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lejandra\Desktop\Proyecto\"/>
    </mc:Choice>
  </mc:AlternateContent>
  <xr:revisionPtr revIDLastSave="0" documentId="13_ncr:1_{142E4714-F51E-48F6-8EF8-05C296101512}" xr6:coauthVersionLast="45" xr6:coauthVersionMax="45" xr10:uidLastSave="{00000000-0000-0000-0000-000000000000}"/>
  <bookViews>
    <workbookView xWindow="-120" yWindow="-120" windowWidth="20730" windowHeight="11760" activeTab="1" xr2:uid="{00000000-000D-0000-FFFF-FFFF00000000}"/>
  </bookViews>
  <sheets>
    <sheet name="ReadmeSettings" sheetId="1" r:id="rId1"/>
    <sheet name="Archive" sheetId="2" r:id="rId2"/>
    <sheet name="Summary" sheetId="3" r:id="rId3"/>
    <sheet name="Dashboard" sheetId="4" state="hidden" r:id="rId4"/>
  </sheets>
  <definedNames>
    <definedName name="_xlnm._FilterDatabase" localSheetId="1" hidden="1">Archive!$A$1:$S$1288</definedName>
    <definedName name="dCalc" localSheetId="3">Dashboard!$V$1</definedName>
    <definedName name="sCalc" localSheetId="2">Summary!$L$1</definedName>
    <definedName name="searchTerm" localSheetId="0">ReadmeSettings!$B$9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 i="2" l="1"/>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3" i="2"/>
  <c r="F2" i="2"/>
  <c r="O149" i="4"/>
  <c r="O148" i="4"/>
  <c r="O147" i="4"/>
  <c r="O146" i="4"/>
  <c r="O145" i="4"/>
  <c r="O144" i="4"/>
  <c r="O143" i="4"/>
  <c r="O142" i="4"/>
  <c r="O141" i="4"/>
  <c r="O140" i="4"/>
  <c r="O139" i="4"/>
  <c r="O138" i="4"/>
  <c r="O137" i="4"/>
  <c r="O136" i="4"/>
  <c r="O135" i="4"/>
  <c r="O134" i="4"/>
  <c r="O133" i="4"/>
  <c r="O132" i="4"/>
  <c r="O131" i="4"/>
  <c r="O130" i="4"/>
  <c r="O129" i="4"/>
  <c r="O128" i="4"/>
  <c r="O127" i="4"/>
  <c r="O126" i="4"/>
  <c r="O125" i="4"/>
  <c r="O124" i="4"/>
  <c r="O123" i="4"/>
  <c r="O122" i="4"/>
  <c r="O121" i="4"/>
  <c r="O120" i="4"/>
  <c r="O119" i="4"/>
  <c r="O118" i="4"/>
  <c r="O117" i="4"/>
  <c r="O116" i="4"/>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C41" i="4"/>
  <c r="O40" i="4"/>
  <c r="O39" i="4"/>
  <c r="C39" i="4"/>
  <c r="O38" i="4"/>
  <c r="O37" i="4"/>
  <c r="O36" i="4"/>
  <c r="O35" i="4"/>
  <c r="O34" i="4"/>
  <c r="I34" i="4"/>
  <c r="O33" i="4"/>
  <c r="I33" i="4"/>
  <c r="O32" i="4"/>
  <c r="I32" i="4"/>
  <c r="O31" i="4"/>
  <c r="I31" i="4"/>
  <c r="O30" i="4"/>
  <c r="I30" i="4"/>
  <c r="O29" i="4"/>
  <c r="I29" i="4"/>
  <c r="O28" i="4"/>
  <c r="I28" i="4"/>
  <c r="O27" i="4"/>
  <c r="I27" i="4"/>
  <c r="O26" i="4"/>
  <c r="I26" i="4"/>
  <c r="O25" i="4"/>
  <c r="I25" i="4"/>
  <c r="O24" i="4"/>
  <c r="I24" i="4"/>
  <c r="O23" i="4"/>
  <c r="I23" i="4"/>
  <c r="F23" i="4"/>
  <c r="O22" i="4"/>
  <c r="O21" i="4"/>
  <c r="O20" i="4"/>
  <c r="O19" i="4"/>
  <c r="O18" i="4"/>
  <c r="O17" i="4"/>
  <c r="O16" i="4"/>
  <c r="Q15" i="4" a="1"/>
  <c r="Q196" i="4" s="1"/>
  <c r="O15" i="4"/>
  <c r="R14" i="4"/>
  <c r="O14" i="4"/>
  <c r="O13" i="4"/>
  <c r="O12" i="4"/>
  <c r="O11" i="4"/>
  <c r="O10" i="4"/>
  <c r="O9" i="4"/>
  <c r="O8" i="4"/>
  <c r="L8" i="4"/>
  <c r="O7" i="4"/>
  <c r="O6" i="4"/>
  <c r="O5" i="4"/>
  <c r="L5" i="4"/>
  <c r="D5" i="4"/>
  <c r="C5" i="4"/>
  <c r="B5" i="4"/>
  <c r="O4" i="4"/>
  <c r="D4" i="4"/>
  <c r="M3" i="4" s="1"/>
  <c r="C4" i="4"/>
  <c r="B4" i="4"/>
  <c r="O3" i="4"/>
  <c r="L3" i="4" a="1"/>
  <c r="L3" i="4" s="1"/>
  <c r="T2" i="4"/>
  <c r="L2" i="4" a="1"/>
  <c r="L2" i="4" s="1"/>
  <c r="B1" i="4"/>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G31" i="3"/>
  <c r="F31" i="3"/>
  <c r="E31" i="3"/>
  <c r="G30" i="3"/>
  <c r="F30" i="3"/>
  <c r="E30" i="3"/>
  <c r="G29" i="3"/>
  <c r="F29" i="3"/>
  <c r="E29" i="3"/>
  <c r="G28" i="3"/>
  <c r="F28" i="3"/>
  <c r="E28" i="3"/>
  <c r="G27" i="3"/>
  <c r="F27" i="3"/>
  <c r="E27" i="3"/>
  <c r="G26" i="3"/>
  <c r="F26" i="3"/>
  <c r="E26" i="3"/>
  <c r="G25" i="3"/>
  <c r="F25" i="3"/>
  <c r="E25" i="3"/>
  <c r="G24" i="3"/>
  <c r="F24" i="3"/>
  <c r="E24" i="3"/>
  <c r="G23" i="3"/>
  <c r="F23" i="3"/>
  <c r="E23" i="3"/>
  <c r="G22" i="3"/>
  <c r="F22" i="3"/>
  <c r="E22" i="3"/>
  <c r="G21" i="3"/>
  <c r="F21" i="3"/>
  <c r="E21" i="3"/>
  <c r="M20" i="3"/>
  <c r="G20" i="3"/>
  <c r="F20" i="3"/>
  <c r="E20" i="3"/>
  <c r="M19" i="3"/>
  <c r="G19" i="3"/>
  <c r="F19" i="3"/>
  <c r="E19" i="3"/>
  <c r="M18" i="3"/>
  <c r="G18" i="3"/>
  <c r="F18" i="3"/>
  <c r="E18" i="3"/>
  <c r="M17" i="3"/>
  <c r="G17" i="3"/>
  <c r="F17" i="3"/>
  <c r="E17" i="3"/>
  <c r="M16" i="3"/>
  <c r="J16" i="3"/>
  <c r="G16" i="3"/>
  <c r="F16" i="3"/>
  <c r="E16" i="3"/>
  <c r="M15" i="3"/>
  <c r="J15" i="3"/>
  <c r="G15" i="3"/>
  <c r="F15" i="3"/>
  <c r="E15" i="3"/>
  <c r="M14" i="3"/>
  <c r="G14" i="3"/>
  <c r="F14" i="3"/>
  <c r="E14" i="3"/>
  <c r="M13" i="3"/>
  <c r="G13" i="3"/>
  <c r="F13" i="3"/>
  <c r="E13" i="3"/>
  <c r="M12" i="3"/>
  <c r="G12" i="3"/>
  <c r="F12" i="3"/>
  <c r="E12" i="3"/>
  <c r="M11" i="3"/>
  <c r="G11" i="3"/>
  <c r="F11" i="3"/>
  <c r="E11" i="3"/>
  <c r="M10" i="3"/>
  <c r="J10" i="3"/>
  <c r="G10" i="3"/>
  <c r="F10" i="3"/>
  <c r="E10" i="3"/>
  <c r="M9" i="3"/>
  <c r="G9" i="3"/>
  <c r="F9" i="3"/>
  <c r="E9" i="3"/>
  <c r="M8" i="3"/>
  <c r="J8" i="3"/>
  <c r="G8" i="3"/>
  <c r="F8" i="3"/>
  <c r="E8" i="3"/>
  <c r="M7" i="3"/>
  <c r="J7" i="3"/>
  <c r="G7" i="3"/>
  <c r="F7" i="3"/>
  <c r="E7" i="3"/>
  <c r="M6" i="3"/>
  <c r="J6" i="3"/>
  <c r="G6" i="3"/>
  <c r="F6" i="3"/>
  <c r="E6" i="3"/>
  <c r="M5" i="3"/>
  <c r="J5" i="3"/>
  <c r="G5" i="3"/>
  <c r="F5" i="3"/>
  <c r="E5" i="3"/>
  <c r="M4" i="3"/>
  <c r="J4" i="3"/>
  <c r="G4" i="3"/>
  <c r="F4" i="3"/>
  <c r="E4" i="3"/>
  <c r="M3" i="3"/>
  <c r="J3" i="3" a="1"/>
  <c r="J3" i="3" s="1"/>
  <c r="G3" i="3"/>
  <c r="F3" i="3"/>
  <c r="E3" i="3"/>
  <c r="J2" i="3" a="1"/>
  <c r="J2" i="3" s="1"/>
  <c r="G2" i="3"/>
  <c r="F2" i="3"/>
  <c r="E2" i="3"/>
  <c r="B2" i="3" a="1"/>
  <c r="B2" i="3" s="1"/>
  <c r="D1" i="3"/>
  <c r="C1" i="3"/>
  <c r="A32" i="1"/>
  <c r="A31" i="1"/>
  <c r="B28" i="1"/>
  <c r="B26" i="1"/>
  <c r="B22" i="1"/>
  <c r="B21" i="1"/>
  <c r="B20" i="1"/>
  <c r="B19" i="1"/>
  <c r="C17" i="1"/>
  <c r="C9" i="1"/>
  <c r="C4" i="1"/>
  <c r="M4" i="4" l="1"/>
  <c r="M5" i="4" s="1"/>
  <c r="M6" i="4" s="1"/>
  <c r="M7" i="4" s="1"/>
  <c r="M8" i="4" s="1"/>
  <c r="M9" i="4" s="1"/>
  <c r="M10" i="4" s="1"/>
  <c r="M11" i="4" s="1"/>
  <c r="M12" i="4" s="1"/>
  <c r="M13" i="4" s="1"/>
  <c r="M14" i="4" s="1"/>
  <c r="M15" i="4" s="1"/>
  <c r="M16" i="4" s="1"/>
  <c r="M17" i="4" s="1"/>
  <c r="M18" i="4" s="1"/>
  <c r="M19" i="4" s="1"/>
  <c r="M20" i="4" s="1"/>
  <c r="M21" i="4" s="1"/>
  <c r="M22" i="4" s="1"/>
  <c r="M23" i="4" s="1"/>
  <c r="M24" i="4" s="1"/>
  <c r="M25" i="4" s="1"/>
  <c r="M26" i="4" s="1"/>
  <c r="M27" i="4" s="1"/>
  <c r="M28" i="4" s="1"/>
  <c r="M29" i="4" s="1"/>
  <c r="M30" i="4" s="1"/>
  <c r="M31" i="4" s="1"/>
  <c r="M32" i="4" s="1"/>
  <c r="M33" i="4" s="1"/>
  <c r="M34" i="4" s="1"/>
  <c r="M35" i="4" s="1"/>
  <c r="M36" i="4" s="1"/>
  <c r="M37" i="4" s="1"/>
  <c r="M38" i="4" s="1"/>
  <c r="M39" i="4" s="1"/>
  <c r="M40" i="4" s="1"/>
  <c r="M41" i="4" s="1"/>
  <c r="M42" i="4" s="1"/>
  <c r="M43" i="4" s="1"/>
  <c r="M44" i="4" s="1"/>
  <c r="M45" i="4" s="1"/>
  <c r="M46" i="4" s="1"/>
  <c r="M47" i="4" s="1"/>
  <c r="M48" i="4" s="1"/>
  <c r="M49" i="4" s="1"/>
  <c r="M50" i="4" s="1"/>
  <c r="M51" i="4" s="1"/>
  <c r="M52" i="4" s="1"/>
  <c r="M53" i="4" s="1"/>
  <c r="M54" i="4" s="1"/>
  <c r="M55" i="4" s="1"/>
  <c r="M56" i="4" s="1"/>
  <c r="M57" i="4" s="1"/>
  <c r="M58" i="4" s="1"/>
  <c r="M59" i="4" s="1"/>
  <c r="M60" i="4" s="1"/>
  <c r="M61" i="4" s="1"/>
  <c r="M62" i="4" s="1"/>
  <c r="M63" i="4" s="1"/>
  <c r="M64" i="4" s="1"/>
  <c r="M65" i="4" s="1"/>
  <c r="M66" i="4" s="1"/>
  <c r="M67" i="4" s="1"/>
  <c r="M68" i="4" s="1"/>
  <c r="M69" i="4" s="1"/>
  <c r="M70" i="4" s="1"/>
  <c r="M71" i="4" s="1"/>
  <c r="M72" i="4" s="1"/>
  <c r="M73" i="4" s="1"/>
  <c r="M74" i="4" s="1"/>
  <c r="M75" i="4" s="1"/>
  <c r="M76" i="4" s="1"/>
  <c r="M77" i="4" s="1"/>
  <c r="M78" i="4" s="1"/>
  <c r="M79" i="4" s="1"/>
  <c r="M80" i="4" s="1"/>
  <c r="M81" i="4" s="1"/>
  <c r="M82" i="4" s="1"/>
  <c r="M83" i="4" s="1"/>
  <c r="M84" i="4" s="1"/>
  <c r="M85" i="4" s="1"/>
  <c r="M86" i="4" s="1"/>
  <c r="M87" i="4" s="1"/>
  <c r="M88" i="4" s="1"/>
  <c r="M89" i="4" s="1"/>
  <c r="M90" i="4" s="1"/>
  <c r="M91" i="4" s="1"/>
  <c r="M92" i="4" s="1"/>
  <c r="M93" i="4" s="1"/>
  <c r="M94" i="4" s="1"/>
  <c r="M95" i="4" s="1"/>
  <c r="M96" i="4" s="1"/>
  <c r="M97" i="4" s="1"/>
  <c r="M98" i="4" s="1"/>
  <c r="M99" i="4" s="1"/>
  <c r="M100" i="4" s="1"/>
  <c r="M101" i="4" s="1"/>
  <c r="M102" i="4" s="1"/>
  <c r="M103" i="4" s="1"/>
  <c r="M104" i="4" s="1"/>
  <c r="M105" i="4" s="1"/>
  <c r="M106" i="4" s="1"/>
  <c r="M107" i="4" s="1"/>
  <c r="M108" i="4" s="1"/>
  <c r="M109" i="4" s="1"/>
  <c r="M110" i="4" s="1"/>
  <c r="M111" i="4" s="1"/>
  <c r="M112" i="4" s="1"/>
  <c r="M113" i="4" s="1"/>
  <c r="M114" i="4" s="1"/>
  <c r="M115" i="4" s="1"/>
  <c r="M116" i="4" s="1"/>
  <c r="M117" i="4" s="1"/>
  <c r="M118" i="4" s="1"/>
  <c r="M119" i="4" s="1"/>
  <c r="M120" i="4" s="1"/>
  <c r="M121" i="4" s="1"/>
  <c r="M122" i="4" s="1"/>
  <c r="M123" i="4" s="1"/>
  <c r="M124" i="4" s="1"/>
  <c r="M125" i="4" s="1"/>
  <c r="M126" i="4" s="1"/>
  <c r="M127" i="4" s="1"/>
  <c r="M128" i="4" s="1"/>
  <c r="M129" i="4" s="1"/>
  <c r="M130" i="4" s="1"/>
  <c r="M131" i="4" s="1"/>
  <c r="M132" i="4" s="1"/>
  <c r="M133" i="4" s="1"/>
  <c r="M134" i="4" s="1"/>
  <c r="M135" i="4" s="1"/>
  <c r="M136" i="4" s="1"/>
  <c r="M137" i="4" s="1"/>
  <c r="M138" i="4" s="1"/>
  <c r="M139" i="4" s="1"/>
  <c r="M140" i="4" s="1"/>
  <c r="M141" i="4" s="1"/>
  <c r="M142" i="4" s="1"/>
  <c r="M143" i="4" s="1"/>
  <c r="M144" i="4" s="1"/>
  <c r="M145" i="4" s="1"/>
  <c r="M146" i="4" s="1"/>
  <c r="M147" i="4" s="1"/>
  <c r="M148" i="4" s="1"/>
  <c r="Q21" i="4"/>
  <c r="Q29" i="4"/>
  <c r="Q37" i="4"/>
  <c r="Q45" i="4"/>
  <c r="Q53" i="4"/>
  <c r="Q61" i="4"/>
  <c r="Q69" i="4"/>
  <c r="Q77" i="4"/>
  <c r="Q85" i="4"/>
  <c r="Q93" i="4"/>
  <c r="Q101" i="4"/>
  <c r="Q109" i="4"/>
  <c r="Q117" i="4"/>
  <c r="Q125" i="4"/>
  <c r="Q133" i="4"/>
  <c r="Q141" i="4"/>
  <c r="Q149" i="4"/>
  <c r="Q157" i="4"/>
  <c r="Q165" i="4"/>
  <c r="Q173" i="4"/>
  <c r="Q181" i="4"/>
  <c r="Q189" i="4"/>
  <c r="Q197" i="4"/>
  <c r="Q15" i="4"/>
  <c r="Q22" i="4"/>
  <c r="Q30" i="4"/>
  <c r="Q38" i="4"/>
  <c r="Q46" i="4"/>
  <c r="Q54" i="4"/>
  <c r="Q62" i="4"/>
  <c r="Q70" i="4"/>
  <c r="Q78" i="4"/>
  <c r="Q86" i="4"/>
  <c r="Q94" i="4"/>
  <c r="Q102" i="4"/>
  <c r="Q110" i="4"/>
  <c r="Q118" i="4"/>
  <c r="Q126" i="4"/>
  <c r="Q134" i="4"/>
  <c r="Q142" i="4"/>
  <c r="Q150" i="4"/>
  <c r="Q158" i="4"/>
  <c r="Q166" i="4"/>
  <c r="Q174" i="4"/>
  <c r="Q182" i="4"/>
  <c r="Q190" i="4"/>
  <c r="Q198" i="4"/>
  <c r="Q23" i="4"/>
  <c r="Q31" i="4"/>
  <c r="Q39" i="4"/>
  <c r="Q47" i="4"/>
  <c r="Q55" i="4"/>
  <c r="Q63" i="4"/>
  <c r="Q71" i="4"/>
  <c r="Q79" i="4"/>
  <c r="Q87" i="4"/>
  <c r="Q95" i="4"/>
  <c r="Q103" i="4"/>
  <c r="Q111" i="4"/>
  <c r="Q119" i="4"/>
  <c r="Q127" i="4"/>
  <c r="Q135" i="4"/>
  <c r="Q143" i="4"/>
  <c r="Q151" i="4"/>
  <c r="Q159" i="4"/>
  <c r="Q167" i="4"/>
  <c r="Q175" i="4"/>
  <c r="Q183" i="4"/>
  <c r="Q191" i="4"/>
  <c r="Q199" i="4"/>
  <c r="Q16" i="4"/>
  <c r="Q24" i="4"/>
  <c r="Q32" i="4"/>
  <c r="Q40" i="4"/>
  <c r="Q48" i="4"/>
  <c r="Q56" i="4"/>
  <c r="Q64" i="4"/>
  <c r="Q72" i="4"/>
  <c r="Q80" i="4"/>
  <c r="Q88" i="4"/>
  <c r="Q96" i="4"/>
  <c r="Q104" i="4"/>
  <c r="Q112" i="4"/>
  <c r="Q120" i="4"/>
  <c r="Q128" i="4"/>
  <c r="Q136" i="4"/>
  <c r="Q144" i="4"/>
  <c r="Q152" i="4"/>
  <c r="Q160" i="4"/>
  <c r="Q168" i="4"/>
  <c r="Q176" i="4"/>
  <c r="Q184" i="4"/>
  <c r="Q192" i="4"/>
  <c r="Q200" i="4"/>
  <c r="Q17" i="4"/>
  <c r="Q25" i="4"/>
  <c r="Q33" i="4"/>
  <c r="Q41" i="4"/>
  <c r="Q49" i="4"/>
  <c r="Q57" i="4"/>
  <c r="Q65" i="4"/>
  <c r="Q73" i="4"/>
  <c r="Q81" i="4"/>
  <c r="Q89" i="4"/>
  <c r="Q97" i="4"/>
  <c r="Q105" i="4"/>
  <c r="Q113" i="4"/>
  <c r="Q121" i="4"/>
  <c r="Q129" i="4"/>
  <c r="Q137" i="4"/>
  <c r="Q145" i="4"/>
  <c r="Q153" i="4"/>
  <c r="Q161" i="4"/>
  <c r="Q169" i="4"/>
  <c r="Q177" i="4"/>
  <c r="Q185" i="4"/>
  <c r="Q193" i="4"/>
  <c r="Q201" i="4"/>
  <c r="Q18" i="4"/>
  <c r="Q26" i="4"/>
  <c r="Q34" i="4"/>
  <c r="Q42" i="4"/>
  <c r="Q50" i="4"/>
  <c r="Q58" i="4"/>
  <c r="Q66" i="4"/>
  <c r="Q74" i="4"/>
  <c r="Q82" i="4"/>
  <c r="Q90" i="4"/>
  <c r="Q98" i="4"/>
  <c r="Q106" i="4"/>
  <c r="Q114" i="4"/>
  <c r="Q122" i="4"/>
  <c r="Q130" i="4"/>
  <c r="Q138" i="4"/>
  <c r="Q146" i="4"/>
  <c r="Q154" i="4"/>
  <c r="Q162" i="4"/>
  <c r="Q170" i="4"/>
  <c r="Q178" i="4"/>
  <c r="Q186" i="4"/>
  <c r="Q194" i="4"/>
  <c r="Q202" i="4"/>
  <c r="Q19" i="4"/>
  <c r="Q27" i="4"/>
  <c r="Q35" i="4"/>
  <c r="Q43" i="4"/>
  <c r="Q51" i="4"/>
  <c r="Q59" i="4"/>
  <c r="Q67" i="4"/>
  <c r="Q75" i="4"/>
  <c r="Q83" i="4"/>
  <c r="Q91" i="4"/>
  <c r="Q99" i="4"/>
  <c r="Q107" i="4"/>
  <c r="Q115" i="4"/>
  <c r="Q123" i="4"/>
  <c r="Q131" i="4"/>
  <c r="Q139" i="4"/>
  <c r="Q147" i="4"/>
  <c r="Q155" i="4"/>
  <c r="Q163" i="4"/>
  <c r="Q171" i="4"/>
  <c r="Q179" i="4"/>
  <c r="Q187" i="4"/>
  <c r="Q195" i="4"/>
  <c r="Q20" i="4"/>
  <c r="Q28" i="4"/>
  <c r="Q36" i="4"/>
  <c r="Q44" i="4"/>
  <c r="Q52" i="4"/>
  <c r="Q60" i="4"/>
  <c r="Q68" i="4"/>
  <c r="Q76" i="4"/>
  <c r="Q84" i="4"/>
  <c r="Q92" i="4"/>
  <c r="Q100" i="4"/>
  <c r="Q108" i="4"/>
  <c r="Q116" i="4"/>
  <c r="Q124" i="4"/>
  <c r="Q132" i="4"/>
  <c r="Q140" i="4"/>
  <c r="Q148" i="4"/>
  <c r="Q156" i="4"/>
  <c r="Q164" i="4"/>
  <c r="Q172" i="4"/>
  <c r="Q180" i="4"/>
  <c r="Q188" i="4"/>
  <c r="N3" i="4" l="1" a="1"/>
  <c r="N142" i="4" l="1"/>
  <c r="N134" i="4"/>
  <c r="N126" i="4"/>
  <c r="N118" i="4"/>
  <c r="N110" i="4"/>
  <c r="N102" i="4"/>
  <c r="N94" i="4"/>
  <c r="N86" i="4"/>
  <c r="N78" i="4"/>
  <c r="N70" i="4"/>
  <c r="N62" i="4"/>
  <c r="N54" i="4"/>
  <c r="N46" i="4"/>
  <c r="N38" i="4"/>
  <c r="N30" i="4"/>
  <c r="N22" i="4"/>
  <c r="N14" i="4"/>
  <c r="N6" i="4"/>
  <c r="N149" i="4"/>
  <c r="N141" i="4"/>
  <c r="N133" i="4"/>
  <c r="N125" i="4"/>
  <c r="N117" i="4"/>
  <c r="N109" i="4"/>
  <c r="N101" i="4"/>
  <c r="N93" i="4"/>
  <c r="N85" i="4"/>
  <c r="N77" i="4"/>
  <c r="N69" i="4"/>
  <c r="N61" i="4"/>
  <c r="N53" i="4"/>
  <c r="N45" i="4"/>
  <c r="N37" i="4"/>
  <c r="N29" i="4"/>
  <c r="N21" i="4"/>
  <c r="N13" i="4"/>
  <c r="N5" i="4"/>
  <c r="N148" i="4"/>
  <c r="N140" i="4"/>
  <c r="N132" i="4"/>
  <c r="N124" i="4"/>
  <c r="N116" i="4"/>
  <c r="N108" i="4"/>
  <c r="N100" i="4"/>
  <c r="N92" i="4"/>
  <c r="N84" i="4"/>
  <c r="N76" i="4"/>
  <c r="N68" i="4"/>
  <c r="N60" i="4"/>
  <c r="N52" i="4"/>
  <c r="N44" i="4"/>
  <c r="N36" i="4"/>
  <c r="N28" i="4"/>
  <c r="N20" i="4"/>
  <c r="N12" i="4"/>
  <c r="N4" i="4"/>
  <c r="N145" i="4"/>
  <c r="N137" i="4"/>
  <c r="N129" i="4"/>
  <c r="N121" i="4"/>
  <c r="N113" i="4"/>
  <c r="N105" i="4"/>
  <c r="N97" i="4"/>
  <c r="N89" i="4"/>
  <c r="N147" i="4"/>
  <c r="N139" i="4"/>
  <c r="N131" i="4"/>
  <c r="N123" i="4"/>
  <c r="N115" i="4"/>
  <c r="N107" i="4"/>
  <c r="N99" i="4"/>
  <c r="N91" i="4"/>
  <c r="N83" i="4"/>
  <c r="N75" i="4"/>
  <c r="N67" i="4"/>
  <c r="N59" i="4"/>
  <c r="N51" i="4"/>
  <c r="N43" i="4"/>
  <c r="N35" i="4"/>
  <c r="N27" i="4"/>
  <c r="N19" i="4"/>
  <c r="N11" i="4"/>
  <c r="N146" i="4"/>
  <c r="N138" i="4"/>
  <c r="N130" i="4"/>
  <c r="N122" i="4"/>
  <c r="N114" i="4"/>
  <c r="N106" i="4"/>
  <c r="N98" i="4"/>
  <c r="N90" i="4"/>
  <c r="N82" i="4"/>
  <c r="N74" i="4"/>
  <c r="N66" i="4"/>
  <c r="N58" i="4"/>
  <c r="N50" i="4"/>
  <c r="N42" i="4"/>
  <c r="N34" i="4"/>
  <c r="N26" i="4"/>
  <c r="N18" i="4"/>
  <c r="N10" i="4"/>
  <c r="N3" i="4"/>
  <c r="N144" i="4"/>
  <c r="N136" i="4"/>
  <c r="N128" i="4"/>
  <c r="N120" i="4"/>
  <c r="N112" i="4"/>
  <c r="N104" i="4"/>
  <c r="N96" i="4"/>
  <c r="N88" i="4"/>
  <c r="N80" i="4"/>
  <c r="N72" i="4"/>
  <c r="N64" i="4"/>
  <c r="N56" i="4"/>
  <c r="N48" i="4"/>
  <c r="N40" i="4"/>
  <c r="N32" i="4"/>
  <c r="N24" i="4"/>
  <c r="N16" i="4"/>
  <c r="N8" i="4"/>
  <c r="N143" i="4"/>
  <c r="N135" i="4"/>
  <c r="N127" i="4"/>
  <c r="N119" i="4"/>
  <c r="N111" i="4"/>
  <c r="N103" i="4"/>
  <c r="N95" i="4"/>
  <c r="N87" i="4"/>
  <c r="N79" i="4"/>
  <c r="N71" i="4"/>
  <c r="N63" i="4"/>
  <c r="N55" i="4"/>
  <c r="N47" i="4"/>
  <c r="N39" i="4"/>
  <c r="N31" i="4"/>
  <c r="N23" i="4"/>
  <c r="N15" i="4"/>
  <c r="N7" i="4"/>
  <c r="N49" i="4"/>
  <c r="N81" i="4"/>
  <c r="N17" i="4"/>
  <c r="N41" i="4"/>
  <c r="N33" i="4"/>
  <c r="N25" i="4"/>
  <c r="N65" i="4"/>
  <c r="N57" i="4"/>
  <c r="N73" i="4"/>
  <c r="N9" i="4"/>
</calcChain>
</file>

<file path=xl/sharedStrings.xml><?xml version="1.0" encoding="utf-8"?>
<sst xmlns="http://schemas.openxmlformats.org/spreadsheetml/2006/main" count="12965" uniqueCount="9092">
  <si>
    <t>TAGS v6.1.9.1</t>
  </si>
  <si>
    <t>id_str</t>
  </si>
  <si>
    <t>Filter</t>
  </si>
  <si>
    <t xml:space="preserve">
Created by mhawksey. Read more about this at:</t>
  </si>
  <si>
    <t>from_user</t>
  </si>
  <si>
    <t>http://tags.hawksey.info</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</si>
  <si>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</si>
  <si>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</si>
  <si>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</si>
  <si>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</si>
  <si>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</si>
  <si>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</si>
  <si>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</si>
  <si>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</si>
  <si>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</si>
  <si>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</si>
  <si>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</si>
  <si>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</si>
  <si>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</si>
  <si>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</si>
  <si>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</si>
  <si>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</si>
  <si>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1268168014605713409</t>
  </si>
  <si>
    <t>With this spreadsheet you can:</t>
  </si>
  <si>
    <t>DiegoTorresCast</t>
  </si>
  <si>
    <t>Marchas programadas para el 15 de junio en plena pandemia? Definitivamente la insensatez reina en Colombia! #Marcha15DeJunio</t>
  </si>
  <si>
    <t>Wed Jun 03 13:09:50 +0000 2020</t>
  </si>
  <si>
    <t>1016450294350262278</t>
  </si>
  <si>
    <t>&lt;a href="http://twitter.com/download/iphone" rel="nofollow"&gt;Twitter for iPhone&lt;/a&gt;</t>
  </si>
  <si>
    <t>http://pbs.twimg.com/profile_images/1237073660197904384/HIWkdXVF_normal.jpg</t>
  </si>
  <si>
    <t>http://twitter.com/DiegoTorresCast/statuses/1268168014605713409</t>
  </si>
  <si>
    <t>@'s</t>
  </si>
  <si>
    <t>% RT</t>
  </si>
  <si>
    <t>- automatically pull results from a Twitter Search into a Google Spreadsheet</t>
  </si>
  <si>
    <t>Twitter Activity</t>
  </si>
  <si>
    <t xml:space="preserve">Sheet Calculation </t>
  </si>
  <si>
    <t>Instructions:</t>
  </si>
  <si>
    <r>
      <t xml:space="preserve">1. If you've never run </t>
    </r>
    <r>
      <rPr>
        <sz val="10"/>
        <rFont val="Courier New"/>
      </rPr>
      <t>TAGS &gt; Setup Twitter Access</t>
    </r>
    <r>
      <rPr>
        <sz val="10"/>
        <color rgb="FF000000"/>
        <rFont val="Arial"/>
      </rPr>
      <t xml:space="preserve"> do so now (this should only need be done once for all your TAGS sheets) </t>
    </r>
  </si>
  <si>
    <t>Off</t>
  </si>
  <si>
    <t>Date Bin</t>
  </si>
  <si>
    <t>{"hashtags":[{"text":"Marcha15DeJunio","indices":[108,124]}],"symbols":[],"user_mentions":[],"urls":[]}</t>
  </si>
  <si>
    <t>1268167979579080709</t>
  </si>
  <si>
    <t>dariocaicedo0</t>
  </si>
  <si>
    <t>#Marcha15DeJunio vamos a marchar nadie se va enfermar xd todos estaremos con muchos cuidados</t>
  </si>
  <si>
    <t>Wed Jun 03 13:09:42 +0000 2020</t>
  </si>
  <si>
    <t>594165334</t>
  </si>
  <si>
    <t>&lt;a href="http://twitter.com/download/android" rel="nofollow"&gt;Twitter for Android&lt;/a&gt;</t>
  </si>
  <si>
    <t>http://pbs.twimg.com/profile_images/1262371600604807169/4fjse8yd_normal.jpg</t>
  </si>
  <si>
    <t>2. Enter term</t>
  </si>
  <si>
    <t>#Marcha15DeJunio -filter:retweets</t>
  </si>
  <si>
    <t>Bogotá, D.C., Colombia</t>
  </si>
  <si>
    <t>http://twitter.com/dariocaicedo0/statuses/1268167979579080709</t>
  </si>
  <si>
    <t>{"hashtags":[{"text":"Marcha15DeJunio","indices":[0,16]}],"symbols":[],"user_mentions":[],"urls":[]}</t>
  </si>
  <si>
    <t>1268167507048792067</t>
  </si>
  <si>
    <t>Ok vamos a regresar  a marchar bien chimba hp contra este gobierno de mierda #Marcha15DeJunio</t>
  </si>
  <si>
    <t>Wed Jun 03 13:07:49 +0000 2020</t>
  </si>
  <si>
    <t>http://twitter.com/dariocaicedo0/statuses/1268167507048792067</t>
  </si>
  <si>
    <r>
      <rPr>
        <b/>
        <sz val="10"/>
        <rFont val="Arial"/>
      </rPr>
      <t>Note:</t>
    </r>
    <r>
      <rPr>
        <sz val="10"/>
        <color rgb="FF000000"/>
        <rFont val="Arial"/>
      </rPr>
      <t xml:space="preserve">  Make a one off collection with </t>
    </r>
    <r>
      <rPr>
        <sz val="10"/>
        <rFont val="Courier New"/>
      </rPr>
      <t>TAGS &gt; Run now!</t>
    </r>
    <r>
      <rPr>
        <sz val="10"/>
        <color rgb="FF000000"/>
        <rFont val="Arial"/>
      </rPr>
      <t xml:space="preserve"> or set a trigger to collect every hour </t>
    </r>
    <r>
      <rPr>
        <sz val="10"/>
        <rFont val="Courier New"/>
      </rPr>
      <t>TAGS &gt; Update archive every hour</t>
    </r>
    <r>
      <rPr>
        <sz val="10"/>
        <color rgb="FF000000"/>
        <rFont val="Arial"/>
      </rPr>
      <t xml:space="preserve">. To change the frequency open </t>
    </r>
    <r>
      <rPr>
        <sz val="10"/>
        <rFont val="Courier New"/>
      </rPr>
      <t>Tools &gt; Script Editor</t>
    </r>
    <r>
      <rPr>
        <sz val="10"/>
        <color rgb="FF000000"/>
        <rFont val="Arial"/>
      </rPr>
      <t xml:space="preserve"> then </t>
    </r>
    <r>
      <rPr>
        <sz val="10"/>
        <rFont val="Courier New"/>
      </rPr>
      <t>Triggers &gt; Current script's triggers...</t>
    </r>
    <r>
      <rPr>
        <sz val="10"/>
        <color rgb="FF000000"/>
        <rFont val="Arial"/>
      </rPr>
      <t xml:space="preserve"> and adjust
</t>
    </r>
  </si>
  <si>
    <t>Advanced Settings:</t>
  </si>
  <si>
    <t>Period</t>
  </si>
  <si>
    <t>default</t>
  </si>
  <si>
    <t>{"hashtags":[{"text":"Marcha15DeJunio","indices":[77,93]}],"symbols":[],"user_mentions":[],"urls":[]}</t>
  </si>
  <si>
    <t>1268167186021076995</t>
  </si>
  <si>
    <t>rockero1901</t>
  </si>
  <si>
    <t>#Marcha15DeJunio no podemos dsrle espera a las causas sociales, es sierto que enfrentamos una pandemia, pero y las muertes a causas de las fuerzas armadas q deberian cuidaenos?, la cuarentena que es un privilegio de clases? La corrupción, la de forestación el abandono? CON TODA15</t>
  </si>
  <si>
    <t>Wed Jun 03 13:06:33 +0000 2020</t>
  </si>
  <si>
    <t>2984786121</t>
  </si>
  <si>
    <t>http://pbs.twimg.com/profile_images/1232441216018632705/0L0HVDRQ_normal.jpg</t>
  </si>
  <si>
    <t>Continuous/paged</t>
  </si>
  <si>
    <t>continuous</t>
  </si>
  <si>
    <t>http://twitter.com/rockero1901/statuses/1268167186021076995</t>
  </si>
  <si>
    <t>&lt;- deprecated option</t>
  </si>
  <si>
    <t>1268166853446316038</t>
  </si>
  <si>
    <t>Insurrsion</t>
  </si>
  <si>
    <t>Los uga uga cavernícolas onvres y mugerez que se oponen a la #Marcha15DeJunio son los que comen como borregos de rcn y paracol.</t>
  </si>
  <si>
    <t>Wed Jun 03 13:05:13 +0000 2020</t>
  </si>
  <si>
    <t>332574323</t>
  </si>
  <si>
    <t>http://pbs.twimg.com/profile_images/1251824422467645442/41WeRJqd_normal.jpg</t>
  </si>
  <si>
    <t>Follower count filter</t>
  </si>
  <si>
    <t xml:space="preserve">Bogotá </t>
  </si>
  <si>
    <t>http://twitter.com/Insurrsion/statuses/1268166853446316038</t>
  </si>
  <si>
    <t>{"hashtags":[{"text":"Marcha15DeJunio","indices":[61,77]}],"symbols":[],"user_mentions":[],"urls":[]}</t>
  </si>
  <si>
    <t>1268166669547065345</t>
  </si>
  <si>
    <t>Antonio163016</t>
  </si>
  <si>
    <t>#Marcha15DeJunio https://t.co/hUrLeuaiv9</t>
  </si>
  <si>
    <t>Wed Jun 03 13:04:30 +0000 2020</t>
  </si>
  <si>
    <t>181515824</t>
  </si>
  <si>
    <t>http://pbs.twimg.com/profile_images/1267160772884475904/hf3mwivl_normal.jpg</t>
  </si>
  <si>
    <t>http://twitter.com/Antonio163016/statuses/1268166669547065345</t>
  </si>
  <si>
    <t>{"hashtags":[{"text":"Marcha15DeJunio","indices":[0,16]}],"symbols":[],"user_mentions":[],"urls":[{"url":"https://t.co/hUrLeuaiv9","expanded_url":"https://twitter.com/HOLLMANMORRIS/status/1268026991078518785","display_url":"twitter.com/HOLLMANMORRIS/…","indices":[17,40]}]}</t>
  </si>
  <si>
    <t>1268166616946282497</t>
  </si>
  <si>
    <t>Margari97231178</t>
  </si>
  <si>
    <t>#Marcha15DeJunio  la hipocresía de los noticiero colombianos, vendidos y corruptos https://t.co/gxOik2Ji7A</t>
  </si>
  <si>
    <t>Wed Jun 03 13:04:17 +0000 2020</t>
  </si>
  <si>
    <t>1193603212407910401</t>
  </si>
  <si>
    <t>http://pbs.twimg.com/profile_images/1267970470256705548/lGu4nXu0_normal.jpg</t>
  </si>
  <si>
    <t>&lt;- if search term is being spammed you can set the minimum followers a person must have to be included in archive</t>
  </si>
  <si>
    <t>http://twitter.com/Margari97231178/statuses/1268166616946282497</t>
  </si>
  <si>
    <t>{"hashtags":[{"text":"Marcha15DeJunio","indices":[0,16]}],"symbols":[],"user_mentions":[],"urls":[],"media":[{"id":1268166603377643500,"id_str":"1268166603377643524","indices":[83,106],"media_url":"http://pbs.twimg.com/media/EZluzoZWkAQBStW.jpg","media_url_https":"https://pbs.twimg.com/media/EZluzoZWkAQBStW.jpg","url":"https://t.co/gxOik2Ji7A","display_url":"pic.twitter.com/gxOik2Ji7A","expanded_url":"https://twitter.com/Margari97231178/status/1268166616946282497/photo/1","type":"photo","sizes":{"large":{"w":720,"h":788,"resize":"fit"},"thumb":{"w":150,"h":150,"resize":"crop"},"small":{"w":621,"h":680,"resize":"fit"},"medium":{"w":720,"h":788,"resize":"fit"}}}]}</t>
  </si>
  <si>
    <t>1268166361131466755</t>
  </si>
  <si>
    <t>DePorDiosMayer</t>
  </si>
  <si>
    <t>#Marcha15DeJunio Avisenme si esta vez si vamos a tomar en serio la protesta y vamos a armar una verdadera revolución porque si es pa' tomar chocolate con los del ESMAD, prefiero quedarme en mi casa. Gracias.</t>
  </si>
  <si>
    <t>Wed Jun 03 13:03:16 +0000 2020</t>
  </si>
  <si>
    <t>411754494</t>
  </si>
  <si>
    <t>&lt;a href="https://mobile.twitter.com" rel="nofollow"&gt;Twitter Web App&lt;/a&gt;</t>
  </si>
  <si>
    <t>http://pbs.twimg.com/profile_images/1019979715568963590/6iZ5m25Z_normal.jpg</t>
  </si>
  <si>
    <t>Number of tweets</t>
  </si>
  <si>
    <t xml:space="preserve">Una Caleña en Medellín.   </t>
  </si>
  <si>
    <t>http://twitter.com/DePorDiosMayer/statuses/1268166361131466755</t>
  </si>
  <si>
    <t>1268166189764743168</t>
  </si>
  <si>
    <t>Paozroca1</t>
  </si>
  <si>
    <t>#mecuidotecuido #Marcha15DeJunio no salgo a marchar por nuestra salud!!! Pero no significa que no Levante mi voz de protesta por todo lo que está mal en este país !! Usaré mis redes sociales como medio para protestar.</t>
  </si>
  <si>
    <t>Wed Jun 03 13:02:35 +0000 2020</t>
  </si>
  <si>
    <t>1095679230292172800</t>
  </si>
  <si>
    <t>http://pbs.twimg.com/profile_images/1257264576355282946/h1Rhe5R0_normal.jpg</t>
  </si>
  <si>
    <t>&lt;- maximum varies based on the type of archive you are collecting</t>
  </si>
  <si>
    <t>Type</t>
  </si>
  <si>
    <t>search/tweets</t>
  </si>
  <si>
    <t>http://twitter.com/Paozroca1/statuses/1268166189764743168</t>
  </si>
  <si>
    <t>{"hashtags":[{"text":"mecuidotecuido","indices":[0,15]},{"text":"Marcha15DeJunio","indices":[16,32]}],"symbols":[],"user_mentions":[],"urls":[]}</t>
  </si>
  <si>
    <t>1268166162572963840</t>
  </si>
  <si>
    <t>Carolin15498454</t>
  </si>
  <si>
    <t>Stats</t>
  </si>
  <si>
    <t>#Marcha15DeJunio 
No seas como #JBalvin que sólo apoya a USA, tenemos que hacer algo por el país https://t.co/Uw53N656JH</t>
  </si>
  <si>
    <t>Wed Jun 03 13:02:29 +0000 2020</t>
  </si>
  <si>
    <t>1267584140532121607</t>
  </si>
  <si>
    <t>http://pbs.twimg.com/profile_images/1267633718799339522/PACI8i8j_normal.jpg</t>
  </si>
  <si>
    <t>Colombia</t>
  </si>
  <si>
    <t>http://twitter.com/Carolin15498454/statuses/1268166162572963840</t>
  </si>
  <si>
    <t>Number of links</t>
  </si>
  <si>
    <t>{"hashtags":[{"text":"Marcha15DeJunio","indices":[0,16]},{"text":"JBalvin","indices":[31,39]}],"symbols":[],"user_mentions":[],"urls":[],"media":[{"id":1268165952782426000,"id_str":"1268165952782426114","indices":[97,120],"media_url":"http://pbs.twimg.com/ext_tw_video_thumb/1268165952782426114/pu/img/gKc2eX_nJao_NYJ-.jpg","media_url_https":"https://pbs.twimg.com/ext_tw_video_thumb/1268165952782426114/pu/img/gKc2eX_nJao_NYJ-.jpg","url":"https://t.co/Uw53N656JH","display_url":"pic.twitter.com/Uw53N656JH","expanded_url":"https://twitter.com/Carolin15498454/status/1268166162572963840/video/1","type":"photo","sizes":{"thumb":{"w":150,"h":150,"resize":"crop"},"large":{"w":512,"h":640,"resize":"fit"},"small":{"w":512,"h":640,"resize":"fit"},"medium":{"w":512,"h":640,"resize":"fit"}}}]}</t>
  </si>
  <si>
    <t>1268166070659174405</t>
  </si>
  <si>
    <t>CazaSarcasmos</t>
  </si>
  <si>
    <t>Y en que cambia el país? No a la marcha del 15 de junio.  Respeto la vida de los médicos #Marcha15DeJunio</t>
  </si>
  <si>
    <t>Wed Jun 03 13:02:07 +0000 2020</t>
  </si>
  <si>
    <t>3866856267</t>
  </si>
  <si>
    <t>Number of Tweets</t>
  </si>
  <si>
    <t>Unique tweets</t>
  </si>
  <si>
    <t>1268165736037527554</t>
  </si>
  <si>
    <t>http://pbs.twimg.com/profile_images/1001292051839901696/ppTawdO2_normal.jpg</t>
  </si>
  <si>
    <t>http://twitter.com/CazaSarcasmos/statuses/1268166070659174405</t>
  </si>
  <si>
    <t>First Tweet</t>
  </si>
  <si>
    <t>{"hashtags":[{"text":"Marcha15DeJunio","indices":[89,105]}],"symbols":[],"user_mentions":[],"urls":[]}</t>
  </si>
  <si>
    <t>1268165790840369155</t>
  </si>
  <si>
    <t>licethpao123</t>
  </si>
  <si>
    <t>#Marcha15DeJunio el gobierno empezará una semana antes a "aplacar" la curva del covid19 y después de la marcha.."AUMENTARÁ" la cifra de contagios 🙄🙄Nuestra Polombia... Sumergidos en la Ignorancia de la ultraderecha!</t>
  </si>
  <si>
    <t>Wed Jun 03 13:01:00 +0000 2020</t>
  </si>
  <si>
    <t>180288791</t>
  </si>
  <si>
    <t>http://pbs.twimg.com/profile_images/1205333285439717376/BICGy2ZK_normal.jpg</t>
  </si>
  <si>
    <t>Last Tweet</t>
  </si>
  <si>
    <t>Cartagena, Colombia</t>
  </si>
  <si>
    <t>http://twitter.com/licethpao123/statuses/1268165790840369155</t>
  </si>
  <si>
    <t>1268165426850213888</t>
  </si>
  <si>
    <t>ETV1122</t>
  </si>
  <si>
    <t>#Marcha15DeJunio
No... Que les pasa, son retrasados mentales o que¿‽ Ya estamos en bajada de casos, no hagan eso, háganlo después, cuándo tenga suficiente neuronas para pensar y que aprenda a tender la cama, no se tiren más el país #RETRASADOS</t>
  </si>
  <si>
    <t>Wed Jun 03 12:59:33 +0000 2020</t>
  </si>
  <si>
    <t>877651273520205824</t>
  </si>
  <si>
    <t>http://pbs.twimg.com/profile_images/1144690118143467523/bN_93AaD_normal.jpg</t>
  </si>
  <si>
    <t>Mi Casa</t>
  </si>
  <si>
    <t>http://twitter.com/ETV1122/statuses/1268165426850213888</t>
  </si>
  <si>
    <t>{"hashtags":[{"text":"Marcha15DeJunio","indices":[0,16]},{"text":"RETRASADOS","indices":[232,243]}],"symbols":[],"user_mentions":[],"urls":[]}</t>
  </si>
  <si>
    <t>1268165275221884928</t>
  </si>
  <si>
    <t>Astro27350111</t>
  </si>
  <si>
    <t>Yo voy a demandar a el presidente por vulnerar mis derechos !!! Si me muero de hambre el presidente tiene la culpa y si me muero por covid-19 es por que el precidente se robo la plata y no hay respiradores. #Marcha15DeJunio</t>
  </si>
  <si>
    <t>Wed Jun 03 12:58:57 +0000 2020</t>
  </si>
  <si>
    <t>Make interactive</t>
  </si>
  <si>
    <t>1267606654025162752</t>
  </si>
  <si>
    <t>http://pbs.twimg.com/profile_images/1267606956245745664/WrioYEBx_normal.jpg</t>
  </si>
  <si>
    <t>Turn your archive into an interactive online resource using TAGSExplorer - see http://bit.ly/TAGSsetup</t>
  </si>
  <si>
    <r>
      <t xml:space="preserve">Note: </t>
    </r>
    <r>
      <rPr>
        <sz val="10"/>
        <rFont val="Courier New"/>
      </rPr>
      <t>Share &gt; Anyone with link</t>
    </r>
    <r>
      <rPr>
        <sz val="10"/>
        <color rgb="FF000000"/>
        <rFont val="Arial"/>
      </rPr>
      <t xml:space="preserve"> to use these views</t>
    </r>
  </si>
  <si>
    <t>http://twitter.com/Astro27350111/statuses/1268165275221884928</t>
  </si>
  <si>
    <t>{"hashtags":[{"text":"Marcha15DeJunio","indices":[207,223]}],"symbols":[],"user_mentions":[],"urls":[]}</t>
  </si>
  <si>
    <t>1268165166165905408</t>
  </si>
  <si>
    <t>Me van odiar por esto pero... y si salen los que no tienen empleo, los que no tienen recursos, porque los que tienen no se van a exponer. Entonces esos que salen se enferman y toca ver cuantos tienen salud (porque si el sistema no es bueno) pero para que retarlo? #Marcha15DeJunio</t>
  </si>
  <si>
    <t>Wed Jun 03 12:58:31 +0000 2020</t>
  </si>
  <si>
    <t>http://twitter.com/CazaSarcasmos/statuses/1268165166165905408</t>
  </si>
  <si>
    <t>{"hashtags":[{"text":"Marcha15DeJunio","indices":[264,280]}],"symbols":[],"user_mentions":[],"urls":[]}</t>
  </si>
  <si>
    <t>1268165014764040192</t>
  </si>
  <si>
    <t>juanfel16448123</t>
  </si>
  <si>
    <t>#Marcha15DeJunio por una colombia libre de corrupcion! https://t.co/zX9OLJjBG0</t>
  </si>
  <si>
    <t>Wed Jun 03 12:57:55 +0000 2020</t>
  </si>
  <si>
    <t>1262976295396429824</t>
  </si>
  <si>
    <t>http://pbs.twimg.com/profile_images/1262976425218527233/QLCJieXX_normal.jpg</t>
  </si>
  <si>
    <t>http://twitter.com/juanfel16448123/statuses/1268165014764040192</t>
  </si>
  <si>
    <t>&lt;- conversation explorer</t>
  </si>
  <si>
    <t>{"hashtags":[{"text":"Marcha15DeJunio","indices":[0,16]}],"symbols":[],"user_mentions":[],"urls":[],"media":[{"id":1268165012742377500,"id_str":"1268165012742377472","indices":[55,78],"media_url":"http://pbs.twimg.com/media/EZltXC0WkAA1-pH.jpg","media_url_https":"https://pbs.twimg.com/media/EZltXC0WkAA1-pH.jpg","url":"https://t.co/zX9OLJjBG0","display_url":"pic.twitter.com/zX9OLJjBG0","expanded_url":"https://twitter.com/juanfel16448123/status/1268165014764040192/photo/1","type":"photo","sizes":{"large":{"w":360,"h":400,"resize":"fit"},"thumb":{"w":150,"h":150,"resize":"crop"},"small":{"w":360,"h":400,"resize":"fit"},"medium":{"w":360,"h":400,"resize":"fit"}}}]}</t>
  </si>
  <si>
    <t>1268164983566880768</t>
  </si>
  <si>
    <t>Oscar_GCh</t>
  </si>
  <si>
    <t>@YolandaRuizCe Y 100 LÍDERES ASESINADOS también lo que va corrido del año y para eso si hay Esmad, Fuerzas Militares, Armamento para defensa y asesoría gringa.
#UribeEs el artífice de esta matanza
#Marcha15DeJunio https://t.co/ygINR5rHCq</t>
  </si>
  <si>
    <t>Wed Jun 03 12:57:48 +0000 2020</t>
  </si>
  <si>
    <t>151624064</t>
  </si>
  <si>
    <t>YolandaRuizCe</t>
  </si>
  <si>
    <t>169977532</t>
  </si>
  <si>
    <t>1268145593261703169</t>
  </si>
  <si>
    <t>http://pbs.twimg.com/profile_images/1264235507929751557/nTIV_0Fl_normal.jpg</t>
  </si>
  <si>
    <t>http://twitter.com/Oscar_GCh/statuses/1268164983566880768</t>
  </si>
  <si>
    <t>{"hashtags":[{"text":"UribeEs","indices":[161,169]},{"text":"Marcha15DeJunio","indices":[198,214]}],"symbols":[],"user_mentions":[{"screen_name":"YolandaRuizCe","name":"YolandaRuizCeballos","id":151624064,"id_str":"151624064","indices":[0,14]}],"urls":[],"media":[{"id":1268164972540039200,"id_str":"1268164972540039175","indices":[215,238],"media_url":"http://pbs.twimg.com/media/EZltUtDXkAcar8m.jpg","media_url_https":"https://pbs.twimg.com/media/EZltUtDXkAcar8m.jpg","url":"https://t.co/ygINR5rHCq","display_url":"pic.twitter.com/ygINR5rHCq","expanded_url":"https://twitter.com/Oscar_GCh/status/1268164983566880768/photo/1","type":"photo","sizes":{"thumb":{"w":150,"h":150,"resize":"crop"},"large":{"w":1080,"h":1926,"resize":"fit"},"medium":{"w":673,"h":1200,"resize":"fit"},"small":{"w":381,"h":680,"resize":"fit"}}}]}</t>
  </si>
  <si>
    <t>1268164979007655937</t>
  </si>
  <si>
    <t>GLondoo2</t>
  </si>
  <si>
    <t>@VickyDavilaH Protestas en vivo en Washington D.C    
 https://t.co/z1m4VD2z7k #Marcha15DeJunio</t>
  </si>
  <si>
    <t>Wed Jun 03 12:57:47 +0000 2020</t>
  </si>
  <si>
    <t>242730842</t>
  </si>
  <si>
    <t>VickyDavilaH</t>
  </si>
  <si>
    <t>1224385716819517442</t>
  </si>
  <si>
    <t>1268164638169944067</t>
  </si>
  <si>
    <t>http://pbs.twimg.com/profile_images/1267657810386526208/VNYK8s_t_normal.jpg</t>
  </si>
  <si>
    <t>http://twitter.com/GLondoo2/statuses/1268164979007655937</t>
  </si>
  <si>
    <t>{"hashtags":[{"text":"Marcha15DeJunio","indices":[79,95]}],"symbols":[],"user_mentions":[{"screen_name":"VickyDavilaH","name":"Vicky Dávila","id":242730842,"id_str":"242730842","indices":[0,13]}],"urls":[{"url":"https://t.co/z1m4VD2z7k","expanded_url":"https://youtu.be/N1Z7Wp5hZR0","display_url":"youtu.be/N1Z7Wp5hZR0","indices":[55,78]}]}</t>
  </si>
  <si>
    <t>1268164896467927040</t>
  </si>
  <si>
    <t>hernanmorenoe</t>
  </si>
  <si>
    <t>@CConstitucional está cerrando las puertas de la democracia.  Así rechaza la búsqueda de soluciones. El país quiere Paz con Justicia,  no el Estado tomado por la mafia y la corrupción #DejenJugarALaColombiaHumana #Marcha15DeJunio @petrogustavo @GustavoBolivar https://t.co/6TOupsh2bo</t>
  </si>
  <si>
    <t>Wed Jun 03 12:57:27 +0000 2020</t>
  </si>
  <si>
    <t>151088536</t>
  </si>
  <si>
    <t>CConstitucional</t>
  </si>
  <si>
    <t>225477143</t>
  </si>
  <si>
    <t>http://pbs.twimg.com/profile_images/1161137040857214976/u18UGKiC_normal.jpg</t>
  </si>
  <si>
    <t>http://twitter.com/hernanmorenoe/statuses/1268164896467927040</t>
  </si>
  <si>
    <t>{"hashtags":[{"text":"DejenJugarALaColombiaHumana","indices":[184,212]},{"text":"Marcha15DeJunio","indices":[213,229]}],"symbols":[],"user_mentions":[{"screen_name":"CConstitucional","name":"Corte Constitucional","id":151088536,"id_str":"151088536","indices":[0,16]},{"screen_name":"petrogustavo","name":"Gustavo Petro","id":49849732,"id_str":"49849732","indices":[230,243]},{"screen_name":"GustavoBolivar","name":"Gustavo Bolívar","id":50981729,"id_str":"50981729","indices":[244,259]}],"urls":[{"url":"https://t.co/6TOupsh2bo","expanded_url":"https://twitter.com/petrogustavo/status/1267831631760568320","display_url":"twitter.com/petrogustavo/s…","indices":[260,283]}]}</t>
  </si>
  <si>
    <t>1268164894546853890</t>
  </si>
  <si>
    <t>BobaHijueputaaa</t>
  </si>
  <si>
    <t>#Marcha15DeJunio</t>
  </si>
  <si>
    <t>Wed Jun 03 12:57:26 +0000 2020</t>
  </si>
  <si>
    <t>1066161431694008322</t>
  </si>
  <si>
    <t>1267953524941488129</t>
  </si>
  <si>
    <t>http://pbs.twimg.com/profile_images/1200534682359750656/bHvuQz-D_normal.jpg</t>
  </si>
  <si>
    <t>http://twitter.com/BobaHijueputaaa/statuses/1268164894546853890</t>
  </si>
  <si>
    <t>1268164807502499845</t>
  </si>
  <si>
    <t>Wed Jun 03 12:57:06 +0000 2020</t>
  </si>
  <si>
    <t>1267962138758385665</t>
  </si>
  <si>
    <t>http://twitter.com/BobaHijueputaaa/statuses/1268164807502499845</t>
  </si>
  <si>
    <t>1268164779484614657</t>
  </si>
  <si>
    <t>Wed Jun 03 12:56:59 +0000 2020</t>
  </si>
  <si>
    <t>1267963119470551040</t>
  </si>
  <si>
    <t>http://twitter.com/BobaHijueputaaa/statuses/1268164779484614657</t>
  </si>
  <si>
    <t>1268164735712874507</t>
  </si>
  <si>
    <t>Wed Jun 03 12:56:49 +0000 2020</t>
  </si>
  <si>
    <t>1267995888175235077</t>
  </si>
  <si>
    <t>http://twitter.com/BobaHijueputaaa/statuses/1268164735712874507</t>
  </si>
  <si>
    <t>&lt;- searchable archive</t>
  </si>
  <si>
    <t>1268164606142353412</t>
  </si>
  <si>
    <t>Angie_SM98</t>
  </si>
  <si>
    <t>#Marcha15DeJunio
Yo: Se necesita hacer justicia, soy una persona insignificante pero tengo mis derechos y por eso marcho, hay que alzar la voz y hacer que todos esos malditos paguen.
Mi mamá: https://t.co/w2erDWgtws</t>
  </si>
  <si>
    <t>Wed Jun 03 12:56:18 +0000 2020</t>
  </si>
  <si>
    <t>1264371904242225153</t>
  </si>
  <si>
    <t>http://pbs.twimg.com/profile_images/1264372331012591617/CoO2fpdP_normal.jpg</t>
  </si>
  <si>
    <t>http://twitter.com/Angie_SM98/statuses/1268164606142353412</t>
  </si>
  <si>
    <t>{"hashtags":[{"text":"Marcha15DeJunio","indices":[0,16]}],"symbols":[],"user_mentions":[],"urls":[],"media":[{"id":1268164588283007000,"id_str":"1268164588283006977","indices":[192,215],"media_url":"http://pbs.twimg.com/media/EZls-VlWkAEZu7i.jpg","media_url_https":"https://pbs.twimg.com/media/EZls-VlWkAEZu7i.jpg","url":"https://t.co/w2erDWgtws","display_url":"pic.twitter.com/w2erDWgtws","expanded_url":"https://twitter.com/Angie_SM98/status/1268164606142353412/photo/1","type":"photo","sizes":{"small":{"w":680,"h":506,"resize":"fit"},"thumb":{"w":150,"h":150,"resize":"crop"},"medium":{"w":1200,"h":893,"resize":"fit"},"large":{"w":1434,"h":1067,"resize":"fit"}}}]}</t>
  </si>
  <si>
    <t>1268164553365499905</t>
  </si>
  <si>
    <t>_kaatooo</t>
  </si>
  <si>
    <t>#Marcha15DeJunio  ya sabes cuándo https://t.co/TP3sXkGEZa</t>
  </si>
  <si>
    <t>Wed Jun 03 12:56:05 +0000 2020</t>
  </si>
  <si>
    <t>410434683</t>
  </si>
  <si>
    <t>http://pbs.twimg.com/profile_images/1249447021074923521/W9E_RaJ9_normal.jpg</t>
  </si>
  <si>
    <t>http://twitter.com/_kaatooo/statuses/1268164553365499905</t>
  </si>
  <si>
    <t>News</t>
  </si>
  <si>
    <t>{"hashtags":[{"text":"Marcha15DeJunio","indices":[0,16]}],"symbols":[],"user_mentions":[],"urls":[{"url":"https://t.co/TP3sXkGEZa","expanded_url":"https://twitter.com/MirandaBogota/status/1268160445099266048","display_url":"twitter.com/MirandaBogota/…","indices":[34,57]}]}</t>
  </si>
  <si>
    <t>1268164464924385280</t>
  </si>
  <si>
    <t>@realDonaldTrump Siguen las Protestas en vivo en Washington D.C      Live video protest , protestas en vivo 
 https://t.co/z1m4VD2z7k #Marcha15DeJunio</t>
  </si>
  <si>
    <t>Wed Jun 03 12:55:44 +0000 2020</t>
  </si>
  <si>
    <t>25073877</t>
  </si>
  <si>
    <t>realDonaldTrump</t>
  </si>
  <si>
    <t>1268140310762336256</t>
  </si>
  <si>
    <t>http://twitter.com/GLondoo2/statuses/1268164464924385280</t>
  </si>
  <si>
    <t>{"hashtags":[{"text":"Marcha15DeJunio","indices":[134,150]}],"symbols":[],"user_mentions":[{"screen_name":"realDonaldTrump","name":"Donald J. Trump","id":25073877,"id_str":"25073877","indices":[0,16]}],"urls":[{"url":"https://t.co/z1m4VD2z7k","expanded_url":"https://youtu.be/N1Z7Wp5hZR0","display_url":"youtu.be/N1Z7Wp5hZR0","indices":[110,133]}]}</t>
  </si>
  <si>
    <t>1268164388063776769</t>
  </si>
  <si>
    <t>Vamos todas a exojir lo que es de nosotros!!! Estudio salud trabajo y 0 maltrato de la policía!! Ah y que renuncien todas esas ratas de políticos !!! #Marcha15DeJunio</t>
  </si>
  <si>
    <t>Wed Jun 03 12:55:26 +0000 2020</t>
  </si>
  <si>
    <t>Number of RTs</t>
  </si>
  <si>
    <t>http://twitter.com/Astro27350111/statuses/1268164388063776769</t>
  </si>
  <si>
    <t>{"hashtags":[{"text":"Marcha15DeJunio","indices":[150,166]}],"symbols":[],"user_mentions":[],"urls":[]}</t>
  </si>
  <si>
    <t>1268164343356588048</t>
  </si>
  <si>
    <t>AcademicallAse1</t>
  </si>
  <si>
    <t>Wed Jun 03 12:55:15 +0000 2020</t>
  </si>
  <si>
    <t>1266431572091305988</t>
  </si>
  <si>
    <t>http://pbs.twimg.com/profile_images/1267848449296347137/FctECJYI_normal.jpg</t>
  </si>
  <si>
    <t>http://twitter.com/AcademicallAse1/statuses/1268164343356588048</t>
  </si>
  <si>
    <t>1268163962635517956</t>
  </si>
  <si>
    <t>dana13_31</t>
  </si>
  <si>
    <t>@MirandaBogota @JulianRoman #Marcha15DeJunio</t>
  </si>
  <si>
    <t>Wed Jun 03 12:53:44 +0000 2020</t>
  </si>
  <si>
    <t>70539007</t>
  </si>
  <si>
    <t>MirandaBogota</t>
  </si>
  <si>
    <t>186212595</t>
  </si>
  <si>
    <t>1268160445099266048</t>
  </si>
  <si>
    <t>http://pbs.twimg.com/profile_images/1194097383212298241/TR596Wrv_normal.jpg</t>
  </si>
  <si>
    <t xml:space="preserve">Cartagena - Bolívar </t>
  </si>
  <si>
    <t>http://twitter.com/dana13_31/statuses/1268163962635517956</t>
  </si>
  <si>
    <t>&lt;-estimate based on occurrence of RT</t>
  </si>
  <si>
    <t>{"hashtags":[{"text":"Marcha15DeJunio","indices":[28,44]}],"symbols":[],"user_mentions":[{"screen_name":"MirandaBogota","name":"Katherine Miranda","id":70539007,"id_str":"70539007","indices":[0,14]},{"screen_name":"JulianRoman","name":"Julián Román","id":142092456,"id_str":"142092456","indices":[15,27]}],"urls":[]}</t>
  </si>
  <si>
    <t>1268163946525143041</t>
  </si>
  <si>
    <t>Calcor70</t>
  </si>
  <si>
    <t>#Marcha15DeJunio 🤣 Sin tapa bocas, sin gel anti bacterias y sin distanciamiento social. 🖕hagan lo que les dé la puta gana, después NO se quejen si les da COVID 19. Y que los atienda quien los convoca a su marcha. 👌</t>
  </si>
  <si>
    <t>Wed Jun 03 12:53:40 +0000 2020</t>
  </si>
  <si>
    <t>149957119</t>
  </si>
  <si>
    <t>http://pbs.twimg.com/profile_images/1257114208484851712/Odr6lQ9T_normal.jpg</t>
  </si>
  <si>
    <t>http://twitter.com/Calcor70/statuses/1268163946525143041</t>
  </si>
  <si>
    <t>1268163776219451393</t>
  </si>
  <si>
    <t>ElVueloVacio</t>
  </si>
  <si>
    <t>Buenos días a todos, menos a esos humanos que les da por convocar marchas con "distanciamiento social" en medio de una pandemia, a esos no por demagogos e irresponsables. @auronplay #Marcha15DeJunio https://t.co/OT23iRCC9G</t>
  </si>
  <si>
    <t>Wed Jun 03 12:53:00 +0000 2020</t>
  </si>
  <si>
    <t>288993051</t>
  </si>
  <si>
    <t>http://pbs.twimg.com/profile_images/1116502381410357248/RxFOHMuC_normal.png</t>
  </si>
  <si>
    <t>http://twitter.com/ElVueloVacio/statuses/1268163776219451393</t>
  </si>
  <si>
    <t>{"hashtags":[{"text":"Marcha15DeJunio","indices":[182,198]}],"symbols":[],"user_mentions":[{"screen_name":"auronplay","name":"AuronPlay","id":1501434991,"id_str":"1501434991","indices":[171,181]}],"urls":[],"media":[{"id":1268129890781614000,"id_str":"1268129890781614082","indices":[199,222],"media_url":"http://pbs.twimg.com/ext_tw_video_thumb/1268129890781614082/pu/img/pxKR8Vm3aS_GZS3J.jpg","media_url_https":"https://pbs.twimg.com/ext_tw_video_thumb/1268129890781614082/pu/img/pxKR8Vm3aS_GZS3J.jpg","url":"https://t.co/OT23iRCC9G","display_url":"pic.twitter.com/OT23iRCC9G","expanded_url":"https://twitter.com/ElVueloVacio/status/1268163776219451393/video/1","type":"photo","sizes":{"thumb":{"w":150,"h":150,"resize":"crop"},"medium":{"w":852,"h":480,"resize":"fit"},"large":{"w":852,"h":480,"resize":"fit"},"small":{"w":680,"h":383,"resize":"fit"}}}]}</t>
  </si>
  <si>
    <t>&lt;-used to monitor quality of archive</t>
  </si>
  <si>
    <t>1268162962763759621</t>
  </si>
  <si>
    <t>Yo salgo a la #Marcha15DeJunio 
Por la CORRUPCIÓN en medio de la pandemia, por la ÑEÑEPOLITICA, por cada LÍDER SOCIAL ASESINADO, por los INDÍGENAS y AFROS, por la NATURALEZA y su CUIDADO...
¿HAY MOTIVOS PARA NO SALIR A MARCHAR?
Prefiero morir de #Covid_19 que de indiferencia</t>
  </si>
  <si>
    <t>Wed Jun 03 12:49:46 +0000 2020</t>
  </si>
  <si>
    <t>First Tweet in Archive</t>
  </si>
  <si>
    <t>http://twitter.com/_kaatooo/statuses/1268162962763759621</t>
  </si>
  <si>
    <t>GMT</t>
  </si>
  <si>
    <t>{"hashtags":[{"text":"Marcha15DeJunio","indices":[14,30]},{"text":"Covid_19","indices":[248,257]}],"symbols":[],"user_mentions":[],"urls":[]}</t>
  </si>
  <si>
    <t>1268162438207279106</t>
  </si>
  <si>
    <t>PamelaVelezH</t>
  </si>
  <si>
    <t>Me fuiii  #Marcha15DeJunio</t>
  </si>
  <si>
    <t>Wed Jun 03 12:47:41 +0000 2020</t>
  </si>
  <si>
    <t>Last Tweet in Archive</t>
  </si>
  <si>
    <t>166633488</t>
  </si>
  <si>
    <t>http://pbs.twimg.com/profile_images/1253137947601317889/k3g3QWVs_normal.jpg</t>
  </si>
  <si>
    <t>Cali, Colombia</t>
  </si>
  <si>
    <t>http://twitter.com/PamelaVelezH/statuses/1268162438207279106</t>
  </si>
  <si>
    <t>In Reply Ids</t>
  </si>
  <si>
    <t>{"hashtags":[{"text":"Marcha15DeJunio","indices":[10,26]}],"symbols":[],"user_mentions":[],"urls":[]}</t>
  </si>
  <si>
    <t>1268162237518221312</t>
  </si>
  <si>
    <t>@juanmanuelgalan @JulianFMartinez @UniNoticias Aquí uno de los barra brava y defensores del mal, en épocas cuando el razocinio aún lo acompañaba...
Hoy qué pensará al saber que el "perfilador de periodistas" y PATROCINADOR de paramilitares a quienes entrenó Yair Klein es el #Matarife?
#Marcha15DeJunio https://t.co/r1U6Aberbh</t>
  </si>
  <si>
    <t>Wed Jun 03 12:46:53 +0000 2020</t>
  </si>
  <si>
    <t>31162623</t>
  </si>
  <si>
    <t>juanmanuelgalan</t>
  </si>
  <si>
    <t>1268041220196048896</t>
  </si>
  <si>
    <t>In Reply @s</t>
  </si>
  <si>
    <t>http://twitter.com/Oscar_GCh/statuses/1268162237518221312</t>
  </si>
  <si>
    <t>{"hashtags":[{"text":"Matarife","indices":[276,285]},{"text":"Marcha15DeJunio","indices":[288,304]}],"symbols":[],"user_mentions":[{"screen_name":"juanmanuelgalan","name":"Juan Manuel Galán","id":31162623,"id_str":"31162623","indices":[0,16]},{"screen_name":"JulianFMartinez","name":"Julián F. Martínez","id":58956408,"id_str":"58956408","indices":[17,33]},{"screen_name":"UniNoticias","name":"Univision Noticias","id":35785401,"id_str":"35785401","indices":[34,46]}],"urls":[],"media":[{"id":1268162228546613200,"id_str":"1268162228546613250","indices":[305,328],"media_url":"http://pbs.twimg.com/media/EZlq0-4WsAIqNN3.jpg","media_url_https":"https://pbs.twimg.com/media/EZlq0-4WsAIqNN3.jpg","url":"https://t.co/r1U6Aberbh","display_url":"pic.twitter.com/r1U6Aberbh","expanded_url":"https://twitter.com/Oscar_GCh/status/1268162237518221312/photo/1","type":"photo","sizes":{"thumb":{"w":150,"h":150,"resize":"crop"},"large":{"w":1066,"h":944,"resize":"fit"},"medium":{"w":1066,"h":944,"resize":"fit"},"small":{"w":680,"h":602,"resize":"fit"}}}]}</t>
  </si>
  <si>
    <t>1268161430727143429</t>
  </si>
  <si>
    <t>edwarkenw861245</t>
  </si>
  <si>
    <t>#Marcha15DeJunio los esperan para el baile pero con el ataúd de cartón. https://t.co/KAdX0PiOpb</t>
  </si>
  <si>
    <t>Wed Jun 03 12:43:41 +0000 2020</t>
  </si>
  <si>
    <t>708596027012603905</t>
  </si>
  <si>
    <t>http://pbs.twimg.com/profile_images/708600444063457280/G1Mwj5Z3_normal.jpg</t>
  </si>
  <si>
    <t>http://twitter.com/edwarkenw861245/statuses/1268161430727143429</t>
  </si>
  <si>
    <t>{"hashtags":[{"text":"Marcha15DeJunio","indices":[0,16]}],"symbols":[],"user_mentions":[],"urls":[],"media":[{"id":1268161418785951700,"id_str":"1268161418785951745","indices":[72,95],"media_url":"http://pbs.twimg.com/tweet_video_thumb/EZlqF2SXkAEwJWM.jpg","media_url_https":"https://pbs.twimg.com/tweet_video_thumb/EZlqF2SXkAEwJWM.jpg","url":"https://t.co/KAdX0PiOpb","display_url":"pic.twitter.com/KAdX0PiOpb","expanded_url":"https://twitter.com/edwarkenw861245/status/1268161430727143429/photo/1","type":"photo","sizes":{"thumb":{"w":150,"h":150,"resize":"crop"},"medium":{"w":498,"h":370,"resize":"fit"},"large":{"w":498,"h":370,"resize":"fit"},"small":{"w":498,"h":370,"resize":"fit"}}}]}</t>
  </si>
  <si>
    <t>1268161165894520839</t>
  </si>
  <si>
    <t>CrisFlorez07</t>
  </si>
  <si>
    <t>#Marcha15DeJunio Aquí nos tratan de vándalos, pero allá sí legitiman la marcha.
#Mediosdecomunicaciónvendidos https://t.co/R3Tp6RtJSw</t>
  </si>
  <si>
    <t>Wed Jun 03 12:42:37 +0000 2020</t>
  </si>
  <si>
    <t>1268157505445691392</t>
  </si>
  <si>
    <t>http://pbs.twimg.com/profile_images/1268157614988410882/gsDbEP6Z_normal.jpg</t>
  </si>
  <si>
    <t>http://twitter.com/CrisFlorez07/statuses/1268161165894520839</t>
  </si>
  <si>
    <t>{"hashtags":[{"text":"Marcha15DeJunio","indices":[0,16]},{"text":"Mediosdecomunicaciónvendidos","indices":[80,109]}],"symbols":[],"user_mentions":[],"urls":[],"media":[{"id":1268161158361514000,"id_str":"1268161158361513985","indices":[110,133],"media_url":"http://pbs.twimg.com/media/EZlp2sIWAAE171r.jpg","media_url_https":"https://pbs.twimg.com/media/EZlp2sIWAAE171r.jpg","url":"https://t.co/R3Tp6RtJSw","display_url":"pic.twitter.com/R3Tp6RtJSw","expanded_url":"https://twitter.com/CrisFlorez07/status/1268161165894520839/photo/1","type":"photo","sizes":{"thumb":{"w":150,"h":150,"resize":"crop"},"medium":{"w":568,"h":1200,"resize":"fit"},"small":{"w":322,"h":680,"resize":"fit"},"large":{"w":970,"h":2048,"resize":"fit"}}}]}</t>
  </si>
  <si>
    <t>1268161156826509312</t>
  </si>
  <si>
    <t>lopezfco</t>
  </si>
  <si>
    <t>@MirandaBogota #Marcha15DeJunio</t>
  </si>
  <si>
    <t>Tweet rate (tw/min)</t>
  </si>
  <si>
    <t>Wed Jun 03 12:42:35 +0000 2020</t>
  </si>
  <si>
    <t>255207042</t>
  </si>
  <si>
    <t>http://pbs.twimg.com/profile_images/1260590116990525441/3rQYXIs5_normal.jpg</t>
  </si>
  <si>
    <t>La sucursal del cielo</t>
  </si>
  <si>
    <t>http://twitter.com/lopezfco/statuses/1268161156826509312</t>
  </si>
  <si>
    <t>Tweets/min (from last archive 10mins)</t>
  </si>
  <si>
    <t>{"hashtags":[{"text":"Marcha15DeJunio","indices":[15,31]}],"symbols":[],"user_mentions":[{"screen_name":"MirandaBogota","name":"Katherine Miranda","id":70539007,"id_str":"70539007","indices":[0,14]}],"urls":[]}</t>
  </si>
  <si>
    <t>1268161081928794113</t>
  </si>
  <si>
    <t>Marcela6C</t>
  </si>
  <si>
    <t>@AlejandoYepes @GustavoBolivar Esos deseos me dan más ganas de apoyar la #Marcha15DeJunio</t>
  </si>
  <si>
    <t>Wed Jun 03 12:42:17 +0000 2020</t>
  </si>
  <si>
    <t>1225343857338048512</t>
  </si>
  <si>
    <t>AlejandoYepes</t>
  </si>
  <si>
    <t>1267338602226364416</t>
  </si>
  <si>
    <t>1268020716139687941</t>
  </si>
  <si>
    <t>http://pbs.twimg.com/profile_images/1267344270861774849/vZiKGFAP_normal.jpg</t>
  </si>
  <si>
    <t>http://twitter.com/Marcela6C/statuses/1268161081928794113</t>
  </si>
  <si>
    <t>{"hashtags":[{"text":"Marcha15DeJunio","indices":[73,89]}],"symbols":[],"user_mentions":[{"screen_name":"AlejandoYepes","name":"A la DERECHA","id":1225343857338048500,"id_str":"1225343857338048512","indices":[0,14]},{"screen_name":"GustavoBolivar","name":"Gustavo Bolívar","id":50981729,"id_str":"50981729","indices":[15,30]}],"urls":[]}</t>
  </si>
  <si>
    <t>1268160729229778947</t>
  </si>
  <si>
    <t>oskarciber</t>
  </si>
  <si>
    <t>#Marcha15DeJunio Contra un gobierno Corrupto que se tomó el poder "SI EL PUEBLO SE LEVANTA SE LES ACABA EL JUEGO" : https://t.co/co9D5YjknQ</t>
  </si>
  <si>
    <t>Wed Jun 03 12:40:53 +0000 2020</t>
  </si>
  <si>
    <t>400466210</t>
  </si>
  <si>
    <t>http://pbs.twimg.com/profile_images/1021267943689269248/HJZjf0Py_normal.jpg</t>
  </si>
  <si>
    <t>http://twitter.com/oskarciber/statuses/1268160729229778947</t>
  </si>
  <si>
    <t>{"hashtags":[{"text":"Marcha15DeJunio","indices":[0,16]}],"symbols":[],"user_mentions":[],"urls":[],"media":[{"id":1268160724410433500,"id_str":"1268160724410433537","indices":[116,139],"media_url":"http://pbs.twimg.com/media/EZlpdbiWAAEB4KG.jpg","media_url_https":"https://pbs.twimg.com/media/EZlpdbiWAAEB4KG.jpg","url":"https://t.co/co9D5YjknQ","display_url":"pic.twitter.com/co9D5YjknQ","expanded_url":"https://twitter.com/oskarciber/status/1268160729229778947/photo/1","type":"photo","sizes":{"medium":{"w":656,"h":680,"resize":"fit"},"thumb":{"w":150,"h":150,"resize":"crop"},"small":{"w":656,"h":680,"resize":"fit"},"large":{"w":656,"h":680,"resize":"fit"}}}]}</t>
  </si>
  <si>
    <t>1268160407295930368</t>
  </si>
  <si>
    <t>Generalsandrita</t>
  </si>
  <si>
    <t>@ELMASGODO Pretedenden quebrar la economía. Que se pare la producción ya que es el estado ideal en socialismo. 
Pilas @FenalcoNacional @MincomercioCo @camaracomerbog después no digan que no le avisaron.
#Marcha15DeJunio</t>
  </si>
  <si>
    <t>Wed Jun 03 12:39:37 +0000 2020</t>
  </si>
  <si>
    <t>3559793237</t>
  </si>
  <si>
    <t>ELMASGODO</t>
  </si>
  <si>
    <t>149679788</t>
  </si>
  <si>
    <t>1267978220764377088</t>
  </si>
  <si>
    <t>http://pbs.twimg.com/profile_images/1247529468085731329/LuAxevMz_normal.jpg</t>
  </si>
  <si>
    <t>El Mundo Mundial</t>
  </si>
  <si>
    <t>http://twitter.com/Generalsandrita/statuses/1268160407295930368</t>
  </si>
  <si>
    <t>Public web views</t>
  </si>
  <si>
    <t>{"hashtags":[{"text":"Marcha15DeJunio","indices":[205,221]}],"symbols":[],"user_mentions":[{"screen_name":"ELMASGODO","name":"El Más Godo","id":3559793237,"id_str":"3559793237","indices":[0,10]},{"screen_name":"FenalcoNacional","name":"Fenalco Nacional","id":89208583,"id_str":"89208583","indices":[119,135]},{"screen_name":"MincomercioCo","name":"MinComercio Colombia","id":176931171,"id_str":"176931171","indices":[136,150]},{"screen_name":"camaracomerbog","name":"Cámara de Comercio de Bogotá","id":111356236,"id_str":"111356236","indices":[151,166]}],"urls":[]}</t>
  </si>
  <si>
    <t>1268160245681061889</t>
  </si>
  <si>
    <t>Jorgetolds1219</t>
  </si>
  <si>
    <t>@Davidc_CB @GustavoBolivar Vamos a marchar no mas #Marcha15DeJunio vamos con toda no importa la pandemia mire todo europa como esta estados unidos y a nosotros nos matan mas lideres y nadie hace nada @petrogustavo</t>
  </si>
  <si>
    <t>Wed Jun 03 12:38:58 +0000 2020</t>
  </si>
  <si>
    <t>350506967</t>
  </si>
  <si>
    <t>Davidc_CB</t>
  </si>
  <si>
    <t>884931758604656640</t>
  </si>
  <si>
    <t>1268015002142810114</t>
  </si>
  <si>
    <t>http://pbs.twimg.com/profile_images/1221926660754345986/U4xyhT39_normal.jpg</t>
  </si>
  <si>
    <t xml:space="preserve">Medellin </t>
  </si>
  <si>
    <t>http://twitter.com/Jorgetolds1219/statuses/1268160245681061889</t>
  </si>
  <si>
    <t>{"hashtags":[{"text":"Marcha15DeJunio","indices":[50,66]}],"symbols":[],"user_mentions":[{"screen_name":"Davidc_CB","name":"David Coral Benavides","id":350506967,"id_str":"350506967","indices":[0,10]},{"screen_name":"GustavoBolivar","name":"Gustavo Bolívar","id":50981729,"id_str":"50981729","indices":[11,26]},{"screen_name":"petrogustavo","name":"Gustavo Petro","id":49849732,"id_str":"49849732","indices":[200,213]}],"urls":[]}</t>
  </si>
  <si>
    <t>1268159399153057798</t>
  </si>
  <si>
    <t>NatieeeG</t>
  </si>
  <si>
    <t>@jerojasrodrigue Acabo de ver que #Marcha15DeJunio es tendencia también por la indignación que provocan decenas de asesinatos de líderes sociales en Colombia.</t>
  </si>
  <si>
    <t>Wed Jun 03 12:35:36 +0000 2020</t>
  </si>
  <si>
    <t>233001872</t>
  </si>
  <si>
    <t>jerojasrodrigue</t>
  </si>
  <si>
    <t>400928621</t>
  </si>
  <si>
    <t>1268056520287191040</t>
  </si>
  <si>
    <t>http://pbs.twimg.com/profile_images/1212851305464635393/e5bo7FIO_normal.jpg</t>
  </si>
  <si>
    <t>http://twitter.com/NatieeeG/statuses/1268159399153057798</t>
  </si>
  <si>
    <t>{"hashtags":[{"text":"Marcha15DeJunio","indices":[34,50]}],"symbols":[],"user_mentions":[{"screen_name":"jerojasrodrigue","name":"Jorge Rojas Rodríguez","id":233001872,"id_str":"233001872","indices":[0,16]}],"urls":[]}</t>
  </si>
  <si>
    <t>1268159333432524800</t>
  </si>
  <si>
    <t>AngleleeB</t>
  </si>
  <si>
    <t>COLOMBIA NECESITA PAZ #Marcha15DeJunio</t>
  </si>
  <si>
    <t>Wed Jun 03 12:35:21 +0000 2020</t>
  </si>
  <si>
    <t>1268017278244859904</t>
  </si>
  <si>
    <t>http://pbs.twimg.com/profile_images/1268017666335412225/t2g4PnL__normal.jpg</t>
  </si>
  <si>
    <t>http://twitter.com/AngleleeB/statuses/1268159333432524800</t>
  </si>
  <si>
    <t>{"hashtags":[{"text":"Marcha15DeJunio","indices":[22,38]}],"symbols":[],"user_mentions":[],"urls":[]}</t>
  </si>
  <si>
    <t>1268159236099489793</t>
  </si>
  <si>
    <t>SALGAMOS A MARCHAR A PROTESTAR Y LA VERDAD DUELE EN EL ALMA COLOMBIA AL SABER DE QUE NO SOMOS CAPACES DE LUCHAR POR NUESTROS DERECHOS,PIENSEN EN LO QUE NOS ESPERA A LA FUTURA GENERACIÓN.
#Marcha15DeJunio</t>
  </si>
  <si>
    <t>Wed Jun 03 12:34:57 +0000 2020</t>
  </si>
  <si>
    <t>Note</t>
  </si>
  <si>
    <t>Grey = calculated fields</t>
  </si>
  <si>
    <t>http://twitter.com/AngleleeB/statuses/1268159236099489793</t>
  </si>
  <si>
    <t>{"hashtags":[{"text":"Marcha15DeJunio","indices":[187,203]}],"symbols":[],"user_mentions":[],"urls":[]}</t>
  </si>
  <si>
    <t>1268158992024514561</t>
  </si>
  <si>
    <t>PijAnon</t>
  </si>
  <si>
    <t>#Anonymous 
#UribeEs el que quiere llevar fútbol a la TV, más agro ingreso solidario, más mano dura, etc.., con tal de distraer la opinión pública del problema real. #UribeEs el veneno de Colombia.
#Marcha15DeJunio #NoMasImpunidad #ElPeorGobiernoDeLaHistoria https://t.co/w0A92m5QC0</t>
  </si>
  <si>
    <t>Wed Jun 03 12:33:59 +0000 2020</t>
  </si>
  <si>
    <t>1264044606670454785</t>
  </si>
  <si>
    <t>http://pbs.twimg.com/profile_images/1267001554214797314/7e12H2_W_normal.jpg</t>
  </si>
  <si>
    <t>Blue = Require File &gt; Published to the web</t>
  </si>
  <si>
    <t>Anónimo</t>
  </si>
  <si>
    <t>http://twitter.com/PijAnon/statuses/1268158992024514561</t>
  </si>
  <si>
    <t>{"hashtags":[{"text":"Anonymous","indices":[0,10]},{"text":"UribeEs","indices":[13,21]},{"text":"UribeEs","indices":[167,175]},{"text":"Marcha15DeJunio","indices":[199,215]},{"text":"NoMasImpunidad","indices":[216,231]},{"text":"ElPeorGobiernoDeLaHistoria","indices":[232,259]}],"symbols":[],"user_mentions":[],"urls":[{"url":"https://t.co/w0A92m5QC0","expanded_url":"https://twitter.com/GustavoBolivar/status/1268154982857048069","display_url":"twitter.com/GustavoBolivar…","indices":[260,283]}]}</t>
  </si>
  <si>
    <t>1268158520815489025</t>
  </si>
  <si>
    <t>No entiendo y no me cabe en mi cabeza como hay gente que todavía preguntan que por cual razón debemos salir a las calles a protestar en Colombia . QUEREMOS QUE EL GOBIERNO LE VEA LA CARA AL PUEBLO QUE LUCHEMOS POR LO QUE QUEREMOS , QUE SE ACABE ESTA DESIGUALDAD #Marcha15DeJunio</t>
  </si>
  <si>
    <t>Wed Jun 03 12:32:07 +0000 2020</t>
  </si>
  <si>
    <t>http://twitter.com/AngleleeB/statuses/1268158520815489025</t>
  </si>
  <si>
    <t>{"hashtags":[{"text":"Marcha15DeJunio","indices":[262,278]}],"symbols":[],"user_mentions":[],"urls":[]}</t>
  </si>
  <si>
    <t>1268158226958290949</t>
  </si>
  <si>
    <t>javiwar</t>
  </si>
  <si>
    <t>@GustavoBolivar #Marcha15DeJunio es la estupidez más grande de gente con cerebro pequeño como este petardo Y QUE SIGA LA PROPAGACIÓN DEL VIRUS NOJODA es que no pueden ser más brutos</t>
  </si>
  <si>
    <t>Wed Jun 03 12:30:57 +0000 2020</t>
  </si>
  <si>
    <t>50981729</t>
  </si>
  <si>
    <t>GustavoBolivar</t>
  </si>
  <si>
    <t>81627249</t>
  </si>
  <si>
    <t>1268014290327519233</t>
  </si>
  <si>
    <t>http://pbs.twimg.com/profile_images/1191381389305876482/YtxaIX-f_normal.jpg</t>
  </si>
  <si>
    <t>Barranquilla - Colombia</t>
  </si>
  <si>
    <t>http://twitter.com/javiwar/statuses/1268158226958290949</t>
  </si>
  <si>
    <t>{"hashtags":[{"text":"Marcha15DeJunio","indices":[16,32]}],"symbols":[],"user_mentions":[{"screen_name":"GustavoBolivar","name":"Gustavo Bolívar","id":50981729,"id_str":"50981729","indices":[0,15]}],"urls":[]}</t>
  </si>
  <si>
    <t>1268158121727451137</t>
  </si>
  <si>
    <t>AndersonAlzateL</t>
  </si>
  <si>
    <t>Realmente sino estuviéramos en un proceso obligatorio de Salud yo saldría a la #Marcha15DeJunio hay muchas razones: Exigir Justicia ante los escándalos, una ley más fuerte contra los corruptos, seguridad en el territorio, implementación del Gobierno, y, la plata de la emergencia?</t>
  </si>
  <si>
    <t>Wed Jun 03 12:30:32 +0000 2020</t>
  </si>
  <si>
    <t>476862393</t>
  </si>
  <si>
    <t>http://pbs.twimg.com/profile_images/844519216032239618/Y26XsMUs_normal.jpg</t>
  </si>
  <si>
    <t>http://twitter.com/AndersonAlzateL/statuses/1268158121727451137</t>
  </si>
  <si>
    <t>{"hashtags":[{"text":"Marcha15DeJunio","indices":[79,95]}],"symbols":[],"user_mentions":[],"urls":[]}</t>
  </si>
  <si>
    <t>1268157950071377923</t>
  </si>
  <si>
    <t>EdisonStevenRi1</t>
  </si>
  <si>
    <t>Los que quieren iniciar la #Marcha15DeJunio en Colombia saldrán a protestar de verdad? ¿O a desbaratar las ciudades y generar disturbios con actos vandálicos como en la Casa Blanca?... Luego dicen que la autoridad abusa cuando el único objetivo de algunos es salir a  robar!!</t>
  </si>
  <si>
    <t>Wed Jun 03 12:29:51 +0000 2020</t>
  </si>
  <si>
    <t>1204610144555995137</t>
  </si>
  <si>
    <t>http://pbs.twimg.com/profile_images/1232851303937855494/o2d1FFJp_normal.jpg</t>
  </si>
  <si>
    <t xml:space="preserve">Washington, EE. UU </t>
  </si>
  <si>
    <t>http://twitter.com/EdisonStevenRi1/statuses/1268157950071377923</t>
  </si>
  <si>
    <t>{"hashtags":[{"text":"Marcha15DeJunio","indices":[27,43]}],"symbols":[],"user_mentions":[],"urls":[]}</t>
  </si>
  <si>
    <t>1268157717102944262</t>
  </si>
  <si>
    <t>Javi_ERH</t>
  </si>
  <si>
    <t>Porque en Colombia nos debe doler primero los más de 200 líderes sociales asesinados, en los últimos 2 años #Marcha15DeJunio</t>
  </si>
  <si>
    <t>Wed Jun 03 12:28:55 +0000 2020</t>
  </si>
  <si>
    <t>255193652</t>
  </si>
  <si>
    <t>http://pbs.twimg.com/profile_images/702144483991883776/EGF9Le7J_normal.jpg</t>
  </si>
  <si>
    <t>http://twitter.com/Javi_ERH/statuses/1268157717102944262</t>
  </si>
  <si>
    <t>1268157474349211650</t>
  </si>
  <si>
    <t>@RobertoMTico El problema es que el #Marcha15DeJunio nos van a mandar a encerrar en la casa, con alguna excusa, así actúan las dictaduras #Matarife</t>
  </si>
  <si>
    <t>Wed Jun 03 12:27:57 +0000 2020</t>
  </si>
  <si>
    <t>1105977902359822337</t>
  </si>
  <si>
    <t>RobertoMTico</t>
  </si>
  <si>
    <t>1268109247574937601</t>
  </si>
  <si>
    <t>http://twitter.com/lopezfco/statuses/1268157474349211650</t>
  </si>
  <si>
    <t>{"hashtags":[{"text":"Marcha15DeJunio","indices":[36,52]},{"text":"Matarife","indices":[138,147]}],"symbols":[],"user_mentions":[{"screen_name":"RobertoMTico","name":"ROMAROSA","id":1105977902359822300,"id_str":"1105977902359822337","indices":[0,13]}],"urls":[]}</t>
  </si>
  <si>
    <t>1268157387644567557</t>
  </si>
  <si>
    <t>Lictius</t>
  </si>
  <si>
    <t>#Marcha15DeJunio Locombia, país en que en plena pandemia FECODE organiza una marcha, es decir anuncia que va a cometer un delito para propagar el virus que nos tiene confinados a muchos desde hace dos meses. Van a dar los permisos para marchar los alcaldes ?.</t>
  </si>
  <si>
    <t>Wed Jun 03 12:27:37 +0000 2020</t>
  </si>
  <si>
    <t>180920854</t>
  </si>
  <si>
    <t>&lt;a href="http://twitter.com/#!/download/ipad" rel="nofollow"&gt;Twitter for iPad&lt;/a&gt;</t>
  </si>
  <si>
    <t>http://pbs.twimg.com/profile_images/1255582603035508743/kpARkg7-_normal.jpg</t>
  </si>
  <si>
    <t>Bogotá (Colombia)</t>
  </si>
  <si>
    <t>http://twitter.com/Lictius/statuses/1268157387644567557</t>
  </si>
  <si>
    <t>1268156976451772416</t>
  </si>
  <si>
    <t>sheriith</t>
  </si>
  <si>
    <t>Yo me considero una persona ignorante en cuanto a historia y las fechorías de los políticos, pero siempre apoyaré el hecho de que los dejen en evidencia y me sumo a #Marcha15DeJunio</t>
  </si>
  <si>
    <t>Wed Jun 03 12:25:59 +0000 2020</t>
  </si>
  <si>
    <t>1267451307855577091</t>
  </si>
  <si>
    <t>http://pbs.twimg.com/profile_images/1267959983045521411/h7r9O6Uk_normal.jpg</t>
  </si>
  <si>
    <t>http://twitter.com/sheriith/statuses/1268156976451772416</t>
  </si>
  <si>
    <t>{"hashtags":[{"text":"Marcha15DeJunio","indices":[165,181]}],"symbols":[],"user_mentions":[],"urls":[]}</t>
  </si>
  <si>
    <t>1268156390566252544</t>
  </si>
  <si>
    <t>EduardoAbelRom1</t>
  </si>
  <si>
    <t>#Marcha15DeJunio
Todos a las calles, no podemos seguir callados mientras el porcino se roba nuestros recursos</t>
  </si>
  <si>
    <t>Wed Jun 03 12:23:39 +0000 2020</t>
  </si>
  <si>
    <t>1220502161588674560</t>
  </si>
  <si>
    <t>http://pbs.twimg.com/profile_images/1220502560676765697/_u7iACUr_normal.jpg</t>
  </si>
  <si>
    <t>http://twitter.com/EduardoAbelRom1/statuses/1268156390566252544</t>
  </si>
  <si>
    <t>1268156379883323393</t>
  </si>
  <si>
    <t>PaolaAn85777033</t>
  </si>
  <si>
    <t>En serio nos encerramos 3 meses para salir a marchar...bobotes #Marcha15DeJunio</t>
  </si>
  <si>
    <t>Wed Jun 03 12:23:36 +0000 2020</t>
  </si>
  <si>
    <t>1082289798302322693</t>
  </si>
  <si>
    <t>http://pbs.twimg.com/profile_images/1146630406197927939/Vd7tFTby_normal.jpg</t>
  </si>
  <si>
    <t>http://twitter.com/PaolaAn85777033/statuses/1268156379883323393</t>
  </si>
  <si>
    <t>{"hashtags":[{"text":"Marcha15DeJunio","indices":[63,79]}],"symbols":[],"user_mentions":[],"urls":[]}</t>
  </si>
  <si>
    <t>1268156285595398145</t>
  </si>
  <si>
    <t>Alejand32574510</t>
  </si>
  <si>
    <t>#Marcha15DeJunio
Nooo!!! #ParoNacionalYa!!</t>
  </si>
  <si>
    <t>Wed Jun 03 12:23:14 +0000 2020</t>
  </si>
  <si>
    <t>1252310687520522241</t>
  </si>
  <si>
    <t>http://pbs.twimg.com/profile_images/1252311071047770112/n9F127qs_normal.jpg</t>
  </si>
  <si>
    <t>http://twitter.com/Alejand32574510/statuses/1268156285595398145</t>
  </si>
  <si>
    <t>{"hashtags":[{"text":"Marcha15DeJunio","indices":[0,16]},{"text":"ParoNacionalYa","indices":[25,40]}],"symbols":[],"user_mentions":[],"urls":[]}</t>
  </si>
  <si>
    <t>1268156148169019399</t>
  </si>
  <si>
    <t>germanecabrerao</t>
  </si>
  <si>
    <t>#Marcha15DeJunio https://t.co/scDUbmhfDz</t>
  </si>
  <si>
    <t>Wed Jun 03 12:22:41 +0000 2020</t>
  </si>
  <si>
    <t>160358116</t>
  </si>
  <si>
    <t>http://pbs.twimg.com/profile_images/562359162496356354/8KHthWWw_normal.jpeg</t>
  </si>
  <si>
    <t>http://twitter.com/germanecabrerao/statuses/1268156148169019399</t>
  </si>
  <si>
    <t>{"hashtags":[{"text":"Marcha15DeJunio","indices":[0,16]}],"symbols":[],"user_mentions":[],"urls":[{"url":"https://t.co/scDUbmhfDz","expanded_url":"https://twitter.com/SraPatria/status/1267805823755051008","display_url":"twitter.com/SraPatria/stat…","indices":[17,40]}]}</t>
  </si>
  <si>
    <t>1268156107807219712</t>
  </si>
  <si>
    <t>CarlosReey</t>
  </si>
  <si>
    <t>#Marcha15DeJunio de verdad? Van a poner a prueba las UCI? No jueguen con la suerte así, que irresponsables!!!! https://t.co/au1A4uWdia</t>
  </si>
  <si>
    <t>Wed Jun 03 12:22:31 +0000 2020</t>
  </si>
  <si>
    <t>352035168</t>
  </si>
  <si>
    <t>http://pbs.twimg.com/profile_images/1020813964958105601/0S1aHNdf_normal.jpg</t>
  </si>
  <si>
    <t>Colombia.</t>
  </si>
  <si>
    <t>http://twitter.com/CarlosReey/statuses/1268156107807219712</t>
  </si>
  <si>
    <t>{"hashtags":[{"text":"Marcha15DeJunio","indices":[0,16]}],"symbols":[],"user_mentions":[],"urls":[{"url":"https://t.co/au1A4uWdia","expanded_url":"https://twitter.com/GustavoBolivar/status/1268014290327519233","display_url":"twitter.com/GustavoBolivar…","indices":[111,134]}]}</t>
  </si>
  <si>
    <t>1268155669485629443</t>
  </si>
  <si>
    <t>wverodr79</t>
  </si>
  <si>
    <t>#Marcha15DeJunio por favor que marchen todos sin tapabocas!!!! Y antes de la marcha firmar el desestimiento de la UCI, gracias buenos para nada !!!</t>
  </si>
  <si>
    <t>Wed Jun 03 12:20:47 +0000 2020</t>
  </si>
  <si>
    <t>1194817546299596802</t>
  </si>
  <si>
    <t>http://pbs.twimg.com/profile_images/1195048123829227526/nNrLD549_normal.jpg</t>
  </si>
  <si>
    <t>http://twitter.com/wverodr79/statuses/1268155669485629443</t>
  </si>
  <si>
    <t>1268155449431470081</t>
  </si>
  <si>
    <t>#Marcha15DeJunio https://t.co/ciCXgwYFPC</t>
  </si>
  <si>
    <t>Wed Jun 03 12:19:54 +0000 2020</t>
  </si>
  <si>
    <t>http://twitter.com/germanecabrerao/statuses/1268155449431470081</t>
  </si>
  <si>
    <t>{"hashtags":[{"text":"Marcha15DeJunio","indices":[0,16]}],"symbols":[],"user_mentions":[],"urls":[{"url":"https://t.co/ciCXgwYFPC","expanded_url":"https://twitter.com/AdrianaLucia/status/1267447696819990535","display_url":"twitter.com/AdrianaLucia/s…","indices":[17,40]}]}</t>
  </si>
  <si>
    <t>1268155303394250752</t>
  </si>
  <si>
    <t>#Marcha15DeJunio, no debemos graduarnos de pendejos. https://t.co/9NS7Jp5bPu</t>
  </si>
  <si>
    <t>Wed Jun 03 12:19:20 +0000 2020</t>
  </si>
  <si>
    <t>http://twitter.com/germanecabrerao/statuses/1268155303394250752</t>
  </si>
  <si>
    <t>{"hashtags":[{"text":"Marcha15DeJunio","indices":[0,16]}],"symbols":[],"user_mentions":[],"urls":[{"url":"https://t.co/9NS7Jp5bPu","expanded_url":"https://twitter.com/GustavoBolivar/status/1268014290327519233","display_url":"twitter.com/GustavoBolivar…","indices":[53,76]}]}</t>
  </si>
  <si>
    <t>1268154370320982018</t>
  </si>
  <si>
    <t>KlausGoebel</t>
  </si>
  <si>
    <t>#Marcha15DeJunio
Tenemos derechos y libertades. También tenemos deberes. Marchas sin Violencia. Es un momento difícil en Colombia y en el mundo.   Construir país en paz, en sana convivencia y respeto. Sin odios! Si se puede. Hermosa Colombia adelante.</t>
  </si>
  <si>
    <t>Wed Jun 03 12:15:37 +0000 2020</t>
  </si>
  <si>
    <t>144215279</t>
  </si>
  <si>
    <t>http://pbs.twimg.com/profile_images/1267993600564105216/-nDlPp8O_normal.jpg</t>
  </si>
  <si>
    <t>http://twitter.com/KlausGoebel/statuses/1268154370320982018</t>
  </si>
  <si>
    <t>1268153709252485123</t>
  </si>
  <si>
    <t>verdolaga2323</t>
  </si>
  <si>
    <t>Es irresponsable salir en pleno pico epidémicologico, la protesta es un derecho por supuesto, pero por qué hacerlo en plena pandemia. Y ojala recuerden esos colombianos que mueren por pisar minas y combatir el nacotrafico. #Marcha15DeJunio</t>
  </si>
  <si>
    <t>Wed Jun 03 12:13:00 +0000 2020</t>
  </si>
  <si>
    <t>587057020</t>
  </si>
  <si>
    <t>http://pbs.twimg.com/profile_images/1151950871565127681/lMn_b5pX_normal.jpg</t>
  </si>
  <si>
    <t>http://twitter.com/verdolaga2323/statuses/1268153709252485123</t>
  </si>
  <si>
    <t>{"hashtags":[{"text":"Marcha15DeJunio","indices":[223,239]}],"symbols":[],"user_mentions":[],"urls":[]}</t>
  </si>
  <si>
    <t>1268153508462813187</t>
  </si>
  <si>
    <t>jusepu</t>
  </si>
  <si>
    <t>#Marcha15DeJunio!!? ¿No más goles?</t>
  </si>
  <si>
    <t>Wed Jun 03 12:12:12 +0000 2020</t>
  </si>
  <si>
    <t>1606489764</t>
  </si>
  <si>
    <t>http://pbs.twimg.com/profile_images/937809460701155328/SfoQHfzB_normal.jpg</t>
  </si>
  <si>
    <t>Neiva</t>
  </si>
  <si>
    <t>http://twitter.com/jusepu/statuses/1268153508462813187</t>
  </si>
  <si>
    <t>1268153364556193792</t>
  </si>
  <si>
    <t>JuanGuarin11</t>
  </si>
  <si>
    <t>Wed Jun 03 12:11:37 +0000 2020</t>
  </si>
  <si>
    <t>816503839373279232</t>
  </si>
  <si>
    <t>http://pbs.twimg.com/profile_images/1261331216030142464/vpBblwxB_normal.jpg</t>
  </si>
  <si>
    <t>Por Todos Lados ..Colombia</t>
  </si>
  <si>
    <t>http://twitter.com/JuanGuarin11/statuses/1268153364556193792</t>
  </si>
  <si>
    <t>1268153311531843585</t>
  </si>
  <si>
    <t>alexcastellan07</t>
  </si>
  <si>
    <t>@GustavoBolivar Y si salimos desde ya ? Eso de programar marchar, hace que esté más preparada la maquinaria corrupta en complicidad con el smad para vulnerar nuestros derechos y para que se infiltren y generen caos ...!! #Marcha15DeJunio</t>
  </si>
  <si>
    <t>Wed Jun 03 12:11:25 +0000 2020</t>
  </si>
  <si>
    <t>1523473567</t>
  </si>
  <si>
    <t>http://pbs.twimg.com/profile_images/1115423957790932998/GAHpTyXd_normal.jpg</t>
  </si>
  <si>
    <t>http://twitter.com/alexcastellan07/statuses/1268153311531843585</t>
  </si>
  <si>
    <t>{"hashtags":[{"text":"Marcha15DeJunio","indices":[221,237]}],"symbols":[],"user_mentions":[{"screen_name":"GustavoBolivar","name":"Gustavo Bolívar","id":50981729,"id_str":"50981729","indices":[0,15]}],"urls":[]}</t>
  </si>
  <si>
    <t>1268153308692307969</t>
  </si>
  <si>
    <t>JohanMa20</t>
  </si>
  <si>
    <t>@GustavoBolivar #Marcha15DeJunio https://t.co/cuv3XJn3R7</t>
  </si>
  <si>
    <t>Wed Jun 03 12:11:24 +0000 2020</t>
  </si>
  <si>
    <t>1212767813879754753</t>
  </si>
  <si>
    <t>http://pbs.twimg.com/profile_images/1233409533478830086/YZDXEpYM_normal.jpg</t>
  </si>
  <si>
    <t>http://twitter.com/JohanMa20/statuses/1268153308692307969</t>
  </si>
  <si>
    <t>{"hashtags":[{"text":"Marcha15DeJunio","indices":[16,32]}],"symbols":[],"user_mentions":[{"screen_name":"GustavoBolivar","name":"Gustavo Bolívar","id":50981729,"id_str":"50981729","indices":[0,15]}],"urls":[],"media":[{"id":1268153301603889200,"id_str":"1268153301603889152","indices":[33,56],"media_url":"http://pbs.twimg.com/tweet_video_thumb/EZlitXbWsAAUsPF.jpg","media_url_https":"https://pbs.twimg.com/tweet_video_thumb/EZlitXbWsAAUsPF.jpg","url":"https://t.co/cuv3XJn3R7","display_url":"pic.twitter.com/cuv3XJn3R7","expanded_url":"https://twitter.com/JohanMa20/status/1268153308692307969/photo/1","type":"photo","sizes":{"thumb":{"w":150,"h":150,"resize":"crop"},"small":{"w":498,"h":366,"resize":"fit"},"large":{"w":498,"h":366,"resize":"fit"},"medium":{"w":498,"h":366,"resize":"fit"}}}]}</t>
  </si>
  <si>
    <t>1268153202232393734</t>
  </si>
  <si>
    <t>BENJAMINGARZON7</t>
  </si>
  <si>
    <t>Listos #Marcha15DeJunio</t>
  </si>
  <si>
    <t>Wed Jun 03 12:10:59 +0000 2020</t>
  </si>
  <si>
    <t>1884902718</t>
  </si>
  <si>
    <t>http://pbs.twimg.com/profile_images/378800000480594648/fedf254139a72019a295b29b16b27c95_normal.jpeg</t>
  </si>
  <si>
    <t>BUCARAMANGA, COLOMBIA</t>
  </si>
  <si>
    <t>http://twitter.com/BENJAMINGARZON7/statuses/1268153202232393734</t>
  </si>
  <si>
    <t>{"hashtags":[{"text":"Marcha15DeJunio","indices":[7,23]}],"symbols":[],"user_mentions":[],"urls":[]}</t>
  </si>
  <si>
    <t>1268152787239567360</t>
  </si>
  <si>
    <t>oskar4791</t>
  </si>
  <si>
    <t>#Marcha15DeJunio https://t.co/nnZTtY0Snt</t>
  </si>
  <si>
    <t>Wed Jun 03 12:09:20 +0000 2020</t>
  </si>
  <si>
    <t>76605697</t>
  </si>
  <si>
    <t>http://pbs.twimg.com/profile_images/1234081313050722305/DUjNKBo3_normal.jpg</t>
  </si>
  <si>
    <t>Barcelona - España</t>
  </si>
  <si>
    <t>http://twitter.com/oskar4791/statuses/1268152787239567360</t>
  </si>
  <si>
    <t>{"hashtags":[{"text":"Marcha15DeJunio","indices":[0,16]}],"symbols":[],"user_mentions":[],"urls":[{"url":"https://t.co/nnZTtY0Snt","expanded_url":"https://twitter.com/miel34021176/status/1267993436247990273","display_url":"twitter.com/miel34021176/s…","indices":[17,40]}]}</t>
  </si>
  <si>
    <t>1268152782181281794</t>
  </si>
  <si>
    <t>Donatell131</t>
  </si>
  <si>
    <t>#Marcha15DeJunio para la calle. los superamos 1 en un millon</t>
  </si>
  <si>
    <t>Wed Jun 03 12:09:19 +0000 2020</t>
  </si>
  <si>
    <t>1249134184569896963</t>
  </si>
  <si>
    <t>http://pbs.twimg.com/profile_images/1253415736770355203/3VPHO1Qa_normal.jpg</t>
  </si>
  <si>
    <t>http://twitter.com/Donatell131/statuses/1268152782181281794</t>
  </si>
  <si>
    <t>1268152470410268680</t>
  </si>
  <si>
    <t>PUBLINET8</t>
  </si>
  <si>
    <t>#Marcha15DeJunio https://t.co/y9iRoNB1pj</t>
  </si>
  <si>
    <t>Wed Jun 03 12:08:04 +0000 2020</t>
  </si>
  <si>
    <t>1069761021424926720</t>
  </si>
  <si>
    <t>http://pbs.twimg.com/profile_images/1268005844316229634/vhhCIGm2_normal.jpg</t>
  </si>
  <si>
    <t>http://twitter.com/PUBLINET8/statuses/1268152470410268680</t>
  </si>
  <si>
    <t>{"hashtags":[{"text":"Marcha15DeJunio","indices":[0,16]}],"symbols":[],"user_mentions":[],"urls":[{"url":"https://t.co/y9iRoNB1pj","expanded_url":"https://twitter.com/GustavoBolivar/status/1268014290327519233","display_url":"twitter.com/GustavoBolivar…","indices":[17,40]}]}</t>
  </si>
  <si>
    <t>1268152059586633728</t>
  </si>
  <si>
    <t>#Marcha15DeJunio https://t.co/ddpyg0C4PW</t>
  </si>
  <si>
    <t>Wed Jun 03 12:06:26 +0000 2020</t>
  </si>
  <si>
    <t>http://twitter.com/Donatell131/statuses/1268152059586633728</t>
  </si>
  <si>
    <t>{"hashtags":[{"text":"Marcha15DeJunio","indices":[0,16]}],"symbols":[],"user_mentions":[],"urls":[],"media":[{"id":1268152052741521400,"id_str":"1268152052741521408","indices":[17,40],"media_url":"http://pbs.twimg.com/media/EZlhkrDXQAALxzb.jpg","media_url_https":"https://pbs.twimg.com/media/EZlhkrDXQAALxzb.jpg","url":"https://t.co/ddpyg0C4PW","display_url":"pic.twitter.com/ddpyg0C4PW","expanded_url":"https://twitter.com/Donatell131/status/1268152059586633728/photo/1","type":"photo","sizes":{"small":{"w":383,"h":680,"resize":"fit"},"thumb":{"w":150,"h":150,"resize":"crop"},"medium":{"w":675,"h":1200,"resize":"fit"},"large":{"w":720,"h":1280,"resize":"fit"}}}]}</t>
  </si>
  <si>
    <t>1268151540491182083</t>
  </si>
  <si>
    <t>ARicardoBenitez</t>
  </si>
  <si>
    <t>Porque a diario mueren más por el virus de la corrupción #Marcha15DeJunio</t>
  </si>
  <si>
    <t>Wed Jun 03 12:04:23 +0000 2020</t>
  </si>
  <si>
    <t>968183914354434048</t>
  </si>
  <si>
    <t>http://pbs.twimg.com/profile_images/1254850549406666752/BxWy5zwU_normal.jpg</t>
  </si>
  <si>
    <t>🇨🇴</t>
  </si>
  <si>
    <t>http://twitter.com/ARicardoBenitez/statuses/1268151540491182083</t>
  </si>
  <si>
    <t>{"hashtags":[{"text":"Marcha15DeJunio","indices":[57,73]}],"symbols":[],"user_mentions":[],"urls":[]}</t>
  </si>
  <si>
    <t>1268150806559313923</t>
  </si>
  <si>
    <t>mochilaWayuu</t>
  </si>
  <si>
    <t>Ya lo teníamos: son los líderes y lideresas sociales asesinadas, son los niños que mueren de desnutrición por olvido del Estado, son los niños muertos en el bombardeo, son los falsos positivos Etc.
#03Jun 
#Marcha15DeJunio 
#JusticiaParaAndersonArboleda https://t.co/PrO0wz1vAc</t>
  </si>
  <si>
    <t>Wed Jun 03 12:01:28 +0000 2020</t>
  </si>
  <si>
    <t>1267418693656510464</t>
  </si>
  <si>
    <t>http://pbs.twimg.com/profile_images/1267422285855629315/7eH-uDmJ_normal.jpg</t>
  </si>
  <si>
    <t>http://twitter.com/mochilaWayuu/statuses/1268150806559313923</t>
  </si>
  <si>
    <t>{"hashtags":[{"text":"03Jun","indices":[198,204]},{"text":"Marcha15DeJunio","indices":[206,222]},{"text":"JusticiaParaAndersonArboleda","indices":[224,253]}],"symbols":[],"user_mentions":[],"urls":[{"url":"https://t.co/PrO0wz1vAc","expanded_url":"https://twitter.com/IGnz07/status/1268011590495936518","display_url":"twitter.com/IGnz07/status/…","indices":[254,277]}]}</t>
  </si>
  <si>
    <t>1268150764746268676</t>
  </si>
  <si>
    <t>PaitoCas</t>
  </si>
  <si>
    <t>#Marcha15DeJunio esa gente que pregunta porque salir a protestar en plena pandemia,es la misma gente que está cómoda con la realidad del país,solo les recuerdo que si no nos mata el virus nos va a matar la desigualdad,la injusticia y la corrupción.</t>
  </si>
  <si>
    <t>Wed Jun 03 12:01:18 +0000 2020</t>
  </si>
  <si>
    <t>796135839365562368</t>
  </si>
  <si>
    <t>http://pbs.twimg.com/profile_images/1258764133849272320/7av3ZD5p_normal.jpg</t>
  </si>
  <si>
    <t>http://twitter.com/PaitoCas/statuses/1268150764746268676</t>
  </si>
  <si>
    <t>1268150752700239872</t>
  </si>
  <si>
    <t>SergioM0614</t>
  </si>
  <si>
    <t>Los que querían que Claudia López quitara la cuarentena ahora si critican qué haya #Marcha15DeJunio.</t>
  </si>
  <si>
    <t>Wed Jun 03 12:01:15 +0000 2020</t>
  </si>
  <si>
    <t>862866652358201344</t>
  </si>
  <si>
    <t>http://pbs.twimg.com/profile_images/1240282189150986246/5gYuqh1C_normal.jpg</t>
  </si>
  <si>
    <t>http://twitter.com/SergioM0614/statuses/1268150752700239872</t>
  </si>
  <si>
    <t>{"hashtags":[{"text":"Marcha15DeJunio","indices":[83,99]}],"symbols":[],"user_mentions":[],"urls":[]}</t>
  </si>
  <si>
    <t>1268150693392719873</t>
  </si>
  <si>
    <t>mafaldagallego</t>
  </si>
  <si>
    <t>@GustavoBolivar Muy valiente desde la comodidad de su casa, llamar a los pendejos a una marcha para que se contagien y uds ni siquiera han ido al congreso a trabajar🤬, irresponsable #Marcha15DeJunio</t>
  </si>
  <si>
    <t>Wed Jun 03 12:01:01 +0000 2020</t>
  </si>
  <si>
    <t>141304516</t>
  </si>
  <si>
    <t>http://pbs.twimg.com/profile_images/1140418081719824384/CUVihd-c_normal.jpg</t>
  </si>
  <si>
    <t>http://twitter.com/mafaldagallego/statuses/1268150693392719873</t>
  </si>
  <si>
    <t>{"hashtags":[{"text":"Marcha15DeJunio","indices":[182,198]}],"symbols":[],"user_mentions":[{"screen_name":"GustavoBolivar","name":"Gustavo Bolívar","id":50981729,"id_str":"50981729","indices":[0,15]}],"urls":[]}</t>
  </si>
  <si>
    <t>1268150451695951877</t>
  </si>
  <si>
    <t>Andresg0689</t>
  </si>
  <si>
    <t>#Marcha15DeJunio contra este puto gobierno corrupto.</t>
  </si>
  <si>
    <t>Wed Jun 03 12:00:03 +0000 2020</t>
  </si>
  <si>
    <t>101840334</t>
  </si>
  <si>
    <t>http://pbs.twimg.com/profile_images/765054577951539201/Wurs_BJc_normal.jpg</t>
  </si>
  <si>
    <t xml:space="preserve">From Cúcuta for the world. </t>
  </si>
  <si>
    <t>http://twitter.com/Andresg0689/statuses/1268150451695951877</t>
  </si>
  <si>
    <t>1268150292736094210</t>
  </si>
  <si>
    <t>GREG09751392</t>
  </si>
  <si>
    <t>#Marcha15DeJunio. La marcha de los idiotas, para intentar tapar la volada del jefe Petro a Cuba. No se salva.</t>
  </si>
  <si>
    <t>Wed Jun 03 11:59:25 +0000 2020</t>
  </si>
  <si>
    <t>1223927709832818688</t>
  </si>
  <si>
    <t>http://pbs.twimg.com/profile_images/1267445716521234433/dHTJab8f_normal.jpg</t>
  </si>
  <si>
    <t>Sabanero</t>
  </si>
  <si>
    <t>http://twitter.com/GREG09751392/statuses/1268150292736094210</t>
  </si>
  <si>
    <t>1268149787880284161</t>
  </si>
  <si>
    <t>pposejo</t>
  </si>
  <si>
    <t>@GustavoBolivar #Marcha15DeJunio ojalá salgan todos sus seguidores y los del @PartidoFARC y entre todos se abracen y protesten para que el virus haga lo suyo. Se llama selección natural, lo dijo Darwin.</t>
  </si>
  <si>
    <t>Wed Jun 03 11:57:25 +0000 2020</t>
  </si>
  <si>
    <t>535858139</t>
  </si>
  <si>
    <t>http://pbs.twimg.com/profile_images/3613117754/ef269e9e17261ba2e1660af0187d3f9e_normal.jpeg</t>
  </si>
  <si>
    <t>http://twitter.com/pposejo/statuses/1268149787880284161</t>
  </si>
  <si>
    <t>{"hashtags":[{"text":"Marcha15DeJunio","indices":[16,32]}],"symbols":[],"user_mentions":[{"screen_name":"GustavoBolivar","name":"Gustavo Bolívar","id":50981729,"id_str":"50981729","indices":[0,15]},{"screen_name":"PartidoFARC","name":"FARC","id":974748966,"id_str":"974748966","indices":[77,89]}],"urls":[]}</t>
  </si>
  <si>
    <t>1268149654392373248</t>
  </si>
  <si>
    <t>andercal24</t>
  </si>
  <si>
    <t>#Marcha15DeJunio https://t.co/sm83iaIsk7</t>
  </si>
  <si>
    <t>Wed Jun 03 11:56:53 +0000 2020</t>
  </si>
  <si>
    <t>1227301950636613633</t>
  </si>
  <si>
    <t>http://pbs.twimg.com/profile_images/1228881468312690689/cIjpnvD8_normal.jpg</t>
  </si>
  <si>
    <t>http://twitter.com/andercal24/statuses/1268149654392373248</t>
  </si>
  <si>
    <t>{"hashtags":[{"text":"Marcha15DeJunio","indices":[0,16]}],"symbols":[],"user_mentions":[],"urls":[{"url":"https://t.co/sm83iaIsk7","expanded_url":"https://twitter.com/PluralidadZ/status/1268002892054749184","display_url":"twitter.com/PluralidadZ/st…","indices":[17,40]}]}</t>
  </si>
  <si>
    <t>1268149378470105091</t>
  </si>
  <si>
    <t>javier_zulia</t>
  </si>
  <si>
    <t>Un Marcapasos para Aida https://t.co/pouPhCYnHo 
#3Jun #FelizMiércoles #RLozinski #saludoplanetario #PrimeraPagina #ServiciosPublicos #NoHayGasolina #UribeEs #VolverAClasesEs #PagoEnPlazosJustoEs #Marcha15DeJunio #Donaciones
@RLOZINSKI @Madepalmar</t>
  </si>
  <si>
    <t>Wed Jun 03 11:55:47 +0000 2020</t>
  </si>
  <si>
    <t>45703666</t>
  </si>
  <si>
    <t>http://pbs.twimg.com/profile_images/2539258011/i9zaxmztm7j4fs9rzbxl_normal.jpeg</t>
  </si>
  <si>
    <t>http://twitter.com/javier_zulia/statuses/1268149378470105091</t>
  </si>
  <si>
    <t>{"hashtags":[{"text":"3Jun","indices":[49,54]},{"text":"FelizMiércoles","indices":[55,70]},{"text":"RLozinski","indices":[71,81]},{"text":"saludoplanetario","indices":[82,99]},{"text":"PrimeraPagina","indices":[100,114]},{"text":"ServiciosPublicos","indices":[115,133]},{"text":"NoHayGasolina","indices":[134,148]},{"text":"UribeEs","indices":[149,157]},{"text":"VolverAClasesEs","indices":[158,174]},{"text":"PagoEnPlazosJustoEs","indices":[175,195]},{"text":"Marcha15DeJunio","indices":[196,212]},{"text":"Donaciones","indices":[213,224]}],"symbols":[],"user_mentions":[{"screen_name":"RLOZINSKI","name":"ROMAN LOZINSKI","id":41626835,"id_str":"41626835","indices":[225,235]},{"screen_name":"Madepalmar","name":"Madepalmar","id":112525614,"id_str":"112525614","indices":[236,247]}],"urls":[{"url":"https://t.co/pouPhCYnHo","expanded_url":"https://www.gofundme.com/f/u26nx5-un-marcapasos-para-aida?utm_source=twitter&amp;utm_medium=social&amp;utm_campaign=p_cp+share-sheet","display_url":"gofundme.com/f/u26nx5-un-ma…","indices":[24,47]}]}</t>
  </si>
  <si>
    <t>1268149019857104905</t>
  </si>
  <si>
    <t>@GustavoBolivar Con bandera y tapabocas salgo   #Marcha15DeJunio</t>
  </si>
  <si>
    <t>Wed Jun 03 11:54:22 +0000 2020</t>
  </si>
  <si>
    <t>http://twitter.com/ARicardoBenitez/statuses/1268149019857104905</t>
  </si>
  <si>
    <t>{"hashtags":[{"text":"Marcha15DeJunio","indices":[48,64]}],"symbols":[],"user_mentions":[{"screen_name":"GustavoBolivar","name":"Gustavo Bolívar","id":50981729,"id_str":"50981729","indices":[0,15]}],"urls":[]}</t>
  </si>
  <si>
    <t>1268148832271040513</t>
  </si>
  <si>
    <t>sevilla11_karol</t>
  </si>
  <si>
    <t>Tengo mucha impotencia todo lo que esta pasando en este mundo, cuando será que la policía no va abusar de su autoridad y no van a matar a negros por ser racistas, creo que me voy a quedar esperando este cambio por que nunca va a pasar #BlackLivesMattter #Marcha15DeJunio</t>
  </si>
  <si>
    <t>Wed Jun 03 11:53:37 +0000 2020</t>
  </si>
  <si>
    <t>4804868357</t>
  </si>
  <si>
    <t>http://pbs.twimg.com/profile_images/1265426658456150023/OCwXn2kl_normal.jpg</t>
  </si>
  <si>
    <t>http://twitter.com/sevilla11_karol/statuses/1268148832271040513</t>
  </si>
  <si>
    <t>{"hashtags":[{"text":"BlackLivesMattter","indices":[235,253]},{"text":"Marcha15DeJunio","indices":[254,270]}],"symbols":[],"user_mentions":[],"urls":[]}</t>
  </si>
  <si>
    <t>1268148359820382208</t>
  </si>
  <si>
    <t>yeison_fox</t>
  </si>
  <si>
    <t>#Marcha15DeJunio no estaban luego ayer poniendo imágenes negras en sus perfiles hipócritas de Mierda?
Se les pide aquí actuar y les da miedo.</t>
  </si>
  <si>
    <t>Wed Jun 03 11:51:44 +0000 2020</t>
  </si>
  <si>
    <t>92990290</t>
  </si>
  <si>
    <t>http://pbs.twimg.com/profile_images/775440482419826688/UhO4iGnF_normal.jpg</t>
  </si>
  <si>
    <t>Chibchombia</t>
  </si>
  <si>
    <t>http://twitter.com/yeison_fox/statuses/1268148359820382208</t>
  </si>
  <si>
    <t>1268147773863530496</t>
  </si>
  <si>
    <t>arleytrujillo7</t>
  </si>
  <si>
    <t>@susana10776239 @triannacamilo #Marcha15DeJunio tod@s a las calles por q se haga justicia</t>
  </si>
  <si>
    <t>Wed Jun 03 11:49:24 +0000 2020</t>
  </si>
  <si>
    <t>1250377143206412289</t>
  </si>
  <si>
    <t>susana10776239</t>
  </si>
  <si>
    <t>2321219809</t>
  </si>
  <si>
    <t>1268056486598631425</t>
  </si>
  <si>
    <t>http://pbs.twimg.com/profile_images/1260688341168721924/9ndVgPwz_normal.jpg</t>
  </si>
  <si>
    <t>http://twitter.com/arleytrujillo7/statuses/1268147773863530496</t>
  </si>
  <si>
    <t>{"hashtags":[{"text":"Marcha15DeJunio","indices":[31,47]}],"symbols":[],"user_mentions":[{"screen_name":"susana10776239","name":"susana","id":1250377143206412300,"id_str":"1250377143206412289","indices":[0,15]},{"screen_name":"triannacamilo","name":"Triana 🌱","id":821785469197418500,"id_str":"821785469197418503","indices":[16,30]}],"urls":[]}</t>
  </si>
  <si>
    <t>1268147769363124237</t>
  </si>
  <si>
    <t>Motivo #Marcha15DeJunio</t>
  </si>
  <si>
    <t>Wed Jun 03 11:49:23 +0000 2020</t>
  </si>
  <si>
    <t>1268147767903424513</t>
  </si>
  <si>
    <t>http://twitter.com/sevilla11_karol/statuses/1268147769363124237</t>
  </si>
  <si>
    <t>Todos piensan en la pandemia y todo en parte tienen razón pero parce acá uno tiene valer su vida los policías somo por que son autoridad tiene derechos hacer esas cosas pues no acá todos somos humanos que esa marcha se haga por gente que está arriba sin ningún #Marcha15DeJunio</t>
  </si>
  <si>
    <t>http://twitter.com/sevilla11_karol/statuses/1268147767903424513</t>
  </si>
  <si>
    <t>{"hashtags":[{"text":"Marcha15DeJunio","indices":[261,277]}],"symbols":[],"user_mentions":[],"urls":[]}</t>
  </si>
  <si>
    <t>1268147646386053122</t>
  </si>
  <si>
    <t>#Marcha15DeJunio
Aplauden protestas en Estados Unidos pero se convoca en Colombia y les asusta la pandemia. Me asusta ma sola pandemia de hambre y sangre que agobia este platanal.</t>
  </si>
  <si>
    <t>Wed Jun 03 11:48:54 +0000 2020</t>
  </si>
  <si>
    <t>http://twitter.com/yeison_fox/statuses/1268147646386053122</t>
  </si>
  <si>
    <t>1268147540345663494</t>
  </si>
  <si>
    <t>TutaDiego</t>
  </si>
  <si>
    <t>#Marcha15DeJunio Todos a las calles por más aglomeraciones, más contagios, más muertes, más Coronavirus, más aislamiento y cuarentena, más crisis hospitalaria, más crisis económica, más decretos de Duque....</t>
  </si>
  <si>
    <t>Wed Jun 03 11:48:29 +0000 2020</t>
  </si>
  <si>
    <t>2841085299</t>
  </si>
  <si>
    <t>http://pbs.twimg.com/profile_images/1268162732450332673/gdAghW-a_normal.jpg</t>
  </si>
  <si>
    <t>Bogota D.C</t>
  </si>
  <si>
    <t>http://twitter.com/TutaDiego/statuses/1268147540345663494</t>
  </si>
  <si>
    <t>1268147282270130183</t>
  </si>
  <si>
    <t>#Marcha15DeJunio la economía cerrada, negocios en quiebra,  y preparan marcha😱,  que irresponsables, mejor no se hubiese implementado la cuarentena y todos contagiados pero con empleo.</t>
  </si>
  <si>
    <t>Wed Jun 03 11:47:27 +0000 2020</t>
  </si>
  <si>
    <t>http://twitter.com/mafaldagallego/statuses/1268147282270130183</t>
  </si>
  <si>
    <t>1268147183070691329</t>
  </si>
  <si>
    <t>#Marcha15DeJunio
Contra el fascismo que estos sometidos durante está pandemia.</t>
  </si>
  <si>
    <t>Wed Jun 03 11:47:04 +0000 2020</t>
  </si>
  <si>
    <t>http://twitter.com/yeison_fox/statuses/1268147183070691329</t>
  </si>
  <si>
    <t>1268147142352404487</t>
  </si>
  <si>
    <t>@YoAlejoV #Marcha15DeJunio para q metan a #MatarifeInnombrable a la carcel</t>
  </si>
  <si>
    <t>Wed Jun 03 11:46:54 +0000 2020</t>
  </si>
  <si>
    <t>49145792</t>
  </si>
  <si>
    <t>YoAlejoV</t>
  </si>
  <si>
    <t>1267952188996927489</t>
  </si>
  <si>
    <t>http://twitter.com/arleytrujillo7/statuses/1268147142352404487</t>
  </si>
  <si>
    <t>{"hashtags":[{"text":"Marcha15DeJunio","indices":[10,26]},{"text":"MatarifeInnombrable","indices":[42,62]}],"symbols":[],"user_mentions":[{"screen_name":"YoAlejoV","name":"Alejo Vergel","id":49145792,"id_str":"49145792","indices":[0,9]}],"urls":[]}</t>
  </si>
  <si>
    <t>1268147059993042946</t>
  </si>
  <si>
    <t>SteffaniaRo</t>
  </si>
  <si>
    <t>@GustavoBolivar Salgo #Marcha15DeJunio</t>
  </si>
  <si>
    <t>Wed Jun 03 11:46:34 +0000 2020</t>
  </si>
  <si>
    <t>838108555</t>
  </si>
  <si>
    <t>http://pbs.twimg.com/profile_images/1262982762778316806/7orC8stt_normal.jpg</t>
  </si>
  <si>
    <t>http://twitter.com/SteffaniaRo/statuses/1268147059993042946</t>
  </si>
  <si>
    <t>{"hashtags":[{"text":"Marcha15DeJunio","indices":[22,38]}],"symbols":[],"user_mentions":[{"screen_name":"GustavoBolivar","name":"Gustavo Bolívar","id":50981729,"id_str":"50981729","indices":[0,15]}],"urls":[]}</t>
  </si>
  <si>
    <t>1268146900252966912</t>
  </si>
  <si>
    <t>JohnGO92</t>
  </si>
  <si>
    <t>cule marcha organizada con  dos semanas de anticipación sin cero espontaneidad de parte de nosotros, no valemos es verga. #Marcha15DeJunio</t>
  </si>
  <si>
    <t>Wed Jun 03 11:45:56 +0000 2020</t>
  </si>
  <si>
    <t>209617256</t>
  </si>
  <si>
    <t>http://pbs.twimg.com/profile_images/1191574254694883328/u2sd3EAr_normal.jpg</t>
  </si>
  <si>
    <t>Barranquilla/Colombia</t>
  </si>
  <si>
    <t>http://twitter.com/JohnGO92/statuses/1268146900252966912</t>
  </si>
  <si>
    <t>{"hashtags":[{"text":"Marcha15DeJunio","indices":[122,138]}],"symbols":[],"user_mentions":[],"urls":[]}</t>
  </si>
  <si>
    <t>1268146878748807168</t>
  </si>
  <si>
    <t>Vamos a marchar por todas esas personas que no pudieron estar y vamos a pelear por todos #Marcha15DeJunio</t>
  </si>
  <si>
    <t>Wed Jun 03 11:45:51 +0000 2020</t>
  </si>
  <si>
    <t>http://twitter.com/sevilla11_karol/statuses/1268146878748807168</t>
  </si>
  <si>
    <t>1268146877586866176</t>
  </si>
  <si>
    <t>Carlosa83209358</t>
  </si>
  <si>
    <t>1267057869800779776</t>
  </si>
  <si>
    <t>http://pbs.twimg.com/profile_images/1267058263792721921/03fO-13s_normal.jpg</t>
  </si>
  <si>
    <t>http://twitter.com/Carlosa83209358/statuses/1268146877586866176</t>
  </si>
  <si>
    <t>1268146834985357313</t>
  </si>
  <si>
    <t>OracionesPara</t>
  </si>
  <si>
    <t>No asistiré porque respeto mi vida y cuido a mi familia, pero me gusta que muchos 🐷 vayan a la #Marcha15DeJunio. Esa depuración le sirve a Colombia. 😁</t>
  </si>
  <si>
    <t>Wed Jun 03 11:45:41 +0000 2020</t>
  </si>
  <si>
    <t>1267156374846353408</t>
  </si>
  <si>
    <t>http://pbs.twimg.com/profile_images/1267156575732609024/chyo3s2N_normal.jpg</t>
  </si>
  <si>
    <t>http://twitter.com/OracionesPara/statuses/1268146834985357313</t>
  </si>
  <si>
    <t>{"hashtags":[{"text":"Marcha15DeJunio","indices":[95,111]}],"symbols":[],"user_mentions":[],"urls":[]}</t>
  </si>
  <si>
    <t>1268146832691073024</t>
  </si>
  <si>
    <t>Elquenadasabeo1</t>
  </si>
  <si>
    <t>Señor @petrogustavo y Colombia Humana están dispuestos a lo que sea por llegar al poder, incluso a #Marcha15DeJunio por sobre la sangre se la gente como pasó a principio de año cuando decían que eran "toda Colombia" cuando en realidad solo era el petrismo. #MarcharaSuMadre</t>
  </si>
  <si>
    <t>Wed Jun 03 11:45:40 +0000 2020</t>
  </si>
  <si>
    <t>1230516914574839810</t>
  </si>
  <si>
    <t>http://pbs.twimg.com/profile_images/1230607037668745235/y70OHmJe_normal.jpg</t>
  </si>
  <si>
    <t>http://twitter.com/Elquenadasabeo1/statuses/1268146832691073024</t>
  </si>
  <si>
    <t>{"hashtags":[{"text":"Marcha15DeJunio","indices":[99,115]},{"text":"MarcharaSuMadre","indices":[257,273]}],"symbols":[],"user_mentions":[{"screen_name":"petrogustavo","name":"Gustavo Petro","id":49849732,"id_str":"49849732","indices":[6,19]}],"urls":[]}</t>
  </si>
  <si>
    <t>1268146713291825152</t>
  </si>
  <si>
    <t>FilosofoImpuro</t>
  </si>
  <si>
    <t>Esto no se logra con marchas.. Ya está demostrado #Marcha15DeJunio</t>
  </si>
  <si>
    <t>Wed Jun 03 11:45:12 +0000 2020</t>
  </si>
  <si>
    <t>216068292</t>
  </si>
  <si>
    <t>http://pbs.twimg.com/profile_images/1203921294066106369/yAwFKTdw_normal.jpg</t>
  </si>
  <si>
    <t>http://twitter.com/FilosofoImpuro/statuses/1268146713291825152</t>
  </si>
  <si>
    <t>{"hashtags":[{"text":"Marcha15DeJunio","indices":[50,66]}],"symbols":[],"user_mentions":[],"urls":[]}</t>
  </si>
  <si>
    <t>1268146440099921920</t>
  </si>
  <si>
    <t>Los mismos que criticaban al gov por no cerrar el aeropuerto, por el "asilamiento inteligente", por abrir reactivar el mercado son los mismos que están promoviendo la #Marcha15DeJunio. Yo les digo #MarcharáSuMadre, no mas manipulación de la disque "oposición".</t>
  </si>
  <si>
    <t>Wed Jun 03 11:44:06 +0000 2020</t>
  </si>
  <si>
    <t>http://twitter.com/Elquenadasabeo1/statuses/1268146440099921920</t>
  </si>
  <si>
    <t>{"hashtags":[{"text":"Marcha15DeJunio","indices":[167,183]},{"text":"MarcharáSuMadre","indices":[197,213]}],"symbols":[],"user_mentions":[],"urls":[]}</t>
  </si>
  <si>
    <t>1268146112340336641</t>
  </si>
  <si>
    <t>David08642453</t>
  </si>
  <si>
    <t>#Marcha15DeJunio https://t.co/V3505Z6hrX</t>
  </si>
  <si>
    <t>Wed Jun 03 11:42:48 +0000 2020</t>
  </si>
  <si>
    <t>1157086794296496129</t>
  </si>
  <si>
    <t>http://pbs.twimg.com/profile_images/1233402482761650179/Fz8xhMus_normal.jpg</t>
  </si>
  <si>
    <t>http://twitter.com/David08642453/statuses/1268146112340336641</t>
  </si>
  <si>
    <t>{"hashtags":[{"text":"Marcha15DeJunio","indices":[0,16]}],"symbols":[],"user_mentions":[],"urls":[{"url":"https://t.co/V3505Z6hrX","expanded_url":"https://twitter.com/jerojasrodrigue/status/1268056520287191040","display_url":"twitter.com/jerojasrodrigu…","indices":[17,40]}]}</t>
  </si>
  <si>
    <t>1268146059487989761</t>
  </si>
  <si>
    <t>jomach35</t>
  </si>
  <si>
    <t>Muero de ganas de ver estrenar los nuevos juguetes del ESMAD 👏👏👏👏👏👏#Marcha15DeJunio</t>
  </si>
  <si>
    <t>Wed Jun 03 11:42:36 +0000 2020</t>
  </si>
  <si>
    <t>346670335</t>
  </si>
  <si>
    <t>http://pbs.twimg.com/profile_images/787460550779342849/ed7KSPSF_normal.jpg</t>
  </si>
  <si>
    <t>Medellin</t>
  </si>
  <si>
    <t>http://twitter.com/jomach35/statuses/1268146059487989761</t>
  </si>
  <si>
    <t>{"hashtags":[{"text":"Marcha15DeJunio","indices":[67,83]}],"symbols":[],"user_mentions":[],"urls":[]}</t>
  </si>
  <si>
    <t>1268145945700679683</t>
  </si>
  <si>
    <t>Ivager69</t>
  </si>
  <si>
    <t>@GustavoBolivar #Marcha15DeJunio ciudades en el mundo marchan contra el odio y racismo policial que también se ve en Btá. Es hora de despertar de verdad. Dónde están estudiantes, maestros, desempleados, sindicatos. Es hora de reclamar y decirles NO Más a los corruptos y a los violadores de DDHH!</t>
  </si>
  <si>
    <t>Wed Jun 03 11:42:09 +0000 2020</t>
  </si>
  <si>
    <t>1163814972876611584</t>
  </si>
  <si>
    <t>http://pbs.twimg.com/profile_images/1251292782733426694/j07YO45s_normal.jpg</t>
  </si>
  <si>
    <t>http://twitter.com/Ivager69/statuses/1268145945700679683</t>
  </si>
  <si>
    <t>1268145818068037634</t>
  </si>
  <si>
    <t>Gaso40321953</t>
  </si>
  <si>
    <t>#Marcha15DeJunio,todos los contagios y muertes de adultos y abuelos después del 15 de junio son culpa de Petro,Bolívar ,Cepeda,Claudia,etc.y de los adolecentes que van a llevar el virus a sus casas,no hay escusas serán asesinos de sus padres y abuelos</t>
  </si>
  <si>
    <t>Wed Jun 03 11:41:38 +0000 2020</t>
  </si>
  <si>
    <t>1201886253316235264</t>
  </si>
  <si>
    <t>http://pbs.twimg.com/profile_images/1206250693042089984/HuwY5D2R_normal.jpg</t>
  </si>
  <si>
    <t>http://twitter.com/Gaso40321953/statuses/1268145818068037634</t>
  </si>
  <si>
    <t>1268145554506350594</t>
  </si>
  <si>
    <t>#RevolutionIsComing #Marcha15DeJunio</t>
  </si>
  <si>
    <t>Wed Jun 03 11:40:35 +0000 2020</t>
  </si>
  <si>
    <t>http://twitter.com/David08642453/statuses/1268145554506350594</t>
  </si>
  <si>
    <t>{"hashtags":[{"text":"RevolutionIsComing","indices":[0,19]},{"text":"Marcha15DeJunio","indices":[20,36]}],"symbols":[],"user_mentions":[],"urls":[]}</t>
  </si>
  <si>
    <t>1268145526890991617</t>
  </si>
  <si>
    <t>#Marcha15DeJunio en pleno aislamiento? en plena cuarentena? En plena pandemia? Es enserio? Los que promueven esto de verdad que son inconscientes e irresponsables, si lo que quieren es destruir las ciudades y el país ya tendrán tiempo después, cuando?, No tengo ni puta idea.</t>
  </si>
  <si>
    <t>Wed Jun 03 11:40:29 +0000 2020</t>
  </si>
  <si>
    <t>http://twitter.com/TutaDiego/statuses/1268145526890991617</t>
  </si>
  <si>
    <t>1268145484998283265</t>
  </si>
  <si>
    <t>trampastejo</t>
  </si>
  <si>
    <t>Petroincendios y asociados quieren llegar al poder generando caos violencia, por vía de la democracia no tienen respaldo.. tienen amaestrados sus idiotas útiles pandemia @fecode @cric_cauca @CUTBTACMARCA @humanaradio_
#Marcha15DeJunio https://t.co/eAJwFcFbQo
#Marcha15DeJunio</t>
  </si>
  <si>
    <t>Wed Jun 03 11:40:19 +0000 2020</t>
  </si>
  <si>
    <t>252320538</t>
  </si>
  <si>
    <t>http://pbs.twimg.com/profile_images/535203791574818816/vZzP-yCE_normal.jpeg</t>
  </si>
  <si>
    <t>colombia</t>
  </si>
  <si>
    <t>http://twitter.com/trampastejo/statuses/1268145484998283265</t>
  </si>
  <si>
    <t>{"hashtags":[{"text":"Marcha15DeJunio","indices":[218,234]},{"text":"Marcha15DeJunio","indices":[259,275]}],"symbols":[],"user_mentions":[{"screen_name":"fecode","name":"fecode","id":149897625,"id_str":"149897625","indices":[170,177]},{"screen_name":"CRIC_Cauca","name":"CRIC Colombia Cauca","id":458368311,"id_str":"458368311","indices":[178,189]},{"screen_name":"CUTBTACMARCA","name":"CUT Bogotá C/marca","id":289373466,"id_str":"289373466","indices":[190,203]},{"screen_name":"humanaradio_","name":"Humana Radio ®","id":578675373,"id_str":"578675373","indices":[204,217]}],"urls":[],"media":[{"id":1268129886566219800,"id_str":"1268129886566219776","indices":[235,258],"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</si>
  <si>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1268145477574373381</t>
  </si>
  <si>
    <t>MiguelP51520329</t>
  </si>
  <si>
    <t>Lo bueno de la  #Marcha15DeJunio es que saldrán muchos mamertos de izquierda y el CoronaVirus estará presente para aniquilarlos para siempre. Todo puede pasar, se aniquilan sólitos señores sólitos.</t>
  </si>
  <si>
    <t>Wed Jun 03 11:40:17 +0000 2020</t>
  </si>
  <si>
    <t>1251428803181674496</t>
  </si>
  <si>
    <t>http://pbs.twimg.com/profile_images/1264515028562202624/qCqYfRFa_normal.jpg</t>
  </si>
  <si>
    <t xml:space="preserve">Colombia </t>
  </si>
  <si>
    <t>http://twitter.com/MiguelP51520329/statuses/1268145477574373381</t>
  </si>
  <si>
    <t>{"hashtags":[{"text":"Marcha15DeJunio","indices":[16,32]}],"symbols":[],"user_mentions":[],"urls":[]}</t>
  </si>
  <si>
    <t>1268145351774658560</t>
  </si>
  <si>
    <t>joseale30251145</t>
  </si>
  <si>
    <t>#Marcha15DeJunio
Mamados de tantos decretos
Presidenciales tan mediocres.</t>
  </si>
  <si>
    <t>Wed Jun 03 11:39:47 +0000 2020</t>
  </si>
  <si>
    <t>3298279137</t>
  </si>
  <si>
    <t>http://pbs.twimg.com/profile_images/1259927339259047936/V4DYiPmB_normal.jpg</t>
  </si>
  <si>
    <t>Bogotá, DC, Colombia</t>
  </si>
  <si>
    <t>http://twitter.com/joseale30251145/statuses/1268145351774658560</t>
  </si>
  <si>
    <t>1268144897036607488</t>
  </si>
  <si>
    <t>alejorcasta</t>
  </si>
  <si>
    <t>#Marcha15DeJunio a las calles, por todos nuestros muertos (Lideres Sociales, indigenas, estudiantes, profesores) https://t.co/EVLDk8KPS3</t>
  </si>
  <si>
    <t>Wed Jun 03 11:37:59 +0000 2020</t>
  </si>
  <si>
    <t>909977829563142146</t>
  </si>
  <si>
    <t>http://pbs.twimg.com/profile_images/1221247439270596608/oF1Ox-Cq_normal.jpg</t>
  </si>
  <si>
    <t>http://twitter.com/alejorcasta/statuses/1268144897036607488</t>
  </si>
  <si>
    <t>{"hashtags":[{"text":"Marcha15DeJunio","indices":[0,16]}],"symbols":[],"user_mentions":[],"urls":[{"url":"https://t.co/EVLDk8KPS3","expanded_url":"https://twitter.com/valeria77347565/status/1268063090802864134","display_url":"twitter.com/valeria7734756…","indices":[113,136]}]}</t>
  </si>
  <si>
    <t>1268144748981817345</t>
  </si>
  <si>
    <t>hernangarcia98</t>
  </si>
  <si>
    <t>“Tenemos que despertar y no quedarnos callados” Spike Lee.
#Marcha15DeJunio #FelizMiercoles https://t.co/FVfBLg7YOv</t>
  </si>
  <si>
    <t>Wed Jun 03 11:37:23 +0000 2020</t>
  </si>
  <si>
    <t>853715071</t>
  </si>
  <si>
    <t>http://pbs.twimg.com/profile_images/1194394772573753345/fpLefTGn_normal.jpg</t>
  </si>
  <si>
    <t>http://twitter.com/hernangarcia98/statuses/1268144748981817345</t>
  </si>
  <si>
    <t>{"hashtags":[{"text":"Marcha15DeJunio","indices":[59,75]},{"text":"FelizMiercoles","indices":[76,91]}],"symbols":[],"user_mentions":[],"urls":[{"url":"https://t.co/FVfBLg7YOv","expanded_url":"https://twitter.com/spanishrevorg/status/1268141173383757825","display_url":"twitter.com/spanishrevorg/…","indices":[92,115]}]}</t>
  </si>
  <si>
    <t>1268144674885251072</t>
  </si>
  <si>
    <t>cesfit7</t>
  </si>
  <si>
    <t>#Marcha15DeJunio otra de las razones por la cual marcharemos. Que verguenza de congreso, ahora no solo tenemos que lidiar con su manera de robarnos si no que hay que sumarle la desfachatez para realizar su labor. https://t.co/1K4lRESjFU</t>
  </si>
  <si>
    <t>Wed Jun 03 11:37:06 +0000 2020</t>
  </si>
  <si>
    <t>189163239</t>
  </si>
  <si>
    <t>http://pbs.twimg.com/profile_images/1268005597447884800/yoEvPtl__normal.jpg</t>
  </si>
  <si>
    <t>Palmira, Colombia</t>
  </si>
  <si>
    <t>http://twitter.com/cesfit7/statuses/1268144674885251072</t>
  </si>
  <si>
    <t>{"hashtags":[{"text":"Marcha15DeJunio","indices":[0,16]}],"symbols":[],"user_mentions":[],"urls":[],"media":[{"id":1268144579729031200,"id_str":"1268144579729031171","indices":[213,236],"media_url":"http://pbs.twimg.com/ext_tw_video_thumb/1268144579729031171/pu/img/I5w0z8tvMnGKnE-0.jpg","media_url_https":"https://pbs.twimg.com/ext_tw_video_thumb/1268144579729031171/pu/img/I5w0z8tvMnGKnE-0.jpg","url":"https://t.co/1K4lRESjFU","display_url":"pic.twitter.com/1K4lRESjFU","expanded_url":"https://twitter.com/cesfit7/status/1268144674885251072/video/1","type":"photo","sizes":{"thumb":{"w":150,"h":150,"resize":"crop"},"medium":{"w":1200,"h":675,"resize":"fit"},"small":{"w":680,"h":383,"resize":"fit"},"large":{"w":1280,"h":720,"resize":"fit"}}}]}</t>
  </si>
  <si>
    <t>1268144621554630656</t>
  </si>
  <si>
    <t>A los que promueven la absurda #Marcha15DeJunio, ustedes no son oposición, no representan nada, sabemos que son el vano intento de un político de cuyo nombre no quiero ni recordar por ser elegido en las próximas elecciones presidenciales.</t>
  </si>
  <si>
    <t>Wed Jun 03 11:36:53 +0000 2020</t>
  </si>
  <si>
    <t>http://twitter.com/Elquenadasabeo1/statuses/1268144621554630656</t>
  </si>
  <si>
    <t>{"hashtags":[{"text":"Marcha15DeJunio","indices":[31,47]}],"symbols":[],"user_mentions":[],"urls":[]}</t>
  </si>
  <si>
    <t>1268144269216354304</t>
  </si>
  <si>
    <t>redcajapandora</t>
  </si>
  <si>
    <t>#Marcha15DeJunio https://t.co/VZXxf1qSn2</t>
  </si>
  <si>
    <t>Wed Jun 03 11:35:29 +0000 2020</t>
  </si>
  <si>
    <t>142916851</t>
  </si>
  <si>
    <t>http://pbs.twimg.com/profile_images/1244338294604926978/ycdfiI_I_normal.jpg</t>
  </si>
  <si>
    <t>http://twitter.com/redcajapandora/statuses/1268144269216354304</t>
  </si>
  <si>
    <t>{"hashtags":[{"text":"Marcha15DeJunio","indices":[0,16]}],"symbols":[],"user_mentions":[],"urls":[{"url":"https://t.co/VZXxf1qSn2","expanded_url":"https://twitter.com/plagiosos/status/1267941282107850757","display_url":"twitter.com/plagiosos/stat…","indices":[17,40]}]}</t>
  </si>
  <si>
    <t>1268144263222702086</t>
  </si>
  <si>
    <t>maleja_28_</t>
  </si>
  <si>
    <t>#Marcha15DeJunio será como el #21N ?</t>
  </si>
  <si>
    <t>Wed Jun 03 11:35:27 +0000 2020</t>
  </si>
  <si>
    <t>851965614293962752</t>
  </si>
  <si>
    <t>http://pbs.twimg.com/profile_images/1257160322042998784/VLkgqpcY_normal.jpg</t>
  </si>
  <si>
    <t>http://twitter.com/maleja_28_/statuses/1268144263222702086</t>
  </si>
  <si>
    <t>{"hashtags":[{"text":"Marcha15DeJunio","indices":[0,16]},{"text":"21N","indices":[30,34]}],"symbols":[],"user_mentions":[],"urls":[]}</t>
  </si>
  <si>
    <t>1268144258965557249</t>
  </si>
  <si>
    <t>Ang_Altamirano</t>
  </si>
  <si>
    <t>#Marcha15DeJunio el desempleo por encima del 20%, la reforma tributaria que se nos viene para tapar el hueco gigante de lo poco que han repartido más lo mucho que se han robado, la corrupción cada día más descarada, y la justicia creada para librar al que tiene, motivos existen https://t.co/4zafMjy7JC</t>
  </si>
  <si>
    <t>Wed Jun 03 11:35:26 +0000 2020</t>
  </si>
  <si>
    <t>1197714453527179264</t>
  </si>
  <si>
    <t>http://pbs.twimg.com/profile_images/1247659512481316864/AE9hlJ67_normal.jpg</t>
  </si>
  <si>
    <t>http://twitter.com/Ang_Altamirano/statuses/1268144258965557249</t>
  </si>
  <si>
    <t>{"hashtags":[{"text":"Marcha15DeJunio","indices":[0,16]}],"symbols":[],"user_mentions":[],"urls":[],"media":[{"id":1268144233921351700,"id_str":"1268144233921351680","indices":[279,302],"media_url":"http://pbs.twimg.com/tweet_video_thumb/EZladjrXkAAEtS3.jpg","media_url_https":"https://pbs.twimg.com/tweet_video_thumb/EZladjrXkAAEtS3.jpg","url":"https://t.co/4zafMjy7JC","display_url":"pic.twitter.com/4zafMjy7JC","expanded_url":"https://twitter.com/Ang_Altamirano/status/1268144258965557249/photo/1","type":"photo","sizes":{"thumb":{"w":150,"h":150,"resize":"crop"},"medium":{"w":400,"h":216,"resize":"fit"},"large":{"w":400,"h":216,"resize":"fit"},"small":{"w":400,"h":216,"resize":"fit"}}}]}</t>
  </si>
  <si>
    <t>1268144083517702147</t>
  </si>
  <si>
    <t>La disque oposición lista para mandar todo al garete en la #Marcha15DeJunio. Es por eso q' esta gente no puede ser considerada oposición ni nada mas que un grupo criminal. Acaso no entienden que ha una pandemia? no ven q' sus disque protestas pacificas han hecho mas daño q' bien?</t>
  </si>
  <si>
    <t>Wed Jun 03 11:34:45 +0000 2020</t>
  </si>
  <si>
    <t>http://twitter.com/Elquenadasabeo1/statuses/1268144083517702147</t>
  </si>
  <si>
    <t>{"hashtags":[{"text":"Marcha15DeJunio","indices":[59,75]}],"symbols":[],"user_mentions":[],"urls":[]}</t>
  </si>
  <si>
    <t>1268143022564429826</t>
  </si>
  <si>
    <t>LaGwens</t>
  </si>
  <si>
    <t>#Marcha15DeJunio pa’ mi es una irresponsabilidad.
Sí, hay infinitas razones para salir a protestar pero no es el momento. Yo por allá no voy.</t>
  </si>
  <si>
    <t>Wed Jun 03 11:30:32 +0000 2020</t>
  </si>
  <si>
    <t>747757128</t>
  </si>
  <si>
    <t>http://pbs.twimg.com/profile_images/1249015284138115072/eR0QKR4z_normal.jpg</t>
  </si>
  <si>
    <t>Medellín.</t>
  </si>
  <si>
    <t>http://twitter.com/LaGwens/statuses/1268143022564429826</t>
  </si>
  <si>
    <t>1268142961331666944</t>
  </si>
  <si>
    <t>Vladmizar6</t>
  </si>
  <si>
    <t>@CamiloAlvarezB Buen dia hombre, mucha #FuerzaComun para vos y toda la genté hoy. Cierto que quedo decente? Agradeco si ayudas a difundir. La Buena compa !! y prepararse con toda para #Marcha15DeJunio 🇨🇴🐵💪</t>
  </si>
  <si>
    <t>Wed Jun 03 11:30:17 +0000 2020</t>
  </si>
  <si>
    <t>756815093686476804</t>
  </si>
  <si>
    <t>1268032907437842432</t>
  </si>
  <si>
    <t>http://pbs.twimg.com/profile_images/1259207480099438595/JrobUnUh_normal.jpg</t>
  </si>
  <si>
    <t>Gaia Abya Yala</t>
  </si>
  <si>
    <t>http://twitter.com/Vladmizar6/statuses/1268142961331666944</t>
  </si>
  <si>
    <t>{"hashtags":[{"text":"FuerzaComun","indices":[39,51]},{"text":"Marcha15DeJunio","indices":[184,200]}],"symbols":[],"user_mentions":[{"screen_name":"CamiloAlvarezB","name":"Camilo Álvarez B","id":306470773,"id_str":"306470773","indices":[0,15]}],"urls":[]}</t>
  </si>
  <si>
    <t>1268142769534623749</t>
  </si>
  <si>
    <t>o_agudelo75</t>
  </si>
  <si>
    <t>En una economía golpeada, a los genios de siempre se les ocurre #Marcha15DeJunio ¿Por qué no practican un deporte? Que pereza la gente inconsciente.</t>
  </si>
  <si>
    <t>Wed Jun 03 11:29:31 +0000 2020</t>
  </si>
  <si>
    <t>707204555457601536</t>
  </si>
  <si>
    <t>http://pbs.twimg.com/profile_images/1159537042151399426/wVikV1MJ_normal.jpg</t>
  </si>
  <si>
    <t>http://twitter.com/o_agudelo75/statuses/1268142769534623749</t>
  </si>
  <si>
    <t>{"hashtags":[{"text":"Marcha15DeJunio","indices":[64,80]}],"symbols":[],"user_mentions":[],"urls":[]}</t>
  </si>
  <si>
    <t>1268142620615880705</t>
  </si>
  <si>
    <t>LuIsOvEjO</t>
  </si>
  <si>
    <t>#Marcha15DeJunio https://t.co/TF92qXEybV</t>
  </si>
  <si>
    <t>Wed Jun 03 11:28:56 +0000 2020</t>
  </si>
  <si>
    <t>170298727</t>
  </si>
  <si>
    <t>http://pbs.twimg.com/profile_images/1020742150240243713/3PwVKkHl_normal.jpg</t>
  </si>
  <si>
    <t>http://twitter.com/LuIsOvEjO/statuses/1268142620615880705</t>
  </si>
  <si>
    <t>{"hashtags":[{"text":"Marcha15DeJunio","indices":[0,16]}],"symbols":[],"user_mentions":[],"urls":[{"url":"https://t.co/TF92qXEybV","expanded_url":"https://twitter.com/IncomunicadorS/status/1268055004331544576","display_url":"twitter.com/IncomunicadorS…","indices":[17,40]}]}</t>
  </si>
  <si>
    <t>1268142135729164288</t>
  </si>
  <si>
    <t>latriplehp5678</t>
  </si>
  <si>
    <t>#JusticiaParaAndersonArboleda #NosEstanMatando #Marcha15DeJunio #nomasindiferencia #EnColombiaTambiénMatan @JULIOC_HERRERA @JulianRoman @Santialarconu @diegomatteus https://t.co/QpSdlTe5FG</t>
  </si>
  <si>
    <t>Wed Jun 03 11:27:00 +0000 2020</t>
  </si>
  <si>
    <t>2770246545</t>
  </si>
  <si>
    <t>http://pbs.twimg.com/profile_images/1181100574563082240/-ouySJwb_normal.jpg</t>
  </si>
  <si>
    <t>http://twitter.com/latriplehp5678/statuses/1268142135729164288</t>
  </si>
  <si>
    <t>{"hashtags":[{"text":"JusticiaParaAndersonArboleda","indices":[0,29]},{"text":"NosEstanMatando","indices":[30,46]},{"text":"Marcha15DeJunio","indices":[47,63]},{"text":"nomasindiferencia","indices":[64,82]},{"text":"EnColombiaTambiénMatan","indices":[83,106]}],"symbols":[],"user_mentions":[{"screen_name":"JULIOC_HERRERA","name":"julio cesar herrera","id":161280980,"id_str":"161280980","indices":[107,122]},{"screen_name":"JulianRoman","name":"Julián Román","id":142092456,"id_str":"142092456","indices":[123,135]},{"screen_name":"Santialarconu","name":"Santiago Alarcón U","id":1920140406,"id_str":"1920140406","indices":[136,150]},{"screen_name":"diegomatteus","name":"Mateus","id":189534765,"id_str":"189534765","indices":[151,164]}],"urls":[],"media":[{"id":1268142128741462000,"id_str":"1268142128741462017","indices":[165,188],"media_url":"http://pbs.twimg.com/media/EZlYjBRXsAEfNP1.jpg","media_url_https":"https://pbs.twimg.com/media/EZlYjBRXsAEfNP1.jpg","url":"https://t.co/QpSdlTe5FG","display_url":"pic.twitter.com/QpSdlTe5FG","expanded_url":"https://twitter.com/latriplehp5678/status/1268142135729164288/photo/1","type":"photo","sizes":{"thumb":{"w":150,"h":150,"resize":"crop"},"large":{"w":1079,"h":1074,"resize":"fit"},"medium":{"w":1079,"h":1074,"resize":"fit"},"small":{"w":680,"h":677,"resize":"fit"}}}]}</t>
  </si>
  <si>
    <t>1268142030796066817</t>
  </si>
  <si>
    <t>delmontonsoy</t>
  </si>
  <si>
    <t>#Marcha15DeJunio para que los hps salgan a contagiarse masivamente de Covid19 y lleguen a sus casas a Joder a sus familias ASESINOS</t>
  </si>
  <si>
    <t>Wed Jun 03 11:26:35 +0000 2020</t>
  </si>
  <si>
    <t>120236234</t>
  </si>
  <si>
    <t>http://pbs.twimg.com/profile_images/654036488494129153/tyYedoPA_normal.jpg</t>
  </si>
  <si>
    <t>http://twitter.com/delmontonsoy/statuses/1268142030796066817</t>
  </si>
  <si>
    <t>1268141577857306625</t>
  </si>
  <si>
    <t>JaimeAlonsoPar6</t>
  </si>
  <si>
    <t>@k_Moreno25 @ElQueLosDELATA #Marcha15DeJunio a la calle para exigir al narcogobierno o a la narcodictadura que cese su hostilidad contra el Pueblo...</t>
  </si>
  <si>
    <t>Wed Jun 03 11:24:47 +0000 2020</t>
  </si>
  <si>
    <t>1155169012113977346</t>
  </si>
  <si>
    <t>k_Moreno25</t>
  </si>
  <si>
    <t>1222568318210580486</t>
  </si>
  <si>
    <t>1267998248482025473</t>
  </si>
  <si>
    <t>http://pbs.twimg.com/profile_images/1252071999293263873/fFXknv3D_normal.jpg</t>
  </si>
  <si>
    <t>http://twitter.com/JaimeAlonsoPar6/statuses/1268141577857306625</t>
  </si>
  <si>
    <t>{"hashtags":[{"text":"Marcha15DeJunio","indices":[28,44]}],"symbols":[],"user_mentions":[{"screen_name":"k_Moreno25","name":"Katherin Moreno","id":1155169012113977300,"id_str":"1155169012113977346","indices":[0,11]},{"screen_name":"ElQueLosDELATA","name":"Delator","id":1390094958,"id_str":"1390094958","indices":[12,27]}],"urls":[]}</t>
  </si>
  <si>
    <t>1268141563466711041</t>
  </si>
  <si>
    <t>@ghitis Petroincendios y asociados quieren llegar al poder generando caos violencia, por vía de la democracia no tienen respaldo.. tienen amaestrados sus idiotas útiles pandemia @fecode @cric_cauca @CUTBTACMARCA @GuillermodeJes9
#Marcha15DeJunio https://t.co/eAJwFcFbQo</t>
  </si>
  <si>
    <t>Wed Jun 03 11:24:44 +0000 2020</t>
  </si>
  <si>
    <t>25490757</t>
  </si>
  <si>
    <t>ghitis</t>
  </si>
  <si>
    <t>1268004109145255940</t>
  </si>
  <si>
    <t>http://twitter.com/trampastejo/statuses/1268141563466711041</t>
  </si>
  <si>
    <t>{"hashtags":[{"text":"Marcha15DeJunio","indices":[229,245]}],"symbols":[],"user_mentions":[{"screen_name":"ghitis","name":"David Ghitis","id":25490757,"id_str":"25490757","indices":[0,7]},{"screen_name":"fecode","name":"fecode","id":149897625,"id_str":"149897625","indices":[178,185]},{"screen_name":"CRIC_Cauca","name":"CRIC Colombia Cauca","id":458368311,"id_str":"458368311","indices":[186,197]},{"screen_name":"CUTBTACMARCA","name":"CUT Bogotá C/marca","id":289373466,"id_str":"289373466","indices":[198,211]},{"screen_name":"GuillermodeJes9","name":"Guillermo Eusse.E.","id":369224189,"id_str":"369224189","indices":[212,228]}],"urls":[],"media":[{"id":1268129886566219800,"id_str":"1268129886566219776","indices":[246,269],"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</si>
  <si>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1268140746885955586</t>
  </si>
  <si>
    <t>josevecinop</t>
  </si>
  <si>
    <t>#Marcha15DeJunio el efecto dominó del derecho a la justa protesta y la responsabilidad de cuidar a la familia....</t>
  </si>
  <si>
    <t>Wed Jun 03 11:21:29 +0000 2020</t>
  </si>
  <si>
    <t>100350133</t>
  </si>
  <si>
    <t>http://pbs.twimg.com/profile_images/1264585116636102656/IQ0AUoU9_normal.jpg</t>
  </si>
  <si>
    <t>http://twitter.com/josevecinop/statuses/1268140746885955586</t>
  </si>
  <si>
    <t>1268140351971364866</t>
  </si>
  <si>
    <t>mariafe37834240</t>
  </si>
  <si>
    <t>Nos vemos en las calles 
#Marcha15DeJunio https://t.co/Fj7ahJpfYe</t>
  </si>
  <si>
    <t>Wed Jun 03 11:19:55 +0000 2020</t>
  </si>
  <si>
    <t>1042237097317490693</t>
  </si>
  <si>
    <t>http://pbs.twimg.com/profile_images/1042241276979175424/W7linf6E_normal.jpg</t>
  </si>
  <si>
    <t>http://twitter.com/mariafe37834240/statuses/1268140351971364866</t>
  </si>
  <si>
    <t>{"hashtags":[{"text":"Marcha15DeJunio","indices":[25,41]}],"symbols":[],"user_mentions":[],"urls":[{"url":"https://t.co/Fj7ahJpfYe","expanded_url":"https://twitter.com/robertomtico/status/1268111932386664448","display_url":"twitter.com/robertomtico/s…","indices":[42,65]}]}</t>
  </si>
  <si>
    <t>1268140076652953600</t>
  </si>
  <si>
    <t>mrwatch808</t>
  </si>
  <si>
    <t>@danovislozano #Marcha15DeJunio ¿En serio?, Y porque esta única vez los afrodescendientes si importan, es una HIPOCRESIA cuando en Choco y otras tantas partes de Colombia hay muchos ANDERSON sin oportunidades e inmersos en una guerra causada por el famoso "ACUERDO", pero esos no merecen marcha.</t>
  </si>
  <si>
    <t>Wed Jun 03 11:18:49 +0000 2020</t>
  </si>
  <si>
    <t>510093784</t>
  </si>
  <si>
    <t>danovislozano</t>
  </si>
  <si>
    <t>253702511</t>
  </si>
  <si>
    <t>1268025934982123520</t>
  </si>
  <si>
    <t>http://pbs.twimg.com/profile_images/1199540019880513536/q8erbNdJ_normal.jpg</t>
  </si>
  <si>
    <t>http://twitter.com/mrwatch808/statuses/1268140076652953600</t>
  </si>
  <si>
    <t>{"hashtags":[{"text":"Marcha15DeJunio","indices":[15,31]}],"symbols":[],"user_mentions":[{"screen_name":"danovislozano","name":"Danovis Lozano","id":510093784,"id_str":"510093784","indices":[0,14]}],"urls":[]}</t>
  </si>
  <si>
    <t>1268139740177608706</t>
  </si>
  <si>
    <t>nano1960</t>
  </si>
  <si>
    <t>La apoyo! PERO: 1 día?
Suficiente para desahogarnos pero no servirá para cambiar, mejorar el pais! SERA OTRO SALUDO A LA BANDERA! !Un mes paro! #Marcha15DeJunio https://t.co/b1CturVZk3</t>
  </si>
  <si>
    <t>Wed Jun 03 11:17:29 +0000 2020</t>
  </si>
  <si>
    <t>133277741</t>
  </si>
  <si>
    <t>http://abs.twimg.com/sticky/default_profile_images/default_profile_normal.png</t>
  </si>
  <si>
    <t>http://twitter.com/nano1960/statuses/1268139740177608706</t>
  </si>
  <si>
    <t>{"hashtags":[{"text":"Marcha15DeJunio","indices":[144,160]}],"symbols":[],"user_mentions":[],"urls":[],"media":[{"id":1268139737816195000,"id_str":"1268139737816195076","indices":[161,184],"media_url":"http://pbs.twimg.com/media/EZlWX2YXYAQf9fH.jpg","media_url_https":"https://pbs.twimg.com/media/EZlWX2YXYAQf9fH.jpg","url":"https://t.co/b1CturVZk3","display_url":"pic.twitter.com/b1CturVZk3","expanded_url":"https://twitter.com/nano1960/status/1268139740177608706/photo/1","type":"photo","sizes":{"small":{"w":680,"h":340,"resize":"fit"},"thumb":{"w":150,"h":150,"resize":"crop"},"large":{"w":950,"h":475,"resize":"fit"},"medium":{"w":950,"h":475,"resize":"fit"}}}]}</t>
  </si>
  <si>
    <t>1268139479392542721</t>
  </si>
  <si>
    <t>Alfredoboita1</t>
  </si>
  <si>
    <t>#UribeEs se acabó la valeriana en colombia el matarife se la tomo toda #Marcha15DeJunio https://t.co/8BBoFxZfir</t>
  </si>
  <si>
    <t>Wed Jun 03 11:16:27 +0000 2020</t>
  </si>
  <si>
    <t>1188122847954292739</t>
  </si>
  <si>
    <t>http://pbs.twimg.com/profile_images/1188123031203467265/PV1-r8_l_normal.jpg</t>
  </si>
  <si>
    <t>http://twitter.com/Alfredoboita1/statuses/1268139479392542721</t>
  </si>
  <si>
    <t>{"hashtags":[{"text":"UribeEs","indices":[0,8]},{"text":"Marcha15DeJunio","indices":[71,87]}],"symbols":[],"user_mentions":[],"urls":[],"media":[{"id":1268139365181665300,"id_str":"1268139365181665280","indices":[88,111],"media_url":"http://pbs.twimg.com/media/EZlWCKNXsAAqiQC.jpg","media_url_https":"https://pbs.twimg.com/media/EZlWCKNXsAAqiQC.jpg","url":"https://t.co/8BBoFxZfir","display_url":"pic.twitter.com/8BBoFxZfir","expanded_url":"https://twitter.com/Alfredoboita1/status/1268139479392542721/photo/1","type":"photo","sizes":{"large":{"w":1078,"h":1550,"resize":"fit"},"thumb":{"w":150,"h":150,"resize":"crop"},"small":{"w":473,"h":680,"resize":"fit"},"medium":{"w":835,"h":1200,"resize":"fit"}}}]}</t>
  </si>
  <si>
    <t>1268139476489912320</t>
  </si>
  <si>
    <t>tostadadeatun1</t>
  </si>
  <si>
    <t>El mundo necesita la verdad, Ironia. Una organización con máscara contando más que toda la iglesia nada más que cuentos de disney.
#HabraConsecuencias 
#LaReunionSecreta 
#Marcha15DeJunio
#TrumpOut2020</t>
  </si>
  <si>
    <t>Wed Jun 03 11:16:26 +0000 2020</t>
  </si>
  <si>
    <t>171430128</t>
  </si>
  <si>
    <t>http://pbs.twimg.com/profile_images/1255459238987608067/bMuUDDBT_normal.jpg</t>
  </si>
  <si>
    <t>Buenos Aires, Argentina</t>
  </si>
  <si>
    <t>http://twitter.com/tostadadeatun1/statuses/1268139476489912320</t>
  </si>
  <si>
    <t>{"hashtags":[{"text":"HabraConsecuencias","indices":[132,151]},{"text":"LaReunionSecreta","indices":[153,170]},{"text":"Marcha15DeJunio","indices":[172,188]},{"text":"TrumpOut2020","indices":[189,202]}],"symbols":[],"user_mentions":[],"urls":[]}</t>
  </si>
  <si>
    <t>1268139409632825346</t>
  </si>
  <si>
    <t>sin_praxis</t>
  </si>
  <si>
    <t>Las protestas y reclamos que se quiere hacer al gobierno son legítimos,  pero  no olviden que EN COLOMBIA el #BlackLivesMatter Solo es una campaña publicitaria.  No esperen condescendencia de nuestros medios de comunicación a las causas colombianas
#Marcha15DeJunio</t>
  </si>
  <si>
    <t>Wed Jun 03 11:16:10 +0000 2020</t>
  </si>
  <si>
    <t>1255230235043340288</t>
  </si>
  <si>
    <t>http://pbs.twimg.com/profile_images/1255232625914109952/2QuoC6RE_normal.jpg</t>
  </si>
  <si>
    <t>http://twitter.com/sin_praxis/statuses/1268139409632825346</t>
  </si>
  <si>
    <t>{"hashtags":[{"text":"BlackLivesMatter","indices":[109,126]},{"text":"Marcha15DeJunio","indices":[249,265]}],"symbols":[],"user_mentions":[],"urls":[]}</t>
  </si>
  <si>
    <t>1268139094456107008</t>
  </si>
  <si>
    <t>@Carolicek @LuisaposadaO @ClaudiaLopez Petroincendios y asociados quieren llegar al poder generando caos violencia, por vía de la democracia no tienen respaldo.. tienen amaestrados sus idiotas útiles pandemia @fecode @cric_cauca @CUTBTACMARCA @Jorge_Opina
#Marcha15DeJunio https://t.co/eAJwFcFbQo</t>
  </si>
  <si>
    <t>Wed Jun 03 11:14:55 +0000 2020</t>
  </si>
  <si>
    <t>108185785</t>
  </si>
  <si>
    <t>Carolicek</t>
  </si>
  <si>
    <t>1268137174689624066</t>
  </si>
  <si>
    <t>http://twitter.com/trampastejo/statuses/1268139094456107008</t>
  </si>
  <si>
    <t>{"hashtags":[{"text":"Marcha15DeJunio","indices":[256,272]}],"symbols":[],"user_mentions":[{"screen_name":"Carolicek","name":"Carolina. 🍊","id":108185785,"id_str":"108185785","indices":[0,10]},{"screen_name":"LuisaposadaO","name":"Luisa Elena Posada O","id":539969243,"id_str":"539969243","indices":[11,24]},{"screen_name":"ClaudiaLopez","name":"Claudia López 👍","id":137908875,"id_str":"137908875","indices":[25,38]},{"screen_name":"fecode","name":"fecode","id":149897625,"id_str":"149897625","indices":[209,216]},{"screen_name":"CRIC_Cauca","name":"CRIC Colombia Cauca","id":458368311,"id_str":"458368311","indices":[217,228]},{"screen_name":"CUTBTACMARCA","name":"CUT Bogotá C/marca","id":289373466,"id_str":"289373466","indices":[229,242]},{"screen_name":"Jorge_Opina","name":"Jorge","id":765801386,"id_str":"765801386","indices":[243,255]}],"urls":[],"media":[{"id":1268129886566219800,"id_str":"1268129886566219776","indices":[273,296],"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</si>
  <si>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1268138614334111745</t>
  </si>
  <si>
    <t>jairoroa171</t>
  </si>
  <si>
    <t>#Marcha15DeJunio aquí el mundo nos está mostrando que ni los gobiernos ni autoridades van a seguir abusando, y en Colombia una de las razones de éstos abusos es la permisividad de la justicia con el #Matarife y sus secuaces, por éso como pueblo vamos a derrotar ésas injusticias. https://t.co/d5MOsfAXY8</t>
  </si>
  <si>
    <t>Wed Jun 03 11:13:01 +0000 2020</t>
  </si>
  <si>
    <t>1117169726596292608</t>
  </si>
  <si>
    <t>http://pbs.twimg.com/profile_images/1262245300036657153/MxgTPuvf_normal.jpg</t>
  </si>
  <si>
    <t>Medellín, Colombia</t>
  </si>
  <si>
    <t>http://twitter.com/jairoroa171/statuses/1268138614334111745</t>
  </si>
  <si>
    <t>{"hashtags":[{"text":"Marcha15DeJunio","indices":[0,16]},{"text":"Matarife","indices":[199,208]}],"symbols":[],"user_mentions":[],"urls":[],"media":[{"id":1268138596743217200,"id_str":"1268138596743217152","indices":[280,303],"media_url":"http://pbs.twimg.com/media/EZlVVbjXgAAojic.jpg","media_url_https":"https://pbs.twimg.com/media/EZlVVbjXgAAojic.jpg","url":"https://t.co/d5MOsfAXY8","display_url":"pic.twitter.com/d5MOsfAXY8","expanded_url":"https://twitter.com/jairoroa171/status/1268138614334111745/photo/1","type":"photo","sizes":{"thumb":{"w":150,"h":150,"resize":"crop"},"small":{"w":680,"h":443,"resize":"fit"},"medium":{"w":720,"h":469,"resize":"fit"},"large":{"w":720,"h":469,"resize":"fit"}}}]}</t>
  </si>
  <si>
    <t>1268138567555055620</t>
  </si>
  <si>
    <t>@JoseCuelloB Petroincendios y asociados quieren llegar al poder generando caos violencia, por vía de la democracia no tienen respaldo.. tienen amaestrados sus idiotas útiles pandemia @fecode @cric_cauca @CUTBTACMARCA @Albertocuerquia @Webinfomil
#Marcha15DeJunio https://t.co/eAJwFcFbQo</t>
  </si>
  <si>
    <t>Wed Jun 03 11:12:50 +0000 2020</t>
  </si>
  <si>
    <t>235029075</t>
  </si>
  <si>
    <t>JoseCuelloB</t>
  </si>
  <si>
    <t>1268017595569053697</t>
  </si>
  <si>
    <t>http://twitter.com/trampastejo/statuses/1268138567555055620</t>
  </si>
  <si>
    <t>{"hashtags":[{"text":"Marcha15DeJunio","indices":[246,262]}],"symbols":[],"user_mentions":[{"screen_name":"JoseCuelloB","name":"José Cuello B.","id":235029075,"id_str":"235029075","indices":[0,12]},{"screen_name":"fecode","name":"fecode","id":149897625,"id_str":"149897625","indices":[183,190]},{"screen_name":"CRIC_Cauca","name":"CRIC Colombia Cauca","id":458368311,"id_str":"458368311","indices":[191,202]},{"screen_name":"CUTBTACMARCA","name":"CUT Bogotá C/marca","id":289373466,"id_str":"289373466","indices":[203,216]},{"screen_name":"Albertocuerquia","name":"Alberto","id":2239758440,"id_str":"2239758440","indices":[217,233]},{"screen_name":"Webinfomil","name":"Webinfomil.com","id":70600949,"id_str":"70600949","indices":[234,245]}],"urls":[],"media":[{"id":1268129886566219800,"id_str":"1268129886566219776","indices":[263,286],"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</si>
  <si>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1268138434876583937</t>
  </si>
  <si>
    <t>rpegazo</t>
  </si>
  <si>
    <t>#UribeEs el símbolo de la gente Imbecil y demasiada enferma de este país
Álvaro Uribe Vélez
Argiro
Corte Suprema
#Marcha15DeJunio en repudio por el asesinato de Anderson a manos de criminales policías
Yair Klein
juanpis gonzález
Corte Suprema</t>
  </si>
  <si>
    <t>Wed Jun 03 11:12:18 +0000 2020</t>
  </si>
  <si>
    <t>390473749</t>
  </si>
  <si>
    <t>http://pbs.twimg.com/profile_images/1254011304857264129/vzdxv0l1_normal.jpg</t>
  </si>
  <si>
    <t>http://twitter.com/rpegazo/statuses/1268138434876583937</t>
  </si>
  <si>
    <t>{"hashtags":[{"text":"UribeEs","indices":[0,8]},{"text":"Marcha15DeJunio","indices":[115,131]}],"symbols":[],"user_mentions":[],"urls":[]}</t>
  </si>
  <si>
    <t>1268138284137492480</t>
  </si>
  <si>
    <t>@ernestomaciast @AlvaroUribeVel Petroincendios y asociados quieren llegar al poder generando caos violencia, por vía de la democracia no tienen respaldo.. tienen amaestrados sus idiotas útiles pandemia @fecode @cric_cauca @CUTBTACMARCA @dona_pily
#Marcha15DeJunio https://t.co/eAJwFcFbQo</t>
  </si>
  <si>
    <t>Wed Jun 03 11:11:42 +0000 2020</t>
  </si>
  <si>
    <t>138922361</t>
  </si>
  <si>
    <t>ernestomaciast</t>
  </si>
  <si>
    <t>1267962095078977537</t>
  </si>
  <si>
    <t>http://twitter.com/trampastejo/statuses/1268138284137492480</t>
  </si>
  <si>
    <t>{"hashtags":[{"text":"Marcha15DeJunio","indices":[247,263]}],"symbols":[],"user_mentions":[{"screen_name":"ernestomaciast","name":"Ernesto Macías Tovar 🇨🇴","id":138922361,"id_str":"138922361","indices":[0,15]},{"screen_name":"AlvaroUribeVel","name":"Álvaro Uribe Vélez","id":61097151,"id_str":"61097151","indices":[16,31]},{"screen_name":"fecode","name":"fecode","id":149897625,"id_str":"149897625","indices":[202,209]},{"screen_name":"CRIC_Cauca","name":"CRIC Colombia Cauca","id":458368311,"id_str":"458368311","indices":[210,221]},{"screen_name":"CUTBTACMARCA","name":"CUT Bogotá C/marca","id":289373466,"id_str":"289373466","indices":[222,235]},{"screen_name":"dona_pily","name":"Doña PiIy","id":307643396,"id_str":"307643396","indices":[236,246]}],"urls":[],"media":[{"id":1268129886566219800,"id_str":"1268129886566219776","indices":[264,287],"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</si>
  <si>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1268138247655432193</t>
  </si>
  <si>
    <t>luchocontrerasp</t>
  </si>
  <si>
    <t>@Santialarconu Cómo puede decir que REBERLDE CON CAUSA si has estado en todas las mermeladas presidenciales. Ahora el pueblo es quiénes deberíamos ser los REBEELDES CON JUSTA CAUSA. #Marcha15DeJunio</t>
  </si>
  <si>
    <t>Wed Jun 03 11:11:33 +0000 2020</t>
  </si>
  <si>
    <t>1920140406</t>
  </si>
  <si>
    <t>Santialarconu</t>
  </si>
  <si>
    <t>552968910</t>
  </si>
  <si>
    <t>1267875573004677120</t>
  </si>
  <si>
    <t>http://pbs.twimg.com/profile_images/892220030942937088/6dC5ANWw_normal.jpg</t>
  </si>
  <si>
    <t>Bucaramanga</t>
  </si>
  <si>
    <t>http://twitter.com/luchocontrerasp/statuses/1268138247655432193</t>
  </si>
  <si>
    <t>{"hashtags":[{"text":"Marcha15DeJunio","indices":[182,198]}],"symbols":[],"user_mentions":[{"screen_name":"Santialarconu","name":"Santiago Alarcón U","id":1920140406,"id_str":"1920140406","indices":[0,14]}],"urls":[]}</t>
  </si>
  <si>
    <t>1268137773703233536</t>
  </si>
  <si>
    <t>So_lecito</t>
  </si>
  <si>
    <t>En Colombia matan diariamente a líderes sociales e indígenas y yo no los veo poniendo una imagen negra en redes. Es que los muertos extranjeros valen más. #Marcha15DeJunio</t>
  </si>
  <si>
    <t>Wed Jun 03 11:09:40 +0000 2020</t>
  </si>
  <si>
    <t>546185025</t>
  </si>
  <si>
    <t>http://pbs.twimg.com/profile_images/1256634670298664961/Amv1o-LM_normal.jpg</t>
  </si>
  <si>
    <t>Francia</t>
  </si>
  <si>
    <t>http://twitter.com/So_lecito/statuses/1268137773703233536</t>
  </si>
  <si>
    <t>{"hashtags":[{"text":"Marcha15DeJunio","indices":[155,171]}],"symbols":[],"user_mentions":[],"urls":[]}</t>
  </si>
  <si>
    <t>1268137637874982919</t>
  </si>
  <si>
    <t>@criticolombia Petroincendios y asociados quieren llegar al poder generando caos violencia, por vía de la democracia no tienen respaldo.. tienen amaestrados sus idiotas útiles pandemia @fecode @cric_cauca @CUTBTACMARCA @dannyskydive @omarbula @KIKADMN
#Marcha15DeJunio https://t.co/eAJwFcFbQo</t>
  </si>
  <si>
    <t>Wed Jun 03 11:09:08 +0000 2020</t>
  </si>
  <si>
    <t>2812597937</t>
  </si>
  <si>
    <t>criticolombia</t>
  </si>
  <si>
    <t>1268013414791643136</t>
  </si>
  <si>
    <t>http://twitter.com/trampastejo/statuses/1268137637874982919</t>
  </si>
  <si>
    <t>{"hashtags":[{"text":"Marcha15DeJunio","indices":[252,268]}],"symbols":[],"user_mentions":[{"screen_name":"criticolombia","name":"Abuelo Emberracado","id":2812597937,"id_str":"2812597937","indices":[0,14]},{"screen_name":"fecode","name":"fecode","id":149897625,"id_str":"149897625","indices":[185,192]},{"screen_name":"CRIC_Cauca","name":"CRIC Colombia Cauca","id":458368311,"id_str":"458368311","indices":[193,204]},{"screen_name":"CUTBTACMARCA","name":"CUT Bogotá C/marca","id":289373466,"id_str":"289373466","indices":[205,218]},{"screen_name":"dannyskydive","name":"DANILO ANDRES ARBOLEDA. M","id":246330547,"id_str":"246330547","indices":[219,232]},{"screen_name":"omarbula","name":"O. Bula-Escobar","id":192538987,"id_str":"192538987","indices":[233,242]},{"screen_name":"KIKADMN","name":"Kika","id":315291746,"id_str":"315291746","indices":[243,251]}],"urls":[],"media":[{"id":1268129886566219800,"id_str":"1268129886566219776","indices":[269,292],"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</si>
  <si>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1268137406374567938</t>
  </si>
  <si>
    <t>EliasLavoz1</t>
  </si>
  <si>
    <t>#Marcha15DeJunio ¿Y ahora cuál es el motivo de la famosa marcha? Estamos en una situación de la cual debemos estar unidos como país para salir adelante, no para “revolucionar” el corazón de otros.</t>
  </si>
  <si>
    <t>Wed Jun 03 11:08:13 +0000 2020</t>
  </si>
  <si>
    <t>2871614789</t>
  </si>
  <si>
    <t>http://pbs.twimg.com/profile_images/1226032777818230784/_Ngu4uqi_normal.jpg</t>
  </si>
  <si>
    <t>Bogota</t>
  </si>
  <si>
    <t>http://twitter.com/EliasLavoz1/statuses/1268137406374567938</t>
  </si>
  <si>
    <t>1268137047396683776</t>
  </si>
  <si>
    <t>robertpenuela</t>
  </si>
  <si>
    <t>#Marcha15DeJunio que no se quejen déspues. Es un delito contra la salud pública y violación de medida sanitaria. Pero el que llego de Cuba no le importa enviar incautos a la calle a contagiar y contagiarse con tal de incendiar el país por su sed de poder.</t>
  </si>
  <si>
    <t>Wed Jun 03 11:06:47 +0000 2020</t>
  </si>
  <si>
    <t>477996345</t>
  </si>
  <si>
    <t>http://twitter.com/robertpenuela/statuses/1268137047396683776</t>
  </si>
  <si>
    <t>1268136957491712009</t>
  </si>
  <si>
    <t>#Marcha15DeJunio A MARCHAR y PROTESTAR contra el NARCO ESTADO, LA ÑEÑE POLÍTICA y el silencio cómplice del gobierno de URIDUQUE por Narco Embajador Sanclemente @FiscaliaCol @dw_espanol https://t.co/Ah4hg2CajP</t>
  </si>
  <si>
    <t>Wed Jun 03 11:06:26 +0000 2020</t>
  </si>
  <si>
    <t>http://twitter.com/oskarciber/statuses/1268136957491712009</t>
  </si>
  <si>
    <t>{"hashtags":[{"text":"Marcha15DeJunio","indices":[0,16]}],"symbols":[],"user_mentions":[{"screen_name":"FiscaliaCol","name":"Fiscalía Colombia","id":219990061,"id_str":"219990061","indices":[160,172]},{"screen_name":"dw_espanol","name":"DW Español","id":6135622,"id_str":"6135622","indices":[173,184]}],"urls":[],"media":[{"id":1268136946267717600,"id_str":"1268136946267717637","indices":[185,208],"media_url":"http://pbs.twimg.com/media/EZlT1XDWAAUqge8.jpg","media_url_https":"https://pbs.twimg.com/media/EZlT1XDWAAUqge8.jpg","url":"https://t.co/Ah4hg2CajP","display_url":"pic.twitter.com/Ah4hg2CajP","expanded_url":"https://twitter.com/oskarciber/status/1268136957491712009/photo/1","type":"photo","sizes":{"thumb":{"w":150,"h":150,"resize":"crop"},"small":{"w":505,"h":680,"resize":"fit"},"large":{"w":1068,"h":1439,"resize":"fit"},"medium":{"w":891,"h":1200,"resize":"fit"}}}]}</t>
  </si>
  <si>
    <t>1268136917394231301</t>
  </si>
  <si>
    <t>Andres_Lopez13</t>
  </si>
  <si>
    <t>¿Y nuestra indignación pa cuándo?
Pal 15 de Junio todos a las calles
#Marcha15DeJunio
https://t.co/d9MViP2wI1</t>
  </si>
  <si>
    <t>Wed Jun 03 11:06:16 +0000 2020</t>
  </si>
  <si>
    <t>297115032</t>
  </si>
  <si>
    <t>http://pbs.twimg.com/profile_images/1172365520340807686/ninmzBAX_normal.jpg</t>
  </si>
  <si>
    <t>Medellín Colombia</t>
  </si>
  <si>
    <t>http://twitter.com/Andres_Lopez13/statuses/1268136917394231301</t>
  </si>
  <si>
    <t>{"hashtags":[{"text":"Marcha15DeJunio","indices":[70,86]}],"symbols":[],"user_mentions":[],"urls":[{"url":"https://t.co/d9MViP2wI1","expanded_url":"https://www.las2orillas.co/si-george-floyd-hubiera-sido-del-choco-nadie-hablaria-de-el/","display_url":"las2orillas.co/si-george-floy…","indices":[88,111]}]}</t>
  </si>
  <si>
    <t>1268136460819075072</t>
  </si>
  <si>
    <t>Vcv173</t>
  </si>
  <si>
    <t>#Marcha15DeJunio @petrogustavo se suponía que ud iva a expropiar las tierras si ganaba las elecciones ahora que dirán los uribestias pobres tirados a capitalistas que tienen fincas pequeñas heredadas de su familiar indígena que detestatan y no producen por qué son de derecha https://t.co/hMv9wi8MVI</t>
  </si>
  <si>
    <t>Wed Jun 03 11:04:27 +0000 2020</t>
  </si>
  <si>
    <t>912730899451727872</t>
  </si>
  <si>
    <t>http://pbs.twimg.com/profile_images/912842387109695489/96qGzrQl_normal.jpg</t>
  </si>
  <si>
    <t>http://twitter.com/Vcv173/statuses/1268136460819075072</t>
  </si>
  <si>
    <t>{"hashtags":[{"text":"Marcha15DeJunio","indices":[0,16]}],"symbols":[],"user_mentions":[{"screen_name":"petrogustavo","name":"Gustavo Petro","id":49849732,"id_str":"49849732","indices":[17,30]}],"urls":[{"url":"https://t.co/hMv9wi8MVI","expanded_url":"https://twitter.com/wasgyofx/status/1268047930688253952","display_url":"twitter.com/wasgyofx/statu…","indices":[276,299]}]}</t>
  </si>
  <si>
    <t>1268135683467640832</t>
  </si>
  <si>
    <t>PATRICI20413620</t>
  </si>
  <si>
    <t>A estas alturas de la vida para mi marcha es sinónimo de destrucción y también de contagio.  #Marcha15DeJunio</t>
  </si>
  <si>
    <t>Wed Jun 03 11:01:22 +0000 2020</t>
  </si>
  <si>
    <t>1157877891398537216</t>
  </si>
  <si>
    <t>http://pbs.twimg.com/profile_images/1157878264171499521/g4s9mFwk_normal.jpg</t>
  </si>
  <si>
    <t>Twitter activity - last 3 days</t>
  </si>
  <si>
    <t>http://twitter.com/PATRICI20413620/statuses/1268135683467640832</t>
  </si>
  <si>
    <t>{"hashtags":[{"text":"Marcha15DeJunio","indices":[93,109]}],"symbols":[],"user_mentions":[],"urls":[]}</t>
  </si>
  <si>
    <t>1268135108432867328</t>
  </si>
  <si>
    <t>#Marcha15DeJunio #UribeEs el líder de la banca criminal más grande de Colombia https://t.co/zANnl0qCDB</t>
  </si>
  <si>
    <t>Wed Jun 03 10:59:05 +0000 2020</t>
  </si>
  <si>
    <t>http://twitter.com/Alfredoboita1/statuses/1268135108432867328</t>
  </si>
  <si>
    <t>{"hashtags":[{"text":"Marcha15DeJunio","indices":[0,16]},{"text":"UribeEs","indices":[17,25]}],"symbols":[],"user_mentions":[],"urls":[],"media":[{"id":1268135012102295600,"id_str":"1268135012102295558","indices":[79,102],"media_url":"http://pbs.twimg.com/media/EZlSExuX0AYJ1ZK.jpg","media_url_https":"https://pbs.twimg.com/media/EZlSExuX0AYJ1ZK.jpg","url":"https://t.co/zANnl0qCDB","display_url":"pic.twitter.com/zANnl0qCDB","expanded_url":"https://twitter.com/Alfredoboita1/status/1268135108432867328/photo/1","type":"photo","sizes":{"thumb":{"w":150,"h":150,"resize":"crop"},"small":{"w":680,"h":411,"resize":"fit"},"large":{"w":680,"h":411,"resize":"fit"},"medium":{"w":680,"h":411,"resize":"fit"}}}]}</t>
  </si>
  <si>
    <t>1268134646489001985</t>
  </si>
  <si>
    <t>occiauditores</t>
  </si>
  <si>
    <t>No a marchas, no aglomeraciones, ni clases en aulas, no saben ni imagina qué es no poder respirar!!!. 
Deberían los medios hacer más publicidad con testimonios de los que se están ahogando con el virus por dentro!. 
Incredulidad hasta cuando se ahoguen ???
 #Marcha15DeJunio https://t.co/btiyjt7RiA</t>
  </si>
  <si>
    <t>Wed Jun 03 10:57:15 +0000 2020</t>
  </si>
  <si>
    <t>265452804</t>
  </si>
  <si>
    <t>http://pbs.twimg.com/profile_images/1066920428462120962/TtbKHtS3_normal.jpg</t>
  </si>
  <si>
    <t>La Cima del Cielo</t>
  </si>
  <si>
    <t>http://twitter.com/occiauditores/statuses/1268134646489001985</t>
  </si>
  <si>
    <t>{"hashtags":[{"text":"Marcha15DeJunio","indices":[261,277]}],"symbols":[],"user_mentions":[],"urls":[],"media":[{"id":1268134637827772400,"id_str":"1268134637827772416","indices":[278,301],"media_url":"http://pbs.twimg.com/media/EZlRu_cX0AA2Gdc.jpg","media_url_https":"https://pbs.twimg.com/media/EZlRu_cX0AA2Gdc.jpg","url":"https://t.co/btiyjt7RiA","display_url":"pic.twitter.com/btiyjt7RiA","expanded_url":"https://twitter.com/occiauditores/status/1268134646489001985/photo/1","type":"photo","sizes":{"thumb":{"w":150,"h":150,"resize":"crop"},"small":{"w":582,"h":680,"resize":"fit"},"large":{"w":1242,"h":1450,"resize":"fit"},"medium":{"w":1028,"h":1200,"resize":"fit"}}}]}</t>
  </si>
  <si>
    <t>1268134635432808450</t>
  </si>
  <si>
    <t>#Marcha15DeJunio contra el SAQUEO SOLIDARIO, robar plata en plena Pandemia es un acto criminal : https://t.co/3DsmlqBeDU</t>
  </si>
  <si>
    <t>Wed Jun 03 10:57:12 +0000 2020</t>
  </si>
  <si>
    <t>http://twitter.com/oskarciber/statuses/1268134635432808450</t>
  </si>
  <si>
    <t>{"hashtags":[{"text":"Marcha15DeJunio","indices":[0,16]}],"symbols":[],"user_mentions":[],"urls":[],"media":[{"id":1268134627035750400,"id_str":"1268134627035750401","indices":[97,120],"media_url":"http://pbs.twimg.com/media/EZlRuXPWoAEC_tv.jpg","media_url_https":"https://pbs.twimg.com/media/EZlRuXPWoAEC_tv.jpg","url":"https://t.co/3DsmlqBeDU","display_url":"pic.twitter.com/3DsmlqBeDU","expanded_url":"https://twitter.com/oskarciber/status/1268134635432808450/photo/1","type":"photo","sizes":{"thumb":{"w":150,"h":150,"resize":"crop"},"medium":{"w":1080,"h":1080,"resize":"fit"},"small":{"w":680,"h":680,"resize":"fit"},"large":{"w":1080,"h":1080,"resize":"fit"}}}]}</t>
  </si>
  <si>
    <t>1268134461612449792</t>
  </si>
  <si>
    <t>cesp2010</t>
  </si>
  <si>
    <t>@GustavoBolivar Con Toda #Marcha15DeJunio</t>
  </si>
  <si>
    <t>Wed Jun 03 10:56:31 +0000 2020</t>
  </si>
  <si>
    <t>111340656</t>
  </si>
  <si>
    <t>http://pbs.twimg.com/profile_images/1107688008462069760/a8x7QKWz_normal.jpg</t>
  </si>
  <si>
    <t>Tweets</t>
  </si>
  <si>
    <t>Replies</t>
  </si>
  <si>
    <t>Bogotá</t>
  </si>
  <si>
    <t>http://twitter.com/cesp2010/statuses/1268134461612449792</t>
  </si>
  <si>
    <t>Archive Contains</t>
  </si>
  <si>
    <t>{"hashtags":[{"text":"Marcha15DeJunio","indices":[25,41]}],"symbols":[],"user_mentions":[{"screen_name":"GustavoBolivar","name":"Gustavo Bolívar","id":50981729,"id_str":"50981729","indices":[0,15]}],"urls":[]}</t>
  </si>
  <si>
    <t>1268134009890058246</t>
  </si>
  <si>
    <t>Sebastian_xdxd1</t>
  </si>
  <si>
    <t>¿Listos para quemar tombos este día?#Marcha15DeJunio</t>
  </si>
  <si>
    <t>Wed Jun 03 10:54:43 +0000 2020</t>
  </si>
  <si>
    <t>1199267669729521664</t>
  </si>
  <si>
    <t>http://pbs.twimg.com/profile_images/1241073228145139712/JP0sEIYp_normal.jpg</t>
  </si>
  <si>
    <t>Archive Started</t>
  </si>
  <si>
    <t>Last tweet</t>
  </si>
  <si>
    <t>http://twitter.com/Sebastian_xdxd1/statuses/1268134009890058246</t>
  </si>
  <si>
    <t>{"hashtags":[{"text":"Marcha15DeJunio","indices":[36,52]}],"symbols":[],"user_mentions":[],"urls":[]}</t>
  </si>
  <si>
    <t>1268133977799393280</t>
  </si>
  <si>
    <t>PaoSalazT</t>
  </si>
  <si>
    <t>#Marcha15DeJunio es real? O va a pasar como con el paro que llegó diciembre y el paro también se fue a vacaciones. Porque ahí el referente fue Chile. Qué se haga por convicción, no solo porque el mundo alrededor está ardiendo y pues cómo nos quedamos atrás en tendencia! https://t.co/jT3L2sEeCU</t>
  </si>
  <si>
    <t>Wed Jun 03 10:54:35 +0000 2020</t>
  </si>
  <si>
    <t>60959624</t>
  </si>
  <si>
    <t>http://pbs.twimg.com/profile_images/994281043845943298/ChxZduBb_normal.jpg</t>
  </si>
  <si>
    <t>Earth</t>
  </si>
  <si>
    <t>http://twitter.com/PaoSalazT/statuses/1268133977799393280</t>
  </si>
  <si>
    <t>{"hashtags":[{"text":"Marcha15DeJunio","indices":[0,16]}],"symbols":[],"user_mentions":[],"urls":[],"media":[{"id":1268133971398930400,"id_str":"1268133971398930432","indices":[271,294],"media_url":"http://pbs.twimg.com/tweet_video_thumb/EZlRIMzWsAAsyeC.jpg","media_url_https":"https://pbs.twimg.com/tweet_video_thumb/EZlRIMzWsAAsyeC.jpg","url":"https://t.co/jT3L2sEeCU","display_url":"pic.twitter.com/jT3L2sEeCU","expanded_url":"https://twitter.com/PaoSalazT/status/1268133977799393280/photo/1","type":"photo","sizes":{"medium":{"w":220,"h":124,"resize":"fit"},"small":{"w":220,"h":124,"resize":"fit"},"large":{"w":220,"h":124,"resize":"fit"},"thumb":{"w":124,"h":124,"resize":"crop"}}}]}</t>
  </si>
  <si>
    <t>1268133815538638849</t>
  </si>
  <si>
    <t>OGalvisC</t>
  </si>
  <si>
    <t>Son muchos los llamados que se le han hecho al Gobierno pidiendo protección a los líderes sociales, núnca han querido atender los llamados, por eso #Marcha15DeJunio 
#JusticiaYa #NuncaMás https://t.co/b0t56WPvo3</t>
  </si>
  <si>
    <t>Wed Jun 03 10:53:57 +0000 2020</t>
  </si>
  <si>
    <t>1199497821747105792</t>
  </si>
  <si>
    <t>http://pbs.twimg.com/profile_images/1264800947622088706/wEj4qGtN_normal.jpg</t>
  </si>
  <si>
    <t>http://twitter.com/OGalvisC/statuses/1268133815538638849</t>
  </si>
  <si>
    <t>{"hashtags":[{"text":"Marcha15DeJunio","indices":[148,164]},{"text":"JusticiaYa","indices":[166,177]},{"text":"NuncaMás","indices":[178,187]}],"symbols":[],"user_mentions":[],"urls":[{"url":"https://t.co/b0t56WPvo3","expanded_url":"https://twitter.com/HOLLMANMORRIS/status/1267996273401044992","display_url":"twitter.com/HOLLMANMORRIS/…","indices":[188,211]}]}</t>
  </si>
  <si>
    <t>1268133214754869251</t>
  </si>
  <si>
    <t>AlexMartinez258</t>
  </si>
  <si>
    <t>Wed Jun 03 10:51:33 +0000 2020</t>
  </si>
  <si>
    <t>1198424481393467392</t>
  </si>
  <si>
    <t>http://pbs.twimg.com/profile_images/1204682739376689152/0U9fYamO_normal.jpg</t>
  </si>
  <si>
    <t>http://twitter.com/AlexMartinez258/statuses/1268133214754869251</t>
  </si>
  <si>
    <t>1268133002510467072</t>
  </si>
  <si>
    <t>#Marcha15DeJunio POR LA SOBERANÍA, NO A LAS BASES MILITARES GRINGAS EN COLOMBIA, no somos el Patio trasero de Trump : https://t.co/lVpr9aSMwS</t>
  </si>
  <si>
    <t>Wed Jun 03 10:50:43 +0000 2020</t>
  </si>
  <si>
    <t>http://twitter.com/oskarciber/statuses/1268133002510467072</t>
  </si>
  <si>
    <t>{"hashtags":[{"text":"Marcha15DeJunio","indices":[0,16]}],"symbols":[],"user_mentions":[],"urls":[],"media":[{"id":1268132998215540700,"id_str":"1268132998215540736","indices":[118,141],"media_url":"http://pbs.twimg.com/media/EZlQPjaWoAA6Cxm.jpg","media_url_https":"https://pbs.twimg.com/media/EZlQPjaWoAA6Cxm.jpg","url":"https://t.co/lVpr9aSMwS","display_url":"pic.twitter.com/lVpr9aSMwS","expanded_url":"https://twitter.com/oskarciber/status/1268133002510467072/photo/1","type":"photo","sizes":{"small":{"w":480,"h":678,"resize":"fit"},"thumb":{"w":150,"h":150,"resize":"crop"},"large":{"w":480,"h":678,"resize":"fit"},"medium":{"w":480,"h":678,"resize":"fit"}}}]}</t>
  </si>
  <si>
    <t>1268132903868825607</t>
  </si>
  <si>
    <t>Petroincendios y asociados quieren llegar al poder generando caos violencia, por vía de la democracia no tienen respaldo.. tienen amaestrados sus idiotas útiles pandemia @fecode @cric_cauca @CUTBTACMARCA @HonestoPais
#Marcha15DeJunio https://t.co/eAJwFcFbQo</t>
  </si>
  <si>
    <t>Wed Jun 03 10:50:19 +0000 2020</t>
  </si>
  <si>
    <t>http://twitter.com/trampastejo/statuses/1268132903868825607</t>
  </si>
  <si>
    <t>{"hashtags":[{"text":"Marcha15DeJunio","indices":[217,233]}],"symbols":[],"user_mentions":[{"screen_name":"fecode","name":"fecode","id":149897625,"id_str":"149897625","indices":[170,177]},{"screen_name":"CRIC_Cauca","name":"CRIC Colombia Cauca","id":458368311,"id_str":"458368311","indices":[178,189]},{"screen_name":"CUTBTACMARCA","name":"CUT Bogotá C/marca","id":289373466,"id_str":"289373466","indices":[190,203]},{"screen_name":"HonestoPais","name":"por un pais Honesto","id":274165618,"id_str":"274165618","indices":[204,216]}],"urls":[],"media":[{"id":1268129886566219800,"id_str":"1268129886566219776","indices":[234,257],"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</si>
  <si>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1268132589535191045</t>
  </si>
  <si>
    <t>sanntiago_er</t>
  </si>
  <si>
    <t>Wed Jun 03 10:49:04 +0000 2020</t>
  </si>
  <si>
    <t>1242539489748299781</t>
  </si>
  <si>
    <t>http://pbs.twimg.com/profile_images/1264962860301594625/MrJDH-n9_normal.jpg</t>
  </si>
  <si>
    <t>http://twitter.com/sanntiago_er/statuses/1268132589535191045</t>
  </si>
  <si>
    <t>1268132479812227074</t>
  </si>
  <si>
    <t>@NOCOMOCUENTO01 @_El__Patriota_ @fecode @BogotaHumanaYA @PartidoFARC @PoloDemocratico @JohnMarulandaM Petroincendios y asociados quieren llegar al poder generando caos violencia, por vía de la democracia no tienen respaldo.. tienen amaestrados sus idiotas útiles pandemia @fecode @cric_cauca @CUTBTACMARCA @MiguelPoloP
#Marcha15DeJunio https://t.co/eAJwFcFbQo</t>
  </si>
  <si>
    <t>Wed Jun 03 10:48:38 +0000 2020</t>
  </si>
  <si>
    <t>348664464</t>
  </si>
  <si>
    <t>NOCOMOCUENTO01</t>
  </si>
  <si>
    <t>1268012388701409282</t>
  </si>
  <si>
    <t>http://twitter.com/trampastejo/statuses/1268132479812227074</t>
  </si>
  <si>
    <t>{"hashtags":[{"text":"Marcha15DeJunio","indices":[319,335]}],"symbols":[],"user_mentions":[{"screen_name":"NOCOMOCUENTO01","name":"Gustavo","id":348664464,"id_str":"348664464","indices":[0,15]},{"screen_name":"_El__Patriota_","name":"EL PATRIOTA🇨🇴","id":1197181730878378000,"id_str":"1197181730878377991","indices":[16,31]},{"screen_name":"fecode","name":"fecode","id":149897625,"id_str":"149897625","indices":[32,39]},{"screen_name":"BogotaHumanaYA","name":"BogotaHumanaya","id":4740739029,"id_str":"4740739029","indices":[40,55]},{"screen_name":"PartidoFARC","name":"FARC","id":974748966,"id_str":"974748966","indices":[56,68]},{"screen_name":"PoloDemocratico","name":"Polo Democrático Alternativo","id":48087492,"id_str":"48087492","indices":[69,85]},{"screen_name":"JohnMarulandaM","name":"John Marulanda","id":702668951055147000,"id_str":"702668951055147008","indices":[86,101]},{"screen_name":"fecode","name":"fecode","id":149897625,"id_str":"149897625","indices":[272,279]},{"screen_name":"CRIC_Cauca","name":"CRIC Colombia Cauca","id":458368311,"id_str":"458368311","indices":[280,291]},{"screen_name":"CUTBTACMARCA","name":"CUT Bogotá C/marca","id":289373466,"id_str":"289373466","indices":[292,305]},{"screen_name":"MiguelPoloP","name":"POLO POLO","id":541020317,"id_str":"541020317","indices":[306,318]}],"urls":[],"media":[{"id":1268129886566219800,"id_str":"1268129886566219776","indices":[336,359],"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</si>
  <si>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1268132146465722370</t>
  </si>
  <si>
    <t>@jorgelopez59 Petroincendios y asociados quieren llegar al poder generando caos violencia, por vía de la democracia no tienen respaldo.. tienen amaestrados sus idiotas útiles pandemia @fecode @cric_cauca @CUTBTACMARCA @bettycriticonaa
#Marcha15DeJunio https://t.co/eAJwFcFbQo</t>
  </si>
  <si>
    <t>Wed Jun 03 10:47:19 +0000 2020</t>
  </si>
  <si>
    <t>229438763</t>
  </si>
  <si>
    <t>jorgelopez59</t>
  </si>
  <si>
    <t>1268127034657705984</t>
  </si>
  <si>
    <t>http://twitter.com/trampastejo/statuses/1268132146465722370</t>
  </si>
  <si>
    <t>{"hashtags":[{"text":"Marcha15DeJunio","indices":[235,251]}],"symbols":[],"user_mentions":[{"screen_name":"jorgelopez59","name":"jorge eduardo lopez","id":229438763,"id_str":"229438763","indices":[0,13]},{"screen_name":"fecode","name":"fecode","id":149897625,"id_str":"149897625","indices":[184,191]},{"screen_name":"CRIC_Cauca","name":"CRIC Colombia Cauca","id":458368311,"id_str":"458368311","indices":[192,203]},{"screen_name":"CUTBTACMARCA","name":"CUT Bogotá C/marca","id":289373466,"id_str":"289373466","indices":[204,217]},{"screen_name":"bettycriticonaa","name":"🍸betty criticona soy - cuenta actual","id":1156013155388182500,"id_str":"1156013155388182528","indices":[218,234]}],"urls":[],"media":[{"id":1268129886566219800,"id_str":"1268129886566219776","indices":[252,275],"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</si>
  <si>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1268131959626137600</t>
  </si>
  <si>
    <t>@jerojasrodrigue Petroincendios y asociados quieren llegar al poder generando caos violencia, por vía de la democracia no tienen respaldo.. tienen amaestrados sus idiotas útiles pandemia @fecode @cric_cauca @CUTBTACMARCA @PoloDemocratico
#Marcha15DeJunio https://t.co/eAJwFcFbQo</t>
  </si>
  <si>
    <t>Wed Jun 03 10:46:34 +0000 2020</t>
  </si>
  <si>
    <t>http://twitter.com/trampastejo/statuses/1268131959626137600</t>
  </si>
  <si>
    <t>{"hashtags":[{"text":"Marcha15DeJunio","indices":[238,254]}],"symbols":[],"user_mentions":[{"screen_name":"jerojasrodrigue","name":"Jorge Rojas Rodríguez","id":233001872,"id_str":"233001872","indices":[0,16]},{"screen_name":"fecode","name":"fecode","id":149897625,"id_str":"149897625","indices":[187,194]},{"screen_name":"CRIC_Cauca","name":"CRIC Colombia Cauca","id":458368311,"id_str":"458368311","indices":[195,206]},{"screen_name":"CUTBTACMARCA","name":"CUT Bogotá C/marca","id":289373466,"id_str":"289373466","indices":[207,220]},{"screen_name":"PoloDemocratico","name":"Polo Democrático Alternativo","id":48087492,"id_str":"48087492","indices":[221,237]}],"urls":[],"media":[{"id":1268129886566219800,"id_str":"1268129886566219776","indices":[255,278],"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</si>
  <si>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1268131553261031424</t>
  </si>
  <si>
    <t>@RobertoMTico Petroincendios y asociados quieren llegar al poder generando caos violencia, por vía de la democracia no tienen respaldo.. tienen amestrados sus idiotas útiles @fecode @cric_cauca @CUTBTACMARCA @PoloDemocratico
#Marcha15DeJunio https://t.co/eAJwFcFbQo</t>
  </si>
  <si>
    <t>Wed Jun 03 10:44:57 +0000 2020</t>
  </si>
  <si>
    <t>1268111932386664448</t>
  </si>
  <si>
    <t>http://twitter.com/trampastejo/statuses/1268131553261031424</t>
  </si>
  <si>
    <t>{"hashtags":[{"text":"Marcha15DeJunio","indices":[225,241]}],"symbols":[],"user_mentions":[{"screen_name":"RobertoMTico","name":"ROMAROSA","id":1105977902359822300,"id_str":"1105977902359822337","indices":[0,13]},{"screen_name":"fecode","name":"fecode","id":149897625,"id_str":"149897625","indices":[174,181]},{"screen_name":"CRIC_Cauca","name":"CRIC Colombia Cauca","id":458368311,"id_str":"458368311","indices":[182,193]},{"screen_name":"CUTBTACMARCA","name":"CUT Bogotá C/marca","id":289373466,"id_str":"289373466","indices":[194,207]},{"screen_name":"PoloDemocratico","name":"Polo Democrático Alternativo","id":48087492,"id_str":"48087492","indices":[208,224]}],"urls":[],"media":[{"id":1268129886566219800,"id_str":"1268129886566219776","indices":[242,265],"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</si>
  <si>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1268131278735519744</t>
  </si>
  <si>
    <t>#PagoEnPlazosJustosEs #Marcha15DeJunio #UribeEs investigado por homicidio, por masacres, por narcotrafico, por chuzadas, por corrupción, por paramilitar, no hay delito donde no esté involucrado el matarife de Uribe, ya es hora que pague carcel https://t.co/EDgRNf5NcW</t>
  </si>
  <si>
    <t>Wed Jun 03 10:43:52 +0000 2020</t>
  </si>
  <si>
    <t>http://twitter.com/Alfredoboita1/statuses/1268131278735519744</t>
  </si>
  <si>
    <t>{"hashtags":[{"text":"PagoEnPlazosJustosEs","indices":[0,21]},{"text":"Marcha15DeJunio","indices":[22,38]},{"text":"UribeEs","indices":[39,47]}],"symbols":[],"user_mentions":[],"urls":[],"media":[{"id":1268131189807812600,"id_str":"1268131189807812608","indices":[244,267],"media_url":"http://pbs.twimg.com/media/EZlOmSkWkAANx4d.jpg","media_url_https":"https://pbs.twimg.com/media/EZlOmSkWkAANx4d.jpg","url":"https://t.co/EDgRNf5NcW","display_url":"pic.twitter.com/EDgRNf5NcW","expanded_url":"https://twitter.com/Alfredoboita1/status/1268131278735519744/photo/1","type":"photo","sizes":{"thumb":{"w":150,"h":150,"resize":"crop"},"large":{"w":1080,"h":908,"resize":"fit"},"medium":{"w":1080,"h":908,"resize":"fit"},"small":{"w":680,"h":572,"resize":"fit"}}}]}</t>
  </si>
  <si>
    <t>1268131259819208707</t>
  </si>
  <si>
    <t>@Fernandodiaz163 Petroincendios y asociados quieren llegar al poder generando caos violencia, por vía de la democracia no tienen respaldo.. tienen amestrados sus idiotas útiles @fecode @cric_cauca @CUTBTACMARCA @PartidoFARC
#Marcha15DeJunio https://t.co/eAJwFcFbQo</t>
  </si>
  <si>
    <t>Wed Jun 03 10:43:47 +0000 2020</t>
  </si>
  <si>
    <t>1249581135857844224</t>
  </si>
  <si>
    <t>Fernandodiaz163</t>
  </si>
  <si>
    <t>1268036935152545792</t>
  </si>
  <si>
    <t>http://twitter.com/trampastejo/statuses/1268131259819208707</t>
  </si>
  <si>
    <t>{"hashtags":[{"text":"Marcha15DeJunio","indices":[224,240]}],"symbols":[],"user_mentions":[{"screen_name":"Fernandodiaz163","name":"Fernandodiaz","id":1249581135857844200,"id_str":"1249581135857844224","indices":[0,16]},{"screen_name":"fecode","name":"fecode","id":149897625,"id_str":"149897625","indices":[177,184]},{"screen_name":"CRIC_Cauca","name":"CRIC Colombia Cauca","id":458368311,"id_str":"458368311","indices":[185,196]},{"screen_name":"CUTBTACMARCA","name":"CUT Bogotá C/marca","id":289373466,"id_str":"289373466","indices":[197,210]},{"screen_name":"PartidoFARC","name":"FARC","id":974748966,"id_str":"974748966","indices":[211,223]}],"urls":[],"media":[{"id":1268129886566219800,"id_str":"1268129886566219776","indices":[241,264],"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</si>
  <si>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1268131211081166848</t>
  </si>
  <si>
    <t>weinsh3z</t>
  </si>
  <si>
    <t>@gusgomez1701 #Marcha15DeJunio
" #UribeEs un escudero de las Convivir. Él concibe la paz únicamente como resultado de una victoria militar sobre los alzados en armas"
                      Iván Duque
Al parecer el Duque del pasado les da sopa y seco a los periodistas del presente. 
🤦👇 https://t.co/bJPZCgYzBi</t>
  </si>
  <si>
    <t>Wed Jun 03 10:43:36 +0000 2020</t>
  </si>
  <si>
    <t>253315622</t>
  </si>
  <si>
    <t>gusgomez1701</t>
  </si>
  <si>
    <t>1202166570216067072</t>
  </si>
  <si>
    <t>1268108140316418051</t>
  </si>
  <si>
    <t>http://pbs.twimg.com/profile_images/1268112125689344000/Ew5uUHR0_normal.jpg</t>
  </si>
  <si>
    <t>http://twitter.com/weinsh3z/statuses/1268131211081166848</t>
  </si>
  <si>
    <t>{"hashtags":[{"text":"Marcha15DeJunio","indices":[14,30]},{"text":"UribeEs","indices":[34,42]}],"symbols":[],"user_mentions":[{"screen_name":"gusgomez1701","name":"GustavoGómezCórdoba","id":253315622,"id_str":"253315622","indices":[0,13]}],"urls":[],"media":[{"id":1268130288539820000,"id_str":"1268130288539820032","indices":[288,311],"media_url":"http://pbs.twimg.com/media/EZlNx1FUYAAittb.jpg","media_url_https":"https://pbs.twimg.com/media/EZlNx1FUYAAittb.jpg","url":"https://t.co/bJPZCgYzBi","display_url":"pic.twitter.com/bJPZCgYzBi","expanded_url":"https://twitter.com/weinsh3z/status/1268131211081166848/photo/1","type":"photo","sizes":{"large":{"w":324,"h":680,"resize":"fit"},"thumb":{"w":150,"h":150,"resize":"crop"},"small":{"w":324,"h":680,"resize":"fit"},"medium":{"w":324,"h":680,"resize":"fit"}}}]}</t>
  </si>
  <si>
    <t>1268130960761028609</t>
  </si>
  <si>
    <t>@IncomunicadorS Petroincendios y asociados quieren llegar al poder generando caos violencia, por vía de la democracia no tienen respaldo.. tienen amestrados sus idiotas útiles @fecode @cric_cauca @CUTBTACMARCA @SophyCh_E @LaPatriota9 @Uribistayque
#Marcha15DeJunio https://t.co/eAJwFcFbQo</t>
  </si>
  <si>
    <t>Wed Jun 03 10:42:36 +0000 2020</t>
  </si>
  <si>
    <t>1259139905432805376</t>
  </si>
  <si>
    <t>IncomunicadorS</t>
  </si>
  <si>
    <t>1268055004331544576</t>
  </si>
  <si>
    <t>http://twitter.com/trampastejo/statuses/1268130960761028609</t>
  </si>
  <si>
    <t>{"hashtags":[{"text":"Marcha15DeJunio","indices":[248,264]}],"symbols":[],"user_mentions":[{"screen_name":"IncomunicadorS","name":"INcomunicador Social","id":1259139905432805400,"id_str":"1259139905432805376","indices":[0,15]},{"screen_name":"fecode","name":"fecode","id":149897625,"id_str":"149897625","indices":[176,183]},{"screen_name":"CRIC_Cauca","name":"CRIC Colombia Cauca","id":458368311,"id_str":"458368311","indices":[184,195]},{"screen_name":"CUTBTACMARCA","name":"CUT Bogotá C/marca","id":289373466,"id_str":"289373466","indices":[196,209]},{"screen_name":"SophyCh_E","name":"Sofy Casas","id":1027270314,"id_str":"1027270314","indices":[210,220]},{"screen_name":"LaPatriota9","name":"LaPatriota","id":1267304545903927300,"id_str":"1267304545903927305","indices":[221,233]},{"screen_name":"Uribistayque","name":"Uribista,yqué?","id":1206008396,"id_str":"1206008396","indices":[234,247]}],"urls":[],"media":[{"id":1268129886566219800,"id_str":"1268129886566219776","indices":[265,288],"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</si>
  <si>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1268130909171187713</t>
  </si>
  <si>
    <t>#Marcha15DeJunio
#JusticiaYa https://t.co/hUL0e0Th0q</t>
  </si>
  <si>
    <t>Wed Jun 03 10:42:24 +0000 2020</t>
  </si>
  <si>
    <t>http://twitter.com/OGalvisC/statuses/1268130909171187713</t>
  </si>
  <si>
    <t>{"hashtags":[{"text":"Marcha15DeJunio","indices":[0,16]},{"text":"JusticiaYa","indices":[17,28]}],"symbols":[],"user_mentions":[],"urls":[],"media":[{"id":1268130899293540400,"id_str":"1268130899293540352","indices":[29,52],"media_url":"http://pbs.twimg.com/media/EZlOVYUWkAAQLqL.jpg","media_url_https":"https://pbs.twimg.com/media/EZlOVYUWkAAQLqL.jpg","url":"https://t.co/hUL0e0Th0q","display_url":"pic.twitter.com/hUL0e0Th0q","expanded_url":"https://twitter.com/OGalvisC/status/1268130909171187713/photo/1","type":"photo","sizes":{"medium":{"w":905,"h":1200,"resize":"fit"},"thumb":{"w":150,"h":150,"resize":"crop"},"large":{"w":965,"h":1280,"resize":"fit"},"small":{"w":513,"h":680,"resize":"fit"}}}]}</t>
  </si>
  <si>
    <t>1268130569604534272</t>
  </si>
  <si>
    <t>@Davinci_Hugh Petroincendios y asociados quieren llegar al poder generando caos violencia, por vía de la democracia no tienen respaldo.. tienen amestrados sus idiotas útiles @fecode @cric_cauca @CUTBTACMARCA @OpinionCriticaC @ghitis @Dr__Fausto
#Marcha15DeJunio https://t.co/eAJwFcFbQo</t>
  </si>
  <si>
    <t>Wed Jun 03 10:41:03 +0000 2020</t>
  </si>
  <si>
    <t>279207270</t>
  </si>
  <si>
    <t>Davinci_Hugh</t>
  </si>
  <si>
    <t>1268072062805069826</t>
  </si>
  <si>
    <t>http://twitter.com/trampastejo/statuses/1268130569604534272</t>
  </si>
  <si>
    <t>{"hashtags":[{"text":"Marcha15DeJunio","indices":[245,261]}],"symbols":[],"user_mentions":[{"screen_name":"Davinci_Hugh","name":"David Velasco🌈","id":279207270,"id_str":"279207270","indices":[0,13]},{"screen_name":"fecode","name":"fecode","id":149897625,"id_str":"149897625","indices":[174,181]},{"screen_name":"CRIC_Cauca","name":"CRIC Colombia Cauca","id":458368311,"id_str":"458368311","indices":[182,193]},{"screen_name":"CUTBTACMARCA","name":"CUT Bogotá C/marca","id":289373466,"id_str":"289373466","indices":[194,207]},{"screen_name":"OpinionCriticaC","name":"La Opinión Crítica ™️","id":104881701,"id_str":"104881701","indices":[208,224]},{"screen_name":"ghitis","name":"David Ghitis","id":25490757,"id_str":"25490757","indices":[225,232]},{"screen_name":"Dr__Fausto","name":"Doctor Fausto","id":772826147201712100,"id_str":"772826147201712128","indices":[233,244]}],"urls":[],"media":[{"id":1268129886566219800,"id_str":"1268129886566219776","indices":[262,285],"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</si>
  <si>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1268130496816480256</t>
  </si>
  <si>
    <t>juanpariasl</t>
  </si>
  <si>
    <t>#Marcha15DeJunio es el reflejo de lo que quieren y representan para este país. Muchos tratando de ver como sacan adelante a #Colombia y otros como poner palos en la rueda.</t>
  </si>
  <si>
    <t>Wed Jun 03 10:40:45 +0000 2020</t>
  </si>
  <si>
    <t>46886839</t>
  </si>
  <si>
    <t>http://pbs.twimg.com/profile_images/1219800641163419649/kS4lFrRo_normal.jpg</t>
  </si>
  <si>
    <t>date</t>
  </si>
  <si>
    <t>http://twitter.com/juanpariasl/statuses/1268130496816480256</t>
  </si>
  <si>
    <t>{"hashtags":[{"text":"Marcha15DeJunio","indices":[0,16]},{"text":"Colombia","indices":[124,133]}],"symbols":[],"user_mentions":[],"urls":[]}</t>
  </si>
  <si>
    <t>1268130220684578820</t>
  </si>
  <si>
    <t>#Marcha15DeJunio https://t.co/URWKdGd2CY</t>
  </si>
  <si>
    <t>Wed Jun 03 10:39:39 +0000 2020</t>
  </si>
  <si>
    <t>http://twitter.com/oskarciber/statuses/1268130220684578820</t>
  </si>
  <si>
    <t>{"hashtags":[{"text":"Marcha15DeJunio","indices":[0,16]}],"symbols":[],"user_mentions":[],"urls":[{"url":"https://t.co/URWKdGd2CY","expanded_url":"https://twitter.com/Z4taNiK0/status/1267888759061839872","display_url":"twitter.com/Z4taNiK0/statu…","indices":[17,40]}]}</t>
  </si>
  <si>
    <t>1268130141030531073</t>
  </si>
  <si>
    <t>@rallo_jesus Petroincendios y asociados quieren llegar al poder generando caos violencia, por vía de la democracia no tienen respaldo.. tienen amestrados sus idiotas útiles @fecode @cric_cauca @CUTBTACMARCA @lcvelez @DomingoNumero1 @jairopulgarin
#Marcha15DeJunio https://t.co/eAJwFcFbQo</t>
  </si>
  <si>
    <t>Wed Jun 03 10:39:20 +0000 2020</t>
  </si>
  <si>
    <t>1240187023631228929</t>
  </si>
  <si>
    <t>rallo_jesus</t>
  </si>
  <si>
    <t>1268042506031312896</t>
  </si>
  <si>
    <t>http://twitter.com/trampastejo/statuses/1268130141030531073</t>
  </si>
  <si>
    <t>{"hashtags":[{"text":"Marcha15DeJunio","indices":[247,263]}],"symbols":[],"user_mentions":[{"screen_name":"rallo_jesus","name":"Jesus De Rallo","id":1240187023631229000,"id_str":"1240187023631228929","indices":[0,12]},{"screen_name":"fecode","name":"fecode","id":149897625,"id_str":"149897625","indices":[173,180]},{"screen_name":"CRIC_Cauca","name":"CRIC Colombia Cauca","id":458368311,"id_str":"458368311","indices":[181,192]},{"screen_name":"CUTBTACMARCA","name":"CUT Bogotá C/marca","id":289373466,"id_str":"289373466","indices":[193,206]},{"screen_name":"lcvelez","name":"Luis Carlos Vélez 🌎","id":27570569,"id_str":"27570569","indices":[207,215]},{"screen_name":"DomingoNumero1","name":"D O M I N G O","id":774375415460790300,"id_str":"774375415460790273","indices":[216,231]},{"screen_name":"jairopulgarin","name":"Dígale a Pulgarín","id":313088307,"id_str":"313088307","indices":[232,246]}],"urls":[],"media":[{"id":1268129886566219800,"id_str":"1268129886566219776","indices":[264,287],"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source_status_id":1268129895672172500,"source_status_id_str":"1268129895672172545","source_user_id":252320538,"source_user_id_str":"252320538"}]}</t>
  </si>
  <si>
    <t>1268129983530139650</t>
  </si>
  <si>
    <t>Éstas son las razones para #Marcha15DeJunio #NuncaMás 
#JusticiaYa https://t.co/aZ7Vywt8xG</t>
  </si>
  <si>
    <t>Wed Jun 03 10:38:43 +0000 2020</t>
  </si>
  <si>
    <t>http://twitter.com/OGalvisC/statuses/1268129983530139650</t>
  </si>
  <si>
    <t/>
  </si>
  <si>
    <t>{"hashtags":[{"text":"Marcha15DeJunio","indices":[27,43]},{"text":"NuncaMás","indices":[44,53]},{"text":"JusticiaYa","indices":[55,66]}],"symbols":[],"user_mentions":[],"urls":[{"url":"https://t.co/aZ7Vywt8xG","expanded_url":"https://twitter.com/PluralidadZ/status/1268002892054749184","display_url":"twitter.com/PluralidadZ/st…","indices":[67,90]}]}</t>
  </si>
  <si>
    <t>1268129965788274688</t>
  </si>
  <si>
    <t>#Marcha15DeJunio es en serio.... Cuando estamos ante la peor tragedia de la historia y pensando en esto.</t>
  </si>
  <si>
    <t>Wed Jun 03 10:38:39 +0000 2020</t>
  </si>
  <si>
    <t>Tweets with the most RTs from last 1-2 days</t>
  </si>
  <si>
    <t>RTs</t>
  </si>
  <si>
    <t>http://twitter.com/juanpariasl/statuses/1268129965788274688</t>
  </si>
  <si>
    <t>1268129946658013185</t>
  </si>
  <si>
    <t>cabrales_ospino</t>
  </si>
  <si>
    <t>#Marcha15DeJunio #petrohijueputa https://t.co/1PeygQADPu</t>
  </si>
  <si>
    <t>Wed Jun 03 10:38:34 +0000 2020</t>
  </si>
  <si>
    <t>1217455725343055872</t>
  </si>
  <si>
    <t>http://pbs.twimg.com/profile_images/1242890343839907842/zLPUIZ3Q_normal.jpg</t>
  </si>
  <si>
    <t>algún lugar de colombia</t>
  </si>
  <si>
    <t>http://twitter.com/cabrales_ospino/statuses/1268129946658013185</t>
  </si>
  <si>
    <t>{"hashtags":[{"text":"Marcha15DeJunio","indices":[0,16]},{"text":"petrohijueputa","indices":[17,32]}],"symbols":[],"user_mentions":[],"urls":[],"media":[{"id":1268129939691364400,"id_str":"1268129939691364352","indices":[33,56],"media_url":"http://pbs.twimg.com/media/EZlNdhhXYAA2txM.jpg","media_url_https":"https://pbs.twimg.com/media/EZlNdhhXYAA2txM.jpg","url":"https://t.co/1PeygQADPu","display_url":"pic.twitter.com/1PeygQADPu","expanded_url":"https://twitter.com/cabrales_ospino/status/1268129946658013185/photo/1","type":"photo","sizes":{"thumb":{"w":150,"h":150,"resize":"crop"},"large":{"w":1008,"h":972,"resize":"fit"},"medium":{"w":1008,"h":972,"resize":"fit"},"small":{"w":680,"h":656,"resize":"fit"}}}]}</t>
  </si>
  <si>
    <t>1268129895672172545</t>
  </si>
  <si>
    <t>@cabrales_ospino Petroincendios y asociados quieren llegar al poder generando caos violencia, por vía de la democracia no tienen respaldo.. tienen amestrados sus idiotas útiles @fecode @cric_cauca @CUTBTACMARCA @ANZORC_OFICIAL @UNEESCol @DomingoNumero1 @jairopulgarin
#Marcha15DeJunio https://t.co/eAJwFcFbQo</t>
  </si>
  <si>
    <t>Wed Jun 03 10:38:22 +0000 2020</t>
  </si>
  <si>
    <t>1268129276802539524</t>
  </si>
  <si>
    <t>http://twitter.com/trampastejo/statuses/1268129895672172545</t>
  </si>
  <si>
    <t>{"hashtags":[{"text":"Marcha15DeJunio","indices":[268,284]}],"symbols":[],"user_mentions":[{"screen_name":"cabrales_ospino","name":"arturocabrales8","id":1217455725343056000,"id_str":"1217455725343055872","indices":[0,16]},{"screen_name":"fecode","name":"fecode","id":149897625,"id_str":"149897625","indices":[177,184]},{"screen_name":"CRIC_Cauca","name":"CRIC Colombia Cauca","id":458368311,"id_str":"458368311","indices":[185,196]},{"screen_name":"CUTBTACMARCA","name":"CUT Bogotá C/marca","id":289373466,"id_str":"289373466","indices":[197,210]},{"screen_name":"ANZORC_OFICIAL","name":"ANZORC- ZRC","id":838532454,"id_str":"838532454","indices":[211,226]},{"screen_name":"UNEESCol","name":"UNEES Colombia","id":973022412886376400,"id_str":"973022412886376455","indices":[227,236]},{"screen_name":"DomingoNumero1","name":"D O M I N G O","id":774375415460790300,"id_str":"774375415460790273","indices":[237,252]},{"screen_name":"jairopulgarin","name":"Dígale a Pulgarín","id":313088307,"id_str":"313088307","indices":[253,267]}],"urls":[],"media":[{"id":1268129886566219800,"id_str":"1268129886566219776","indices":[285,308],"media_url":"http://pbs.twimg.com/media/EZlNabnWAAA2Pxx.jpg","media_url_https":"https://pbs.twimg.com/media/EZlNabnWAAA2Pxx.jpg","url":"https://t.co/eAJwFcFbQo","display_url":"pic.twitter.com/eAJwFcFbQo","expanded_url":"https://twitter.com/trampastejo/status/1268129895672172545/photo/1","type":"photo","sizes":{"thumb":{"w":150,"h":150,"resize":"crop"},"small":{"w":505,"h":680,"resize":"fit"},"medium":{"w":891,"h":1200,"resize":"fit"},"large":{"w":1131,"h":1524,"resize":"fit"}}}]}</t>
  </si>
  <si>
    <t>1268129660816240646</t>
  </si>
  <si>
    <t>@jsanchezcristo #PagoEnPlazosJustosEs #Marcha15DeJunio  estos son los policías que asesinaron a Dylan Cruz y Anderson arboleda demosle retwees para que no se olvide https://t.co/beTC1bJAa6</t>
  </si>
  <si>
    <t>Wed Jun 03 10:37:26 +0000 2020</t>
  </si>
  <si>
    <t>337783129</t>
  </si>
  <si>
    <t>jsanchezcristo</t>
  </si>
  <si>
    <t>1268126605039280129</t>
  </si>
  <si>
    <t>http://twitter.com/Alfredoboita1/statuses/1268129660816240646</t>
  </si>
  <si>
    <t>{"hashtags":[{"text":"PagoEnPlazosJustosEs","indices":[16,37]},{"text":"Marcha15DeJunio","indices":[38,54]}],"symbols":[],"user_mentions":[{"screen_name":"jsanchezcristo","name":"Julio Sánchez Cristo","id":337783129,"id_str":"337783129","indices":[0,15]}],"urls":[],"media":[{"id":1268128909343838200,"id_str":"1268128909343838214","indices":[165,188],"media_url":"http://pbs.twimg.com/media/EZlMhjLX0AYz3zY.jpg","media_url_https":"https://pbs.twimg.com/media/EZlMhjLX0AYz3zY.jpg","url":"https://t.co/beTC1bJAa6","display_url":"pic.twitter.com/beTC1bJAa6","expanded_url":"https://twitter.com/Alfredoboita1/status/1268129660816240646/photo/1","type":"photo","sizes":{"thumb":{"w":150,"h":150,"resize":"crop"},"small":{"w":285,"h":264,"resize":"fit"},"medium":{"w":285,"h":264,"resize":"fit"},"large":{"w":285,"h":264,"resize":"fit"}}}]}</t>
  </si>
  <si>
    <t>1268129644202557440</t>
  </si>
  <si>
    <t>milostickersas</t>
  </si>
  <si>
    <t>@Mateocalv Acabo de ver que se está convocando a #Marcha15DeJunio</t>
  </si>
  <si>
    <t>Wed Jun 03 10:37:22 +0000 2020</t>
  </si>
  <si>
    <t>222273592</t>
  </si>
  <si>
    <t>Mateocalv</t>
  </si>
  <si>
    <t>1206459097001975808</t>
  </si>
  <si>
    <t>1268035343560966149</t>
  </si>
  <si>
    <t>http://pbs.twimg.com/profile_images/1206459643582697472/oWRhD9DL_normal.jpg</t>
  </si>
  <si>
    <t>Pereira, Colombia</t>
  </si>
  <si>
    <t>http://twitter.com/milostickersas/statuses/1268129644202557440</t>
  </si>
  <si>
    <t>Web views</t>
  </si>
  <si>
    <t>{"hashtags":[{"text":"Marcha15DeJunio","indices":[49,65]}],"symbols":[],"user_mentions":[{"screen_name":"Mateocalv","name":"Calvache.","id":222273592,"id_str":"222273592","indices":[0,10]}],"urls":[]}</t>
  </si>
  <si>
    <t>1268129551693099009</t>
  </si>
  <si>
    <t>#Marcha15DeJunio NO MÁS ESMAD y abuso policial, derecho a la Protesta Social legítima : https://t.co/hAYWR7ZzQK</t>
  </si>
  <si>
    <t>Wed Jun 03 10:37:00 +0000 2020</t>
  </si>
  <si>
    <t>http://twitter.com/oskarciber/statuses/1268129551693099009</t>
  </si>
  <si>
    <t>{"hashtags":[{"text":"Marcha15DeJunio","indices":[0,16]}],"symbols":[],"user_mentions":[],"urls":[],"media":[{"id":1268129546966044700,"id_str":"1268129546966044672","indices":[88,111],"media_url":"http://pbs.twimg.com/media/EZlNGqgWkAA4dZJ.jpg","media_url_https":"https://pbs.twimg.com/media/EZlNGqgWkAA4dZJ.jpg","url":"https://t.co/hAYWR7ZzQK","display_url":"pic.twitter.com/hAYWR7ZzQK","expanded_url":"https://twitter.com/oskarciber/status/1268129551693099009/photo/1","type":"photo","sizes":{"medium":{"w":680,"h":602,"resize":"fit"},"large":{"w":680,"h":602,"resize":"fit"},"thumb":{"w":150,"h":150,"resize":"crop"},"small":{"w":680,"h":602,"resize":"fit"}}}]}</t>
  </si>
  <si>
    <t>1268129546836082690</t>
  </si>
  <si>
    <t>Petroincendios y asociados quieren llegar al poder generando caos violencia, por vía de la democracia no tienen respaldo.. tienen amestrados sus idiotas útiles @fecode @cric_cauca @CUTBTACMARCA @ANZORC_OFICIAL @UNEESCol @algogo40 @VivesZoila
#Marcha15DeJunio 
#MarcharaSuMadre</t>
  </si>
  <si>
    <t>Wed Jun 03 10:36:59 +0000 2020</t>
  </si>
  <si>
    <t>http://twitter.com/trampastejo/statuses/1268129546836082690</t>
  </si>
  <si>
    <t>{"hashtags":[{"text":"Marcha15DeJunio","indices":[242,258]},{"text":"MarcharaSuMadre","indices":[260,276]}],"symbols":[],"user_mentions":[{"screen_name":"fecode","name":"fecode","id":149897625,"id_str":"149897625","indices":[160,167]},{"screen_name":"CRIC_Cauca","name":"CRIC Colombia Cauca","id":458368311,"id_str":"458368311","indices":[168,179]},{"screen_name":"CUTBTACMARCA","name":"CUT Bogotá C/marca","id":289373466,"id_str":"289373466","indices":[180,193]},{"screen_name":"ANZORC_OFICIAL","name":"ANZORC- ZRC","id":838532454,"id_str":"838532454","indices":[194,209]},{"screen_name":"UNEESCol","name":"UNEES Colombia","id":973022412886376400,"id_str":"973022412886376455","indices":[210,219]},{"screen_name":"algogo40","name":"ALVARO GÓMEZ GOMEZ","id":1201614883,"id_str":"1201614883","indices":[220,229]},{"screen_name":"VivesZoila","name":"Zoila Vives","id":2418146478,"id_str":"2418146478","indices":[230,241]}],"urls":[]}</t>
  </si>
  <si>
    <t>1268129466884243462</t>
  </si>
  <si>
    <t>#Marcha15DeJunio 
#NuncaMás
#JusticiaYa https://t.co/KX482yYiOW</t>
  </si>
  <si>
    <t>Wed Jun 03 10:36:40 +0000 2020</t>
  </si>
  <si>
    <t>http://twitter.com/OGalvisC/statuses/1268129466884243462</t>
  </si>
  <si>
    <t>{"hashtags":[{"text":"Marcha15DeJunio","indices":[0,16]},{"text":"NuncaMás","indices":[18,27]},{"text":"JusticiaYa","indices":[28,39]}],"symbols":[],"user_mentions":[],"urls":[{"url":"https://t.co/KX482yYiOW","expanded_url":"https://twitter.com/OctavioLopezSie/status/1267984124243034115","display_url":"twitter.com/OctavioLopezSi…","indices":[40,63]}]}</t>
  </si>
  <si>
    <t>#Marcha15DeJunio #MarcharaSuMadre  maldito comunismo, maldito socialismo, salgan ustedes manada de borregos.</t>
  </si>
  <si>
    <t>Wed Jun 03 10:35:54 +0000 2020</t>
  </si>
  <si>
    <t>http://twitter.com/cabrales_ospino/statuses/1268129276802539524</t>
  </si>
  <si>
    <t>{"hashtags":[{"text":"Marcha15DeJunio","indices":[0,16]},{"text":"MarcharaSuMadre","indices":[17,33]}],"symbols":[],"user_mentions":[],"urls":[]}</t>
  </si>
  <si>
    <t>1268129256556675073</t>
  </si>
  <si>
    <t>@ChalecosAmarill @rhm1947 @YourMarkLubbers Petroincendios y asociados quieren llegar al poder generando caos violencia, por vía de la democracia no tienen respaldo.. tienen amestrados sus idiotas útiles @fecode @cric_cauca @CUTBTACMARCA @JUCOBTA @ANZORC_OFICIAL @UNEESCol
#Marcha15DeJunio</t>
  </si>
  <si>
    <t>Wed Jun 03 10:35:50 +0000 2020</t>
  </si>
  <si>
    <t>1071499269880901639</t>
  </si>
  <si>
    <t>ChalecosAmarill</t>
  </si>
  <si>
    <t>1268037965512691712</t>
  </si>
  <si>
    <t>http://twitter.com/trampastejo/statuses/1268129256556675073</t>
  </si>
  <si>
    <t>{"hashtags":[{"text":"Marcha15DeJunio","indices":[272,288]}],"symbols":[],"user_mentions":[{"screen_name":"ChalecosAmarill","name":"©halecos Amarillosᴳᴸᴼᴮᴬᴸ 🍀ʷAͤNͣOͬNͤYˡMͤOᵍUͥSͦⁿ","id":1071499269880901600,"id_str":"1071499269880901639","indices":[0,16]},{"screen_name":"rhm1947","name":"Roberto Hernández Montoya","id":108505438,"id_str":"108505438","indices":[17,25]},{"screen_name":"YourMarkLubbers","name":"Anonymous 🍀⌛ #HackThePlanet","id":877227753325645800,"id_str":"877227753325645824","indices":[26,42]},{"screen_name":"fecode","name":"fecode","id":149897625,"id_str":"149897625","indices":[203,210]},{"screen_name":"CRIC_Cauca","name":"CRIC Colombia Cauca","id":458368311,"id_str":"458368311","indices":[211,222]},{"screen_name":"CUTBTACMARCA","name":"CUT Bogotá C/marca","id":289373466,"id_str":"289373466","indices":[223,236]},{"screen_name":"JUCOBTA","name":"JUCO Bogotá","id":151439482,"id_str":"151439482","indices":[237,245]},{"screen_name":"ANZORC_OFICIAL","name":"ANZORC- ZRC","id":838532454,"id_str":"838532454","indices":[246,261]},{"screen_name":"UNEESCol","name":"UNEES Colombia","id":973022412886376400,"id_str":"973022412886376455","indices":[262,271]}],"urls":[]}</t>
  </si>
  <si>
    <t>1268129195009495041</t>
  </si>
  <si>
    <t>#Marcha15DeJunio por las víctimas del Paramilitarismo en Colombia, NO MÁS NARCO PARACO URIBISMO : https://t.co/Va2Q3HGCXp</t>
  </si>
  <si>
    <t>Wed Jun 03 10:35:35 +0000 2020</t>
  </si>
  <si>
    <t>http://twitter.com/oskarciber/statuses/1268129195009495041</t>
  </si>
  <si>
    <t>{"hashtags":[{"text":"Marcha15DeJunio","indices":[0,16]}],"symbols":[],"user_mentions":[],"urls":[],"media":[{"id":1268129183714218000,"id_str":"1268129183714217984","indices":[98,121],"media_url":"http://pbs.twimg.com/media/EZlMxhSXkAAkKVe.jpg","media_url_https":"https://pbs.twimg.com/media/EZlMxhSXkAAkKVe.jpg","url":"https://t.co/Va2Q3HGCXp","display_url":"pic.twitter.com/Va2Q3HGCXp","expanded_url":"https://twitter.com/oskarciber/status/1268129195009495041/photo/1","type":"photo","sizes":{"thumb":{"w":150,"h":150,"resize":"crop"},"medium":{"w":755,"h":1200,"resize":"fit"},"small":{"w":428,"h":680,"resize":"fit"},"large":{"w":1080,"h":1716,"resize":"fit"}}}]}</t>
  </si>
  <si>
    <t>1268129133730635779</t>
  </si>
  <si>
    <t>Petroincendios y asociados quieren llegar al poder generando caos violencia, por vía de la democracia no tienen respaldo.. tienen amestrados sus idiotas útiles @fecode @cric_cauca @CUTBTACMARCA @ANZORC_OFICIAL @UNEESCol
#Marcha15DeJunio https://t.co/13o5pceT87</t>
  </si>
  <si>
    <t>Wed Jun 03 10:35:20 +0000 2020</t>
  </si>
  <si>
    <t>http://twitter.com/trampastejo/statuses/1268129133730635779</t>
  </si>
  <si>
    <t>{"hashtags":[{"text":"Marcha15DeJunio","indices":[220,236]}],"symbols":[],"user_mentions":[{"screen_name":"fecode","name":"fecode","id":149897625,"id_str":"149897625","indices":[160,167]},{"screen_name":"CRIC_Cauca","name":"CRIC Colombia Cauca","id":458368311,"id_str":"458368311","indices":[168,179]},{"screen_name":"CUTBTACMARCA","name":"CUT Bogotá C/marca","id":289373466,"id_str":"289373466","indices":[180,193]},{"screen_name":"ANZORC_OFICIAL","name":"ANZORC- ZRC","id":838532454,"id_str":"838532454","indices":[194,209]},{"screen_name":"UNEESCol","name":"UNEES Colombia","id":973022412886376400,"id_str":"973022412886376455","indices":[210,219]}],"urls":[],"media":[{"id":1268129124465488000,"id_str":"1268129124465487872","indices":[237,260],"media_url":"http://pbs.twimg.com/media/EZlMuEkXsAAy1L_.jpg","media_url_https":"https://pbs.twimg.com/media/EZlMuEkXsAAy1L_.jpg","url":"https://t.co/13o5pceT87","display_url":"pic.twitter.com/13o5pceT87","expanded_url":"https://twitter.com/trampastejo/status/1268129133730635779/photo/1","type":"photo","sizes":{"thumb":{"w":150,"h":150,"resize":"crop"},"small":{"w":505,"h":680,"resize":"fit"},"medium":{"w":891,"h":1200,"resize":"fit"},"large":{"w":1131,"h":1524,"resize":"fit"}}}]}</t>
  </si>
  <si>
    <t>1268129015140925445</t>
  </si>
  <si>
    <t>alejo2000_2000</t>
  </si>
  <si>
    <t>Las marchas para el 15 de junio, nos permitirá ver que tan letal es el virus, sin confinamiento de las personas; si el virus es muy contagioso y letal, reducirá el número de manifestantes en el futuro cercano? 
#Marcha15DeJunio</t>
  </si>
  <si>
    <t>Wed Jun 03 10:34:52 +0000 2020</t>
  </si>
  <si>
    <t>114662454</t>
  </si>
  <si>
    <t>http://pbs.twimg.com/profile_images/1228620481340870658/Ld10R6Ov_normal.jpg</t>
  </si>
  <si>
    <t>Medellín, Colombia, Suramerica</t>
  </si>
  <si>
    <t>http://twitter.com/alejo2000_2000/statuses/1268129015140925445</t>
  </si>
  <si>
    <t>{"hashtags":[{"text":"Marcha15DeJunio","indices":[211,227]}],"symbols":[],"user_mentions":[],"urls":[]}</t>
  </si>
  <si>
    <t>1268128835901566977</t>
  </si>
  <si>
    <t>#Marcha15DeJunio No más asesinatos, justicia ya!!! https://t.co/ltxXdMOWTa</t>
  </si>
  <si>
    <t>Wed Jun 03 10:34:09 +0000 2020</t>
  </si>
  <si>
    <t>http://twitter.com/OGalvisC/statuses/1268128835901566977</t>
  </si>
  <si>
    <t>{"hashtags":[{"text":"Marcha15DeJunio","indices":[0,16]}],"symbols":[],"user_mentions":[],"urls":[],"media":[{"id":1268128829274566700,"id_str":"1268128829274566656","indices":[51,74],"media_url":"http://pbs.twimg.com/media/EZlMc45XsAAZED7.jpg","media_url_https":"https://pbs.twimg.com/media/EZlMc45XsAAZED7.jpg","url":"https://t.co/ltxXdMOWTa","display_url":"pic.twitter.com/ltxXdMOWTa","expanded_url":"https://twitter.com/OGalvisC/status/1268128835901566977/photo/1","type":"photo","sizes":{"large":{"w":370,"h":512,"resize":"fit"},"thumb":{"w":150,"h":150,"resize":"crop"},"medium":{"w":370,"h":512,"resize":"fit"},"small":{"w":370,"h":512,"resize":"fit"}}}]}</t>
  </si>
  <si>
    <t>1268128832546013185</t>
  </si>
  <si>
    <t>#Marcha15DeJunio NO MÁS NARCO PARACO URIBISMO ASESINO EN COLOMBIA 🇨🇴 NO más genocidios y asesinatos #MatarifeLaSerie # https://t.co/EFd6SNok3n</t>
  </si>
  <si>
    <t>http://twitter.com/oskarciber/statuses/1268128832546013185</t>
  </si>
  <si>
    <t>{"hashtags":[{"text":"Marcha15DeJunio","indices":[0,16]},{"text":"MatarifeLaSerie","indices":[100,116]}],"symbols":[],"user_mentions":[],"urls":[],"media":[{"id":1268128787461521400,"id_str":"1268128787461521409","indices":[119,142],"media_url":"http://pbs.twimg.com/media/EZlMadIXQAE2xvP.jpg","media_url_https":"https://pbs.twimg.com/media/EZlMadIXQAE2xvP.jpg","url":"https://t.co/EFd6SNok3n","display_url":"pic.twitter.com/EFd6SNok3n","expanded_url":"https://twitter.com/oskarciber/status/1268128832546013185/photo/1","type":"photo","sizes":{"thumb":{"w":150,"h":150,"resize":"crop"},"large":{"w":837,"h":1294,"resize":"fit"},"medium":{"w":776,"h":1200,"resize":"fit"},"small":{"w":440,"h":680,"resize":"fit"}}}]}</t>
  </si>
  <si>
    <t>1268128373425016837</t>
  </si>
  <si>
    <t>#Marcha15DeJunio Justicia ya!!! https://t.co/K3moNzHe3g</t>
  </si>
  <si>
    <t>Wed Jun 03 10:32:19 +0000 2020</t>
  </si>
  <si>
    <t>http://twitter.com/OGalvisC/statuses/1268128373425016837</t>
  </si>
  <si>
    <t>{"hashtags":[{"text":"Marcha15DeJunio","indices":[0,16]}],"symbols":[],"user_mentions":[],"urls":[],"media":[{"id":1268128369230729200,"id_str":"1268128369230729216","indices":[32,55],"media_url":"http://pbs.twimg.com/media/EZlMCHGX0AAW6TG.jpg","media_url_https":"https://pbs.twimg.com/media/EZlMCHGX0AAW6TG.jpg","url":"https://t.co/K3moNzHe3g","display_url":"pic.twitter.com/K3moNzHe3g","expanded_url":"https://twitter.com/OGalvisC/status/1268128373425016837/photo/1","type":"photo","sizes":{"small":{"w":680,"h":680,"resize":"fit"},"thumb":{"w":150,"h":150,"resize":"crop"},"large":{"w":720,"h":720,"resize":"fit"},"medium":{"w":720,"h":720,"resize":"fit"}}}]}</t>
  </si>
  <si>
    <t>1268128203002056705</t>
  </si>
  <si>
    <t>Liliana09695487</t>
  </si>
  <si>
    <t>#Marcha15DeJunio yo no estoy de acuerdo con esta marcha no ven que estamos pasando por una terrible epidemia , que ganan con eso propagar más este virus si no se hizo nada antes de esta pandemia mucho menos ahora alcontrario van a empeorar esto 😡</t>
  </si>
  <si>
    <t>Wed Jun 03 10:31:38 +0000 2020</t>
  </si>
  <si>
    <t>1203012937281101824</t>
  </si>
  <si>
    <t>http://pbs.twimg.com/profile_images/1248429135816314880/hcWoCGM1_normal.jpg</t>
  </si>
  <si>
    <t>http://twitter.com/Liliana09695487/statuses/1268128203002056705</t>
  </si>
  <si>
    <t>1268128167102996484</t>
  </si>
  <si>
    <t>#Marcha15DeJunio Por los miles de líderes sociales asesinados, justicia ya!!! https://t.co/VHhj0nsc0d</t>
  </si>
  <si>
    <t>Wed Jun 03 10:31:30 +0000 2020</t>
  </si>
  <si>
    <t>http://twitter.com/OGalvisC/statuses/1268128167102996484</t>
  </si>
  <si>
    <t>{"hashtags":[{"text":"Marcha15DeJunio","indices":[0,16]}],"symbols":[],"user_mentions":[],"urls":[],"media":[{"id":1268128161394495500,"id_str":"1268128161394495489","indices":[78,101],"media_url":"http://pbs.twimg.com/media/EZlL2A2WkAEcvy-.jpg","media_url_https":"https://pbs.twimg.com/media/EZlL2A2WkAEcvy-.jpg","url":"https://t.co/VHhj0nsc0d","display_url":"pic.twitter.com/VHhj0nsc0d","expanded_url":"https://twitter.com/OGalvisC/status/1268128167102996484/photo/1","type":"photo","sizes":{"thumb":{"w":150,"h":150,"resize":"crop"},"large":{"w":665,"h":595,"resize":"fit"},"small":{"w":665,"h":595,"resize":"fit"},"medium":{"w":665,"h":595,"resize":"fit"}}}]}</t>
  </si>
  <si>
    <t>1268128055484125184</t>
  </si>
  <si>
    <t>Oscar08464952</t>
  </si>
  <si>
    <t>#Marcha15DeJunio, si comparan el socialismo con desigualdad, porque no equiparan el capitalismo con riquezas para todas?.</t>
  </si>
  <si>
    <t>Wed Jun 03 10:31:03 +0000 2020</t>
  </si>
  <si>
    <t>1082781776039370755</t>
  </si>
  <si>
    <t>http://pbs.twimg.com/profile_images/1268074775961833474/7Eb4h7ka_normal.jpg</t>
  </si>
  <si>
    <t>http://twitter.com/Oscar08464952/statuses/1268128055484125184</t>
  </si>
  <si>
    <t>1268127925725007872</t>
  </si>
  <si>
    <t>Angela9637</t>
  </si>
  <si>
    <t>#Marcha15DeJunio..El verdadero y más peligro virus ves el estado.</t>
  </si>
  <si>
    <t>Wed Jun 03 10:30:32 +0000 2020</t>
  </si>
  <si>
    <t>730197526356344832</t>
  </si>
  <si>
    <t>http://pbs.twimg.com/profile_images/1216003479304593409/xzw_Hfai_normal.jpg</t>
  </si>
  <si>
    <t>http://twitter.com/Angela9637/statuses/1268127925725007872</t>
  </si>
  <si>
    <t>1268127808708059136</t>
  </si>
  <si>
    <t>#Marcha15DeJunio
Justicia ya!!! https://t.co/dbNWGXhuRv</t>
  </si>
  <si>
    <t>Wed Jun 03 10:30:04 +0000 2020</t>
  </si>
  <si>
    <t>http://twitter.com/OGalvisC/statuses/1268127808708059136</t>
  </si>
  <si>
    <t>{"hashtags":[{"text":"Marcha15DeJunio","indices":[0,16]}],"symbols":[],"user_mentions":[],"urls":[],"media":[{"id":1268127800344674300,"id_str":"1268127800344674305","indices":[32,55],"media_url":"http://pbs.twimg.com/media/EZlLg_1XgAE4qMC.jpg","media_url_https":"https://pbs.twimg.com/media/EZlLg_1XgAE4qMC.jpg","url":"https://t.co/dbNWGXhuRv","display_url":"pic.twitter.com/dbNWGXhuRv","expanded_url":"https://twitter.com/OGalvisC/status/1268127808708059136/photo/1","type":"photo","sizes":{"large":{"w":714,"h":1039,"resize":"fit"},"thumb":{"w":150,"h":150,"resize":"crop"},"medium":{"w":714,"h":1039,"resize":"fit"},"small":{"w":467,"h":680,"resize":"fit"}}}]}</t>
  </si>
  <si>
    <t>1268127291730792454</t>
  </si>
  <si>
    <t>chocante25</t>
  </si>
  <si>
    <t>#Marcha15DeJunio por racismo y no se acuerdan que un señor metió varias personas en una iglesia y las quemó. Lo más hijueputa es que esta con una curul en el Senado chimba de país</t>
  </si>
  <si>
    <t>Wed Jun 03 10:28:01 +0000 2020</t>
  </si>
  <si>
    <t>2537578189</t>
  </si>
  <si>
    <t>http://pbs.twimg.com/profile_images/1227940149402755072/nM26R87q_normal.jpg</t>
  </si>
  <si>
    <t>Tunja, Colombia</t>
  </si>
  <si>
    <t>http://twitter.com/chocante25/statuses/1268127291730792454</t>
  </si>
  <si>
    <t>1268127219936907265</t>
  </si>
  <si>
    <t>#Marcha15DeJunio En Colombia cada día asesinan cobardemente Lideres Sociales, defensores de Derechos humanos, ambientalistas, ex guerrilleros que dejaron sus armas, reclamantes de tierras y no pasa nada, NO MÁS INDIFERENCIA CÓMPLICE, VAMOS A LAS CALLES : https://t.co/zJc6Blhx1P</t>
  </si>
  <si>
    <t>Wed Jun 03 10:27:44 +0000 2020</t>
  </si>
  <si>
    <t>http://twitter.com/oskarciber/statuses/1268127219936907265</t>
  </si>
  <si>
    <t>{"hashtags":[{"text":"Marcha15DeJunio","indices":[0,16]}],"symbols":[],"user_mentions":[],"urls":[{"url":"https://t.co/zJc6Blhx1P","expanded_url":"https://twitter.com/MomentsES/status/1268002906948714496","display_url":"twitter.com/MomentsES/stat…","indices":[255,278]}]}</t>
  </si>
  <si>
    <t>1268127177607991297</t>
  </si>
  <si>
    <t>#Marcha15DeJunio https://t.co/rI5FuJwrRT</t>
  </si>
  <si>
    <t>Wed Jun 03 10:27:34 +0000 2020</t>
  </si>
  <si>
    <t>http://pbs.twimg.com/profile_images/1208415084013346822/p32NvPyP_normal.jpg</t>
  </si>
  <si>
    <t>http://twitter.com/jorgelopez59/statuses/1268127177607991297</t>
  </si>
  <si>
    <t>{"hashtags":[{"text":"Marcha15DeJunio","indices":[0,16]}],"symbols":[],"user_mentions":[],"urls":[],"media":[{"id":1268127163737411600,"id_str":"1268127163737411585","indices":[17,40],"media_url":"http://pbs.twimg.com/media/EZlK78SXkAEak9E.jpg","media_url_https":"https://pbs.twimg.com/media/EZlK78SXkAEak9E.jpg","url":"https://t.co/rI5FuJwrRT","display_url":"pic.twitter.com/rI5FuJwrRT","expanded_url":"https://twitter.com/jorgelopez59/status/1268127177607991297/photo/1","type":"photo","sizes":{"small":{"w":523,"h":677,"resize":"fit"},"thumb":{"w":150,"h":150,"resize":"crop"},"large":{"w":523,"h":677,"resize":"fit"},"medium":{"w":523,"h":677,"resize":"fit"}}}]}</t>
  </si>
  <si>
    <t>1268127114747838465</t>
  </si>
  <si>
    <t>#Marcha15DeJunio https://t.co/qQgJ31BRNG</t>
  </si>
  <si>
    <t>Wed Jun 03 10:27:19 +0000 2020</t>
  </si>
  <si>
    <t>http://twitter.com/jorgelopez59/statuses/1268127114747838465</t>
  </si>
  <si>
    <t>{"hashtags":[{"text":"Marcha15DeJunio","indices":[0,16]}],"symbols":[],"user_mentions":[],"urls":[],"media":[{"id":1268127106694893600,"id_str":"1268127106694893568","indices":[17,40],"media_url":"http://pbs.twimg.com/media/EZlK4nyX0AAkLOT.jpg","media_url_https":"https://pbs.twimg.com/media/EZlK4nyX0AAkLOT.jpg","url":"https://t.co/qQgJ31BRNG","display_url":"pic.twitter.com/qQgJ31BRNG","expanded_url":"https://twitter.com/jorgelopez59/status/1268127114747838465/photo/1","type":"photo","sizes":{"thumb":{"w":150,"h":150,"resize":"crop"},"large":{"w":720,"h":1110,"resize":"fit"},"small":{"w":441,"h":680,"resize":"fit"},"medium":{"w":720,"h":1110,"resize":"fit"}}}]}</t>
  </si>
  <si>
    <t>#Marcha15DeJunio
Hipocresía. https://t.co/2gZLB9b53k</t>
  </si>
  <si>
    <t>Wed Jun 03 10:27:00 +0000 2020</t>
  </si>
  <si>
    <t>http://twitter.com/jorgelopez59/statuses/1268127034657705984</t>
  </si>
  <si>
    <t>{"hashtags":[{"text":"Marcha15DeJunio","indices":[0,16]}],"symbols":[],"user_mentions":[],"urls":[],"media":[{"id":1268127026164220000,"id_str":"1268127026164219904","indices":[29,52],"media_url":"http://pbs.twimg.com/media/EZlKz7yXQAA9U_J.jpg","media_url_https":"https://pbs.twimg.com/media/EZlKz7yXQAA9U_J.jpg","url":"https://t.co/2gZLB9b53k","display_url":"pic.twitter.com/2gZLB9b53k","expanded_url":"https://twitter.com/jorgelopez59/status/1268127034657705984/photo/1","type":"photo","sizes":{"thumb":{"w":150,"h":150,"resize":"crop"},"large":{"w":720,"h":720,"resize":"fit"},"small":{"w":680,"h":680,"resize":"fit"},"medium":{"w":720,"h":720,"resize":"fit"}}}]}</t>
  </si>
  <si>
    <t>1268126930680897541</t>
  </si>
  <si>
    <t>#Marcha15DeJunio https://t.co/kWActVQEUd</t>
  </si>
  <si>
    <t>Wed Jun 03 10:26:35 +0000 2020</t>
  </si>
  <si>
    <t>http://twitter.com/OGalvisC/statuses/1268126930680897541</t>
  </si>
  <si>
    <t>{"hashtags":[{"text":"Marcha15DeJunio","indices":[0,16]}],"symbols":[],"user_mentions":[],"urls":[{"url":"https://t.co/kWActVQEUd","expanded_url":"https://twitter.com/ChalecosAmarill/status/1268037965512691712","display_url":"twitter.com/ChalecosAmaril…","indices":[17,40]}]}</t>
  </si>
  <si>
    <t>1268126911324135424</t>
  </si>
  <si>
    <t>#Marcha15DeJunio..Despertar ya, este gobierno farandulero y banquero..Es un derecho vque tenemos.</t>
  </si>
  <si>
    <t>Wed Jun 03 10:26:30 +0000 2020</t>
  </si>
  <si>
    <t>http://twitter.com/Angela9637/statuses/1268126911324135424</t>
  </si>
  <si>
    <t>1268126828792872962</t>
  </si>
  <si>
    <t>Edna_moliina</t>
  </si>
  <si>
    <t>Ustedes lo que quieren es contagiarse de Covid 19 para culpar al gobierno y pedir mas ayudas. #Marcha15DeJunio</t>
  </si>
  <si>
    <t>Wed Jun 03 10:26:11 +0000 2020</t>
  </si>
  <si>
    <t>153540551</t>
  </si>
  <si>
    <t>http://pbs.twimg.com/profile_images/1249890550674788353/Qtkab4DT_normal.jpg</t>
  </si>
  <si>
    <t>Ibagué, Tolima.</t>
  </si>
  <si>
    <t>http://twitter.com/Edna_moliina/statuses/1268126828792872962</t>
  </si>
  <si>
    <t>{"hashtags":[{"text":"Marcha15DeJunio","indices":[94,110]}],"symbols":[],"user_mentions":[],"urls":[]}</t>
  </si>
  <si>
    <t>1268126183855656962</t>
  </si>
  <si>
    <t>iSamuelES</t>
  </si>
  <si>
    <t>#Marcha15DeJunio
Vamos! https://t.co/IRrwFDy1u5</t>
  </si>
  <si>
    <t>Wed Jun 03 10:23:37 +0000 2020</t>
  </si>
  <si>
    <t>1227296393255116800</t>
  </si>
  <si>
    <t>http://pbs.twimg.com/profile_images/1268116101772255234/JaXPRzTp_normal.jpg</t>
  </si>
  <si>
    <t>Medellín, Colombia.</t>
  </si>
  <si>
    <t>http://twitter.com/iSamuelES/statuses/1268126183855656962</t>
  </si>
  <si>
    <t>{"hashtags":[{"text":"Marcha15DeJunio","indices":[0,16]}],"symbols":[],"user_mentions":[],"urls":[],"media":[{"id":1268126179602694100,"id_str":"1268126179602694145","indices":[25,48],"media_url":"http://pbs.twimg.com/media/EZlKCqGXgAEGMUZ.jpg","media_url_https":"https://pbs.twimg.com/media/EZlKCqGXgAEGMUZ.jpg","url":"https://t.co/IRrwFDy1u5","display_url":"pic.twitter.com/IRrwFDy1u5","expanded_url":"https://twitter.com/iSamuelES/status/1268126183855656962/photo/1","type":"photo","sizes":{"thumb":{"w":150,"h":150,"resize":"crop"},"small":{"w":680,"h":453,"resize":"fit"},"large":{"w":834,"h":555,"resize":"fit"},"medium":{"w":834,"h":555,"resize":"fit"}}}]}</t>
  </si>
  <si>
    <t>1268124815631794176</t>
  </si>
  <si>
    <t>#Marcha15DeJunio los del ESMAD saldrán a estrenar sus uniformes para reprimir la Protesta Social legítima mientras personal médico no tiene dotación para enfrentar Pandemia : https://t.co/lKZIm5qjPn</t>
  </si>
  <si>
    <t>Wed Jun 03 10:18:11 +0000 2020</t>
  </si>
  <si>
    <t>http://twitter.com/oskarciber/statuses/1268124815631794176</t>
  </si>
  <si>
    <t>{"hashtags":[{"text":"Marcha15DeJunio","indices":[0,16]}],"symbols":[],"user_mentions":[],"urls":[],"media":[{"id":1268124806706233300,"id_str":"1268124806706233344","indices":[175,198],"media_url":"http://pbs.twimg.com/media/EZlIyvqWAAA-VRI.jpg","media_url_https":"https://pbs.twimg.com/media/EZlIyvqWAAA-VRI.jpg","url":"https://t.co/lKZIm5qjPn","display_url":"pic.twitter.com/lKZIm5qjPn","expanded_url":"https://twitter.com/oskarciber/status/1268124815631794176/photo/1","type":"photo","sizes":{"medium":{"w":1073,"h":1053,"resize":"fit"},"thumb":{"w":150,"h":150,"resize":"crop"},"large":{"w":1073,"h":1053,"resize":"fit"},"small":{"w":680,"h":667,"resize":"fit"}}}]}</t>
  </si>
  <si>
    <t>1268123526403444739</t>
  </si>
  <si>
    <t>SebazZz_14</t>
  </si>
  <si>
    <t>Que impotencia no poder hacer ni mierda para evitar la hijueputa #Marcha15DeJunio</t>
  </si>
  <si>
    <t>Wed Jun 03 10:13:03 +0000 2020</t>
  </si>
  <si>
    <t>908896884579848192</t>
  </si>
  <si>
    <t>http://pbs.twimg.com/profile_images/1042606769065865216/A5XBQ2XX_normal.jpg</t>
  </si>
  <si>
    <t>http://twitter.com/SebazZz_14/statuses/1268123526403444739</t>
  </si>
  <si>
    <t>{"hashtags":[{"text":"Marcha15DeJunio","indices":[65,81]}],"symbols":[],"user_mentions":[],"urls":[]}</t>
  </si>
  <si>
    <t>1268123486507216896</t>
  </si>
  <si>
    <t>Vamos Colombia, Entusiasmo. #Marcha15DeJunio Con DIGNIDAD y AMOR, sin COBARDÍA. https://t.co/dfi3XdWCLP</t>
  </si>
  <si>
    <t>Wed Jun 03 10:12:54 +0000 2020</t>
  </si>
  <si>
    <t>http://twitter.com/Antonio163016/statuses/1268123486507216896</t>
  </si>
  <si>
    <t>{"hashtags":[{"text":"Marcha15DeJunio","indices":[28,44]}],"symbols":[],"user_mentions":[],"urls":[{"url":"https://t.co/dfi3XdWCLP","expanded_url":"https://twitter.com/ChalecosAmarill/status/1267931228323426308","display_url":"twitter.com/ChalecosAmaril…","indices":[80,103]}]}</t>
  </si>
  <si>
    <t>1268123305720131584</t>
  </si>
  <si>
    <t>ReyLenidas3</t>
  </si>
  <si>
    <t>@WRadioColombia @lfzambranos @wendyLE1992 Desde que la @CorteSupremaJ lo llama a indagatoria es porque tiene pruebas a la mano contra @AlvaroUribeVel y ahora sí se le acabó el derroche porque se le vienen las otras con extinción de dominio #Marcha15DeJunio #protests2020 #Protestas</t>
  </si>
  <si>
    <t>Wed Jun 03 10:12:11 +0000 2020</t>
  </si>
  <si>
    <t>20560294</t>
  </si>
  <si>
    <t>WRadioColombia</t>
  </si>
  <si>
    <t>1264684163699019779</t>
  </si>
  <si>
    <t>1268089788692746240</t>
  </si>
  <si>
    <t>http://pbs.twimg.com/profile_images/1264690820042698757/wZeALB-C_normal.jpg</t>
  </si>
  <si>
    <t>http://twitter.com/ReyLenidas3/statuses/1268123305720131584</t>
  </si>
  <si>
    <t>{"hashtags":[{"text":"Marcha15DeJunio","indices":[240,256]},{"text":"protests2020","indices":[257,270]},{"text":"Protestas","indices":[271,281]}],"symbols":[],"user_mentions":[{"screen_name":"WRadioColombia","name":"W Radio Colombia","id":20560294,"id_str":"20560294","indices":[0,15]},{"screen_name":"lfzambranos","name":"Luis Fernando Zambrano","id":436281686,"id_str":"436281686","indices":[16,28]},{"screen_name":"wendyLE1992","name":"Wendy Lazcano","id":1566812959,"id_str":"1566812959","indices":[29,41]},{"screen_name":"CorteSupremaJ","name":"Corte Suprema de Justicia","id":208901797,"id_str":"208901797","indices":[55,69]},{"screen_name":"AlvaroUribeVel","name":"Álvaro Uribe Vélez","id":61097151,"id_str":"61097151","indices":[134,149]}],"urls":[]}</t>
  </si>
  <si>
    <t>1268122610640007169</t>
  </si>
  <si>
    <t>croactibo</t>
  </si>
  <si>
    <t>#Marcha15DeJunio
Vamos apoyar a @fecode en esta marcha, que sea multitudinaria, que sea la marcha más grande nunca vista en Colombia con abrazaton, besaton, cojida de teta al aire de las feministas y tal ...
Y que repartan hasta para llevarles a la casa de sus padres 🤣</t>
  </si>
  <si>
    <t>Wed Jun 03 10:09:25 +0000 2020</t>
  </si>
  <si>
    <t>2305672974</t>
  </si>
  <si>
    <t>http://pbs.twimg.com/profile_images/859555557442768896/ThwJPjqu_normal.jpg</t>
  </si>
  <si>
    <t xml:space="preserve">Madrid,España . </t>
  </si>
  <si>
    <t>http://twitter.com/croactibo/statuses/1268122610640007169</t>
  </si>
  <si>
    <t>{"hashtags":[{"text":"Marcha15DeJunio","indices":[0,16]}],"symbols":[],"user_mentions":[{"screen_name":"fecode","name":"fecode","id":149897625,"id_str":"149897625","indices":[32,39]}],"urls":[]}</t>
  </si>
  <si>
    <t>1268122601420922886</t>
  </si>
  <si>
    <t>#Marcha15DeJunio https://t.co/ElEUtOs2IX</t>
  </si>
  <si>
    <t>Wed Jun 03 10:09:23 +0000 2020</t>
  </si>
  <si>
    <t>http://twitter.com/oskarciber/statuses/1268122601420922886</t>
  </si>
  <si>
    <t>{"hashtags":[{"text":"Marcha15DeJunio","indices":[0,16]}],"symbols":[],"user_mentions":[],"urls":[{"url":"https://t.co/ElEUtOs2IX","expanded_url":"https://twitter.com/GeorginaMarce/status/1268106738043101185","display_url":"twitter.com/GeorginaMarce/…","indices":[17,40]}]}</t>
  </si>
  <si>
    <t>1268122037467394049</t>
  </si>
  <si>
    <t>algrano_ibarra</t>
  </si>
  <si>
    <t>Las ganas de generar violencia son infinitas! 
ACAB - justicia para todo el mundo, no al abuso de autoridad, todos a las calles!
 #Marcha15DeJunio https://t.co/qbUVwT71yW</t>
  </si>
  <si>
    <t>Wed Jun 03 10:07:08 +0000 2020</t>
  </si>
  <si>
    <t>259987444</t>
  </si>
  <si>
    <t>http://pbs.twimg.com/profile_images/1091096743100497920/N123ScOD_normal.jpg</t>
  </si>
  <si>
    <t>España</t>
  </si>
  <si>
    <t>http://twitter.com/algrano_ibarra/statuses/1268122037467394049</t>
  </si>
  <si>
    <t>{"hashtags":[{"text":"Marcha15DeJunio","indices":[132,148]}],"symbols":[],"user_mentions":[],"urls":[{"url":"https://t.co/qbUVwT71yW","expanded_url":"https://twitter.com/Dukovskii/status/1267957619433639936","display_url":"twitter.com/Dukovskii/stat…","indices":[149,172]}]}</t>
  </si>
  <si>
    <t>1268121935680016384</t>
  </si>
  <si>
    <t>#Marcha15DeJunio en memoria aDilan Cruz y George Floy Asesinados por un Policía #BlackLivesMattter #DilanNoMurioADilanLoMataron https://t.co/qTYQNYSrWd</t>
  </si>
  <si>
    <t>Wed Jun 03 10:06:44 +0000 2020</t>
  </si>
  <si>
    <t>http://twitter.com/oskarciber/statuses/1268121935680016384</t>
  </si>
  <si>
    <t>{"hashtags":[{"text":"Marcha15DeJunio","indices":[0,16]},{"text":"BlackLivesMattter","indices":[80,98]},{"text":"DilanNoMurioADilanLoMataron","indices":[99,127]}],"symbols":[],"user_mentions":[],"urls":[],"media":[{"id":1268121924237963300,"id_str":"1268121924237963264","indices":[128,151],"media_url":"http://pbs.twimg.com/media/EZlGK9oWsAA_9Qa.jpg","media_url_https":"https://pbs.twimg.com/media/EZlGK9oWsAA_9Qa.jpg","url":"https://t.co/qTYQNYSrWd","display_url":"pic.twitter.com/qTYQNYSrWd","expanded_url":"https://twitter.com/oskarciber/status/1268121935680016384/photo/1","type":"photo","sizes":{"thumb":{"w":150,"h":150,"resize":"crop"},"small":{"w":465,"h":680,"resize":"fit"},"medium":{"w":820,"h":1200,"resize":"fit"},"large":{"w":1080,"h":1581,"resize":"fit"}}}]}</t>
  </si>
  <si>
    <t>1268121069614960640</t>
  </si>
  <si>
    <t>Matto04981427</t>
  </si>
  <si>
    <t>Cuenten conmi apoyo !! #Marcha15DeJunio</t>
  </si>
  <si>
    <t>Wed Jun 03 10:03:18 +0000 2020</t>
  </si>
  <si>
    <t>1172812288132296709</t>
  </si>
  <si>
    <t>http://pbs.twimg.com/profile_images/1172812790068912129/H8oS6TSS_normal.jpg</t>
  </si>
  <si>
    <t>http://twitter.com/Matto04981427/statuses/1268121069614960640</t>
  </si>
  <si>
    <t>{"hashtags":[{"text":"Marcha15DeJunio","indices":[23,39]}],"symbols":[],"user_mentions":[],"urls":[]}</t>
  </si>
  <si>
    <t>1268120433636847618</t>
  </si>
  <si>
    <t>JuanDiego_CG</t>
  </si>
  <si>
    <t>#Marcha15DeJunio https://t.co/xKHvjBuIVM</t>
  </si>
  <si>
    <t>Wed Jun 03 10:00:46 +0000 2020</t>
  </si>
  <si>
    <t>815471870</t>
  </si>
  <si>
    <t>http://pbs.twimg.com/profile_images/1245821470036709379/Pcw3xF3H_normal.jpg</t>
  </si>
  <si>
    <t>http://twitter.com/JuanDiego_CG/statuses/1268120433636847618</t>
  </si>
  <si>
    <t>{"hashtags":[{"text":"Marcha15DeJunio","indices":[0,16]}],"symbols":[],"user_mentions":[],"urls":[{"url":"https://t.co/xKHvjBuIVM","expanded_url":"https://twitter.com/Davinci_Hugh/status/1268072062805069826","display_url":"twitter.com/Davinci_Hugh/s…","indices":[17,40]}]}</t>
  </si>
  <si>
    <t>1268120292863475713</t>
  </si>
  <si>
    <t>#Marcha15DeJunio https://t.co/EFAYvLjqiS</t>
  </si>
  <si>
    <t>Wed Jun 03 10:00:13 +0000 2020</t>
  </si>
  <si>
    <t>http://twitter.com/JuanDiego_CG/statuses/1268120292863475713</t>
  </si>
  <si>
    <t>{"hashtags":[{"text":"Marcha15DeJunio","indices":[0,16]}],"symbols":[],"user_mentions":[],"urls":[{"url":"https://t.co/EFAYvLjqiS","expanded_url":"https://twitter.com/IncomunicadorS/status/1268055004331544576","display_url":"twitter.com/IncomunicadorS…","indices":[17,40]}]}</t>
  </si>
  <si>
    <t>1268119939136839680</t>
  </si>
  <si>
    <t>@NoticiasRCN @CMILANOTICIA @WRadioColombia @NoticiasCaracol @BluRadioCo Contra estos sinvergüenzas también es la #Marcha15DeJunio. https://t.co/6UgcZtaTwA</t>
  </si>
  <si>
    <t>Wed Jun 03 09:58:48 +0000 2020</t>
  </si>
  <si>
    <t>35013719</t>
  </si>
  <si>
    <t>NoticiasRCN</t>
  </si>
  <si>
    <t>http://twitter.com/Antonio163016/statuses/1268119939136839680</t>
  </si>
  <si>
    <t>{"hashtags":[{"text":"Marcha15DeJunio","indices":[113,129]}],"symbols":[],"user_mentions":[{"screen_name":"NoticiasRCN","name":"Noticias RCN","id":35013719,"id_str":"35013719","indices":[0,12]},{"screen_name":"CMILANOTICIA","name":"NOTICIERO CM&amp;","id":67654599,"id_str":"67654599","indices":[13,26]},{"screen_name":"WRadioColombia","name":"W Radio Colombia","id":20560294,"id_str":"20560294","indices":[27,42]},{"screen_name":"NoticiasCaracol","name":"Noticias Caracol","id":17813487,"id_str":"17813487","indices":[43,59]},{"screen_name":"BluRadioCo","name":"BluRadio Colombia","id":622082899,"id_str":"622082899","indices":[60,71]}],"urls":[{"url":"https://t.co/6UgcZtaTwA","expanded_url":"https://twitter.com/coachangelik/status/1267985676282322944","display_url":"twitter.com/coachangelik/s…","indices":[131,154]}]}</t>
  </si>
  <si>
    <t>1268119907784368130</t>
  </si>
  <si>
    <t>elkin197628</t>
  </si>
  <si>
    <t>#Marcha15DeJunio https://t.co/66e4nB9vJj</t>
  </si>
  <si>
    <t>Wed Jun 03 09:58:41 +0000 2020</t>
  </si>
  <si>
    <t>274017713</t>
  </si>
  <si>
    <t>http://pbs.twimg.com/profile_images/1263223652864135169/vggUy-ps_normal.jpg</t>
  </si>
  <si>
    <t>http://twitter.com/elkin197628/statuses/1268119907784368130</t>
  </si>
  <si>
    <t>{"hashtags":[{"text":"Marcha15DeJunio","indices":[0,16]}],"symbols":[],"user_mentions":[],"urls":[],"media":[{"id":1268119903543967700,"id_str":"1268119903543967745","indices":[17,40],"media_url":"http://pbs.twimg.com/media/EZlEVV9XQAE3-UR.jpg","media_url_https":"https://pbs.twimg.com/media/EZlEVV9XQAE3-UR.jpg","url":"https://t.co/66e4nB9vJj","display_url":"pic.twitter.com/66e4nB9vJj","expanded_url":"https://twitter.com/elkin197628/status/1268119907784368130/photo/1","type":"photo","sizes":{"small":{"w":680,"h":615,"resize":"fit"},"thumb":{"w":150,"h":150,"resize":"crop"},"large":{"w":716,"h":648,"resize":"fit"},"medium":{"w":716,"h":648,"resize":"fit"}}}]}</t>
  </si>
  <si>
    <t>1268119880638881792</t>
  </si>
  <si>
    <t>Lachavitadel8</t>
  </si>
  <si>
    <t>Recomendaciones para la #Marcha15DeJunio, primero la salud #FelizMiércoles https://t.co/TDdD1P053J</t>
  </si>
  <si>
    <t>Wed Jun 03 09:58:34 +0000 2020</t>
  </si>
  <si>
    <t>1082469845260795907</t>
  </si>
  <si>
    <t>http://pbs.twimg.com/profile_images/1267960703341809675/xHrTmO0N_normal.jpg</t>
  </si>
  <si>
    <t>http://twitter.com/Lachavitadel8/statuses/1268119880638881792</t>
  </si>
  <si>
    <t>{"hashtags":[{"text":"Marcha15DeJunio","indices":[24,40]},{"text":"FelizMiércoles","indices":[59,74]}],"symbols":[],"user_mentions":[],"urls":[],"media":[{"id":1268119873164542000,"id_str":"1268119873164541952","indices":[75,98],"media_url":"http://pbs.twimg.com/media/EZlETkyWAAAAY5c.jpg","media_url_https":"https://pbs.twimg.com/media/EZlETkyWAAAAY5c.jpg","url":"https://t.co/TDdD1P053J","display_url":"pic.twitter.com/TDdD1P053J","expanded_url":"https://twitter.com/Lachavitadel8/status/1268119880638881792/photo/1","type":"photo","sizes":{"thumb":{"w":150,"h":150,"resize":"crop"},"medium":{"w":953,"h":511,"resize":"fit"},"large":{"w":953,"h":511,"resize":"fit"},"small":{"w":680,"h":365,"resize":"fit"}}}]}</t>
  </si>
  <si>
    <t>1268119638631747584</t>
  </si>
  <si>
    <t>JuanRicardoAgu8</t>
  </si>
  <si>
    <t>#Marcha15DeJunio de verdad piensan salir a una marcha? Por las calles en 12 días?? Verdad hay alguien que lo va a hacer?? Pero lo más tenaz, creen que sirve de algo??? De verdad?????</t>
  </si>
  <si>
    <t>Wed Jun 03 09:57:37 +0000 2020</t>
  </si>
  <si>
    <t>833967565990944772</t>
  </si>
  <si>
    <t>http://pbs.twimg.com/profile_images/833973340486385664/-0X-XP9t_normal.jpg</t>
  </si>
  <si>
    <t>http://twitter.com/JuanRicardoAgu8/statuses/1268119638631747584</t>
  </si>
  <si>
    <t>1268119591072530432</t>
  </si>
  <si>
    <t>_sancheezp</t>
  </si>
  <si>
    <t>Cómo sería entonces para la #Marcha15DeJunio ?</t>
  </si>
  <si>
    <t>Wed Jun 03 09:57:25 +0000 2020</t>
  </si>
  <si>
    <t>366312511</t>
  </si>
  <si>
    <t>http://pbs.twimg.com/profile_images/1258556384293130242/8wZe1iPG_normal.jpg</t>
  </si>
  <si>
    <t>http://twitter.com/_sancheezp/statuses/1268119591072530432</t>
  </si>
  <si>
    <t>{"hashtags":[{"text":"Marcha15DeJunio","indices":[28,44]}],"symbols":[],"user_mentions":[],"urls":[]}</t>
  </si>
  <si>
    <t>1268119309315956736</t>
  </si>
  <si>
    <t>#Marcha15DeJunio https://t.co/fqdTxRUTUH</t>
  </si>
  <si>
    <t>Wed Jun 03 09:56:18 +0000 2020</t>
  </si>
  <si>
    <t>http://twitter.com/Antonio163016/statuses/1268119309315956736</t>
  </si>
  <si>
    <t>{"hashtags":[{"text":"Marcha15DeJunio","indices":[0,16]}],"symbols":[],"user_mentions":[],"urls":[{"url":"https://t.co/fqdTxRUTUH","expanded_url":"https://twitter.com/intiasprilla/status/1267993799772581888","display_url":"twitter.com/intiasprilla/s…","indices":[17,40]}]}</t>
  </si>
  <si>
    <t>1268118993036103682</t>
  </si>
  <si>
    <t>La Puta de Babilonia quiere acallar los gritos de hambre, de inconformismo. QUIERE ACALLAR LAS MARCHAS. #Marcha15DeJunio https://t.co/8PxmHf6QpT</t>
  </si>
  <si>
    <t>Wed Jun 03 09:55:03 +0000 2020</t>
  </si>
  <si>
    <t>http://twitter.com/Antonio163016/statuses/1268118993036103682</t>
  </si>
  <si>
    <t>{"hashtags":[{"text":"Marcha15DeJunio","indices":[104,120]}],"symbols":[],"user_mentions":[],"urls":[{"url":"https://t.co/8PxmHf6QpT","expanded_url":"https://twitter.com/Pontifex_es/status/1268105142361939968","display_url":"twitter.com/Pontifex_es/st…","indices":[121,144]}]}</t>
  </si>
  <si>
    <t>1268118702966345729</t>
  </si>
  <si>
    <t>group_pepe</t>
  </si>
  <si>
    <t>Wed Jun 03 09:53:53 +0000 2020</t>
  </si>
  <si>
    <t>1239663654032809991</t>
  </si>
  <si>
    <t>http://pbs.twimg.com/profile_images/1239663830591995905/2kM3qKD2_normal.jpg</t>
  </si>
  <si>
    <t>http://twitter.com/group_pepe/statuses/1268118702966345729</t>
  </si>
  <si>
    <t>1268118239332175872</t>
  </si>
  <si>
    <t>Trece días es demaciado tiempo #Marcha15DeJunio pero hay estaremos</t>
  </si>
  <si>
    <t>Wed Jun 03 09:52:03 +0000 2020</t>
  </si>
  <si>
    <t>http://twitter.com/group_pepe/statuses/1268118239332175872</t>
  </si>
  <si>
    <t>1268117444419301378</t>
  </si>
  <si>
    <t>#Marcha15DeJunio Colombia. https://t.co/sjw4QBnjY2</t>
  </si>
  <si>
    <t>Wed Jun 03 09:48:53 +0000 2020</t>
  </si>
  <si>
    <t>http://twitter.com/Antonio163016/statuses/1268117444419301378</t>
  </si>
  <si>
    <t>{"hashtags":[{"text":"Marcha15DeJunio","indices":[0,16]}],"symbols":[],"user_mentions":[],"urls":[{"url":"https://t.co/sjw4QBnjY2","expanded_url":"https://twitter.com/ActualidadRT/status/1268115457858400257","display_url":"twitter.com/ActualidadRT/s…","indices":[27,50]}]}</t>
  </si>
  <si>
    <t>1268117422709579777</t>
  </si>
  <si>
    <t>#Marcha15DeJunio https://t.co/NRh1HQJQ0G</t>
  </si>
  <si>
    <t>Wed Jun 03 09:48:48 +0000 2020</t>
  </si>
  <si>
    <t>http://twitter.com/elkin197628/statuses/1268117422709579777</t>
  </si>
  <si>
    <t>{"hashtags":[{"text":"Marcha15DeJunio","indices":[0,16]}],"symbols":[],"user_mentions":[],"urls":[],"media":[{"id":1268117418334990300,"id_str":"1268117418334990342","indices":[17,40],"media_url":"http://pbs.twimg.com/media/EZlCEr1XsAYyfy4.jpg","media_url_https":"https://pbs.twimg.com/media/EZlCEr1XsAYyfy4.jpg","url":"https://t.co/NRh1HQJQ0G","display_url":"pic.twitter.com/NRh1HQJQ0G","expanded_url":"https://twitter.com/elkin197628/status/1268117422709579777/photo/1","type":"photo","sizes":{"large":{"w":710,"h":766,"resize":"fit"},"thumb":{"w":150,"h":150,"resize":"crop"},"small":{"w":630,"h":680,"resize":"fit"},"medium":{"w":710,"h":766,"resize":"fit"}}}]}</t>
  </si>
  <si>
    <t>1268116250523246594</t>
  </si>
  <si>
    <t>Leonorgs_24</t>
  </si>
  <si>
    <t>Por él, por nuestros afros, por la brutalidad policial, por la educación, por la ñeñe política  #JusticiaParaAndersonArboleda #Marcha15DeJunio #3Jun https://t.co/dgTK0k7iLD</t>
  </si>
  <si>
    <t>Wed Jun 03 09:44:09 +0000 2020</t>
  </si>
  <si>
    <t>906633734446833664</t>
  </si>
  <si>
    <t>http://pbs.twimg.com/profile_images/1222368163888844800/iQleHtut_normal.jpg</t>
  </si>
  <si>
    <t>Barranquilla, Colombia</t>
  </si>
  <si>
    <t>http://twitter.com/Leonorgs_24/statuses/1268116250523246594</t>
  </si>
  <si>
    <t>{"hashtags":[{"text":"JusticiaParaAndersonArboleda","indices":[96,125]},{"text":"Marcha15DeJunio","indices":[126,142]},{"text":"3Jun","indices":[143,148]}],"symbols":[],"user_mentions":[],"urls":[],"media":[{"id":1268116245632647200,"id_str":"1268116245632647168","indices":[149,172],"media_url":"http://pbs.twimg.com/media/EZlBAbLWAAARPC9.jpg","media_url_https":"https://pbs.twimg.com/media/EZlBAbLWAAARPC9.jpg","url":"https://t.co/dgTK0k7iLD","display_url":"pic.twitter.com/dgTK0k7iLD","expanded_url":"https://twitter.com/Leonorgs_24/status/1268116250523246594/photo/1","type":"photo","sizes":{"thumb":{"w":150,"h":150,"resize":"crop"},"medium":{"w":272,"h":308,"resize":"fit"},"small":{"w":272,"h":308,"resize":"fit"},"large":{"w":272,"h":308,"resize":"fit"}}}]}</t>
  </si>
  <si>
    <t>1268116128930332672</t>
  </si>
  <si>
    <t>#Marcha15DeJunio https://t.co/ZO5Ih4kN8N</t>
  </si>
  <si>
    <t>Wed Jun 03 09:43:40 +0000 2020</t>
  </si>
  <si>
    <t>http://twitter.com/Antonio163016/statuses/1268116128930332672</t>
  </si>
  <si>
    <t>{"hashtags":[{"text":"Marcha15DeJunio","indices":[0,16]}],"symbols":[],"user_mentions":[],"urls":[{"url":"https://t.co/ZO5Ih4kN8N","expanded_url":"https://twitter.com/mariapa05527055/status/1267938854457298944","display_url":"twitter.com/mariapa0552705…","indices":[17,40]}]}</t>
  </si>
  <si>
    <t>1268116044234797058</t>
  </si>
  <si>
    <t>#Marcha15DeJunio https://t.co/8rDm0YI6Gd</t>
  </si>
  <si>
    <t>Wed Jun 03 09:43:20 +0000 2020</t>
  </si>
  <si>
    <t>http://twitter.com/Antonio163016/statuses/1268116044234797058</t>
  </si>
  <si>
    <t>{"hashtags":[{"text":"Marcha15DeJunio","indices":[0,16]}],"symbols":[],"user_mentions":[],"urls":[{"url":"https://t.co/8rDm0YI6Gd","expanded_url":"https://twitter.com/SARGENTOCHALA/status/1267915944451604481","display_url":"twitter.com/SARGENTOCHALA/…","indices":[17,40]}]}</t>
  </si>
  <si>
    <t>1268115627069394945</t>
  </si>
  <si>
    <t>#Marcha15DeJunio necesitamos de su energía, al igual que el 8-12-2019. @juanpisrules. https://t.co/j7BfutLLEu</t>
  </si>
  <si>
    <t>Wed Jun 03 09:41:40 +0000 2020</t>
  </si>
  <si>
    <t>http://twitter.com/Antonio163016/statuses/1268115627069394945</t>
  </si>
  <si>
    <t>{"hashtags":[{"text":"Marcha15DeJunio","indices":[0,16]}],"symbols":[],"user_mentions":[{"screen_name":"juanpisrules","name":"Juanpis González","id":1012847731512168400,"id_str":"1012847731512168449","indices":[71,84]}],"urls":[{"url":"https://t.co/j7BfutLLEu","expanded_url":"https://twitter.com/PluralidadZ/status/1267969769556398082","display_url":"twitter.com/PluralidadZ/st…","indices":[86,109]}]}</t>
  </si>
  <si>
    <t>1268113805579563013</t>
  </si>
  <si>
    <t>Me parecen las razones, lo que no me parece es el momento para hacerlo, ignoran por completo el tema?#Marcha15DeJunio</t>
  </si>
  <si>
    <t>Wed Jun 03 09:34:26 +0000 2020</t>
  </si>
  <si>
    <t>http://twitter.com/SebazZz_14/statuses/1268113805579563013</t>
  </si>
  <si>
    <t>{"hashtags":[{"text":"Marcha15DeJunio","indices":[101,117]}],"symbols":[],"user_mentions":[],"urls":[]}</t>
  </si>
  <si>
    <t>1268112616519544832</t>
  </si>
  <si>
    <t>Arquiman2</t>
  </si>
  <si>
    <t>#Marcha15DeJunio = ñeros peligrosos</t>
  </si>
  <si>
    <t>Wed Jun 03 09:29:42 +0000 2020</t>
  </si>
  <si>
    <t>3687951142</t>
  </si>
  <si>
    <t>http://pbs.twimg.com/profile_images/1252753075015688192/V-wbvraH_normal.jpg</t>
  </si>
  <si>
    <t>Nueva York, USA</t>
  </si>
  <si>
    <t>http://twitter.com/Arquiman2/statuses/1268112616519544832</t>
  </si>
  <si>
    <t>1268112482494791680</t>
  </si>
  <si>
    <t>#Marcha15DeJunio = Saqueos</t>
  </si>
  <si>
    <t>Wed Jun 03 09:29:10 +0000 2020</t>
  </si>
  <si>
    <t>http://twitter.com/Arquiman2/statuses/1268112482494791680</t>
  </si>
  <si>
    <t>1268112414781976577</t>
  </si>
  <si>
    <t>#Marcha15DeJunio = Robos</t>
  </si>
  <si>
    <t>Wed Jun 03 09:28:54 +0000 2020</t>
  </si>
  <si>
    <t>http://twitter.com/Arquiman2/statuses/1268112414781976577</t>
  </si>
  <si>
    <t>TODOS A LAS CALLES 
#Marcha15DeJunio 
#Marcha15DeJunio 
#Marcha15DeJunio 
#Marcha15DeJunio 
#Marcha15DeJunio 
#Marcha15DeJunio 
Me sigues, te sigo https://t.co/4He4abQp0a</t>
  </si>
  <si>
    <t>Wed Jun 03 09:26:59 +0000 2020</t>
  </si>
  <si>
    <t>http://pbs.twimg.com/profile_images/1161369096564465666/PZjnn2WK_normal.jpg</t>
  </si>
  <si>
    <t>http://twitter.com/RobertoMTico/statuses/1268111932386664448</t>
  </si>
  <si>
    <t>{"hashtags":[{"text":"Marcha15DeJunio","indices":[20,36]},{"text":"Marcha15DeJunio","indices":[38,54]},{"text":"Marcha15DeJunio","indices":[56,72]},{"text":"Marcha15DeJunio","indices":[74,90]},{"text":"Marcha15DeJunio","indices":[92,108]},{"text":"Marcha15DeJunio","indices":[110,126]}],"symbols":[],"user_mentions":[],"urls":[],"media":[{"id":1268111887163699200,"id_str":"1268111887163699201","indices":[148,171],"media_url":"http://pbs.twimg.com/ext_tw_video_thumb/1268111887163699201/pu/img/0arwgX0vEp6qZthF.jpg","media_url_https":"https://pbs.twimg.com/ext_tw_video_thumb/1268111887163699201/pu/img/0arwgX0vEp6qZthF.jpg","url":"https://t.co/4He4abQp0a","display_url":"pic.twitter.com/4He4abQp0a","expanded_url":"https://twitter.com/RobertoMTico/status/1268111932386664448/video/1","type":"photo","sizes":{"large":{"w":498,"h":372,"resize":"fit"},"thumb":{"w":150,"h":150,"resize":"crop"},"medium":{"w":498,"h":372,"resize":"fit"},"small":{"w":498,"h":372,"resize":"fit"}}}]}</t>
  </si>
  <si>
    <t>1268111352553451520</t>
  </si>
  <si>
    <t>septimoartecol</t>
  </si>
  <si>
    <t>ESPECIAL: #Mujeres #artistas 👩‍🎨 (Parte 4).
Edmonia Lewis (1844-1907). 
Escultora de origen haitiana y Ojibwe.
#art #BlackOutTuesday #painting #blackoutday #BlackLivesMatter #blackoutuesday #BLACK_LIVES_MATTER #Marcha15DeJunio La Liendra #sculpture #women https://t.co/fyUonYdCLm</t>
  </si>
  <si>
    <t>Wed Jun 03 09:24:41 +0000 2020</t>
  </si>
  <si>
    <t>158764880</t>
  </si>
  <si>
    <t>http://pbs.twimg.com/profile_images/1201330255279075328/Dl2KDbMl_normal.jpg</t>
  </si>
  <si>
    <t>Bogotá, Colombia</t>
  </si>
  <si>
    <t>http://twitter.com/septimoartecol/statuses/1268111352553451520</t>
  </si>
  <si>
    <t>{"hashtags":[{"text":"Mujeres","indices":[10,18]},{"text":"artistas","indices":[19,28]},{"text":"art","indices":[114,118]},{"text":"BlackOutTuesday","indices":[119,135]},{"text":"painting","indices":[136,145]},{"text":"blackoutday","indices":[146,158]},{"text":"BlackLivesMatter","indices":[159,176]},{"text":"blackoutuesday","indices":[177,192]},{"text":"BLACK_LIVES_MATTER","indices":[193,212]},{"text":"Marcha15DeJunio","indices":[213,229]},{"text":"sculpture","indices":[241,251]},{"text":"women","indices":[252,258]}],"symbols":[],"user_mentions":[],"urls":[],"media":[{"id":1268111185561489400,"id_str":"1268111185561489408","indices":[259,282],"media_url":"http://pbs.twimg.com/media/EZk8Z48XkAAhZBO.png","media_url_https":"https://pbs.twimg.com/media/EZk8Z48XkAAhZBO.png","url":"https://t.co/fyUonYdCLm","display_url":"pic.twitter.com/fyUonYdCLm","expanded_url":"https://twitter.com/septimoartecol/status/1268111352553451520/photo/1","type":"photo","sizes":{"small":{"w":262,"h":418,"resize":"fit"},"large":{"w":262,"h":418,"resize":"fit"},"medium":{"w":262,"h":418,"resize":"fit"},"thumb":{"w":150,"h":150,"resize":"crop"}}}]}</t>
  </si>
  <si>
    <t>1268110348806172672</t>
  </si>
  <si>
    <t>Merseysound23</t>
  </si>
  <si>
    <t>Por Anderson, Por Dylan, por nuestr@s muert@s, nos volveremos a encontrar #Marcha15DeJunio</t>
  </si>
  <si>
    <t>Wed Jun 03 09:20:42 +0000 2020</t>
  </si>
  <si>
    <t>2255961434</t>
  </si>
  <si>
    <t>http://pbs.twimg.com/profile_images/1256846340140740608/Ny1gfFHI_normal.jpg</t>
  </si>
  <si>
    <t>(País de iguazos) Colombia</t>
  </si>
  <si>
    <t>http://twitter.com/Merseysound23/statuses/1268110348806172672</t>
  </si>
  <si>
    <t>{"hashtags":[{"text":"Marcha15DeJunio","indices":[74,90]}],"symbols":[],"user_mentions":[],"urls":[]}</t>
  </si>
  <si>
    <t>1268109665273090048</t>
  </si>
  <si>
    <t>iam_jhoanp</t>
  </si>
  <si>
    <t>#Marcha15DeJunio https://t.co/pWQyMd6W92</t>
  </si>
  <si>
    <t>Wed Jun 03 09:17:59 +0000 2020</t>
  </si>
  <si>
    <t>1084628163739770882</t>
  </si>
  <si>
    <t>http://pbs.twimg.com/profile_images/1267849250395824129/NGK4I7nr_normal.jpg</t>
  </si>
  <si>
    <t>http://twitter.com/iam_jhoanp/statuses/1268109665273090048</t>
  </si>
  <si>
    <t>{"hashtags":[{"text":"Marcha15DeJunio","indices":[0,16]}],"symbols":[],"user_mentions":[],"urls":[],"media":[{"id":1268109660013330400,"id_str":"1268109660013330432","indices":[17,40],"media_url":"http://pbs.twimg.com/media/EZk7BF1WAAA_wfu.jpg","media_url_https":"https://pbs.twimg.com/media/EZk7BF1WAAA_wfu.jpg","url":"https://t.co/pWQyMd6W92","display_url":"pic.twitter.com/pWQyMd6W92","expanded_url":"https://twitter.com/iam_jhoanp/status/1268109665273090048/photo/1","type":"photo","sizes":{"thumb":{"w":150,"h":150,"resize":"crop"},"medium":{"w":1076,"h":976,"resize":"fit"},"small":{"w":680,"h":617,"resize":"fit"},"large":{"w":1076,"h":976,"resize":"fit"}}}]}</t>
  </si>
  <si>
    <t>1268109549241880581</t>
  </si>
  <si>
    <t>bolivarjk</t>
  </si>
  <si>
    <t>Ya es hora de sacar a la mafia del poder si queremos un futuro #Marcha15DeJunio</t>
  </si>
  <si>
    <t>Wed Jun 03 09:17:31 +0000 2020</t>
  </si>
  <si>
    <t>78061323</t>
  </si>
  <si>
    <t>http://pbs.twimg.com/profile_images/1256006325722644481/hYiIBsO6_normal.jpg</t>
  </si>
  <si>
    <t>bogota colombia</t>
  </si>
  <si>
    <t>http://twitter.com/bolivarjk/statuses/1268109549241880581</t>
  </si>
  <si>
    <t>1268109424301879296</t>
  </si>
  <si>
    <t>ingdeas</t>
  </si>
  <si>
    <t>Una mentalidad destructiva y poco sensata #Marcha15DeJunio, quieren el caos perse y tienen como forma de hacer política la primitiva búsqueda del odio.</t>
  </si>
  <si>
    <t>Wed Jun 03 09:17:01 +0000 2020</t>
  </si>
  <si>
    <t>342909919</t>
  </si>
  <si>
    <t>http://pbs.twimg.com/profile_images/1081652227935297537/-zbFmbyB_normal.jpg</t>
  </si>
  <si>
    <t>http://twitter.com/ingdeas/statuses/1268109424301879296</t>
  </si>
  <si>
    <t>{"hashtags":[{"text":"Marcha15DeJunio","indices":[42,58]}],"symbols":[],"user_mentions":[],"urls":[]}</t>
  </si>
  <si>
    <t>1268109397839970304</t>
  </si>
  <si>
    <t>RobertChilito</t>
  </si>
  <si>
    <t>Enrique Oramas
"Agricultor orgánico y productor de alimentos saludables"
Asesinado en su casa.
Ya son 100.
#eshoradecambiarlotodo
#DejenJugarALaColombiaHumana
#BlackLivesMattter
#DespiertaColombia 
#Marcha15DeJunio 
#LideresSociales https://t.co/qagbD4183J https://t.co/61yqeHLHAa</t>
  </si>
  <si>
    <t>Wed Jun 03 09:16:55 +0000 2020</t>
  </si>
  <si>
    <t>1267337720826941442</t>
  </si>
  <si>
    <t>http://pbs.twimg.com/profile_images/1267337917959229442/n0EJB7Zz_normal.jpg</t>
  </si>
  <si>
    <t>http://twitter.com/RobertChilito/statuses/1268109397839970304</t>
  </si>
  <si>
    <t>{"hashtags":[{"text":"eshoradecambiarlotodo","indices":[107,129]},{"text":"DejenJugarALaColombiaHumana","indices":[130,158]},{"text":"BlackLivesMattter","indices":[159,177]},{"text":"DespiertaColombia","indices":[178,196]},{"text":"Marcha15DeJunio","indices":[198,214]},{"text":"LideresSociales","indices":[216,232]}],"symbols":[],"user_mentions":[],"urls":[{"url":"https://t.co/qagbD4183J","expanded_url":"https://twitter.com/MilesHMora2/status/1268016033702576129","display_url":"twitter.com/MilesHMora2/st…","indices":[233,256]}],"media":[{"id":1268109375547285500,"id_str":"1268109375547285504","indices":[257,280],"media_url":"http://pbs.twimg.com/media/EZk6wiHWoAAPCXs.jpg","media_url_https":"https://pbs.twimg.com/media/EZk6wiHWoAAPCXs.jpg","url":"https://t.co/61yqeHLHAa","display_url":"pic.twitter.com/61yqeHLHAa","expanded_url":"https://twitter.com/RobertChilito/status/1268109397839970304/photo/1","type":"photo","sizes":{"large":{"w":1000,"h":530,"resize":"fit"},"thumb":{"w":150,"h":150,"resize":"crop"},"small":{"w":680,"h":360,"resize":"fit"},"medium":{"w":1000,"h":530,"resize":"fit"}}}]}</t>
  </si>
  <si>
    <t>#Marcha15DeJunio ME UNO A ESTA INICIATIVA. Un Estado -en sus tres ramas del poder público- completamente arrodillado a la cultura d la muerte (al #Matarife), a la corrupción, al narcotráfico, a la compra d votos, a la injusticia, al sistema financiero, etc., SOLO MERECE DESPRECIO</t>
  </si>
  <si>
    <t>Wed Jun 03 09:16:19 +0000 2020</t>
  </si>
  <si>
    <t>http://twitter.com/RobertoMTico/statuses/1268109247574937601</t>
  </si>
  <si>
    <t>{"hashtags":[{"text":"Marcha15DeJunio","indices":[0,16]},{"text":"Matarife","indices":[146,155]}],"symbols":[],"user_mentions":[],"urls":[]}</t>
  </si>
  <si>
    <t>1268108750327595010</t>
  </si>
  <si>
    <t>#Marcha15DeJunio
https://t.co/zSD7WCyKfy</t>
  </si>
  <si>
    <t>Wed Jun 03 09:14:21 +0000 2020</t>
  </si>
  <si>
    <t>http://twitter.com/iam_jhoanp/statuses/1268108750327595010</t>
  </si>
  <si>
    <t>{"hashtags":[{"text":"Marcha15DeJunio","indices":[0,16]}],"symbols":[],"user_mentions":[],"urls":[{"url":"https://t.co/zSD7WCyKfy","expanded_url":"https://twitter.com/ChalecosAmarill/status/1268037965512691712?s=09","display_url":"twitter.com/ChalecosAmaril…","indices":[18,41]}]}</t>
  </si>
  <si>
    <t>1268108633398747137</t>
  </si>
  <si>
    <t>andrudel</t>
  </si>
  <si>
    <t>Concuerdo con @JuanPabloRC69  y  @v_mariajose1 en qué la situación no es la adecuada para la  #Marcha15DeJunio  pero la situación del país indigna a la mayoría de los colombianos, y las personas ya no aguantan más.</t>
  </si>
  <si>
    <t>Wed Jun 03 09:13:53 +0000 2020</t>
  </si>
  <si>
    <t>182077133</t>
  </si>
  <si>
    <t>http://pbs.twimg.com/profile_images/1119472786911768576/HhhczgpX_normal.jpg</t>
  </si>
  <si>
    <t>http://twitter.com/andrudel/statuses/1268108633398747137</t>
  </si>
  <si>
    <t>{"hashtags":[{"text":"Marcha15DeJunio","indices":[94,110]}],"symbols":[],"user_mentions":[{"screen_name":"JuanPabloRC69","name":"Juan Pablo Rivero Carrillo","id":851443990457176000,"id_str":"851443990457176064","indices":[14,28]},{"screen_name":"v_mariajose1","name":"MAJOCHI","id":558152221,"id_str":"558152221","indices":[33,46]}],"urls":[]}</t>
  </si>
  <si>
    <t>1268107512500322309</t>
  </si>
  <si>
    <t>Mar_Cherbonneau</t>
  </si>
  <si>
    <t>Y a esto hay que sumar
-Incumplimientos del acuerdo de paz
-Políticas favoreciendo tenedores de mala fe
-Chuzadas ilegales del ejército cuyo destinatario es el señor Uribe
-Tropas extranjeras sin consultar al congreso
-Ingreso Solidario para artistas millonarios
#Marcha15DeJunio https://t.co/FgcE4EZxQe</t>
  </si>
  <si>
    <t>Wed Jun 03 09:09:25 +0000 2020</t>
  </si>
  <si>
    <t>490854096</t>
  </si>
  <si>
    <t>http://pbs.twimg.com/profile_images/1267404142638780418/5RHz5MMv_normal.jpg</t>
  </si>
  <si>
    <t>France</t>
  </si>
  <si>
    <t>http://twitter.com/Mar_Cherbonneau/statuses/1268107512500322309</t>
  </si>
  <si>
    <t>{"hashtags":[{"text":"Marcha15DeJunio","indices":[263,279]}],"symbols":[],"user_mentions":[],"urls":[{"url":"https://t.co/FgcE4EZxQe","expanded_url":"https://twitter.com/k_Moreno25/status/1267998248482025473","display_url":"twitter.com/k_Moreno25/sta…","indices":[280,303]}]}</t>
  </si>
  <si>
    <t>1268106683697561602</t>
  </si>
  <si>
    <t>¿Por qué NUNCA leo @ELTIEMPO ni veo ni escucho 
@NoticiasRCN ?
Por pelmazos hipócritas y descriteriados como este tipo.
 #Marcha15DeJunio https://t.co/AgwZdmyBhT</t>
  </si>
  <si>
    <t>Wed Jun 03 09:06:08 +0000 2020</t>
  </si>
  <si>
    <t>http://twitter.com/Mar_Cherbonneau/statuses/1268106683697561602</t>
  </si>
  <si>
    <t>{"hashtags":[{"text":"Marcha15DeJunio","indices":[123,139]}],"symbols":[],"user_mentions":[{"screen_name":"ELTIEMPO","name":"EL TIEMPO","id":9633802,"id_str":"9633802","indices":[19,28]},{"screen_name":"NoticiasRCN","name":"Noticias RCN","id":35013719,"id_str":"35013719","indices":[48,60]}],"urls":[],"media":[{"id":1268106664441458700,"id_str":"1268106664441458694","indices":[140,163],"media_url":"http://pbs.twimg.com/media/EZk4SudWsAYSjGv.png","media_url_https":"https://pbs.twimg.com/media/EZk4SudWsAYSjGv.png","url":"https://t.co/AgwZdmyBhT","display_url":"pic.twitter.com/AgwZdmyBhT","expanded_url":"https://twitter.com/Mar_Cherbonneau/status/1268106683697561602/photo/1","type":"photo","sizes":{"medium":{"w":605,"h":605,"resize":"fit"},"thumb":{"w":150,"h":150,"resize":"crop"},"large":{"w":605,"h":605,"resize":"fit"},"small":{"w":605,"h":605,"resize":"fit"}}}]}</t>
  </si>
  <si>
    <t>1268106680614686725</t>
  </si>
  <si>
    <t>Sroldang</t>
  </si>
  <si>
    <t>Que de poder, #Marcha15DeJunio</t>
  </si>
  <si>
    <t>Wed Jun 03 09:06:07 +0000 2020</t>
  </si>
  <si>
    <t>729456497395109888</t>
  </si>
  <si>
    <t>http://pbs.twimg.com/profile_images/1198607967656009728/_QKDKO2U_normal.jpg</t>
  </si>
  <si>
    <t>http://twitter.com/Sroldang/statuses/1268106680614686725</t>
  </si>
  <si>
    <t>{"hashtags":[{"text":"Marcha15DeJunio","indices":[14,30]}],"symbols":[],"user_mentions":[],"urls":[]}</t>
  </si>
  <si>
    <t>1268105835944849408</t>
  </si>
  <si>
    <t>GoDiegoGo017</t>
  </si>
  <si>
    <t>#Marcha15DeJunio
Por la brutalidad policiaca
Por Anderson Arboleda
Por los líderes asesinados
Por la corrupción  de derecha e izquierda
Porque solo marchando se sentiran acorraladas las ratas esas.
#TheyDontCareAboutUs</t>
  </si>
  <si>
    <t>Wed Jun 03 09:02:46 +0000 2020</t>
  </si>
  <si>
    <t>796219700892016645</t>
  </si>
  <si>
    <t>http://pbs.twimg.com/profile_images/1248363718968295424/tqGoV73X_normal.jpg</t>
  </si>
  <si>
    <t>http://twitter.com/GoDiegoGo017/statuses/1268105835944849408</t>
  </si>
  <si>
    <t>{"hashtags":[{"text":"Marcha15DeJunio","indices":[0,16]},{"text":"TheyDontCareAboutUs","indices":[198,218]}],"symbols":[],"user_mentions":[],"urls":[]}</t>
  </si>
  <si>
    <t>1268105412424929280</t>
  </si>
  <si>
    <t>#Marcha15DeJunio  #Anonymous https://t.co/cadJSs1GJK</t>
  </si>
  <si>
    <t>Wed Jun 03 09:01:05 +0000 2020</t>
  </si>
  <si>
    <t>http://twitter.com/iam_jhoanp/statuses/1268105412424929280</t>
  </si>
  <si>
    <t>{"hashtags":[{"text":"Marcha15DeJunio","indices":[0,16]},{"text":"Anonymous","indices":[18,28]}],"symbols":[],"user_mentions":[],"urls":[],"media":[{"id":1268105407047893000,"id_str":"1268105407047892994","indices":[29,52],"media_url":"http://pbs.twimg.com/media/EZk3JiTXgAIM0oH.jpg","media_url_https":"https://pbs.twimg.com/media/EZk3JiTXgAIM0oH.jpg","url":"https://t.co/cadJSs1GJK","display_url":"pic.twitter.com/cadJSs1GJK","expanded_url":"https://twitter.com/iam_jhoanp/status/1268105412424929280/photo/1","type":"photo","sizes":{"large":{"w":1080,"h":959,"resize":"fit"},"thumb":{"w":150,"h":150,"resize":"crop"},"medium":{"w":1080,"h":959,"resize":"fit"},"small":{"w":680,"h":604,"resize":"fit"}}}]}</t>
  </si>
  <si>
    <t>1268104968608927744</t>
  </si>
  <si>
    <t>KillerDoge</t>
  </si>
  <si>
    <t>Para todos los que ven y apoyan las marchas en Estados Unidos a causa de la brutalidad policial, en nuestros paises pasa todos los días... #Marcha15DeJunio https://t.co/GhPd0e2PJi</t>
  </si>
  <si>
    <t>Wed Jun 03 08:59:19 +0000 2020</t>
  </si>
  <si>
    <t>392305729</t>
  </si>
  <si>
    <t>http://pbs.twimg.com/profile_images/670493808992325632/IoogBawn_normal.jpg</t>
  </si>
  <si>
    <t>Montreal</t>
  </si>
  <si>
    <t>http://twitter.com/KillerDoge/statuses/1268104968608927744</t>
  </si>
  <si>
    <t>{"hashtags":[{"text":"Marcha15DeJunio","indices":[139,155]}],"symbols":[],"user_mentions":[],"urls":[{"url":"https://t.co/GhPd0e2PJi","expanded_url":"https://twitter.com/ChalecosAmarill/status/1268037965512691712","display_url":"twitter.com/ChalecosAmaril…","indices":[156,179]}]}</t>
  </si>
  <si>
    <t>1268104814547939335</t>
  </si>
  <si>
    <t>#Marcha15DeJunio https://t.co/uXgMfbrvTK</t>
  </si>
  <si>
    <t>Wed Jun 03 08:58:42 +0000 2020</t>
  </si>
  <si>
    <t>http://twitter.com/iam_jhoanp/statuses/1268104814547939335</t>
  </si>
  <si>
    <t>{"hashtags":[{"text":"Marcha15DeJunio","indices":[0,16]}],"symbols":[],"user_mentions":[],"urls":[],"media":[{"id":1268104809665659000,"id_str":"1268104809665658882","indices":[17,40],"media_url":"http://pbs.twimg.com/media/EZk2mw4WAAIUg_t.jpg","media_url_https":"https://pbs.twimg.com/media/EZk2mw4WAAIUg_t.jpg","url":"https://t.co/uXgMfbrvTK","display_url":"pic.twitter.com/uXgMfbrvTK","expanded_url":"https://twitter.com/iam_jhoanp/status/1268104814547939335/photo/1","type":"photo","sizes":{"thumb":{"w":150,"h":150,"resize":"crop"},"medium":{"w":1080,"h":1046,"resize":"fit"},"small":{"w":680,"h":659,"resize":"fit"},"large":{"w":1080,"h":1046,"resize":"fit"}}}]}</t>
  </si>
  <si>
    <t>1268104432161566720</t>
  </si>
  <si>
    <t>Unamos esfuerzos para combatir lo que nos pasa en el país #Marcha15DeJunio #Marcha15DeJunio https://t.co/ywuoMvQfjh</t>
  </si>
  <si>
    <t>Wed Jun 03 08:57:11 +0000 2020</t>
  </si>
  <si>
    <t>http://twitter.com/iam_jhoanp/statuses/1268104432161566720</t>
  </si>
  <si>
    <t>{"hashtags":[{"text":"Marcha15DeJunio","indices":[58,74]},{"text":"Marcha15DeJunio","indices":[75,91]}],"symbols":[],"user_mentions":[],"urls":[],"media":[{"id":1268104426277015600,"id_str":"1268104426277015552","indices":[92,115],"media_url":"http://pbs.twimg.com/media/EZk2QcpXkAAviKm.jpg","media_url_https":"https://pbs.twimg.com/media/EZk2QcpXkAAviKm.jpg","url":"https://t.co/ywuoMvQfjh","display_url":"pic.twitter.com/ywuoMvQfjh","expanded_url":"https://twitter.com/iam_jhoanp/status/1268104432161566720/photo/1","type":"photo","sizes":{"thumb":{"w":150,"h":150,"resize":"crop"},"medium":{"w":514,"h":1200,"resize":"fit"},"large":{"w":878,"h":2048,"resize":"fit"},"small":{"w":292,"h":680,"resize":"fit"}}}]}</t>
  </si>
  <si>
    <t>1268103197094264833</t>
  </si>
  <si>
    <t>Ferjoher1</t>
  </si>
  <si>
    <t>#Marcha15DeJunio yo marcharé porque ya me canse de que el matarife haga lo que se le dé la gana, jarto del gobierno títere y de las porquerias que hace, esa es mi razón.</t>
  </si>
  <si>
    <t>Wed Jun 03 08:52:17 +0000 2020</t>
  </si>
  <si>
    <t>1012640186755371008</t>
  </si>
  <si>
    <t>http://pbs.twimg.com/profile_images/1167240129733431298/HRCdgDxb_normal.jpg</t>
  </si>
  <si>
    <t>Popayán, Colombia</t>
  </si>
  <si>
    <t>http://twitter.com/Ferjoher1/statuses/1268103197094264833</t>
  </si>
  <si>
    <t>1268101999872147457</t>
  </si>
  <si>
    <t>Numa08053160</t>
  </si>
  <si>
    <t>Esa #Marcha15DeJunio  me lo mamá y estoy dispuesto a peliar con argumentos 😟</t>
  </si>
  <si>
    <t>Wed Jun 03 08:47:31 +0000 2020</t>
  </si>
  <si>
    <t>899494796921798656</t>
  </si>
  <si>
    <t>http://pbs.twimg.com/profile_images/1215142355382210561/02KBVhJW_normal.jpg</t>
  </si>
  <si>
    <t>Bucaramanga, Colombia</t>
  </si>
  <si>
    <t>http://twitter.com/Numa08053160/statuses/1268101999872147457</t>
  </si>
  <si>
    <t>{"hashtags":[{"text":"Marcha15DeJunio","indices":[4,20]}],"symbols":[],"user_mentions":[],"urls":[]}</t>
  </si>
  <si>
    <t>1268101874735099906</t>
  </si>
  <si>
    <t>gonzzo91</t>
  </si>
  <si>
    <t>#Marcha15DeJunio
Les recuerdo que las marchas son para que se haga justicia por el racismo y el abuso policial... no para tomar cosas personales en contra de un lado político...</t>
  </si>
  <si>
    <t>Wed Jun 03 08:47:01 +0000 2020</t>
  </si>
  <si>
    <t>1226259640993882112</t>
  </si>
  <si>
    <t>http://pbs.twimg.com/profile_images/1226259945869455361/CXpxGU0T_normal.jpg</t>
  </si>
  <si>
    <t>http://twitter.com/gonzzo91/statuses/1268101874735099906</t>
  </si>
  <si>
    <t>1268100283629961217</t>
  </si>
  <si>
    <t>#Marcha15DeJunio, no tenemos miedo, no tenemos miedo, @AlvaroUribeVel matarife, @lcvelez ,@saludhernandezm ,@NestorMoralesC , @BluRadioCo ,prensa arrodillada si no se ponen a favor del pueblo también para la mierda. Hptas! https://t.co/2DC2frwAtJ</t>
  </si>
  <si>
    <t>Wed Jun 03 08:40:42 +0000 2020</t>
  </si>
  <si>
    <t>http://twitter.com/Oscar08464952/statuses/1268100283629961217</t>
  </si>
  <si>
    <t>{"hashtags":[{"text":"Marcha15DeJunio","indices":[0,16]}],"symbols":[],"user_mentions":[{"screen_name":"AlvaroUribeVel","name":"Álvaro Uribe Vélez","id":61097151,"id_str":"61097151","indices":[54,69]},{"screen_name":"lcvelez","name":"Luis Carlos Vélez 🌎","id":27570569,"id_str":"27570569","indices":[80,88]},{"screen_name":"saludhernandezm","name":"Salud Hernández-Mora","id":201398373,"id_str":"201398373","indices":[90,106]},{"screen_name":"NestorMoralesC","name":"Néstor Morales","id":3300493816,"id_str":"3300493816","indices":[108,123]},{"screen_name":"BluRadioCo","name":"BluRadio Colombia","id":622082899,"id_str":"622082899","indices":[126,137]}],"urls":[],"media":[{"id":1268100208610680800,"id_str":"1268100208610680832","indices":[223,246],"media_url":"http://pbs.twimg.com/ext_tw_video_thumb/1268100208610680832/pu/img/ZShIyO7E0P0V5UDN.jpg","media_url_https":"https://pbs.twimg.com/ext_tw_video_thumb/1268100208610680832/pu/img/ZShIyO7E0P0V5UDN.jpg","url":"https://t.co/2DC2frwAtJ","display_url":"pic.twitter.com/2DC2frwAtJ","expanded_url":"https://twitter.com/Oscar08464952/status/1268100283629961217/video/1","type":"photo","sizes":{"small":{"w":256,"h":128,"resize":"fit"},"medium":{"w":256,"h":128,"resize":"fit"},"thumb":{"w":128,"h":128,"resize":"crop"},"large":{"w":256,"h":128,"resize":"fit"}}}]}</t>
  </si>
  <si>
    <t>1268100183499444226</t>
  </si>
  <si>
    <t>KevinMarinOC</t>
  </si>
  <si>
    <t>Ahora nos toca ha nosotros 
#Marcha15DeJunio.✊🏼🖤 https://t.co/ivL4dKBVq6</t>
  </si>
  <si>
    <t>Wed Jun 03 08:40:18 +0000 2020</t>
  </si>
  <si>
    <t>1249152769682034693</t>
  </si>
  <si>
    <t>http://pbs.twimg.com/profile_images/1249495095851835397/8vifa3Dk_normal.jpg</t>
  </si>
  <si>
    <t>Manizales, Colombia</t>
  </si>
  <si>
    <t>http://twitter.com/KevinMarinOC/statuses/1268100183499444226</t>
  </si>
  <si>
    <t>{"hashtags":[{"text":"Marcha15DeJunio","indices":[28,44]}],"symbols":[],"user_mentions":[],"urls":[],"media":[{"id":1268100178663391200,"id_str":"1268100178663391233","indices":[49,72],"media_url":"http://pbs.twimg.com/media/EZkyZNDXQAEjGN8.jpg","media_url_https":"https://pbs.twimg.com/media/EZkyZNDXQAEjGN8.jpg","url":"https://t.co/ivL4dKBVq6","display_url":"pic.twitter.com/ivL4dKBVq6","expanded_url":"https://twitter.com/KevinMarinOC/status/1268100183499444226/photo/1","type":"photo","sizes":{"medium":{"w":720,"h":665,"resize":"fit"},"small":{"w":680,"h":628,"resize":"fit"},"thumb":{"w":150,"h":150,"resize":"crop"},"large":{"w":720,"h":665,"resize":"fit"}}}]}</t>
  </si>
  <si>
    <t>1268099842804416512</t>
  </si>
  <si>
    <t>natsinpena</t>
  </si>
  <si>
    <t>#Marcha15DeJunio marica yo no sé si sea buena idea esta marcha. Estoy entre sí y no, tal vez no debamos, no es el momento dado, estamos en mitad de pandemia, suerte a los que vayan, cuídense mucho
Psdt: Será que pega tanto como el 21 de noviembre? K nervios</t>
  </si>
  <si>
    <t>Wed Jun 03 08:38:57 +0000 2020</t>
  </si>
  <si>
    <t>1263735716821045248</t>
  </si>
  <si>
    <t>http://pbs.twimg.com/profile_images/1268094268528345089/bk02922C_normal.jpg</t>
  </si>
  <si>
    <t>http://twitter.com/natsinpena/statuses/1268099842804416512</t>
  </si>
  <si>
    <t>1268097793685704705</t>
  </si>
  <si>
    <t>Gar4780</t>
  </si>
  <si>
    <t>Me preocupa que el sistema de salud está a punto de colapsar por esta pandemia y ante todo debemos evitar aglomeraciones.
Las protestas son un derecho pero bajo estas Circunstancias es irresponsable. Por eso no apoyo la  #Marcha15DeJunio</t>
  </si>
  <si>
    <t>Wed Jun 03 08:30:48 +0000 2020</t>
  </si>
  <si>
    <t>1256773502813835264</t>
  </si>
  <si>
    <t>http://pbs.twimg.com/profile_images/1258956642672140288/e20ygB9Q_normal.jpg</t>
  </si>
  <si>
    <t>Fusagasugá, Colombia</t>
  </si>
  <si>
    <t>http://twitter.com/Gar4780/statuses/1268097793685704705</t>
  </si>
  <si>
    <t>{"hashtags":[{"text":"Marcha15DeJunio","indices":[221,237]}],"symbols":[],"user_mentions":[],"urls":[]}</t>
  </si>
  <si>
    <t>1268097397391003649</t>
  </si>
  <si>
    <t>LaTropaChibcha</t>
  </si>
  <si>
    <t>#Marcha15DeJunio entre otras por que Uribe debe pagar algún día por ser el jefe de corrupción y paramilitarismo mas grande que haya visto Colombia! https://t.co/wTNRcUc9SF</t>
  </si>
  <si>
    <t>Wed Jun 03 08:29:14 +0000 2020</t>
  </si>
  <si>
    <t>2889183944</t>
  </si>
  <si>
    <t>http://pbs.twimg.com/profile_images/1250566998016372738/2IS9HUWE_normal.png</t>
  </si>
  <si>
    <t>http://twitter.com/LaTropaChibcha/statuses/1268097397391003649</t>
  </si>
  <si>
    <t>{"hashtags":[{"text":"Marcha15DeJunio","indices":[0,16]}],"symbols":[],"user_mentions":[],"urls":[],"media":[{"id":1268097375136088000,"id_str":"1268097375136088065","indices":[148,171],"media_url":"http://pbs.twimg.com/media/EZkv2BGXgAEUtDu.jpg","media_url_https":"https://pbs.twimg.com/media/EZkv2BGXgAEUtDu.jpg","url":"https://t.co/wTNRcUc9SF","display_url":"pic.twitter.com/wTNRcUc9SF","expanded_url":"https://twitter.com/LaTropaChibcha/status/1268097397391003649/photo/1","type":"photo","sizes":{"thumb":{"w":150,"h":150,"resize":"crop"},"medium":{"w":1200,"h":571,"resize":"fit"},"large":{"w":1323,"h":629,"resize":"fit"},"small":{"w":680,"h":323,"resize":"fit"}}}]}</t>
  </si>
  <si>
    <t>1268096151540162560</t>
  </si>
  <si>
    <t>didiersanchez26</t>
  </si>
  <si>
    <t>#Marcha15DeJunio 5 tips no más en colombia
_ no mas racismo 
_ no tropas estadounidense 
_ abuso de los policías colombiana
_ la corrupción en plena cuarentena
_ no mas violencia a nivel país colombiano</t>
  </si>
  <si>
    <t>Wed Jun 03 08:24:17 +0000 2020</t>
  </si>
  <si>
    <t>1221136864272429056</t>
  </si>
  <si>
    <t>http://pbs.twimg.com/profile_images/1221137329815007233/Xvz-f7TJ_normal.jpg</t>
  </si>
  <si>
    <t>http://twitter.com/didiersanchez26/statuses/1268096151540162560</t>
  </si>
  <si>
    <t>1268095952570798080</t>
  </si>
  <si>
    <t>jhonnisjk</t>
  </si>
  <si>
    <t>#Marcha15DeJunio PORQUE NOS PROGRAMAMOS PARA ASER EL RIDICULO . donde tenemos que salir a pedir justicia . estamos hartos de el abuso de poder tanto como politicos como la policia que en ves de proteger lo que asen es lucrarse de la nesesidad ajena #ColombiaQuiereLivertad</t>
  </si>
  <si>
    <t>Wed Jun 03 08:23:29 +0000 2020</t>
  </si>
  <si>
    <t>703769742</t>
  </si>
  <si>
    <t>http://pbs.twimg.com/profile_images/2410083031/IMG00582-20120619-0642_normal.jpg</t>
  </si>
  <si>
    <t>Cantante . Y compositor</t>
  </si>
  <si>
    <t>http://twitter.com/jhonnisjk/statuses/1268095952570798080</t>
  </si>
  <si>
    <t>{"hashtags":[{"text":"Marcha15DeJunio","indices":[0,16]},{"text":"ColombiaQuiereLivertad","indices":[249,272]}],"symbols":[],"user_mentions":[],"urls":[]}</t>
  </si>
  <si>
    <t>1268094391387856896</t>
  </si>
  <si>
    <t>ReyesSalmha</t>
  </si>
  <si>
    <t>#Marcha15DeJunio
Por qué al igual que aquel periodista y líder para muchos Jaime garzón, yo creo que esto tiene salvación. 
Y somos nosotros la juventud quienes tenemos la dirección correcta hacia un mejor país.</t>
  </si>
  <si>
    <t>Wed Jun 03 08:17:17 +0000 2020</t>
  </si>
  <si>
    <t>1260652383392202759</t>
  </si>
  <si>
    <t>http://pbs.twimg.com/profile_images/1261026307720261635/qkzAowtE_normal.jpg</t>
  </si>
  <si>
    <t>http://twitter.com/ReyesSalmha/statuses/1268094391387856896</t>
  </si>
  <si>
    <t>1268093077941608449</t>
  </si>
  <si>
    <t>paissinyugos</t>
  </si>
  <si>
    <t>#Marcha15DeJunio
reaccionaaaaa!!!!! https://t.co/6ButGISP7v</t>
  </si>
  <si>
    <t>Wed Jun 03 08:12:04 +0000 2020</t>
  </si>
  <si>
    <t>443706526</t>
  </si>
  <si>
    <t>http://pbs.twimg.com/profile_images/1260845348223942657/y2zuPkBB_normal.jpg</t>
  </si>
  <si>
    <t>http://twitter.com/paissinyugos/statuses/1268093077941608449</t>
  </si>
  <si>
    <t>{"hashtags":[{"text":"Marcha15DeJunio","indices":[0,16]}],"symbols":[],"user_mentions":[],"urls":[],"media":[{"id":1268074919641985000,"id_str":"1268074919641985026","indices":[36,59],"media_url":"http://pbs.twimg.com/ext_tw_video_thumb/1268074919641985026/pu/img/y9FpX2ocORBmQ_vU.jpg","media_url_https":"https://pbs.twimg.com/ext_tw_video_thumb/1268074919641985026/pu/img/y9FpX2ocORBmQ_vU.jpg","url":"https://t.co/6ButGISP7v","display_url":"pic.twitter.com/6ButGISP7v","expanded_url":"https://twitter.com/paissinyugos/status/1268074958707720195/video/1","type":"photo","sizes":{"thumb":{"w":150,"h":150,"resize":"crop"},"small":{"w":640,"h":352,"resize":"fit"},"medium":{"w":640,"h":352,"resize":"fit"},"large":{"w":640,"h":352,"resize":"fit"}},"source_status_id":1268074958707720200,"source_status_id_str":"1268074958707720195","source_user_id":443706526,"source_user_id_str":"443706526"}]}</t>
  </si>
  <si>
    <t>1268092708020719616</t>
  </si>
  <si>
    <t>#Marcha15DeJunio, que pena @PalomaSenadora, @MariaFdaCabal, @ernestomaciast y @CeDemocratico " Jesús también era comunista" https://t.co/i2SQHPKrW3</t>
  </si>
  <si>
    <t>Wed Jun 03 08:10:36 +0000 2020</t>
  </si>
  <si>
    <t>http://twitter.com/Oscar08464952/statuses/1268092708020719616</t>
  </si>
  <si>
    <t>{"hashtags":[{"text":"Marcha15DeJunio","indices":[0,16]}],"symbols":[],"user_mentions":[{"screen_name":"PalomaSenadora","name":"Senadora Paloma Valencia","id":1915063518,"id_str":"1915063518","indices":[27,42]},{"screen_name":"MariaFdaCabal","name":"María Fernanda Cabal","id":350862112,"id_str":"350862112","indices":[44,58]},{"screen_name":"ernestomaciast","name":"Ernesto Macías Tovar 🇨🇴","id":138922361,"id_str":"138922361","indices":[60,75]},{"screen_name":"CeDemocratico","name":"Centro Democrático","id":1115440213,"id_str":"1115440213","indices":[78,92]}],"urls":[],"media":[{"id":1268092698776526800,"id_str":"1268092698776526848","indices":[124,147],"media_url":"http://pbs.twimg.com/media/EZkrl0TXYAAOcRZ.jpg","media_url_https":"https://pbs.twimg.com/media/EZkrl0TXYAAOcRZ.jpg","url":"https://t.co/i2SQHPKrW3","display_url":"pic.twitter.com/i2SQHPKrW3","expanded_url":"https://twitter.com/Oscar08464952/status/1268092708020719616/photo/1","type":"photo","sizes":{"medium":{"w":540,"h":540,"resize":"fit"},"thumb":{"w":150,"h":150,"resize":"crop"},"large":{"w":540,"h":540,"resize":"fit"},"small":{"w":540,"h":540,"resize":"fit"}}}]}</t>
  </si>
  <si>
    <t>1268092642518335490</t>
  </si>
  <si>
    <t>momofronaldo</t>
  </si>
  <si>
    <t>Si muy bueno lo de  #Marcha15DeJunio pero si lo van a hacer bien porque si es para alborotar por 5 días y después cada uno para su casa como todas las perras marchas de este país, que no logran nada mejor se quedan y no arriesgan a un contagio</t>
  </si>
  <si>
    <t>Wed Jun 03 08:10:20 +0000 2020</t>
  </si>
  <si>
    <t>2365939503</t>
  </si>
  <si>
    <t>http://pbs.twimg.com/profile_images/1144888301716983810/ASK5SZri_normal.jpg</t>
  </si>
  <si>
    <t>http://twitter.com/momofronaldo/statuses/1268092642518335490</t>
  </si>
  <si>
    <t>{"hashtags":[{"text":"Marcha15DeJunio","indices":[20,36]}],"symbols":[],"user_mentions":[],"urls":[]}</t>
  </si>
  <si>
    <t>1268092565087289345</t>
  </si>
  <si>
    <t>daniellozada99</t>
  </si>
  <si>
    <t>#Marcha15DeJunio. A manifestar las inconformidades contra este inneficiente sistema político y económico, creemos en la paz y los cambios radicales, no se justifica ningún tipo de violencia.</t>
  </si>
  <si>
    <t>Wed Jun 03 08:10:02 +0000 2020</t>
  </si>
  <si>
    <t>715557485822795776</t>
  </si>
  <si>
    <t>http://pbs.twimg.com/profile_images/1146794016383668225/_AKCU9Sd_normal.jpg</t>
  </si>
  <si>
    <t xml:space="preserve">Cúcuta, Colombia </t>
  </si>
  <si>
    <t>http://twitter.com/daniellozada99/statuses/1268092565087289345</t>
  </si>
  <si>
    <t>1268092427438522368</t>
  </si>
  <si>
    <t>alexcrios1999</t>
  </si>
  <si>
    <t>Tenemos miedo, pero también queremos un mejor país, un mejor futuro, una mejor educación, un plato donde comer, una casa donde vivir, una mejor salud. Tenemos miedo pero este gobierno NOS TIENE QUE ESCUCHAR. #Marcha15DeJunio #15J https://t.co/fas9NJQm7m</t>
  </si>
  <si>
    <t>Wed Jun 03 08:09:29 +0000 2020</t>
  </si>
  <si>
    <t>895818638472753159</t>
  </si>
  <si>
    <t>http://pbs.twimg.com/profile_images/1260445084610420741/lMCC7LbH_normal.jpg</t>
  </si>
  <si>
    <t>http://twitter.com/alexcrios1999/statuses/1268092427438522368</t>
  </si>
  <si>
    <t>{"hashtags":[{"text":"Marcha15DeJunio","indices":[208,224]},{"text":"15J","indices":[225,229]}],"symbols":[],"user_mentions":[],"urls":[],"media":[{"id":1268092421730115600,"id_str":"1268092421730115588","indices":[230,253],"media_url":"http://pbs.twimg.com/media/EZkrVsOWoAQGMgh.jpg","media_url_https":"https://pbs.twimg.com/media/EZkrVsOWoAQGMgh.jpg","url":"https://t.co/fas9NJQm7m","display_url":"pic.twitter.com/fas9NJQm7m","expanded_url":"https://twitter.com/alexcrios1999/status/1268092427438522368/photo/1","type":"photo","sizes":{"thumb":{"w":150,"h":150,"resize":"crop"},"large":{"w":1024,"h":1024,"resize":"fit"},"medium":{"w":1024,"h":1024,"resize":"fit"},"small":{"w":680,"h":680,"resize":"fit"}}}]}</t>
  </si>
  <si>
    <t>1268091663076990981</t>
  </si>
  <si>
    <t>wmejialo</t>
  </si>
  <si>
    <t>#Marcha15DeJunio https://t.co/5sp3dFbXWL</t>
  </si>
  <si>
    <t>Wed Jun 03 08:06:27 +0000 2020</t>
  </si>
  <si>
    <t>167438618</t>
  </si>
  <si>
    <t>http://pbs.twimg.com/profile_images/1182626621032939525/G6DeZcAM_normal.jpg</t>
  </si>
  <si>
    <t>.</t>
  </si>
  <si>
    <t>http://twitter.com/wmejialo/statuses/1268091663076990981</t>
  </si>
  <si>
    <t>{"hashtags":[{"text":"Marcha15DeJunio","indices":[0,16]}],"symbols":[],"user_mentions":[],"urls":[{"url":"https://t.co/5sp3dFbXWL","expanded_url":"https://twitter.com/k_Moreno25/status/1267998248482025473","display_url":"twitter.com/k_Moreno25/sta…","indices":[17,40]}]}</t>
  </si>
  <si>
    <t>1268091355848478725</t>
  </si>
  <si>
    <t>RumikoStephanie</t>
  </si>
  <si>
    <t>@ssssssebas Lo sé y estoy de acuerdo. Pero considero que n este momento son + importantes nuestros padres, abuelos e hijos. Ellos serían los perjudicados No el gob.
Y Obvio que a las calles debemos volver para que seamos escuchados! Pero no poniendo en riesgo a los nuestros #Marcha15DeJunio</t>
  </si>
  <si>
    <t>Wed Jun 03 08:05:13 +0000 2020</t>
  </si>
  <si>
    <t>955997053091483650</t>
  </si>
  <si>
    <t>ssssssebas</t>
  </si>
  <si>
    <t>84985547</t>
  </si>
  <si>
    <t>1268089506445627393</t>
  </si>
  <si>
    <t>http://pbs.twimg.com/profile_images/488563798882537472/XnWLK4QR_normal.jpeg</t>
  </si>
  <si>
    <t>http://twitter.com/RumikoStephanie/statuses/1268091355848478725</t>
  </si>
  <si>
    <t>{"hashtags":[{"text":"Marcha15DeJunio","indices":[275,291]}],"symbols":[],"user_mentions":[{"screen_name":"ssssssebas","name":"Sebastián","id":955997053091483600,"id_str":"955997053091483650","indices":[0,11]}],"urls":[]}</t>
  </si>
  <si>
    <t>1268090831245848576</t>
  </si>
  <si>
    <t>Marcha15deJunio</t>
  </si>
  <si>
    <t>#Marcha15DeJunio 
Un botellazo en la cabeza de un patrullero de la Gloriosa @PoliciaColombia acabó su vida.
#NoTenemosMiedo https://t.co/ZKl5isA8ZQ https://t.co/J0PfaWdCDw</t>
  </si>
  <si>
    <t>Wed Jun 03 08:03:08 +0000 2020</t>
  </si>
  <si>
    <t>1263969686053621761</t>
  </si>
  <si>
    <t>http://pbs.twimg.com/profile_images/1268086725697507328/xHgmYnHp_normal.jpg</t>
  </si>
  <si>
    <t>http://twitter.com/Marcha15deJunio/statuses/1268090831245848576</t>
  </si>
  <si>
    <t>{"hashtags":[{"text":"Marcha15DeJunio","indices":[0,16]},{"text":"NoTenemosMiedo","indices":[108,123]}],"symbols":[],"user_mentions":[{"screen_name":"PoliciaColombia","name":"Policía de Colombia","id":69432342,"id_str":"69432342","indices":[76,92]}],"urls":[{"url":"https://t.co/ZKl5isA8ZQ","expanded_url":"https://twitter.com/Marcha15deJunio/status/1268088575234584576/photo/1","display_url":"pic.twitter.com/ZKl5isA8ZQ","indices":[124,147]}],"media":[{"id":1268090765898547200,"id_str":"1268090765898547206","indices":[148,171],"media_url":"http://pbs.twimg.com/media/EZkp1TxWAAYoN8r.jpg","media_url_https":"https://pbs.twimg.com/media/EZkp1TxWAAYoN8r.jpg","url":"https://t.co/J0PfaWdCDw","display_url":"pic.twitter.com/J0PfaWdCDw","expanded_url":"https://twitter.com/Marcha15deJunio/status/1268090831245848576/photo/1","type":"photo","sizes":{"thumb":{"w":150,"h":150,"resize":"crop"},"large":{"w":1079,"h":1074,"resize":"fit"},"medium":{"w":1079,"h":1074,"resize":"fit"},"small":{"w":680,"h":677,"resize":"fit"}}}]}</t>
  </si>
  <si>
    <t>@RumikoStephanie Si de veras supieras por qué criticamos al gobierno los que promovemos la #Marcha15DeJunio borrarías este tweet.</t>
  </si>
  <si>
    <t>Wed Jun 03 07:57:52 +0000 2020</t>
  </si>
  <si>
    <t>1268087790924959745</t>
  </si>
  <si>
    <t>http://pbs.twimg.com/profile_images/1231654720797892615/cMzfHDv9_normal.jpg</t>
  </si>
  <si>
    <t>http://twitter.com/ssssssebas/statuses/1268089506445627393</t>
  </si>
  <si>
    <t>{"hashtags":[{"text":"Marcha15DeJunio","indices":[91,107]}],"symbols":[],"user_mentions":[{"screen_name":"RumikoStephanie","name":"§tephanie","id":84985547,"id_str":"84985547","indices":[0,16]}],"urls":[]}</t>
  </si>
  <si>
    <t>1268088987303972864</t>
  </si>
  <si>
    <t>Anascupar</t>
  </si>
  <si>
    <t>Le dije a mi mamá: 
- Gorda si hay que salir a marchar acá, tú sabes que yo tendré que salir, verdad? 
* Ajá pero llevas tapabocas y no te toques mucho la cara. 
- Si mami me compro la careta de la gorra
#Marcha15DeJunio</t>
  </si>
  <si>
    <t>Wed Jun 03 07:55:49 +0000 2020</t>
  </si>
  <si>
    <t>910306699797463040</t>
  </si>
  <si>
    <t>http://pbs.twimg.com/profile_images/1239931101579223040/CVLVb2zu_normal.jpg</t>
  </si>
  <si>
    <t>http://twitter.com/Anascupar/statuses/1268088987303972864</t>
  </si>
  <si>
    <t>{"hashtags":[{"text":"Marcha15DeJunio","indices":[204,220]}],"symbols":[],"user_mentions":[],"urls":[]}</t>
  </si>
  <si>
    <t>1268088343776030720</t>
  </si>
  <si>
    <t>En Colombia el racismo también es sistemático y letal #Marcha15DeJunio #racismo #AndersonArboleda https://t.co/ONRO40xJPu https://t.co/WOjDvxzp3D</t>
  </si>
  <si>
    <t>Wed Jun 03 07:53:15 +0000 2020</t>
  </si>
  <si>
    <t>http://twitter.com/Marcha15deJunio/statuses/1268088343776030720</t>
  </si>
  <si>
    <t>{"hashtags":[{"text":"Marcha15DeJunio","indices":[54,70]},{"text":"racismo","indices":[71,79]},{"text":"AndersonArboleda","indices":[80,97]}],"symbols":[],"user_mentions":[],"urls":[],"media":[{"id":1268088328202719200,"id_str":"1268088328202719236","indices":[122,145],"media_url":"http://pbs.twimg.com/media/EZknnapXkAQkQik.jpg","media_url_https":"https://pbs.twimg.com/media/EZknnapXkAQkQik.jpg","url":"https://t.co/WOjDvxzp3D","display_url":"pic.twitter.com/WOjDvxzp3D","expanded_url":"https://twitter.com/Marcha15deJunio/status/1268088343776030720/photo/1","type":"photo","sizes":{"thumb":{"w":150,"h":150,"resize":"crop"},"large":{"w":1079,"h":1074,"resize":"fit"},"medium":{"w":1079,"h":1074,"resize":"fit"},"small":{"w":680,"h":677,"resize":"fit"}}},{"id":1268025927352684500,"id_str":"1268025927352684544","indices":[98,121],"media_url":"http://pbs.twimg.com/media/EZju3NXXkAAgIYc.jpg","media_url_https":"https://pbs.twimg.com/media/EZju3NXXkAAgIYc.jpg","url":"https://t.co/ONRO40xJPu","display_url":"pic.twitter.com/ONRO40xJPu","expanded_url":"https://twitter.com/danovislozano/status/1268025934982123520/photo/1","type":"photo","sizes":{"thumb":{"w":150,"h":150,"resize":"crop"},"large":{"w":1079,"h":1074,"resize":"fit"},"medium":{"w":1079,"h":1074,"resize":"fit"},"small":{"w":680,"h":677,"resize":"fit"}},"source_status_id":1268025934982123500,"source_status_id_str":"1268025934982123520","source_user_id":510093784,"source_user_id_str":"510093784"}]}</t>
  </si>
  <si>
    <t>1268087889923059712</t>
  </si>
  <si>
    <t>#Marcha15DeJunio https://t.co/T1QqMRfzYX</t>
  </si>
  <si>
    <t>Wed Jun 03 07:51:27 +0000 2020</t>
  </si>
  <si>
    <t>http://twitter.com/Marcha15deJunio/statuses/1268087889923059712</t>
  </si>
  <si>
    <t>{"hashtags":[{"text":"Marcha15DeJunio","indices":[0,16]}],"symbols":[],"user_mentions":[],"urls":[],"media":[{"id":1268087882683756500,"id_str":"1268087882683756544","indices":[17,40],"media_url":"http://pbs.twimg.com/media/EZknNe9XsAAP5Ev.jpg","media_url_https":"https://pbs.twimg.com/media/EZknNe9XsAAP5Ev.jpg","url":"https://t.co/T1QqMRfzYX","display_url":"pic.twitter.com/T1QqMRfzYX","expanded_url":"https://twitter.com/Marcha15deJunio/status/1268087889923059712/photo/1","type":"photo","sizes":{"medium":{"w":1024,"h":1024,"resize":"fit"},"thumb":{"w":150,"h":150,"resize":"crop"},"small":{"w":680,"h":680,"resize":"fit"},"large":{"w":1024,"h":1024,"resize":"fit"}}}]}</t>
  </si>
  <si>
    <t>1268087833903890434</t>
  </si>
  <si>
    <t>#Marcha15DeJunio https://t.co/sZJfJRvvb9</t>
  </si>
  <si>
    <t>Wed Jun 03 07:51:14 +0000 2020</t>
  </si>
  <si>
    <t>http://twitter.com/Marcha15deJunio/statuses/1268087833903890434</t>
  </si>
  <si>
    <t>{"hashtags":[{"text":"Marcha15DeJunio","indices":[0,16]}],"symbols":[],"user_mentions":[],"urls":[],"media":[{"id":1268087831852994600,"id_str":"1268087831852994560","indices":[17,40],"media_url":"http://pbs.twimg.com/media/EZknKhmX0AAz99J.jpg","media_url_https":"https://pbs.twimg.com/media/EZknKhmX0AAz99J.jpg","url":"https://t.co/sZJfJRvvb9","display_url":"pic.twitter.com/sZJfJRvvb9","expanded_url":"https://twitter.com/Marcha15deJunio/status/1268087833903890434/photo/1","type":"photo","sizes":{"large":{"w":360,"h":360,"resize":"fit"},"thumb":{"w":150,"h":150,"resize":"crop"},"small":{"w":360,"h":360,"resize":"fit"},"medium":{"w":360,"h":360,"resize":"fit"}}}]}</t>
  </si>
  <si>
    <t>Critican al gobierno porque no consigue que la gente respete la cuarentena, pero van a salír el 15 de Junio ... En fin la hipertensión.  
#Marcha15deJunio XD</t>
  </si>
  <si>
    <t>Wed Jun 03 07:51:03 +0000 2020</t>
  </si>
  <si>
    <t>http://twitter.com/RumikoStephanie/statuses/1268087790924959745</t>
  </si>
  <si>
    <t>{"hashtags":[{"text":"Marcha15deJunio","indices":[138,154]}],"symbols":[],"user_mentions":[],"urls":[]}</t>
  </si>
  <si>
    <t>1268087656812068866</t>
  </si>
  <si>
    <t>#Marcha15DeJunio
Caerá el que dio la orden. https://t.co/jqccYh8rxA</t>
  </si>
  <si>
    <t>Wed Jun 03 07:50:31 +0000 2020</t>
  </si>
  <si>
    <t>http://twitter.com/Marcha15deJunio/statuses/1268087656812068866</t>
  </si>
  <si>
    <t>{"hashtags":[{"text":"Marcha15DeJunio","indices":[0,16]}],"symbols":[],"user_mentions":[],"urls":[],"media":[{"id":1268087642022981600,"id_str":"1268087642022981634","indices":[44,67],"media_url":"http://pbs.twimg.com/media/EZkm_ebXsAI5YRv.jpg","media_url_https":"https://pbs.twimg.com/media/EZkm_ebXsAI5YRv.jpg","url":"https://t.co/jqccYh8rxA","display_url":"pic.twitter.com/jqccYh8rxA","expanded_url":"https://twitter.com/Marcha15deJunio/status/1268087656812068866/photo/1","type":"photo","sizes":{"small":{"w":458,"h":680,"resize":"fit"},"thumb":{"w":150,"h":150,"resize":"crop"},"large":{"w":520,"h":772,"resize":"fit"},"medium":{"w":520,"h":772,"resize":"fit"}}}]}</t>
  </si>
  <si>
    <t>1268087358563418113</t>
  </si>
  <si>
    <t>#Marcha15DeJunio 
Colombia se cansó. https://t.co/GO7PtZCIWF</t>
  </si>
  <si>
    <t>Wed Jun 03 07:49:20 +0000 2020</t>
  </si>
  <si>
    <t>http://twitter.com/Marcha15deJunio/statuses/1268087358563418113</t>
  </si>
  <si>
    <t>{"hashtags":[{"text":"Marcha15DeJunio","indices":[0,16]}],"symbols":[],"user_mentions":[],"urls":[],"media":[{"id":1268087337499705300,"id_str":"1268087337499705345","indices":[37,60],"media_url":"http://pbs.twimg.com/media/EZkmtv_XQAEViqr.jpg","media_url_https":"https://pbs.twimg.com/media/EZkmtv_XQAEViqr.jpg","url":"https://t.co/GO7PtZCIWF","display_url":"pic.twitter.com/GO7PtZCIWF","expanded_url":"https://twitter.com/Marcha15deJunio/status/1268087358563418113/photo/1","type":"photo","sizes":{"thumb":{"w":150,"h":150,"resize":"crop"},"small":{"w":544,"h":680,"resize":"fit"},"medium":{"w":961,"h":1200,"resize":"fit"},"large":{"w":1080,"h":1349,"resize":"fit"}}}]}</t>
  </si>
  <si>
    <t>1268087162089680900</t>
  </si>
  <si>
    <t>CAROLINAD10A</t>
  </si>
  <si>
    <t>#Marcha15DeJunio Recuerden no hay tanqueta pa tanta gente!</t>
  </si>
  <si>
    <t>Wed Jun 03 07:48:34 +0000 2020</t>
  </si>
  <si>
    <t>294680131</t>
  </si>
  <si>
    <t>http://pbs.twimg.com/profile_images/1258586764886904832/SM85AJEm_normal.jpg</t>
  </si>
  <si>
    <t>Bogota Colombia</t>
  </si>
  <si>
    <t>http://twitter.com/CAROLINAD10A/statuses/1268087162089680900</t>
  </si>
  <si>
    <t>1268087089188483072</t>
  </si>
  <si>
    <t>AngieVal2226</t>
  </si>
  <si>
    <t>Hay que luchar juntos por:
El amor, la paz, la igualdad, el respeto, el país y 
NUESTRO PUEBLO!
#Marcha15DeJunio
"Maldito sea el soldado que apunte su arma contra el pueblo" - Simón Bolívar.</t>
  </si>
  <si>
    <t>Wed Jun 03 07:48:16 +0000 2020</t>
  </si>
  <si>
    <t>1240319101265948674</t>
  </si>
  <si>
    <t>http://pbs.twimg.com/profile_images/1240320425235812355/XZZ4Ivnh_normal.jpg</t>
  </si>
  <si>
    <t>http://twitter.com/AngieVal2226/statuses/1268087089188483072</t>
  </si>
  <si>
    <t>{"hashtags":[{"text":"Marcha15DeJunio","indices":[99,115]}],"symbols":[],"user_mentions":[],"urls":[]}</t>
  </si>
  <si>
    <t>1268086192081448963</t>
  </si>
  <si>
    <t>Likar105</t>
  </si>
  <si>
    <t>#Marcha15DeJunio vamos. Salgamos a las calles. Exigimos nuestros derechos. Justicia social. La brutalidad de la fuerza pública. Los falsos positivos que se activaron otra ves.</t>
  </si>
  <si>
    <t>Wed Jun 03 07:44:42 +0000 2020</t>
  </si>
  <si>
    <t>2319478827</t>
  </si>
  <si>
    <t>http://pbs.twimg.com/profile_images/1268086318799687682/aJo-iqim_normal.jpg</t>
  </si>
  <si>
    <t>la sucursal del Diablo.</t>
  </si>
  <si>
    <t>http://twitter.com/Likar105/statuses/1268086192081448963</t>
  </si>
  <si>
    <t>1268085383872614401</t>
  </si>
  <si>
    <t>stevenoosd</t>
  </si>
  <si>
    <t>#Marcha15DeJunio no estoy de acuerdo con que salgan a marchar en estos momentos, si no lo hicieron antes de la pandemia ahora si, piensen en sus familias, marchar ahora solo hará aglomerar más personas e incrementar más casos y más muertas por el virus. Quédense en casa.</t>
  </si>
  <si>
    <t>Wed Jun 03 07:41:30 +0000 2020</t>
  </si>
  <si>
    <t>1047174295267540992</t>
  </si>
  <si>
    <t>http://pbs.twimg.com/profile_images/1253187983257280513/STP3AtN8_normal.jpg</t>
  </si>
  <si>
    <t>http://twitter.com/stevenoosd/statuses/1268085383872614401</t>
  </si>
  <si>
    <t>1268085288611520512</t>
  </si>
  <si>
    <t>TenoriKoi</t>
  </si>
  <si>
    <t>#Marcha15DeJunio Quería hacer una lista de razones para marchar, pero ¿en serio hay que nombrarlas? ¿hay algo bien en este país? ¿en serio no vamos a cambiar?
Muy lindo que apoyen protestas en otros países, pero a ver si hacemos algo con el nuestro y apoyamos al mismo pueblo.</t>
  </si>
  <si>
    <t>Wed Jun 03 07:41:07 +0000 2020</t>
  </si>
  <si>
    <t>409699477</t>
  </si>
  <si>
    <t>http://pbs.twimg.com/profile_images/794164053702836224/qKO5kFKC_normal.jpg</t>
  </si>
  <si>
    <t>http://twitter.com/TenoriKoi/statuses/1268085288611520512</t>
  </si>
  <si>
    <t>1268084998038568960</t>
  </si>
  <si>
    <t>juanshootss</t>
  </si>
  <si>
    <t>Los héroes en Colombia si existen y son esos mismos que por empatía con el cuerpo médico no saldrán a la #Marcha15DeJunio a contagiarse u colapsar el sistema de salud, crack. https://t.co/kC6lRJZ6kK</t>
  </si>
  <si>
    <t>Wed Jun 03 07:39:58 +0000 2020</t>
  </si>
  <si>
    <t>1210422888106512390</t>
  </si>
  <si>
    <t>http://pbs.twimg.com/profile_images/1250281765798678531/WN56nJbA_normal.jpg</t>
  </si>
  <si>
    <t>http://twitter.com/juanshootss/statuses/1268084998038568960</t>
  </si>
  <si>
    <t>{"hashtags":[{"text":"Marcha15DeJunio","indices":[105,121]}],"symbols":[],"user_mentions":[],"urls":[{"url":"https://t.co/kC6lRJZ6kK","expanded_url":"https://twitter.com/manuelaaldana_/status/1267985701217488897","display_url":"twitter.com/manuelaaldana_…","indices":[175,198]}]}</t>
  </si>
  <si>
    <t>1268083501712146440</t>
  </si>
  <si>
    <t>ldsjota16</t>
  </si>
  <si>
    <t>#Marcha15DeJunio todos son todos</t>
  </si>
  <si>
    <t>Wed Jun 03 07:34:01 +0000 2020</t>
  </si>
  <si>
    <t>762309612</t>
  </si>
  <si>
    <t>http://pbs.twimg.com/profile_images/687093422277181440/kUvT3yiL_normal.jpg</t>
  </si>
  <si>
    <t xml:space="preserve">girardot </t>
  </si>
  <si>
    <t>http://twitter.com/ldsjota16/statuses/1268083501712146440</t>
  </si>
  <si>
    <t>1268083483357913088</t>
  </si>
  <si>
    <t>Harol72860060</t>
  </si>
  <si>
    <t>@samario_7 @WRadioColombia Cómo todo en este país.
¿ Que hacemos nosotros para mejorarlo? Criticando e insultando no hacemos nada 
#Marcha15DeJunio</t>
  </si>
  <si>
    <t>Wed Jun 03 07:33:56 +0000 2020</t>
  </si>
  <si>
    <t>2798865892</t>
  </si>
  <si>
    <t>samario_7</t>
  </si>
  <si>
    <t>1267565268978544652</t>
  </si>
  <si>
    <t>1268082893135413250</t>
  </si>
  <si>
    <t>http://pbs.twimg.com/profile_images/1267565369243381765/BKa_ZrCa_normal.jpg</t>
  </si>
  <si>
    <t>http://twitter.com/Harol72860060/statuses/1268083483357913088</t>
  </si>
  <si>
    <t>{"hashtags":[{"text":"Marcha15DeJunio","indices":[131,147]}],"symbols":[],"user_mentions":[{"screen_name":"samario_7","name":"Calixto Bustamante","id":2798865892,"id_str":"2798865892","indices":[0,10]},{"screen_name":"WRadioColombia","name":"W Radio Colombia","id":20560294,"id_str":"20560294","indices":[11,26]}],"urls":[]}</t>
  </si>
  <si>
    <t>1268082938564009984</t>
  </si>
  <si>
    <t>Protesto por las Miles de familias que hoy en día están esperando a sus familiares desaparecido, protesto por la muerte de muchos líderes sociales por estás y muchas razones más #YoMeSumo 
#Marcha15DeJunio</t>
  </si>
  <si>
    <t>Wed Jun 03 07:31:47 +0000 2020</t>
  </si>
  <si>
    <t>http://twitter.com/Harol72860060/statuses/1268082938564009984</t>
  </si>
  <si>
    <t>{"hashtags":[{"text":"YoMeSumo","indices":[178,187]},{"text":"Marcha15DeJunio","indices":[189,205]}],"symbols":[],"user_mentions":[],"urls":[]}</t>
  </si>
  <si>
    <t>1268082735752626188</t>
  </si>
  <si>
    <t>CamilaL75539792</t>
  </si>
  <si>
    <t>#Marcha15DeJunio
Yo marchó por la Colombia olvidada, donde los crímenes no salen a la luz pública, donde el estado solo llega en forma de guerra y represión. Donde los grupos secretos del estado (águilas negras) desplazan, asesinan, violan e imponen su feudalismo moderno.</t>
  </si>
  <si>
    <t>Wed Jun 03 07:30:58 +0000 2020</t>
  </si>
  <si>
    <t>1261219564458819586</t>
  </si>
  <si>
    <t>http://pbs.twimg.com/profile_images/1261222520092610560/P3s9CKrv_normal.jpg</t>
  </si>
  <si>
    <t>http://twitter.com/CamilaL75539792/statuses/1268082735752626188</t>
  </si>
  <si>
    <t>1268082508719165440</t>
  </si>
  <si>
    <t>YesicaMylano</t>
  </si>
  <si>
    <t>#Marcha15DeJunio 
 en serio !!! bueno con tanto desocupado  un  20% de desempleo se entiende  pero la verdad  espero que UNA marcha traiga alguna solución  de  los enormes problema que tenemos ahora. 
una marcha pacifica  y no violenta https://t.co/pkQb49mcQR</t>
  </si>
  <si>
    <t>Wed Jun 03 07:30:04 +0000 2020</t>
  </si>
  <si>
    <t>1338284718</t>
  </si>
  <si>
    <t>http://pbs.twimg.com/profile_images/883581627477221377/Bg0HVznx_normal.jpg</t>
  </si>
  <si>
    <t xml:space="preserve">lexa </t>
  </si>
  <si>
    <t>http://twitter.com/YesicaMylano/statuses/1268082508719165440</t>
  </si>
  <si>
    <t>{"hashtags":[{"text":"Marcha15DeJunio","indices":[0,16]}],"symbols":[],"user_mentions":[],"urls":[],"media":[{"id":1268082501798580200,"id_str":"1268082501798580225","indices":[236,259],"media_url":"http://pbs.twimg.com/tweet_video_thumb/EZkiURmX0AEM3w5.jpg","media_url_https":"https://pbs.twimg.com/tweet_video_thumb/EZkiURmX0AEM3w5.jpg","url":"https://t.co/pkQb49mcQR","display_url":"pic.twitter.com/pkQb49mcQR","expanded_url":"https://twitter.com/YesicaMylano/status/1268082508719165440/photo/1","type":"photo","sizes":{"thumb":{"w":150,"h":150,"resize":"crop"},"large":{"w":500,"h":270,"resize":"fit"},"medium":{"w":500,"h":270,"resize":"fit"},"small":{"w":500,"h":270,"resize":"fit"}}}]}</t>
  </si>
  <si>
    <t>1268082505879617536</t>
  </si>
  <si>
    <t>peznaranjaTweet</t>
  </si>
  <si>
    <t>Ya te lavaste las manos? https://t.co/FvnDtMBUZ2 #peznaranja #Marcha15DeJunio</t>
  </si>
  <si>
    <t>Wed Jun 03 07:30:03 +0000 2020</t>
  </si>
  <si>
    <t>1571828779</t>
  </si>
  <si>
    <t>&lt;a href="http://www.peznaranja.com" rel="nofollow"&gt;Peznaranja&lt;/a&gt;</t>
  </si>
  <si>
    <t>http://pbs.twimg.com/profile_images/1242633320485326849/LA3-RCTa_normal.png</t>
  </si>
  <si>
    <t>http://twitter.com/peznaranjaTweet/statuses/1268082505879617536</t>
  </si>
  <si>
    <t>{"hashtags":[{"text":"peznaranja","indices":[49,60]},{"text":"Marcha15DeJunio","indices":[61,77]}],"symbols":[],"user_mentions":[],"urls":[{"url":"https://t.co/FvnDtMBUZ2","expanded_url":"http://peznaranja.com/","display_url":"peznaranja.com","indices":[25,48]}]}</t>
  </si>
  <si>
    <t>1268082371938652160</t>
  </si>
  <si>
    <t>Leonard20514252</t>
  </si>
  <si>
    <t>#Marcha15DeJunio https://t.co/YRiRFAEhQK</t>
  </si>
  <si>
    <t>Wed Jun 03 07:29:31 +0000 2020</t>
  </si>
  <si>
    <t>1268066655973912576</t>
  </si>
  <si>
    <t>http://pbs.twimg.com/profile_images/1268067288617549824/9XjmtQV4_normal.jpg</t>
  </si>
  <si>
    <t>http://twitter.com/Leonard20514252/statuses/1268082371938652160</t>
  </si>
  <si>
    <t>{"hashtags":[{"text":"Marcha15DeJunio","indices":[0,16]}],"symbols":[],"user_mentions":[],"urls":[{"url":"https://t.co/YRiRFAEhQK","expanded_url":"https://twitter.com/GdeGuanatti/status/1267985927143657474","display_url":"twitter.com/GdeGuanatti/st…","indices":[17,40]}]}</t>
  </si>
  <si>
    <t>1268082251780120581</t>
  </si>
  <si>
    <t>gloqui20</t>
  </si>
  <si>
    <t>A esos brutos de la #Marcha15DeJunio, les recuerdo que la marcha feminista en Madrid fue la que ayudo a regar el virus y los llevo al pico. Tienen toda una vida para protestar, no cuando vamos para el pico de una pandemia. No se les pudo ocurrir en peor epoca? Idiotas!</t>
  </si>
  <si>
    <t>Wed Jun 03 07:29:03 +0000 2020</t>
  </si>
  <si>
    <t>243148077</t>
  </si>
  <si>
    <t>http://pbs.twimg.com/profile_images/1014417645720858625/ojUtS1af_normal.jpg</t>
  </si>
  <si>
    <t>Brisbane, Australia</t>
  </si>
  <si>
    <t>http://twitter.com/gloqui20/statuses/1268082251780120581</t>
  </si>
  <si>
    <t>1268082050977890304</t>
  </si>
  <si>
    <t>#Marcha15DeJunio https://t.co/J0UbLrquex</t>
  </si>
  <si>
    <t>Wed Jun 03 07:28:15 +0000 2020</t>
  </si>
  <si>
    <t>http://twitter.com/Leonard20514252/statuses/1268082050977890304</t>
  </si>
  <si>
    <t>{"hashtags":[{"text":"Marcha15DeJunio","indices":[0,16]}],"symbols":[],"user_mentions":[],"urls":[{"url":"https://t.co/J0UbLrquex","expanded_url":"https://twitter.com/ChalecosAmarill/status/1268037965512691712","display_url":"twitter.com/ChalecosAmaril…","indices":[17,40]}]}</t>
  </si>
  <si>
    <t>1268081879871303682</t>
  </si>
  <si>
    <t>AhhDiga</t>
  </si>
  <si>
    <t>Marcha marcha marchaaaaaa 🙏 pero que se infecte todos los marchantes por favor 🙏🙏🙏🙏🙏#Marcha15DeJunio</t>
  </si>
  <si>
    <t>Wed Jun 03 07:27:34 +0000 2020</t>
  </si>
  <si>
    <t>1034044335589863425</t>
  </si>
  <si>
    <t>http://pbs.twimg.com/profile_images/1034045602273865729/W4Un2yhs_normal.jpg</t>
  </si>
  <si>
    <t>http://twitter.com/AhhDiga/statuses/1268081879871303682</t>
  </si>
  <si>
    <t>{"hashtags":[{"text":"Marcha15DeJunio","indices":[84,100]}],"symbols":[],"user_mentions":[],"urls":[]}</t>
  </si>
  <si>
    <t>1268081728540880896</t>
  </si>
  <si>
    <t>alterahuevos</t>
  </si>
  <si>
    <t>Yo marcho por ellos, porque merecen justicia!!! #Marcha15DeJunio https://t.co/06yz5tEw8o</t>
  </si>
  <si>
    <t>Wed Jun 03 07:26:58 +0000 2020</t>
  </si>
  <si>
    <t>821094911596494848</t>
  </si>
  <si>
    <t>http://pbs.twimg.com/profile_images/1267710278835277825/FwOkDoNk_normal.jpg</t>
  </si>
  <si>
    <t>http://twitter.com/alterahuevos/statuses/1268081728540880896</t>
  </si>
  <si>
    <t>{"hashtags":[{"text":"Marcha15DeJunio","indices":[48,64]}],"symbols":[],"user_mentions":[],"urls":[],"media":[{"id":1268081432984981500,"id_str":"1268081432984981514","indices":[65,88],"media_url":"http://pbs.twimg.com/media/EZkhWD9WkAo0TOQ.jpg","media_url_https":"https://pbs.twimg.com/media/EZkhWD9WkAo0TOQ.jpg","url":"https://t.co/06yz5tEw8o","display_url":"pic.twitter.com/06yz5tEw8o","expanded_url":"https://twitter.com/alterahuevos/status/1268081728540880896/photo/1","type":"photo","sizes":{"small":{"w":680,"h":680,"resize":"fit"},"thumb":{"w":150,"h":150,"resize":"crop"},"large":{"w":720,"h":720,"resize":"fit"},"medium":{"w":720,"h":720,"resize":"fit"}}}]}</t>
  </si>
  <si>
    <t>1268081588270772225</t>
  </si>
  <si>
    <t>Eso marchen pero eso si... Infectence todos
Oooosssss 🙏#Marcha15DeJunio</t>
  </si>
  <si>
    <t>Wed Jun 03 07:26:25 +0000 2020</t>
  </si>
  <si>
    <t>http://twitter.com/AhhDiga/statuses/1268081588270772225</t>
  </si>
  <si>
    <t>{"hashtags":[{"text":"Marcha15DeJunio","indices":[55,71]}],"symbols":[],"user_mentions":[],"urls":[]}</t>
  </si>
  <si>
    <t>1268081252793540608</t>
  </si>
  <si>
    <t>fulrecos7</t>
  </si>
  <si>
    <t>No se sabe que es peor en 🇨🇴 si morir de Covid o Morir de hambre. #Marcha15DeJunio</t>
  </si>
  <si>
    <t>Wed Jun 03 07:25:05 +0000 2020</t>
  </si>
  <si>
    <t>1173192553</t>
  </si>
  <si>
    <t>http://pbs.twimg.com/profile_images/883422530987593729/dCR-vlLA_normal.jpg</t>
  </si>
  <si>
    <t>http://twitter.com/fulrecos7/statuses/1268081252793540608</t>
  </si>
  <si>
    <t>{"hashtags":[{"text":"Marcha15DeJunio","indices":[66,82]}],"symbols":[],"user_mentions":[],"urls":[]}</t>
  </si>
  <si>
    <t>1268081082651545605</t>
  </si>
  <si>
    <t>Yo marcho porque estoy cansada del abuso de estos que dicen proteger al pueblo y lo único que hacen es reprimirlo y matarlo. #Marcha15DeJunio https://t.co/d0dBOhfCjG</t>
  </si>
  <si>
    <t>Wed Jun 03 07:24:24 +0000 2020</t>
  </si>
  <si>
    <t>http://twitter.com/alterahuevos/statuses/1268081082651545605</t>
  </si>
  <si>
    <t>{"hashtags":[{"text":"Marcha15DeJunio","indices":[125,141]}],"symbols":[],"user_mentions":[],"urls":[],"media":[{"id":1268081014213132300,"id_str":"1268081014213132288","indices":[142,165],"media_url":"http://pbs.twimg.com/media/EZkg9r6XQAAa70n.jpg","media_url_https":"https://pbs.twimg.com/media/EZkg9r6XQAAa70n.jpg","url":"https://t.co/d0dBOhfCjG","display_url":"pic.twitter.com/d0dBOhfCjG","expanded_url":"https://twitter.com/alterahuevos/status/1268081082651545605/photo/1","type":"photo","sizes":{"medium":{"w":1200,"h":679,"resize":"fit"},"thumb":{"w":150,"h":150,"resize":"crop"},"large":{"w":2048,"h":1159,"resize":"fit"},"small":{"w":680,"h":385,"resize":"fit"}}}]}</t>
  </si>
  <si>
    <t>1268080565963628545</t>
  </si>
  <si>
    <t>otratremenda</t>
  </si>
  <si>
    <t>Y así como tanto le indignó la muerte de George Floyd, que me duela también su país. Anderson Arango asesinado de un bolillazo por un policía en el Cauca. Que no se derrame más sangre inocente. Queremos justicia. #Marcha15DeJunio</t>
  </si>
  <si>
    <t>Wed Jun 03 07:22:21 +0000 2020</t>
  </si>
  <si>
    <t>1176209704604905472</t>
  </si>
  <si>
    <t>http://pbs.twimg.com/profile_images/1215173150113173505/b0Az1TEZ_normal.jpg</t>
  </si>
  <si>
    <t>http://twitter.com/otratremenda/statuses/1268080565963628545</t>
  </si>
  <si>
    <t>{"hashtags":[{"text":"Marcha15DeJunio","indices":[213,229]}],"symbols":[],"user_mentions":[],"urls":[]}</t>
  </si>
  <si>
    <t>1268080249641762816</t>
  </si>
  <si>
    <t>Migux_0</t>
  </si>
  <si>
    <t>#Marcha15DeJunio prefiero que un virus acabe conmigo y mi libertad a que un estado injusto y corrupto lo haga, justicia es lo que necesita Colombia y el mundo entero por sobre cualquier virus, el humano sin libertad no es humano</t>
  </si>
  <si>
    <t>Wed Jun 03 07:21:05 +0000 2020</t>
  </si>
  <si>
    <t>1963656397</t>
  </si>
  <si>
    <t>http://pbs.twimg.com/profile_images/1135583941409292288/NI0Vk2gz_normal.jpg</t>
  </si>
  <si>
    <t>http://twitter.com/Migux_0/statuses/1268080249641762816</t>
  </si>
  <si>
    <t>1268079693842075648</t>
  </si>
  <si>
    <t>MiguelCab1989</t>
  </si>
  <si>
    <t>Me gustaría saber qué opina @petrogustavo  sobre este ridículo HT    #Marcha15DeJunio dejen de buscar lo que no se nos ha perdido ... Esto del Coronavirus apenas está empezando</t>
  </si>
  <si>
    <t>Wed Jun 03 07:18:53 +0000 2020</t>
  </si>
  <si>
    <t>997497382106550272</t>
  </si>
  <si>
    <t>http://pbs.twimg.com/profile_images/997499769097342984/h4tjz0W__normal.jpg</t>
  </si>
  <si>
    <t>http://twitter.com/MiguelCab1989/statuses/1268079693842075648</t>
  </si>
  <si>
    <t>{"hashtags":[{"text":"Marcha15DeJunio","indices":[69,85]}],"symbols":[],"user_mentions":[{"screen_name":"petrogustavo","name":"Gustavo Petro","id":49849732,"id_str":"49849732","indices":[28,41]}],"urls":[]}</t>
  </si>
  <si>
    <t>1268079355990851584</t>
  </si>
  <si>
    <t>UnBufonMas</t>
  </si>
  <si>
    <t>Si, si y si, de una u otra manera nos tenemos que hacer escuchar y que sepan que ya estamos cansados de lo mismo y de los mismos #Marcha15DeJunio</t>
  </si>
  <si>
    <t>Wed Jun 03 07:17:32 +0000 2020</t>
  </si>
  <si>
    <t>932378454636580864</t>
  </si>
  <si>
    <t>http://pbs.twimg.com/profile_images/1267379076228165632/FNexmbE6_normal.jpg</t>
  </si>
  <si>
    <t>http://twitter.com/UnBufonMas/statuses/1268079355990851584</t>
  </si>
  <si>
    <t>{"hashtags":[{"text":"Marcha15DeJunio","indices":[129,145]}],"symbols":[],"user_mentions":[],"urls":[]}</t>
  </si>
  <si>
    <t>1268079084367724548</t>
  </si>
  <si>
    <t>Certero331</t>
  </si>
  <si>
    <t>@Didiertovar1 #marcha15dejunio piden las hordas petrofarcistas castrochavistas. 
"FARC, HISTORIA PLAGADA DE CRÍMENES ATROCES: https://t.co/dWrNk5OEbN 
"Al Secretariado FARC le perdonarán 16 siglos de cárcel": https://t.co/tz826tedem 
https://t.co/bERcgfJADr</t>
  </si>
  <si>
    <t>Wed Jun 03 07:16:28 +0000 2020</t>
  </si>
  <si>
    <t>758140226510458880</t>
  </si>
  <si>
    <t>Didiertovar1</t>
  </si>
  <si>
    <t>933609519292305409</t>
  </si>
  <si>
    <t>1267994087539511297</t>
  </si>
  <si>
    <t>http://pbs.twimg.com/profile_images/941599463898042368/4_0zqt2u_normal.jpg</t>
  </si>
  <si>
    <t>http://twitter.com/Certero331/statuses/1268079084367724548</t>
  </si>
  <si>
    <t>{"hashtags":[{"text":"marcha15dejunio","indices":[14,30]}],"symbols":[],"user_mentions":[{"screen_name":"Didiertovar1","name":"Didier Tovar Ayala","id":758140226510458900,"id_str":"758140226510458880","indices":[0,13]}],"urls":[{"url":"https://t.co/dWrNk5OEbN","expanded_url":"http://goo.gl/gUw40o","display_url":"goo.gl/gUw40o","indices":[127,150]},{"url":"https://t.co/tz826tedem","expanded_url":"http://goo.gl/jdBg3j","display_url":"goo.gl/jdBg3j","indices":[210,233]},{"url":"https://t.co/bERcgfJADr","expanded_url":"https://diariolalibertad.com/sitio/2020/06/02/libres-dos-procesados-por-atentado-al-cc-andino/","display_url":"diariolalibertad.com/sitio/2020/06/…","indices":[235,258]}]}</t>
  </si>
  <si>
    <t>1268079072212586496</t>
  </si>
  <si>
    <t>Cristhi96660434</t>
  </si>
  <si>
    <t>#Marcha15DeJunio
¡SALGAMOS A LAS CALLES EN UNA SOLA VOZ! https://t.co/zwSrbMTAE4</t>
  </si>
  <si>
    <t>Wed Jun 03 07:16:25 +0000 2020</t>
  </si>
  <si>
    <t>1258929165421752341</t>
  </si>
  <si>
    <t>http://pbs.twimg.com/profile_images/1258930340258893840/fUmkrLIr_normal.jpg</t>
  </si>
  <si>
    <t>http://twitter.com/Cristhi96660434/statuses/1268079072212586496</t>
  </si>
  <si>
    <t>{"hashtags":[{"text":"Marcha15DeJunio","indices":[0,16]}],"symbols":[],"user_mentions":[],"urls":[],"media":[{"id":1268078967896060000,"id_str":"1268078967896059905","indices":[58,81],"media_url":"http://pbs.twimg.com/media/EZkfGkyWsAElWpT.jpg","media_url_https":"https://pbs.twimg.com/media/EZkfGkyWsAElWpT.jpg","url":"https://t.co/zwSrbMTAE4","display_url":"pic.twitter.com/zwSrbMTAE4","expanded_url":"https://twitter.com/Cristhi96660434/status/1268079072212586496/photo/1","type":"photo","sizes":{"medium":{"w":1024,"h":1024,"resize":"fit"},"thumb":{"w":150,"h":150,"resize":"crop"},"small":{"w":680,"h":680,"resize":"fit"},"large":{"w":1024,"h":1024,"resize":"fit"}}}]}</t>
  </si>
  <si>
    <t>1268078298157985793</t>
  </si>
  <si>
    <t>Sthefania_820</t>
  </si>
  <si>
    <t>#Marcha15DeJunio https://t.co/uNe4w2K0EW</t>
  </si>
  <si>
    <t>Wed Jun 03 07:13:20 +0000 2020</t>
  </si>
  <si>
    <t>2236815740</t>
  </si>
  <si>
    <t>http://pbs.twimg.com/profile_images/1261577711203553280/aswnHuXX_normal.jpg</t>
  </si>
  <si>
    <t>http://twitter.com/Sthefania_820/statuses/1268078298157985793</t>
  </si>
  <si>
    <t>{"hashtags":[{"text":"Marcha15DeJunio","indices":[0,16]}],"symbols":[],"user_mentions":[],"urls":[{"url":"https://t.co/uNe4w2K0EW","expanded_url":"https://twitter.com/Sthefania_820/status/1267623370092433408","display_url":"twitter.com/Sthefania_820/…","indices":[17,40]}]}</t>
  </si>
  <si>
    <t>1268078163910897664</t>
  </si>
  <si>
    <t>ElgritoAfroo</t>
  </si>
  <si>
    <t>El gobierno duque-Uribe debe caer, el abuso policial debe caer, el racismo debe caer, el machismo debe caer, la violencia de genero debe caer, la homofóbica debe caer, la corrupcion debe caer, y para que caigan, nosotros nos debemos levantar #Marcha15DeJunio https://t.co/MKq62ApcEk</t>
  </si>
  <si>
    <t>Wed Jun 03 07:12:48 +0000 2020</t>
  </si>
  <si>
    <t>1240450608781496320</t>
  </si>
  <si>
    <t>http://pbs.twimg.com/profile_images/1267860216722358275/H96uByBN_normal.jpg</t>
  </si>
  <si>
    <t>http://twitter.com/ElgritoAfroo/statuses/1268078163910897664</t>
  </si>
  <si>
    <t>{"hashtags":[{"text":"Marcha15DeJunio","indices":[242,258]}],"symbols":[],"user_mentions":[],"urls":[],"media":[{"id":1268078143367262200,"id_str":"1268078143367262211","indices":[259,282],"media_url":"http://pbs.twimg.com/media/EZkeWlLXsAMYMXk.jpg","media_url_https":"https://pbs.twimg.com/media/EZkeWlLXsAMYMXk.jpg","url":"https://t.co/MKq62ApcEk","display_url":"pic.twitter.com/MKq62ApcEk","expanded_url":"https://twitter.com/ElgritoAfroo/status/1268078163910897664/photo/1","type":"photo","sizes":{"medium":{"w":750,"h":731,"resize":"fit"},"thumb":{"w":150,"h":150,"resize":"crop"},"small":{"w":680,"h":663,"resize":"fit"},"large":{"w":750,"h":731,"resize":"fit"}}}]}</t>
  </si>
  <si>
    <t>1268077989696339968</t>
  </si>
  <si>
    <t>FelipeM22851767</t>
  </si>
  <si>
    <t>#Marcha15DeJunio https://t.co/n9MaOBgC2j</t>
  </si>
  <si>
    <t>Wed Jun 03 07:12:07 +0000 2020</t>
  </si>
  <si>
    <t>1268077366804447235</t>
  </si>
  <si>
    <t>http://twitter.com/FelipeM22851767/statuses/1268077989696339968</t>
  </si>
  <si>
    <t>{"hashtags":[{"text":"Marcha15DeJunio","indices":[0,16]}],"symbols":[],"user_mentions":[],"urls":[],"media":[{"id":1268077982750511000,"id_str":"1268077982750511104","indices":[17,40],"media_url":"http://pbs.twimg.com/tweet_video_thumb/EZkeNO1WkAAeGh1.jpg","media_url_https":"https://pbs.twimg.com/tweet_video_thumb/EZkeNO1WkAAeGh1.jpg","url":"https://t.co/n9MaOBgC2j","display_url":"pic.twitter.com/n9MaOBgC2j","expanded_url":"https://twitter.com/FelipeM22851767/status/1268077989696339968/photo/1","type":"photo","sizes":{"thumb":{"w":150,"h":150,"resize":"crop"},"large":{"w":374,"h":404,"resize":"fit"},"small":{"w":374,"h":404,"resize":"fit"},"medium":{"w":374,"h":404,"resize":"fit"}}}]}</t>
  </si>
  <si>
    <t>1268077826365960193</t>
  </si>
  <si>
    <t>Juanpineda2802</t>
  </si>
  <si>
    <t>Algo así creo que pasará en los noticieros. #Marcha15DeJunio https://t.co/IEWIsSIXD3</t>
  </si>
  <si>
    <t>Wed Jun 03 07:11:28 +0000 2020</t>
  </si>
  <si>
    <t>553804101</t>
  </si>
  <si>
    <t>http://pbs.twimg.com/profile_images/1250135954775511042/oo7kIw2S_normal.jpg</t>
  </si>
  <si>
    <t>http://twitter.com/Juanpineda2802/statuses/1268077826365960193</t>
  </si>
  <si>
    <t>{"hashtags":[{"text":"Marcha15DeJunio","indices":[44,60]}],"symbols":[],"user_mentions":[],"urls":[],"media":[{"id":1268077819642421200,"id_str":"1268077819642421249","indices":[61,84],"media_url":"http://pbs.twimg.com/media/EZkeDvNWoAEkoQ1.jpg","media_url_https":"https://pbs.twimg.com/media/EZkeDvNWoAEkoQ1.jpg","url":"https://t.co/IEWIsSIXD3","display_url":"pic.twitter.com/IEWIsSIXD3","expanded_url":"https://twitter.com/Juanpineda2802/status/1268077826365960193/photo/1","type":"photo","sizes":{"thumb":{"w":150,"h":150,"resize":"crop"},"small":{"w":621,"h":680,"resize":"fit"},"large":{"w":720,"h":788,"resize":"fit"},"medium":{"w":720,"h":788,"resize":"fit"}}}]}</t>
  </si>
  <si>
    <t>1268077755213774848</t>
  </si>
  <si>
    <t>ColombiaStyle</t>
  </si>
  <si>
    <t>Así se estará realizando los test para Covid20 en la #Marcha15DeJunio  #Locombia. 🌡 https://t.co/NqoFMKbYYh</t>
  </si>
  <si>
    <t>Wed Jun 03 07:11:11 +0000 2020</t>
  </si>
  <si>
    <t>2395212109</t>
  </si>
  <si>
    <t>http://pbs.twimg.com/profile_images/1235757744248025088/TB2TN8zr_normal.jpg</t>
  </si>
  <si>
    <t>http://twitter.com/ColombiaStyle/statuses/1268077755213774848</t>
  </si>
  <si>
    <t>{"hashtags":[{"text":"Marcha15DeJunio","indices":[53,69]},{"text":"Locombia","indices":[71,80]}],"symbols":[],"user_mentions":[],"urls":[],"media":[{"id":1268077277721628700,"id_str":"1268077277721628673","indices":[84,107],"media_url":"http://pbs.twimg.com/media/EZkdkMZXkAEgPKI.jpg","media_url_https":"https://pbs.twimg.com/media/EZkdkMZXkAEgPKI.jpg","url":"https://t.co/NqoFMKbYYh","display_url":"pic.twitter.com/NqoFMKbYYh","expanded_url":"https://twitter.com/ColombiaStyle/status/1268077755213774848/photo/1","type":"photo","sizes":{"thumb":{"w":150,"h":150,"resize":"crop"},"large":{"w":601,"h":769,"resize":"fit"},"small":{"w":531,"h":680,"resize":"fit"},"medium":{"w":601,"h":769,"resize":"fit"}}}]}</t>
  </si>
  <si>
    <t>1268077647034306562</t>
  </si>
  <si>
    <t>monotovar1989</t>
  </si>
  <si>
    <t>@fecode Se pueden es infectar todos en esas marchas y puede pasar qué ya @ClaudiaLopez tenga el 100% de camas UCI’s y  respiradores copados. Para qué entonces las marchas del 15 sea pero de cajones. #Marcha15DeJunio</t>
  </si>
  <si>
    <t>Wed Jun 03 07:10:45 +0000 2020</t>
  </si>
  <si>
    <t>149897625</t>
  </si>
  <si>
    <t>fecode</t>
  </si>
  <si>
    <t>178532714</t>
  </si>
  <si>
    <t>1267961838173663240</t>
  </si>
  <si>
    <t>http://pbs.twimg.com/profile_images/1267080140888182784/5MVOxcAh_normal.jpg</t>
  </si>
  <si>
    <t>http://twitter.com/monotovar1989/statuses/1268077647034306562</t>
  </si>
  <si>
    <t>{"hashtags":[{"text":"Marcha15DeJunio","indices":[199,215]}],"symbols":[],"user_mentions":[{"screen_name":"fecode","name":"fecode","id":149897625,"id_str":"149897625","indices":[0,7]},{"screen_name":"ClaudiaLopez","name":"Claudia López 👍","id":137908875,"id_str":"137908875","indices":[73,86]}],"urls":[]}</t>
  </si>
  <si>
    <t>1268077611063934976</t>
  </si>
  <si>
    <t>DavidGamezXD</t>
  </si>
  <si>
    <t>@josiasfiesco ¿Y si mejor cierras em hocico y te unes a la marcha?
#Marcha15DeJunio</t>
  </si>
  <si>
    <t>Wed Jun 03 07:10:36 +0000 2020</t>
  </si>
  <si>
    <t>95494483</t>
  </si>
  <si>
    <t>josiasfiesco</t>
  </si>
  <si>
    <t>1248368359911174152</t>
  </si>
  <si>
    <t>1268003040134651906</t>
  </si>
  <si>
    <t>http://twitter.com/DavidGamezXD/statuses/1268077611063934976</t>
  </si>
  <si>
    <t>{"hashtags":[{"text":"Marcha15DeJunio","indices":[67,83]}],"symbols":[],"user_mentions":[{"screen_name":"josiasfiesco","name":"Josias Fiesco","id":95494483,"id_str":"95494483","indices":[0,13]}],"urls":[]}</t>
  </si>
  <si>
    <t>1268077554952437761</t>
  </si>
  <si>
    <t>Cristiancami_lo</t>
  </si>
  <si>
    <t>#Marcha15DeJunio
Las revueltas sociales de las grandes capitales del mundo, deben servir como aliento a este país marginado por una moral conservadora, clasista y opresora.</t>
  </si>
  <si>
    <t>Wed Jun 03 07:10:23 +0000 2020</t>
  </si>
  <si>
    <t>390819649</t>
  </si>
  <si>
    <t>http://pbs.twimg.com/profile_images/1240476901031981058/vHao6Q12_normal.jpg</t>
  </si>
  <si>
    <t>http://twitter.com/Cristiancami_lo/statuses/1268077554952437761</t>
  </si>
  <si>
    <t>1268077332587216897</t>
  </si>
  <si>
    <t>josedcuellars</t>
  </si>
  <si>
    <t>En Florencia Caquetá,  un hombre presuntamente violo a un niño de tan solo 8 años, algo más para la #Marcha15DeJunio https://t.co/g3sUEb50wf</t>
  </si>
  <si>
    <t>Wed Jun 03 07:09:30 +0000 2020</t>
  </si>
  <si>
    <t>1708587770</t>
  </si>
  <si>
    <t>http://pbs.twimg.com/profile_images/1264020652316676096/dyEcdj3n_normal.jpg</t>
  </si>
  <si>
    <t>Florencia, Colombia</t>
  </si>
  <si>
    <t>http://twitter.com/josedcuellars/statuses/1268077332587216897</t>
  </si>
  <si>
    <t>{"hashtags":[{"text":"Marcha15DeJunio","indices":[100,116]}],"symbols":[],"user_mentions":[],"urls":[],"media":[{"id":1268077327738699800,"id_str":"1268077327738699776","indices":[117,140],"media_url":"http://pbs.twimg.com/media/EZkdnGuXgAAPyPT.jpg","media_url_https":"https://pbs.twimg.com/media/EZkdnGuXgAAPyPT.jpg","url":"https://t.co/g3sUEb50wf","display_url":"pic.twitter.com/g3sUEb50wf","expanded_url":"https://twitter.com/josedcuellars/status/1268077332587216897/photo/1","type":"photo","sizes":{"thumb":{"w":150,"h":150,"resize":"crop"},"small":{"w":540,"h":674,"resize":"fit"},"medium":{"w":540,"h":674,"resize":"fit"},"large":{"w":540,"h":674,"resize":"fit"}}}]}</t>
  </si>
  <si>
    <t>1268076825734983681</t>
  </si>
  <si>
    <t>ImHenao</t>
  </si>
  <si>
    <t>"Yo no marcho por el virus, osea guevon"
#Marcha15DeJunio https://t.co/e1hfosSNuf</t>
  </si>
  <si>
    <t>Wed Jun 03 07:07:29 +0000 2020</t>
  </si>
  <si>
    <t>1165421452197339136</t>
  </si>
  <si>
    <t>http://pbs.twimg.com/profile_images/1268065034309120000/JGu22urn_normal.jpg</t>
  </si>
  <si>
    <t xml:space="preserve">cali, colombia </t>
  </si>
  <si>
    <t>http://twitter.com/ImHenao/statuses/1268076825734983681</t>
  </si>
  <si>
    <t>{"hashtags":[{"text":"Marcha15DeJunio","indices":[42,58]}],"symbols":[],"user_mentions":[],"urls":[],"media":[{"id":1268076576358510600,"id_str":"1268076576358510599","indices":[59,82],"media_url":"http://pbs.twimg.com/media/EZkc7XnXsAc2F73.jpg","media_url_https":"https://pbs.twimg.com/media/EZkc7XnXsAc2F73.jpg","url":"https://t.co/e1hfosSNuf","display_url":"pic.twitter.com/e1hfosSNuf","expanded_url":"https://twitter.com/ImHenao/status/1268076825734983681/photo/1","type":"photo","sizes":{"thumb":{"w":150,"h":150,"resize":"crop"},"large":{"w":550,"h":389,"resize":"fit"},"medium":{"w":550,"h":389,"resize":"fit"},"small":{"w":550,"h":389,"resize":"fit"}}}]}</t>
  </si>
  <si>
    <t>1268076746332659712</t>
  </si>
  <si>
    <t>Andreafiresb</t>
  </si>
  <si>
    <t>#Marcha15DeJunio Si, porque el país esta cansado de tanta corrupción y violencia orquestada por el estado, ñeñepolitica, fiscal de bolsillo, asesinatos de lideres, abuso policial, cartel del covid y muchas injusticias mas. 🚫</t>
  </si>
  <si>
    <t>Wed Jun 03 07:07:10 +0000 2020</t>
  </si>
  <si>
    <t>119062971</t>
  </si>
  <si>
    <t>http://pbs.twimg.com/profile_images/1267501468090859521/yZuXBq2F_normal.jpg</t>
  </si>
  <si>
    <t>http://twitter.com/Andreafiresb/statuses/1268076746332659712</t>
  </si>
  <si>
    <t>1268076621401149441</t>
  </si>
  <si>
    <t>Pipec_137</t>
  </si>
  <si>
    <t>#Marcha15DeJunio sin falta y tempranito estaré allí, marchando a todo pulmón y de todo corazón.</t>
  </si>
  <si>
    <t>Wed Jun 03 07:06:40 +0000 2020</t>
  </si>
  <si>
    <t>1264110242713010178</t>
  </si>
  <si>
    <t>http://pbs.twimg.com/profile_images/1264110507633623040/fM9OUbTo_normal.jpg</t>
  </si>
  <si>
    <t>http://twitter.com/Pipec_137/statuses/1268076621401149441</t>
  </si>
  <si>
    <t>1268076177245290496</t>
  </si>
  <si>
    <t>1970Yesid</t>
  </si>
  <si>
    <t>Por lo general al año se robaban 50 billones. Pero el par se picaros @IvanDuque y @MinHacienda carrasquilla . Rompieron guinnes record , en dos meses de curentena ya los desaparecieron. #Marcha15DeJunio</t>
  </si>
  <si>
    <t>Wed Jun 03 07:04:55 +0000 2020</t>
  </si>
  <si>
    <t>1164304656</t>
  </si>
  <si>
    <t>http://pbs.twimg.com/profile_images/1259148505433755649/WvIUmKDK_normal.jpg</t>
  </si>
  <si>
    <t>bogota</t>
  </si>
  <si>
    <t>http://twitter.com/1970Yesid/statuses/1268076177245290496</t>
  </si>
  <si>
    <t>{"hashtags":[{"text":"Marcha15DeJunio","indices":[186,202]}],"symbols":[],"user_mentions":[{"screen_name":"IvanDuque","name":"Iván Duque 🇨🇴","id":77653794,"id_str":"77653794","indices":[69,79]},{"screen_name":"MinHacienda","name":"MinHacienda","id":161306075,"id_str":"161306075","indices":[82,94]}],"urls":[]}</t>
  </si>
  <si>
    <t>1268076092163796992</t>
  </si>
  <si>
    <t>Daniel_stikk</t>
  </si>
  <si>
    <t>NO AL RACISMO 
NO A LA HOMOFOBIA 
NO A LOS FEMINICIDIOS Y ACOSOS 
NO A LA MATERNIDAD OBLIGATORIA
#Marcha15DeJunio
 https://t.co/PTIR5tteXs https://t.co/83EEUeEdDD</t>
  </si>
  <si>
    <t>Wed Jun 03 07:04:34 +0000 2020</t>
  </si>
  <si>
    <t>889993329215229952</t>
  </si>
  <si>
    <t>http://pbs.twimg.com/profile_images/889994346828902403/gzsRzvBz_normal.jpg</t>
  </si>
  <si>
    <t>http://twitter.com/Daniel_stikk/statuses/1268076092163796992</t>
  </si>
  <si>
    <t>{"hashtags":[{"text":"Marcha15DeJunio","indices":[97,113]}],"symbols":[],"user_mentions":[],"urls":[],"media":[{"id":1268076090402144300,"id_str":"1268076090402144257","indices":[139,162],"media_url":"http://pbs.twimg.com/media/EZkcfFSWAAEB3Wj.jpg","media_url_https":"https://pbs.twimg.com/media/EZkcfFSWAAEB3Wj.jpg","url":"https://t.co/83EEUeEdDD","display_url":"pic.twitter.com/83EEUeEdDD","expanded_url":"https://twitter.com/Daniel_stikk/status/1268076092163796992/photo/1","type":"photo","sizes":{"thumb":{"w":150,"h":150,"resize":"crop"},"medium":{"w":524,"h":370,"resize":"fit"},"small":{"w":524,"h":370,"resize":"fit"},"large":{"w":524,"h":370,"resize":"fit"}}},{"id":1267994084251259000,"id_str":"1267994084251258883","indices":[115,138],"media_url":"http://pbs.twimg.com/media/EZjR5skX0AM9OCF.jpg","media_url_https":"https://pbs.twimg.com/media/EZjR5skX0AM9OCF.jpg","url":"https://t.co/PTIR5tteXs","display_url":"pic.twitter.com/PTIR5tteXs","expanded_url":"https://twitter.com/Didiertovar1/status/1267994087539511297/photo/1","type":"photo","sizes":{"thumb":{"w":150,"h":150,"resize":"crop"},"large":{"w":720,"h":511,"resize":"fit"},"small":{"w":680,"h":483,"resize":"fit"},"medium":{"w":720,"h":511,"resize":"fit"}},"source_status_id":1267994087539511300,"source_status_id_str":"1267994087539511297","source_user_id":758140226510458900,"source_user_id_str":"758140226510458880"}]}</t>
  </si>
  <si>
    <t>1268076064057823232</t>
  </si>
  <si>
    <t>Lo malo es que el #Covid_19 tiene una tasa de letalidad baja. De un 5% a un 7% maximo. Si usted tiene un hijo que es mantenido y mamerto y quiere ir a el 4 y 12 y #Marcha15DeJunio ya sabe. Claudia ya tiene casi el 70% de UCI’s ocupada.</t>
  </si>
  <si>
    <t>Wed Jun 03 07:04:28 +0000 2020</t>
  </si>
  <si>
    <t>http://twitter.com/monotovar1989/statuses/1268076064057823232</t>
  </si>
  <si>
    <t>{"hashtags":[{"text":"Covid_19","indices":[18,27]},{"text":"Marcha15DeJunio","indices":[163,179]}],"symbols":[],"user_mentions":[],"urls":[]}</t>
  </si>
  <si>
    <t>1268075873686753280</t>
  </si>
  <si>
    <t>@PluralidadZ @ElQueLosDELATA #Marcha15DeJunio tod@s a las calles....
No falta esa persona q dirá q es por petro 🤦‍♂️,,, _la lucha es por nuestros derechos q nos están vulnerando</t>
  </si>
  <si>
    <t>Wed Jun 03 07:03:42 +0000 2020</t>
  </si>
  <si>
    <t>967598054068146176</t>
  </si>
  <si>
    <t>PluralidadZ</t>
  </si>
  <si>
    <t>1268002892054749184</t>
  </si>
  <si>
    <t>http://twitter.com/arleytrujillo7/statuses/1268075873686753280</t>
  </si>
  <si>
    <t>{"hashtags":[{"text":"Marcha15DeJunio","indices":[29,45]}],"symbols":[],"user_mentions":[{"screen_name":"PluralidadZ","name":"Pluralidad Z","id":967598054068146200,"id_str":"967598054068146176","indices":[0,12]},{"screen_name":"ElQueLosDELATA","name":"Delator","id":1390094958,"id_str":"1390094958","indices":[13,28]}],"urls":[]}</t>
  </si>
  <si>
    <t>1268075377345388544</t>
  </si>
  <si>
    <t>NatalyMora_</t>
  </si>
  <si>
    <t>Por eso estaré prénsenle en la #Marcha15DeJunio, porque estoy cansada de la injusticia, cansada de sentir impotencia por no poder hacer nada por aquellos que alzan su voz y mueren por eso, saldré a las calles a luchar por mi futuro y el futuro de mi país.</t>
  </si>
  <si>
    <t>Wed Jun 03 07:01:44 +0000 2020</t>
  </si>
  <si>
    <t>3340284742</t>
  </si>
  <si>
    <t>1268075375298514944</t>
  </si>
  <si>
    <t>http://pbs.twimg.com/profile_images/1268060309673172999/aqtr_pn4_normal.jpg</t>
  </si>
  <si>
    <t>http://twitter.com/NatalyMora_/statuses/1268075377345388544</t>
  </si>
  <si>
    <t>1268075293660581888</t>
  </si>
  <si>
    <t>Laubassmusic</t>
  </si>
  <si>
    <t>Por Dylan, por Alejandra, por Anderson #Marcha15DeJunio</t>
  </si>
  <si>
    <t>Wed Jun 03 07:01:24 +0000 2020</t>
  </si>
  <si>
    <t>381701336</t>
  </si>
  <si>
    <t>http://pbs.twimg.com/profile_images/918068020106362880/1-8AmGnB_normal.jpg</t>
  </si>
  <si>
    <t>Arboleda</t>
  </si>
  <si>
    <t>http://twitter.com/Laubassmusic/statuses/1268075293660581888</t>
  </si>
  <si>
    <t>{"hashtags":[{"text":"Marcha15DeJunio","indices":[39,55]}],"symbols":[],"user_mentions":[],"urls":[]}</t>
  </si>
  <si>
    <t>1268075092392792064</t>
  </si>
  <si>
    <t>Sttteven_</t>
  </si>
  <si>
    <t>Como putas harán una marcha aca en Colombia!? #Marcha15DeJunio</t>
  </si>
  <si>
    <t>Wed Jun 03 07:00:36 +0000 2020</t>
  </si>
  <si>
    <t>988990025122635776</t>
  </si>
  <si>
    <t>http://pbs.twimg.com/profile_images/1084943977185452042/LeMbWY_w_normal.jpg</t>
  </si>
  <si>
    <t>http://twitter.com/Sttteven_/statuses/1268075092392792064</t>
  </si>
  <si>
    <t>{"hashtags":[{"text":"Marcha15DeJunio","indices":[46,62]}],"symbols":[],"user_mentions":[],"urls":[]}</t>
  </si>
  <si>
    <t>1268074879871565825</t>
  </si>
  <si>
    <t>snavarro161</t>
  </si>
  <si>
    <t>Para el gobierno La muerte de un hombre es una tragedia y La muerte de millones es estadística #Marcha15DeJunio</t>
  </si>
  <si>
    <t>Wed Jun 03 06:59:45 +0000 2020</t>
  </si>
  <si>
    <t>2770646765</t>
  </si>
  <si>
    <t>http://pbs.twimg.com/profile_images/1055782125427924992/gGfpiw-S_normal.jpg</t>
  </si>
  <si>
    <t>http://twitter.com/snavarro161/statuses/1268074879871565825</t>
  </si>
  <si>
    <t>1268074774246408193</t>
  </si>
  <si>
    <t>LeFaltaLaC</t>
  </si>
  <si>
    <t>#Marcha15DeJunio todos los que salgan a mariquear el 15 deberían dejar estipulado que no se les permita ocupar una cama de UCI cuando les pegue el virus.</t>
  </si>
  <si>
    <t>Wed Jun 03 06:59:20 +0000 2020</t>
  </si>
  <si>
    <t>221994294</t>
  </si>
  <si>
    <t>http://pbs.twimg.com/profile_images/1266633493540474881/lTmzb5vs_normal.jpg</t>
  </si>
  <si>
    <t>Gotham City</t>
  </si>
  <si>
    <t>http://twitter.com/LeFaltaLaC/statuses/1268074774246408193</t>
  </si>
  <si>
    <t>1268074754126352384</t>
  </si>
  <si>
    <t>atomocartun</t>
  </si>
  <si>
    <t>La pirámide...
#Marcha15DeJunio #AbusoPolicial #CuarentenaExtendida https://t.co/Emlb3Oc57X</t>
  </si>
  <si>
    <t>Wed Jun 03 06:59:15 +0000 2020</t>
  </si>
  <si>
    <t>244997170</t>
  </si>
  <si>
    <t>http://pbs.twimg.com/profile_images/1014982062690983937/z1F0Uigv_normal.jpg</t>
  </si>
  <si>
    <t>http://twitter.com/atomocartun/statuses/1268074754126352384</t>
  </si>
  <si>
    <t>{"hashtags":[{"text":"Marcha15DeJunio","indices":[16,32]},{"text":"AbusoPolicial","indices":[33,47]},{"text":"CuarentenaExtendida","indices":[48,68]}],"symbols":[],"user_mentions":[],"urls":[],"media":[{"id":1268074375040901000,"id_str":"1268074375040901127","indices":[69,92],"media_url":"http://pbs.twimg.com/media/EZka7PEWoAcvUW3.jpg","media_url_https":"https://pbs.twimg.com/media/EZka7PEWoAcvUW3.jpg","url":"https://t.co/Emlb3Oc57X","display_url":"pic.twitter.com/Emlb3Oc57X","expanded_url":"https://twitter.com/atomocartun/status/1268074754126352384/photo/1","type":"photo","sizes":{"thumb":{"w":150,"h":150,"resize":"crop"},"small":{"w":680,"h":572,"resize":"fit"},"large":{"w":1600,"h":1347,"resize":"fit"},"medium":{"w":1200,"h":1010,"resize":"fit"}}}]}</t>
  </si>
  <si>
    <t>1268074632365539329</t>
  </si>
  <si>
    <t>Don_Juan62</t>
  </si>
  <si>
    <t>@oropesatoledo @ACABc0l @BCertuche @petrogustavo @PartidoFARC @GustavoBolivar Jajajajaja la peinada que le pegaron 😂😂 #Marcha15DeJunio</t>
  </si>
  <si>
    <t>Wed Jun 03 06:58:46 +0000 2020</t>
  </si>
  <si>
    <t>778013002800963585</t>
  </si>
  <si>
    <t>oropesatoledo</t>
  </si>
  <si>
    <t>1265138527785926656</t>
  </si>
  <si>
    <t>1268071942160072704</t>
  </si>
  <si>
    <t>http://pbs.twimg.com/profile_images/1265138802584059905/krNIXoiX_normal.jpg</t>
  </si>
  <si>
    <t>http://twitter.com/Don_Juan62/statuses/1268074632365539329</t>
  </si>
  <si>
    <t>{"hashtags":[{"text":"Marcha15DeJunio","indices":[118,134]}],"symbols":[],"user_mentions":[{"screen_name":"oropesatoledo","name":"Colombia","id":778013002800963600,"id_str":"778013002800963585","indices":[0,14]},{"screen_name":"ACABc0l","name":"CAPUCHO ¿Y QUÉ?","id":1264020288318161000,"id_str":"1264020288318160896","indices":[15,23]},{"screen_name":"BCertuche","name":"Bryan Certuche","id":2891416600,"id_str":"2891416600","indices":[24,34]},{"screen_name":"petrogustavo","name":"Gustavo Petro","id":49849732,"id_str":"49849732","indices":[35,48]},{"screen_name":"PartidoFARC","name":"FARC","id":974748966,"id_str":"974748966","indices":[49,61]},{"screen_name":"GustavoBolivar","name":"Gustavo Bolívar","id":50981729,"id_str":"50981729","indices":[62,77]}],"urls":[]}</t>
  </si>
  <si>
    <t>1268074520054837249</t>
  </si>
  <si>
    <t>ElDaIaiLama</t>
  </si>
  <si>
    <t>#Marcha15DeJunio ¿Alguna duda de que El Cacas estuvo en Cuba definiendo con su círculo regional cuál será agenda de los próximos meses para seguir quemando el país? Añora que el sistema de salud y la economía colapsen! Zombies ñeros listos a sus órdenes es lo que sabe que tiene👇🏽 https://t.co/cD8UfjTeow</t>
  </si>
  <si>
    <t>Wed Jun 03 06:58:19 +0000 2020</t>
  </si>
  <si>
    <t>2800985468</t>
  </si>
  <si>
    <t>http://pbs.twimg.com/profile_images/1264782259669827584/41cYbDm8_normal.jpg</t>
  </si>
  <si>
    <t>http://twitter.com/ElDaIaiLama/statuses/1268074520054837249</t>
  </si>
  <si>
    <t>{"hashtags":[{"text":"Marcha15DeJunio","indices":[0,16]}],"symbols":[],"user_mentions":[],"urls":[],"media":[{"id":1268074515684380700,"id_str":"1268074515684380672","indices":[281,304],"media_url":"http://pbs.twimg.com/media/EZkbDbAX0AAajNz.jpg","media_url_https":"https://pbs.twimg.com/media/EZkbDbAX0AAajNz.jpg","url":"https://t.co/cD8UfjTeow","display_url":"pic.twitter.com/cD8UfjTeow","expanded_url":"https://twitter.com/ElDaIaiLama/status/1268074520054837249/photo/1","type":"photo","sizes":{"thumb":{"w":150,"h":150,"resize":"crop"},"medium":{"w":1080,"h":367,"resize":"fit"},"small":{"w":680,"h":231,"resize":"fit"},"large":{"w":1080,"h":367,"resize":"fit"}}}]}</t>
  </si>
  <si>
    <t>1268074504686907392</t>
  </si>
  <si>
    <t>Alexeprz</t>
  </si>
  <si>
    <t>@MonoPedro2015 @tf_fernandez Bueno creo que influenciamos a petro, se supone que el apoye es la oposición 🤷‍♂️ igualmente te quiero recordar que #Marcha15DeJunio inicio en fb con una publicación de un ciudadano x</t>
  </si>
  <si>
    <t>Wed Jun 03 06:58:16 +0000 2020</t>
  </si>
  <si>
    <t>64776414</t>
  </si>
  <si>
    <t>MonoPedro2015</t>
  </si>
  <si>
    <t>1183287684468486145</t>
  </si>
  <si>
    <t>1268021988272099332</t>
  </si>
  <si>
    <t>http://pbs.twimg.com/profile_images/1183288029185789952/FKnEGf-Q_normal.jpg</t>
  </si>
  <si>
    <t>http://twitter.com/Alexeprz/statuses/1268074504686907392</t>
  </si>
  <si>
    <t>{"hashtags":[{"text":"Marcha15DeJunio","indices":[145,161]}],"symbols":[],"user_mentions":[{"screen_name":"MonoPedro2015","name":"El facho Pedro","id":64776414,"id_str":"64776414","indices":[0,14]},{"screen_name":"tf_fernandez","name":"Tere fernandez","id":1922164818,"id_str":"1922164818","indices":[15,28]}],"urls":[]}</t>
  </si>
  <si>
    <t>1268074370473353222</t>
  </si>
  <si>
    <t>killingMe_boy</t>
  </si>
  <si>
    <t>Este 15 de junio también salimos a marchar por Alejandra #Marcha15DeJunio https://t.co/Ojazb92EIB</t>
  </si>
  <si>
    <t>Wed Jun 03 06:57:44 +0000 2020</t>
  </si>
  <si>
    <t>2564103935</t>
  </si>
  <si>
    <t>http://pbs.twimg.com/profile_images/1212454531692466176/WSVrosnw_normal.jpg</t>
  </si>
  <si>
    <t>http://twitter.com/killingMe_boy/statuses/1268074370473353222</t>
  </si>
  <si>
    <t>{"hashtags":[{"text":"Marcha15DeJunio","indices":[57,73]}],"symbols":[],"user_mentions":[],"urls":[{"url":"https://t.co/Ojazb92EIB","expanded_url":"https://twitter.com/redcomunitariat/status/1266723561223356422","display_url":"twitter.com/redcomunitaria…","indices":[74,97]}]}</t>
  </si>
  <si>
    <t>1268073971087544323</t>
  </si>
  <si>
    <t>#Marcha15DeJunio, ustedes conocen algún colombiano que haya libertado ha nuestro pueblo de la opresión?. Ni bolivar, ni benkos biohó fueron paridos por esta tierra de cobardes.</t>
  </si>
  <si>
    <t>Wed Jun 03 06:56:09 +0000 2020</t>
  </si>
  <si>
    <t>http://twitter.com/Oscar08464952/statuses/1268073971087544323</t>
  </si>
  <si>
    <t>1268073879374888961</t>
  </si>
  <si>
    <t>fungusxxs</t>
  </si>
  <si>
    <t>Esta mierda no se justifica 🌲⚒ #Marcha15DeJunio https://t.co/H4zEGSzLzp</t>
  </si>
  <si>
    <t>Wed Jun 03 06:55:47 +0000 2020</t>
  </si>
  <si>
    <t>2519054472</t>
  </si>
  <si>
    <t>http://pbs.twimg.com/profile_images/1242285188333387776/HLwoP5tW_normal.jpg</t>
  </si>
  <si>
    <t>http://twitter.com/fungusxxs/statuses/1268073879374888961</t>
  </si>
  <si>
    <t>{"hashtags":[{"text":"Marcha15DeJunio","indices":[31,47]}],"symbols":[],"user_mentions":[],"urls":[],"media":[{"id":1268073873855168500,"id_str":"1268073873855168518","indices":[48,71],"media_url":"http://pbs.twimg.com/media/EZkaeEAXQAYm9p8.jpg","media_url_https":"https://pbs.twimg.com/media/EZkaeEAXQAYm9p8.jpg","url":"https://t.co/H4zEGSzLzp","display_url":"pic.twitter.com/H4zEGSzLzp","expanded_url":"https://twitter.com/fungusxxs/status/1268073879374888961/photo/1","type":"photo","sizes":{"thumb":{"w":150,"h":150,"resize":"crop"},"small":{"w":680,"h":605,"resize":"fit"},"medium":{"w":750,"h":667,"resize":"fit"},"large":{"w":750,"h":667,"resize":"fit"}}}]}</t>
  </si>
  <si>
    <t>1268073680187412482</t>
  </si>
  <si>
    <t>Gav_LoM</t>
  </si>
  <si>
    <t>Yo a punto de salir, rumbo a la #Marcha15DeJunio: por Narnia!
Mamá: https://t.co/61ypNpSJEt</t>
  </si>
  <si>
    <t>Wed Jun 03 06:54:59 +0000 2020</t>
  </si>
  <si>
    <t>2521366226</t>
  </si>
  <si>
    <t>http://pbs.twimg.com/profile_images/1221669000263892992/Ycp6-SzS_normal.jpg</t>
  </si>
  <si>
    <t>http://twitter.com/Gav_LoM/statuses/1268073680187412482</t>
  </si>
  <si>
    <t>{"hashtags":[{"text":"Marcha15DeJunio","indices":[32,48]}],"symbols":[],"user_mentions":[],"urls":[],"media":[{"id":1268073675779182600,"id_str":"1268073675779182592","indices":[68,91],"media_url":"http://pbs.twimg.com/media/EZkaSiHXkAAkXQH.jpg","media_url_https":"https://pbs.twimg.com/media/EZkaSiHXkAAkXQH.jpg","url":"https://t.co/61ypNpSJEt","display_url":"pic.twitter.com/61ypNpSJEt","expanded_url":"https://twitter.com/Gav_LoM/status/1268073680187412482/photo/1","type":"photo","sizes":{"small":{"w":680,"h":506,"resize":"fit"},"thumb":{"w":150,"h":150,"resize":"crop"},"medium":{"w":1200,"h":893,"resize":"fit"},"large":{"w":1434,"h":1067,"resize":"fit"}}}]}</t>
  </si>
  <si>
    <t>1268073244298555398</t>
  </si>
  <si>
    <t>sszzz__</t>
  </si>
  <si>
    <t>Wed Jun 03 06:53:15 +0000 2020</t>
  </si>
  <si>
    <t>1233742284652453888</t>
  </si>
  <si>
    <t>http://pbs.twimg.com/profile_images/1233745366358597632/xr1t-W2J_normal.jpg</t>
  </si>
  <si>
    <t>http://twitter.com/sszzz__/statuses/1268073244298555398</t>
  </si>
  <si>
    <t>1268073121464098816</t>
  </si>
  <si>
    <t>d_padilla_93</t>
  </si>
  <si>
    <t>@GustavoBolivar #Marcha15DeJunio</t>
  </si>
  <si>
    <t>Wed Jun 03 06:52:46 +0000 2020</t>
  </si>
  <si>
    <t>297187668</t>
  </si>
  <si>
    <t>http://pbs.twimg.com/profile_images/1250007210241011714/_DCrJ13y_normal.jpg</t>
  </si>
  <si>
    <t>http://twitter.com/d_padilla_93/statuses/1268073121464098816</t>
  </si>
  <si>
    <t>1268073108650500097</t>
  </si>
  <si>
    <t>Anahismr6</t>
  </si>
  <si>
    <t>En Colombia hay una marcha el 15 de junio en contra del racismo (no podré asistir, por mi familia), recuerden llevar tapabocas, cuidarse, y gritar, SOBRE TODO GRITAR Y EMPRENDER ESE RUMBO AL CAMBIO SOCIAL E IGUALDAD, TQM #Marcha15DeJunio #racismo #Colombia</t>
  </si>
  <si>
    <t>Wed Jun 03 06:52:43 +0000 2020</t>
  </si>
  <si>
    <t>1038486330152550406</t>
  </si>
  <si>
    <t>http://pbs.twimg.com/profile_images/1249707259418021888/rqdJWULu_normal.jpg</t>
  </si>
  <si>
    <t>http://twitter.com/Anahismr6/statuses/1268073108650500097</t>
  </si>
  <si>
    <t>{"hashtags":[{"text":"Marcha15DeJunio","indices":[221,237]},{"text":"racismo","indices":[238,246]},{"text":"Colombia","indices":[247,256]}],"symbols":[],"user_mentions":[],"urls":[]}</t>
  </si>
  <si>
    <t>1268073069614161921</t>
  </si>
  <si>
    <t>BCertuche</t>
  </si>
  <si>
    <t>@oropesatoledo @ACABc0l @petrogustavo @PartidoFARC @GustavoBolivar Mi estimado señor, si su compresión lectora es mala, mediana o buena podrá entender que me refiero a que sigan posteando con el hastagh #Marcha15DeJunio, porque es el # el que vale en este momento. El senador se une a postear por la tendencia en qué se convirtió.</t>
  </si>
  <si>
    <t>Wed Jun 03 06:52:34 +0000 2020</t>
  </si>
  <si>
    <t>2891416600</t>
  </si>
  <si>
    <t>http://pbs.twimg.com/profile_images/1268017424680587264/rXMGk2ZP_normal.jpg</t>
  </si>
  <si>
    <t>http://twitter.com/BCertuche/statuses/1268073069614161921</t>
  </si>
  <si>
    <t>{"hashtags":[{"text":"Marcha15DeJunio","indices":[203,219]}],"symbols":[],"user_mentions":[{"screen_name":"oropesatoledo","name":"Colombia","id":778013002800963600,"id_str":"778013002800963585","indices":[0,14]},{"screen_name":"ACABc0l","name":"CAPUCHO ¿Y QUÉ?","id":1264020288318161000,"id_str":"1264020288318160896","indices":[15,23]},{"screen_name":"petrogustavo","name":"Gustavo Petro","id":49849732,"id_str":"49849732","indices":[24,37]},{"screen_name":"PartidoFARC","name":"FARC","id":974748966,"id_str":"974748966","indices":[38,50]},{"screen_name":"GustavoBolivar","name":"Gustavo Bolívar","id":50981729,"id_str":"50981729","indices":[51,66]}],"urls":[]}</t>
  </si>
  <si>
    <t>1268072923295813632</t>
  </si>
  <si>
    <t>Quién se iba a imaginar que el covid-19 era nuestro Simón bolivar?. #Marcha15DeJunio</t>
  </si>
  <si>
    <t>Wed Jun 03 06:51:59 +0000 2020</t>
  </si>
  <si>
    <t>http://twitter.com/Oscar08464952/statuses/1268072923295813632</t>
  </si>
  <si>
    <t>{"hashtags":[{"text":"Marcha15DeJunio","indices":[68,84]}],"symbols":[],"user_mentions":[],"urls":[]}</t>
  </si>
  <si>
    <t>1268072675085254656</t>
  </si>
  <si>
    <t>OscarPavi</t>
  </si>
  <si>
    <t>Los padres de familia que enseñan a sus hijos en casa pueden marchar con Fecode??😅😅😅
#Marcha15DeJunio</t>
  </si>
  <si>
    <t>Wed Jun 03 06:51:00 +0000 2020</t>
  </si>
  <si>
    <t>590302324</t>
  </si>
  <si>
    <t>http://pbs.twimg.com/profile_images/1129091532655661056/Pg3V7FR0_normal.jpg</t>
  </si>
  <si>
    <t>http://twitter.com/OscarPavi/statuses/1268072675085254656</t>
  </si>
  <si>
    <t>{"hashtags":[{"text":"Marcha15DeJunio","indices":[85,101]}],"symbols":[],"user_mentions":[],"urls":[]}</t>
  </si>
  <si>
    <t>1268072335141146624</t>
  </si>
  <si>
    <t>profet538</t>
  </si>
  <si>
    <t>#Marcha15DeJunio https://t.co/0lq8EcC9Ax</t>
  </si>
  <si>
    <t>Wed Jun 03 06:49:38 +0000 2020</t>
  </si>
  <si>
    <t>1116697502676344832</t>
  </si>
  <si>
    <t>http://pbs.twimg.com/profile_images/1223842792729911297/bTZq0Xyd_normal.jpg</t>
  </si>
  <si>
    <t>http://twitter.com/profet538/statuses/1268072335141146624</t>
  </si>
  <si>
    <t>{"hashtags":[{"text":"Marcha15DeJunio","indices":[0,16]}],"symbols":[],"user_mentions":[],"urls":[{"url":"https://t.co/0lq8EcC9Ax","expanded_url":"https://twitter.com/GustavoBolivar/status/1268014290327519233","display_url":"twitter.com/GustavoBolivar…","indices":[17,40]}]}</t>
  </si>
  <si>
    <t>1268072097869422592</t>
  </si>
  <si>
    <t>Fredy_GuerraA</t>
  </si>
  <si>
    <t>#Marcha15DeJunio ✊🏾</t>
  </si>
  <si>
    <t>Wed Jun 03 06:48:42 +0000 2020</t>
  </si>
  <si>
    <t>805863102</t>
  </si>
  <si>
    <t>http://pbs.twimg.com/profile_images/973774820218429441/L6DmC5xO_normal.jpg</t>
  </si>
  <si>
    <t xml:space="preserve">Santa Marta </t>
  </si>
  <si>
    <t>http://twitter.com/Fredy_GuerraA/statuses/1268072097869422592</t>
  </si>
  <si>
    <t>Los hijueputas que pedian el fin de la cuarentena ahora quejándose de la #Marcha15DeJunio.
No más abusos de la policia/ejercito. 
No más líderes sociales asesinados.
Por Dilan y Anderson.
✊✊✊✊✊ https://t.co/gQZHW7veRC</t>
  </si>
  <si>
    <t>Wed Jun 03 06:48:34 +0000 2020</t>
  </si>
  <si>
    <t>http://pbs.twimg.com/profile_images/1260013665400623109/CMK9btc2_normal.jpg</t>
  </si>
  <si>
    <t>Cúcuta, Colombia</t>
  </si>
  <si>
    <t>http://twitter.com/Davinci_Hugh/statuses/1268072062805069826</t>
  </si>
  <si>
    <t>{"hashtags":[{"text":"Marcha15DeJunio","indices":[73,89]}],"symbols":[],"user_mentions":[],"urls":[],"media":[{"id":1268072048426967000,"id_str":"1268072048426967040","indices":[194,217],"media_url":"http://pbs.twimg.com/media/EZkYzzwXYAA-u6K.jpg","media_url_https":"https://pbs.twimg.com/media/EZkYzzwXYAA-u6K.jpg","url":"https://t.co/gQZHW7veRC","display_url":"pic.twitter.com/gQZHW7veRC","expanded_url":"https://twitter.com/Davinci_Hugh/status/1268072062805069826/photo/1","type":"photo","sizes":{"thumb":{"w":150,"h":150,"resize":"crop"},"large":{"w":1079,"h":1074,"resize":"fit"},"medium":{"w":1079,"h":1074,"resize":"fit"},"small":{"w":680,"h":677,"resize":"fit"}}}]}</t>
  </si>
  <si>
    <t>@ACABc0l @BCertuche @petrogustavo @PartidoFARC .@GustavoBolivar no tiene que ver nada en #Marcha15DeJunio pero @BCertuche le dice que lo postee jejejeje muy coherente https://t.co/zvJnfMh26o</t>
  </si>
  <si>
    <t>Wed Jun 03 06:48:05 +0000 2020</t>
  </si>
  <si>
    <t>1264020288318160896</t>
  </si>
  <si>
    <t>ACABc0l</t>
  </si>
  <si>
    <t>1268067342933770243</t>
  </si>
  <si>
    <t>http://pbs.twimg.com/profile_images/1140388424245010432/cd_HJLE6_normal.jpg</t>
  </si>
  <si>
    <t>http://twitter.com/oropesatoledo/statuses/1268071942160072704</t>
  </si>
  <si>
    <t>{"hashtags":[{"text":"Marcha15DeJunio","indices":[89,105]}],"symbols":[],"user_mentions":[{"screen_name":"ACABc0l","name":"CAPUCHO ¿Y QUÉ?","id":1264020288318161000,"id_str":"1264020288318160896","indices":[0,8]},{"screen_name":"BCertuche","name":"Bryan Certuche","id":2891416600,"id_str":"2891416600","indices":[9,19]},{"screen_name":"petrogustavo","name":"Gustavo Petro","id":49849732,"id_str":"49849732","indices":[20,33]},{"screen_name":"PartidoFARC","name":"FARC","id":974748966,"id_str":"974748966","indices":[34,46]},{"screen_name":"GustavoBolivar","name":"Gustavo Bolívar","id":50981729,"id_str":"50981729","indices":[48,63]},{"screen_name":"BCertuche","name":"Bryan Certuche","id":2891416600,"id_str":"2891416600","indices":[111,121]}],"urls":[],"media":[{"id":1268071937059807200,"id_str":"1268071937059807235","indices":[167,190],"media_url":"http://pbs.twimg.com/media/EZkYtU4XYAM1Pbk.jpg","media_url_https":"https://pbs.twimg.com/media/EZkYtU4XYAM1Pbk.jpg","url":"https://t.co/zvJnfMh26o","display_url":"pic.twitter.com/zvJnfMh26o","expanded_url":"https://twitter.com/oropesatoledo/status/1268071942160072704/photo/1","type":"photo","sizes":{"thumb":{"w":150,"h":150,"resize":"crop"},"small":{"w":680,"h":473,"resize":"fit"},"medium":{"w":1050,"h":731,"resize":"fit"},"large":{"w":1050,"h":731,"resize":"fit"}}}]}</t>
  </si>
  <si>
    <t>1268071873843212288</t>
  </si>
  <si>
    <t>kukoflowpaisa</t>
  </si>
  <si>
    <t>#Marcha15DeJunio 🗣️ ESPEREN UN MOMENTO  TíTERES,  Uno de sus Lideres el Doctor  Bobolivar les quiere decir algo o Quizás Ya No? https://t.co/ZChV05I3ms</t>
  </si>
  <si>
    <t>Wed Jun 03 06:47:49 +0000 2020</t>
  </si>
  <si>
    <t>2949603651</t>
  </si>
  <si>
    <t>http://pbs.twimg.com/profile_images/696336018144948225/Drk4kJE__normal.jpg</t>
  </si>
  <si>
    <t>http://twitter.com/kukoflowpaisa/statuses/1268071873843212288</t>
  </si>
  <si>
    <t>{"hashtags":[{"text":"Marcha15DeJunio","indices":[0,16]}],"symbols":[],"user_mentions":[],"urls":[],"media":[{"id":1268071866901676000,"id_str":"1268071866901676032","indices":[128,151],"media_url":"http://pbs.twimg.com/media/EZkYpPhXQAAprd2.jpg","media_url_https":"https://pbs.twimg.com/media/EZkYpPhXQAAprd2.jpg","url":"https://t.co/ZChV05I3ms","display_url":"pic.twitter.com/ZChV05I3ms","expanded_url":"https://twitter.com/kukoflowpaisa/status/1268071873843212288/photo/1","type":"photo","sizes":{"large":{"w":1080,"h":1456,"resize":"fit"},"thumb":{"w":150,"h":150,"resize":"crop"},"small":{"w":504,"h":680,"resize":"fit"},"medium":{"w":890,"h":1200,"resize":"fit"}}}]}</t>
  </si>
  <si>
    <t>1268071437107179520</t>
  </si>
  <si>
    <t>Salgan a marchar con proyectos productivos y de generar empresa  en las manos, no con una piedra y banderas comunistas para que todo se lo regalen.
#Marcha15DeJunio</t>
  </si>
  <si>
    <t>Wed Jun 03 06:46:04 +0000 2020</t>
  </si>
  <si>
    <t>http://twitter.com/OscarPavi/statuses/1268071437107179520</t>
  </si>
  <si>
    <t>{"hashtags":[{"text":"Marcha15DeJunio","indices":[148,164]}],"symbols":[],"user_mentions":[],"urls":[]}</t>
  </si>
  <si>
    <t>1268071417117118465</t>
  </si>
  <si>
    <t>rolistongs</t>
  </si>
  <si>
    <t>Los héroes en Colombia 🇨🇴 si existen y son todos los que usan su voz, son todos los estudiantes, líderes sociales, docentes y cada una de las personas que lucha por un país diferente
#Marcha15DeJunio #apararparaavanzar
LA MISMA LUCHA DEL 21N PERO CON PRUEBAS 🔥🔥</t>
  </si>
  <si>
    <t>Wed Jun 03 06:46:00 +0000 2020</t>
  </si>
  <si>
    <t>1340383225</t>
  </si>
  <si>
    <t>http://pbs.twimg.com/profile_images/1268151841239465987/h8TtpJnT_normal.jpg</t>
  </si>
  <si>
    <t>http://twitter.com/rolistongs/statuses/1268071417117118465</t>
  </si>
  <si>
    <t>{"hashtags":[{"text":"Marcha15DeJunio","indices":[183,199]},{"text":"apararparaavanzar","indices":[200,218]}],"symbols":[],"user_mentions":[],"urls":[]}</t>
  </si>
  <si>
    <t>1268070931051749376</t>
  </si>
  <si>
    <t>andrespaz1</t>
  </si>
  <si>
    <t>Este país no aguanta más. El @COL_EJERCITO corrupto y ladrón. La @PoliciaColombia asesinando jóvenes y maltratando ancianos y el presidente @IvanDuque gobernando por decreto y regalando plata a los bancos. 
Hay que levantarse y luchar 
#15deJunioParoNacional 
#Marcha15DeJunio</t>
  </si>
  <si>
    <t>Wed Jun 03 06:44:04 +0000 2020</t>
  </si>
  <si>
    <t>73987940</t>
  </si>
  <si>
    <t>http://pbs.twimg.com/profile_images/1241410146271625218/5NdcFbyM_normal.jpg</t>
  </si>
  <si>
    <t>http://twitter.com/andrespaz1/statuses/1268070931051749376</t>
  </si>
  <si>
    <t>{"hashtags":[{"text":"15deJunioParoNacional","indices":[236,258]},{"text":"Marcha15DeJunio","indices":[260,276]}],"symbols":[],"user_mentions":[{"screen_name":"COL_EJERCITO","name":"Ejército Nacional de Colombia","id":126672796,"id_str":"126672796","indices":[29,42]},{"screen_name":"PoliciaColombia","name":"Policía de Colombia","id":69432342,"id_str":"69432342","indices":[65,81]},{"screen_name":"IvanDuque","name":"Iván Duque 🇨🇴","id":77653794,"id_str":"77653794","indices":[140,150]}],"urls":[]}</t>
  </si>
  <si>
    <t>1268070767457177600</t>
  </si>
  <si>
    <t>ColProgresista</t>
  </si>
  <si>
    <t>Existen muchas razones para salir a la #Marcha15DeJunio: 
1. Asesinatos a lideres sociales 
2. Abuso Policial
3. Corrupción en colombia y sobrecostos en la pandemia
4. Agro ingreso seguro 2.0
5. Violación de la soberanía en la llegada de las tropas americanas
6. Ñeñe política</t>
  </si>
  <si>
    <t>Wed Jun 03 06:43:25 +0000 2020</t>
  </si>
  <si>
    <t>1208913060297089024</t>
  </si>
  <si>
    <t>http://pbs.twimg.com/profile_images/1217302065707393026/AHQWY7kt_normal.jpg</t>
  </si>
  <si>
    <t>http://twitter.com/ColProgresista/statuses/1268070767457177600</t>
  </si>
  <si>
    <t>1268070753389481985</t>
  </si>
  <si>
    <t>GoldenC34634053</t>
  </si>
  <si>
    <t>Esto es increíble #Marcha15DeJunio Colombia https://t.co/OQeLL7pZeM</t>
  </si>
  <si>
    <t>Wed Jun 03 06:43:21 +0000 2020</t>
  </si>
  <si>
    <t>1267993554728738816</t>
  </si>
  <si>
    <t>http://pbs.twimg.com/profile_images/1268066250325925889/qtqHlCSd_normal.jpg</t>
  </si>
  <si>
    <t>http://twitter.com/GoldenC34634053/statuses/1268070753389481985</t>
  </si>
  <si>
    <t>{"hashtags":[{"text":"Marcha15DeJunio","indices":[18,34]}],"symbols":[],"user_mentions":[],"urls":[],"media":[{"id":1268070725082062800,"id_str":"1268070725082062854","indices":[44,67],"media_url":"http://pbs.twimg.com/media/EZkXmx6WoAYc07W.jpg","media_url_https":"https://pbs.twimg.com/media/EZkXmx6WoAYc07W.jpg","url":"https://t.co/OQeLL7pZeM","display_url":"pic.twitter.com/OQeLL7pZeM","expanded_url":"https://twitter.com/GoldenC34634053/status/1268070753389481985/photo/1","type":"photo","sizes":{"thumb":{"w":150,"h":150,"resize":"crop"},"large":{"w":1080,"h":1920,"resize":"fit"},"small":{"w":383,"h":680,"resize":"fit"},"medium":{"w":675,"h":1200,"resize":"fit"}}}]}</t>
  </si>
  <si>
    <t>1268070514272210949</t>
  </si>
  <si>
    <t>sacamargov</t>
  </si>
  <si>
    <t>#Marcha15DeJunio creo que esto no se da en un momento bueno.. Son algo estúpidos en cuanto a la convocatoria en estos momentos, aunque las razones son muy válidas.</t>
  </si>
  <si>
    <t>Wed Jun 03 06:42:24 +0000 2020</t>
  </si>
  <si>
    <t>2448738721</t>
  </si>
  <si>
    <t>http://pbs.twimg.com/profile_images/1161284919034863619/Cni9vWIU_normal.jpg</t>
  </si>
  <si>
    <t>http://twitter.com/sacamargov/statuses/1268070514272210949</t>
  </si>
  <si>
    <t>1268069829665267712</t>
  </si>
  <si>
    <t>Esto es increíble #Marcha15DeJunio https://t.co/oyrYcWPFa0</t>
  </si>
  <si>
    <t>Wed Jun 03 06:39:41 +0000 2020</t>
  </si>
  <si>
    <t>http://twitter.com/GoldenC34634053/statuses/1268069829665267712</t>
  </si>
  <si>
    <t>{"hashtags":[{"text":"Marcha15DeJunio","indices":[18,34]}],"symbols":[],"user_mentions":[],"urls":[],"media":[{"id":1268069771066605600,"id_str":"1268069771066605569","indices":[35,58],"media_url":"http://pbs.twimg.com/media/EZkWvP7WAAEVU6E.jpg","media_url_https":"https://pbs.twimg.com/media/EZkWvP7WAAEVU6E.jpg","url":"https://t.co/oyrYcWPFa0","display_url":"pic.twitter.com/oyrYcWPFa0","expanded_url":"https://twitter.com/GoldenC34634053/status/1268069829665267712/photo/1","type":"photo","sizes":{"thumb":{"w":150,"h":150,"resize":"crop"},"large":{"w":1080,"h":1920,"resize":"fit"},"small":{"w":383,"h":680,"resize":"fit"},"medium":{"w":675,"h":1200,"resize":"fit"}}}]}</t>
  </si>
  <si>
    <t>1268069797335576576</t>
  </si>
  <si>
    <t>Con esta marcha fortalecerán al gobierno nacional, la gente del común entenderán que solo les importa vandalizar el comercio y generar el caos.
#Marcha15DeJunio</t>
  </si>
  <si>
    <t>Wed Jun 03 06:39:33 +0000 2020</t>
  </si>
  <si>
    <t>http://twitter.com/OscarPavi/statuses/1268069797335576576</t>
  </si>
  <si>
    <t>{"hashtags":[{"text":"Marcha15DeJunio","indices":[144,160]}],"symbols":[],"user_mentions":[],"urls":[]}</t>
  </si>
  <si>
    <t>1268069751537967104</t>
  </si>
  <si>
    <t>lnicorojasl</t>
  </si>
  <si>
    <t>Otra marcha fracasada para darnos golpes de pecho de que "despertamos"? Y la siguiente pa cuando? Pa'l 15 de julio? Yo veré! Por el andén, bolitas de pintura para el congreso y piedras para el local del ciudadano!
#Marcha15DeJunio</t>
  </si>
  <si>
    <t>Wed Jun 03 06:39:23 +0000 2020</t>
  </si>
  <si>
    <t>3021000287</t>
  </si>
  <si>
    <t>http://pbs.twimg.com/profile_images/1180712413743722496/CFJhILR-_normal.jpg</t>
  </si>
  <si>
    <t>http://twitter.com/lnicorojasl/statuses/1268069751537967104</t>
  </si>
  <si>
    <t>{"hashtags":[{"text":"Marcha15DeJunio","indices":[214,230]}],"symbols":[],"user_mentions":[],"urls":[]}</t>
  </si>
  <si>
    <t>1268069678469066752</t>
  </si>
  <si>
    <t>watosyss</t>
  </si>
  <si>
    <t>#Marcha15DeJunio
Que esté bien la protesta, pero sino se comportan bien , se van del culo para el estanco con el covid.
Ese les protesta por camas en las UCI</t>
  </si>
  <si>
    <t>Wed Jun 03 06:39:05 +0000 2020</t>
  </si>
  <si>
    <t>196812943</t>
  </si>
  <si>
    <t>http://pbs.twimg.com/profile_images/1017747405050171394/Q8iA5jtU_normal.jpg</t>
  </si>
  <si>
    <t>http://twitter.com/watosyss/statuses/1268069678469066752</t>
  </si>
  <si>
    <t>1268069411426111491</t>
  </si>
  <si>
    <t>camilo58466717</t>
  </si>
  <si>
    <t>Tenemos miles de motivos, desde los años 90 la historia de colombia la domina la Violancia
#Marcha15DeJunio https://t.co/8hy27kVfzo</t>
  </si>
  <si>
    <t>Wed Jun 03 06:38:01 +0000 2020</t>
  </si>
  <si>
    <t>1267459450404843521</t>
  </si>
  <si>
    <t>http://pbs.twimg.com/profile_images/1267460307678629890/EC7cgE0t_normal.jpg</t>
  </si>
  <si>
    <t>Popayan. CO</t>
  </si>
  <si>
    <t>http://twitter.com/camilo58466717/statuses/1268069411426111491</t>
  </si>
  <si>
    <t>{"hashtags":[{"text":"Marcha15DeJunio","indices":[91,107]}],"symbols":[],"user_mentions":[],"urls":[{"url":"https://t.co/8hy27kVfzo","expanded_url":"https://twitter.com/Satiricaaa/status/1267957648206561282","display_url":"twitter.com/Satiricaaa/sta…","indices":[108,131]}]}</t>
  </si>
  <si>
    <t>1268069170807259148</t>
  </si>
  <si>
    <t>LaPocholina</t>
  </si>
  <si>
    <t>El #Covid_19 es real, que mierda les pasa?!  #Marcha15DeJunio ??? Ahora? En es serio ey? Jodanse todes, de verdad es lo más estudiado que se puede hacer en estos momentos, pero bueno... ahora si, en plena pandemia, coman mucha mierda.</t>
  </si>
  <si>
    <t>Wed Jun 03 06:37:04 +0000 2020</t>
  </si>
  <si>
    <t>760476892378128384</t>
  </si>
  <si>
    <t>http://pbs.twimg.com/profile_images/1264791542495141888/0a8xwxaj_normal.jpg</t>
  </si>
  <si>
    <t xml:space="preserve">Quédate en casa. </t>
  </si>
  <si>
    <t>http://twitter.com/LaPocholina/statuses/1268069170807259148</t>
  </si>
  <si>
    <t>{"hashtags":[{"text":"Covid_19","indices":[3,12]},{"text":"Marcha15DeJunio","indices":[45,61]}],"symbols":[],"user_mentions":[],"urls":[]}</t>
  </si>
  <si>
    <t>1268068555494494210</t>
  </si>
  <si>
    <t>littledaughte11</t>
  </si>
  <si>
    <t>Ya que tanto les gusta desobedecer las indicaciones de no salir debido a la pandemia, ¡ENTONCES SALGAN! pero con motivos de sobra, no por cacorradas. #Marcha15DeJunio</t>
  </si>
  <si>
    <t>Wed Jun 03 06:34:37 +0000 2020</t>
  </si>
  <si>
    <t>1267350910210052096</t>
  </si>
  <si>
    <t>http://pbs.twimg.com/profile_images/1267947769425268738/yhs6b_ij_normal.jpg</t>
  </si>
  <si>
    <t>http://twitter.com/littledaughte11/statuses/1268068555494494210</t>
  </si>
  <si>
    <t>1268068552466149378</t>
  </si>
  <si>
    <t>El Virus nos demostró que tenemos un sistema de salud muy bueno comparado con otras naciones. Pero como nos les conviene eso, los izquierdosos lo quieren colapasar.
#Marcha15DeJunio</t>
  </si>
  <si>
    <t>http://twitter.com/OscarPavi/statuses/1268068552466149378</t>
  </si>
  <si>
    <t>1268068542626349056</t>
  </si>
  <si>
    <t>Aana31378828</t>
  </si>
  <si>
    <t>La #Marcha15DeJunio es totalmente entendible y necesaria. pero hay que tener en cuenta varios factores como
1. Va a pasar como 21N donde nada pasó, por que la gente no sabía ni por qué marchaba
2. El pico de contagio va a aumentar, hablando desde la lógica.</t>
  </si>
  <si>
    <t>Wed Jun 03 06:34:34 +0000 2020</t>
  </si>
  <si>
    <t>1267259662132555782</t>
  </si>
  <si>
    <t>http://pbs.twimg.com/profile_images/1267260462154035201/3YYLLmIV_normal.jpg</t>
  </si>
  <si>
    <t>http://twitter.com/Aana31378828/statuses/1268068542626349056</t>
  </si>
  <si>
    <t>{"hashtags":[{"text":"Marcha15DeJunio","indices":[3,19]}],"symbols":[],"user_mentions":[],"urls":[]}</t>
  </si>
  <si>
    <t>1268068310748401664</t>
  </si>
  <si>
    <t>And_mellet</t>
  </si>
  <si>
    <t>#Marcha15DeJunio https://t.co/l3OAPItElD</t>
  </si>
  <si>
    <t>Wed Jun 03 06:33:39 +0000 2020</t>
  </si>
  <si>
    <t>481677756</t>
  </si>
  <si>
    <t>http://pbs.twimg.com/profile_images/1267916637275111428/_L6GNTyC_normal.jpg</t>
  </si>
  <si>
    <t>http://twitter.com/And_mellet/statuses/1268068310748401664</t>
  </si>
  <si>
    <t>{"hashtags":[{"text":"Marcha15DeJunio","indices":[0,16]}],"symbols":[],"user_mentions":[],"urls":[{"url":"https://t.co/l3OAPItElD","expanded_url":"https://twitter.com/ChalecosAmarill/status/1268037965512691712","display_url":"twitter.com/ChalecosAmaril…","indices":[17,40]}]}</t>
  </si>
  <si>
    <t>1268068118817124352</t>
  </si>
  <si>
    <t>Elian_Dv15</t>
  </si>
  <si>
    <t>Yo no sé si es que me estoy volviendo locó o es que está pasando de todo en este hijueputa año 🤦🏻‍♂️ #MatarifeLaSerie  #UribeIndagacionPreliminar #GeorgeFloyd #coronavirus #Anonymous #Marcha15DeJunio  QUE MONDAA!! 🤦🏻‍♂️</t>
  </si>
  <si>
    <t>Wed Jun 03 06:32:53 +0000 2020</t>
  </si>
  <si>
    <t>1233876256766210050</t>
  </si>
  <si>
    <t>http://pbs.twimg.com/profile_images/1264851024432463873/VAAMOslc_normal.jpg</t>
  </si>
  <si>
    <t>http://twitter.com/Elian_Dv15/statuses/1268068118817124352</t>
  </si>
  <si>
    <t>{"hashtags":[{"text":"MatarifeLaSerie","indices":[101,117]},{"text":"UribeIndagacionPreliminar","indices":[119,145]},{"text":"GeorgeFloyd","indices":[146,158]},{"text":"coronavirus","indices":[159,171]},{"text":"Anonymous","indices":[172,182]},{"text":"Marcha15DeJunio","indices":[183,199]}],"symbols":[],"user_mentions":[],"urls":[]}</t>
  </si>
  <si>
    <t>1268067930702577664</t>
  </si>
  <si>
    <t>Espero no ver a @ClaudiaLopez
en los noticieros explicando el cerco epidemiológico de las marchas 😅😅😅  #Marcha15DeJunio</t>
  </si>
  <si>
    <t>Wed Jun 03 06:32:08 +0000 2020</t>
  </si>
  <si>
    <t>http://twitter.com/OscarPavi/statuses/1268067930702577664</t>
  </si>
  <si>
    <t>{"hashtags":[{"text":"Marcha15DeJunio","indices":[103,119]}],"symbols":[],"user_mentions":[{"screen_name":"ClaudiaLopez","name":"Claudia López 👍","id":137908875,"id_str":"137908875","indices":[16,29]}],"urls":[]}</t>
  </si>
  <si>
    <t>1268067617761353728</t>
  </si>
  <si>
    <t>GodDragonSlifer</t>
  </si>
  <si>
    <t>#Marcha15DeJunio El silencio del Inpec sobre el motín de La Modelo
Después de las 7 horas de angustia en La Modelo, los familiares de los 24 internos muertos y 83 heridos (muchos con heridas tiros de fusil) tuvieron que enfrentar un silencio del Inpec.
https://t.co/92XrL2GHea</t>
  </si>
  <si>
    <t>Wed Jun 03 06:30:54 +0000 2020</t>
  </si>
  <si>
    <t>1207479422040842240</t>
  </si>
  <si>
    <t>http://pbs.twimg.com/profile_images/1256693939958091776/tYTnWExs_normal.jpg</t>
  </si>
  <si>
    <t>Cairo, Egypt</t>
  </si>
  <si>
    <t>http://twitter.com/GodDragonSlifer/statuses/1268067617761353728</t>
  </si>
  <si>
    <t>{"hashtags":[{"text":"Marcha15DeJunio","indices":[0,16]}],"symbols":[],"user_mentions":[],"urls":[{"url":"https://t.co/92XrL2GHea","expanded_url":"https://cerosetenta.uniandes.edu.co/el-silencio-del-inpec-sobre-el-motin-de-la-modelo/","display_url":"cerosetenta.uniandes.edu.co/el-silencio-de…","indices":[253,276]}]}</t>
  </si>
  <si>
    <t>1268067512035532801</t>
  </si>
  <si>
    <t>Si @ClaudiaLopez  deja realizar la marcha, se entenderá que nunca le importó la salud de los Bogotanos solo su carrera política. #Marcha15DeJunio</t>
  </si>
  <si>
    <t>Wed Jun 03 06:30:29 +0000 2020</t>
  </si>
  <si>
    <t>http://twitter.com/OscarPavi/statuses/1268067512035532801</t>
  </si>
  <si>
    <t>{"hashtags":[{"text":"Marcha15DeJunio","indices":[129,145]}],"symbols":[],"user_mentions":[{"screen_name":"ClaudiaLopez","name":"Claudia López 👍","id":137908875,"id_str":"137908875","indices":[3,16]}],"urls":[]}</t>
  </si>
  <si>
    <t>1268067501893652481</t>
  </si>
  <si>
    <t>CastanoValbuena</t>
  </si>
  <si>
    <t>#Marcha15DeJunio Las razones sobran! https://t.co/OY0ffm3gZL</t>
  </si>
  <si>
    <t>Wed Jun 03 06:30:26 +0000 2020</t>
  </si>
  <si>
    <t>1133983024910086144</t>
  </si>
  <si>
    <t>http://pbs.twimg.com/profile_images/1265794220461350912/61yZAplz_normal.jpg</t>
  </si>
  <si>
    <t>http://twitter.com/CastanoValbuena/statuses/1268067501893652481</t>
  </si>
  <si>
    <t>{"hashtags":[{"text":"Marcha15DeJunio","indices":[0,16]}],"symbols":[],"user_mentions":[],"urls":[{"url":"https://t.co/OY0ffm3gZL","expanded_url":"https://twitter.com/PluralidadZ/status/1268002892054749184","display_url":"twitter.com/PluralidadZ/st…","indices":[37,60]}]}</t>
  </si>
  <si>
    <t>1268067312147595264</t>
  </si>
  <si>
    <t>JorgeAJ9</t>
  </si>
  <si>
    <t>@nellaseres @AxlTovr @ENLO1418 Si no eres de Colombia no opines, porque no sabes la realidad ni la has vivido, si por el contrario eres de Colombia o vives acá entonces no sabes nada... Mejor cállate el hocico 🤫🤐 #Marcha15DeJunio 🤭✌️☮️</t>
  </si>
  <si>
    <t>Wed Jun 03 06:29:41 +0000 2020</t>
  </si>
  <si>
    <t>4702970161</t>
  </si>
  <si>
    <t>nellaseres</t>
  </si>
  <si>
    <t>1046210298745630720</t>
  </si>
  <si>
    <t>1267641134035210241</t>
  </si>
  <si>
    <t>http://pbs.twimg.com/profile_images/1046622418859642882/8821pcFf_normal.jpg</t>
  </si>
  <si>
    <t>http://twitter.com/JorgeAJ9/statuses/1268067312147595264</t>
  </si>
  <si>
    <t>{"hashtags":[{"text":"Marcha15DeJunio","indices":[213,229]}],"symbols":[],"user_mentions":[{"screen_name":"nellaseres","name":"Nella Peñalver","id":4702970161,"id_str":"4702970161","indices":[0,11]},{"screen_name":"AxlTovr","name":"》𝕋𝕆𝕍𝔸ℝ《","id":1212560383271030800,"id_str":"1212560383271030785","indices":[12,20]},{"screen_name":"ENLO1418","name":"ENLO1418","id":824761962114510800,"id_str":"824761962114510852","indices":[21,30]}],"urls":[]}</t>
  </si>
  <si>
    <t>1268067307567398912</t>
  </si>
  <si>
    <t>JeissonDuenas</t>
  </si>
  <si>
    <t>El ESMAD se va a dar gusto estrenando toda la compra que les hizo duque #Marcha15DeJunio</t>
  </si>
  <si>
    <t>Wed Jun 03 06:29:40 +0000 2020</t>
  </si>
  <si>
    <t>1251190315047948289</t>
  </si>
  <si>
    <t>http://pbs.twimg.com/profile_images/1251190784235376641/_mPpSoeK_normal.jpg</t>
  </si>
  <si>
    <t>http://twitter.com/JeissonDuenas/statuses/1268067307567398912</t>
  </si>
  <si>
    <t>{"hashtags":[{"text":"Marcha15DeJunio","indices":[72,88]}],"symbols":[],"user_mentions":[],"urls":[]}</t>
  </si>
  <si>
    <t>1268067244367654912</t>
  </si>
  <si>
    <t>Quiero ver a los mismos que están indignados con lo qué pasa en EEUU, apoyando esto #Marcha15DeJunio https://t.co/UCJV0MT677</t>
  </si>
  <si>
    <t>Wed Jun 03 06:29:25 +0000 2020</t>
  </si>
  <si>
    <t>http://twitter.com/andrudel/statuses/1268067244367654912</t>
  </si>
  <si>
    <t>{"hashtags":[{"text":"Marcha15DeJunio","indices":[84,100]}],"symbols":[],"user_mentions":[],"urls":[{"url":"https://t.co/UCJV0MT677","expanded_url":"https://twitter.com/miel34021176/status/1267993436247990273","display_url":"twitter.com/miel34021176/s…","indices":[101,124]}]}</t>
  </si>
  <si>
    <t>1268067186054180864</t>
  </si>
  <si>
    <t>DianaMHurtado</t>
  </si>
  <si>
    <t>Los colombianos somos tan cagados, que no salimos de inmediato sino que hay que esperar la tal #Marcha15DeJunio</t>
  </si>
  <si>
    <t>Wed Jun 03 06:29:11 +0000 2020</t>
  </si>
  <si>
    <t>188104374</t>
  </si>
  <si>
    <t>http://pbs.twimg.com/profile_images/1006761789542019072/ghEvKhfa_normal.jpg</t>
  </si>
  <si>
    <t>http://twitter.com/DianaMHurtado/statuses/1268067186054180864</t>
  </si>
  <si>
    <t>1268067151757357062</t>
  </si>
  <si>
    <t>Ya entendemos los fines de la reunión en Cuba.
#Marcha15DeJunio</t>
  </si>
  <si>
    <t>Wed Jun 03 06:29:03 +0000 2020</t>
  </si>
  <si>
    <t>http://twitter.com/OscarPavi/statuses/1268067151757357062</t>
  </si>
  <si>
    <t>{"hashtags":[{"text":"Marcha15DeJunio","indices":[47,63]}],"symbols":[],"user_mentions":[],"urls":[]}</t>
  </si>
  <si>
    <t>1268066876996935681</t>
  </si>
  <si>
    <t>CindySarmientoZ</t>
  </si>
  <si>
    <t>Bueno, ahora que los que convocan a la #Marcha15DeJunio repartan las máscaras y los tapabocas.</t>
  </si>
  <si>
    <t>Wed Jun 03 06:27:57 +0000 2020</t>
  </si>
  <si>
    <t>537728835</t>
  </si>
  <si>
    <t>http://pbs.twimg.com/profile_images/1268039104555597826/8oZNSx9A_normal.jpg</t>
  </si>
  <si>
    <t>http://twitter.com/CindySarmientoZ/statuses/1268066876996935681</t>
  </si>
  <si>
    <t>1268066511601774594</t>
  </si>
  <si>
    <t>Si van a salir a marchar por la educación que sean exigiendo profesores  de calidad, se evidencia los que estan muy atrasados y no les interesa enseñar. Ser profesor es una vocación. 
#Marcha15DeJunio</t>
  </si>
  <si>
    <t>Wed Jun 03 06:26:30 +0000 2020</t>
  </si>
  <si>
    <t>http://twitter.com/OscarPavi/statuses/1268066511601774594</t>
  </si>
  <si>
    <t>{"hashtags":[{"text":"Marcha15DeJunio","indices":[184,200]}],"symbols":[],"user_mentions":[],"urls":[]}</t>
  </si>
  <si>
    <t>1268066147850760194</t>
  </si>
  <si>
    <t>UnTalSanchezSM</t>
  </si>
  <si>
    <t>Los grandes cambios no se hicieron diciendo por favor y gracias. #Marcha15DeJunio</t>
  </si>
  <si>
    <t>Wed Jun 03 06:25:03 +0000 2020</t>
  </si>
  <si>
    <t>735845219539816449</t>
  </si>
  <si>
    <t>http://pbs.twimg.com/profile_images/1261719932062097408/yOMJZkBZ_normal.jpg</t>
  </si>
  <si>
    <t>Roldanillo, Colombia</t>
  </si>
  <si>
    <t>http://twitter.com/UnTalSanchezSM/statuses/1268066147850760194</t>
  </si>
  <si>
    <t>1268065773928488960</t>
  </si>
  <si>
    <t>DianaGr62113576</t>
  </si>
  <si>
    <t>#JusticiaparaAnderson #Marcha15DeJunio https://t.co/zV2PLOKjtW</t>
  </si>
  <si>
    <t>Wed Jun 03 06:23:34 +0000 2020</t>
  </si>
  <si>
    <t>1251651265060356098</t>
  </si>
  <si>
    <t>http://twitter.com/DianaGr62113576/statuses/1268065773928488960</t>
  </si>
  <si>
    <t>{"hashtags":[{"text":"JusticiaparaAnderson","indices":[0,21]},{"text":"Marcha15DeJunio","indices":[22,38]}],"symbols":[],"user_mentions":[],"urls":[{"url":"https://t.co/zV2PLOKjtW","expanded_url":"https://twitter.com/juancaelbroky/status/1268035346144600067","display_url":"twitter.com/juancaelbroky/…","indices":[39,62]}]}</t>
  </si>
  <si>
    <t>1268065671352659968</t>
  </si>
  <si>
    <t>Por qué los que salen a marchar no se van para Venezuela o Cuba? Y nos dejan este estado fallido y nos ven desde el extranjero morir de hambre?? 
#Marcha15DeJunio</t>
  </si>
  <si>
    <t>Wed Jun 03 06:23:10 +0000 2020</t>
  </si>
  <si>
    <t>http://twitter.com/OscarPavi/statuses/1268065671352659968</t>
  </si>
  <si>
    <t>{"hashtags":[{"text":"Marcha15DeJunio","indices":[146,162]}],"symbols":[],"user_mentions":[],"urls":[]}</t>
  </si>
  <si>
    <t>1268065565723295744</t>
  </si>
  <si>
    <t>PaulinaVLackner</t>
  </si>
  <si>
    <t>Van a salir a protestar o están esperando que @ivanduque y su gobierno de decreto los vuelva más pobres y más violentos? #Marcha15DeJunio 🇨🇴</t>
  </si>
  <si>
    <t>Wed Jun 03 06:22:45 +0000 2020</t>
  </si>
  <si>
    <t>606068813</t>
  </si>
  <si>
    <t>http://pbs.twimg.com/profile_images/1087839681348358144/OFdtAwSK_normal.jpg</t>
  </si>
  <si>
    <t>http://twitter.com/PaulinaVLackner/statuses/1268065565723295744</t>
  </si>
  <si>
    <t>{"hashtags":[{"text":"Marcha15DeJunio","indices":[121,137]}],"symbols":[],"user_mentions":[{"screen_name":"IvanDuque","name":"Iván Duque 🇨🇴","id":77653794,"id_str":"77653794","indices":[46,56]}],"urls":[]}</t>
  </si>
  <si>
    <t>1268065548195282945</t>
  </si>
  <si>
    <t>@oropesatoledo @petrogustavo @PartidoFARC Mi estado señor, el movimiento no es controlador, se convoca y se suma el que quiere, las intenciones del senador Bolivar quien sabe. Pero hasta ahora los puntos que toca #Marcha15DeJunio son estrictamente sociales. No hay ningún lineamiento y se reclama por tanta injusticia.</t>
  </si>
  <si>
    <t>Wed Jun 03 06:22:40 +0000 2020</t>
  </si>
  <si>
    <t>1268064580057681923</t>
  </si>
  <si>
    <t>http://twitter.com/BCertuche/statuses/1268065548195282945</t>
  </si>
  <si>
    <t>{"hashtags":[{"text":"Marcha15DeJunio","indices":[213,229]}],"symbols":[],"user_mentions":[{"screen_name":"oropesatoledo","name":"Colombia","id":778013002800963600,"id_str":"778013002800963585","indices":[0,14]},{"screen_name":"petrogustavo","name":"Gustavo Petro","id":49849732,"id_str":"49849732","indices":[15,28]},{"screen_name":"PartidoFARC","name":"FARC","id":974748966,"id_str":"974748966","indices":[29,41]}],"urls":[]}</t>
  </si>
  <si>
    <t>1268065497427443713</t>
  </si>
  <si>
    <t>maickmoli</t>
  </si>
  <si>
    <t>#Marcha15DeJunio https://t.co/HeI5rzoJM2</t>
  </si>
  <si>
    <t>Wed Jun 03 06:22:28 +0000 2020</t>
  </si>
  <si>
    <t>143610695</t>
  </si>
  <si>
    <t>http://pbs.twimg.com/profile_images/555938659749613568/_rQ3AqMr_normal.jpeg</t>
  </si>
  <si>
    <t>http://twitter.com/maickmoli/statuses/1268065497427443713</t>
  </si>
  <si>
    <t>{"hashtags":[{"text":"Marcha15DeJunio","indices":[0,16]}],"symbols":[],"user_mentions":[],"urls":[],"media":[{"id":1268065490699722800,"id_str":"1268065490699722755","indices":[17,40],"media_url":"http://pbs.twimg.com/tweet_video_thumb/EZkS2GUWoAMdki0.jpg","media_url_https":"https://pbs.twimg.com/tweet_video_thumb/EZkS2GUWoAMdki0.jpg","url":"https://t.co/HeI5rzoJM2","display_url":"pic.twitter.com/HeI5rzoJM2","expanded_url":"https://twitter.com/maickmoli/status/1268065497427443713/photo/1","type":"photo","sizes":{"thumb":{"w":150,"h":150,"resize":"crop"},"small":{"w":300,"h":226,"resize":"fit"},"medium":{"w":300,"h":226,"resize":"fit"},"large":{"w":300,"h":226,"resize":"fit"}}}]}</t>
  </si>
  <si>
    <t>1268064822844891137</t>
  </si>
  <si>
    <t>yosergioherrera</t>
  </si>
  <si>
    <t>Lo más esperado. 
Nos vamos a la calle el 15 de Junio. 🔥✊🏻 
#Marcha15DeJunio</t>
  </si>
  <si>
    <t>Wed Jun 03 06:19:47 +0000 2020</t>
  </si>
  <si>
    <t>480860847</t>
  </si>
  <si>
    <t>http://pbs.twimg.com/profile_images/1231773612119601153/QeMXrHCF_normal.jpg</t>
  </si>
  <si>
    <t>http://twitter.com/yosergioherrera/statuses/1268064822844891137</t>
  </si>
  <si>
    <t>{"hashtags":[{"text":"Marcha15DeJunio","indices":[60,76]}],"symbols":[],"user_mentions":[],"urls":[]}</t>
  </si>
  <si>
    <t>1268064648856821760</t>
  </si>
  <si>
    <t>DanielB_0</t>
  </si>
  <si>
    <t>#Marcha15DeJunio Que nos duela Colombia, y nuestros muertos. Que así como George Floyd, sean las miles de víctimas del conflicto armado, desplazamiento forzado, discriminación y violencia estatal un detonante para el cambio.</t>
  </si>
  <si>
    <t>Wed Jun 03 06:19:06 +0000 2020</t>
  </si>
  <si>
    <t>799960738869743617</t>
  </si>
  <si>
    <t>http://pbs.twimg.com/profile_images/1261675806633451520/AdgbBgoB_normal.jpg</t>
  </si>
  <si>
    <t>http://twitter.com/DanielB_0/statuses/1268064648856821760</t>
  </si>
  <si>
    <t>1268064375954444288</t>
  </si>
  <si>
    <t>Felipeobando138</t>
  </si>
  <si>
    <t>Porque mis derechos (salud, educación, vivienda, trabajo, etc) no están en cuarentena. Por que ahora y mas que nunca la peor pandemia es la indiferencia en un mundo clasista, racista y patriarcal. #Marcha15DeJunio</t>
  </si>
  <si>
    <t>Wed Jun 03 06:18:01 +0000 2020</t>
  </si>
  <si>
    <t>851527708844707840</t>
  </si>
  <si>
    <t>http://pbs.twimg.com/profile_images/1267846608894472192/-9PunR9D_normal.jpg</t>
  </si>
  <si>
    <t>http://twitter.com/Felipeobando138/statuses/1268064375954444288</t>
  </si>
  <si>
    <t>{"hashtags":[{"text":"Marcha15DeJunio","indices":[197,213]}],"symbols":[],"user_mentions":[],"urls":[]}</t>
  </si>
  <si>
    <t>1268063705352286209</t>
  </si>
  <si>
    <t>Ya se entiende la ida de @petrogustavo  y los adoctrinados líderes estudiantiles a Cuba. Todo está bajo un@mandato clarooo el #ForoDeLaAnarquía convoca #Marcha15DeJunio</t>
  </si>
  <si>
    <t>Wed Jun 03 06:15:21 +0000 2020</t>
  </si>
  <si>
    <t>http://twitter.com/monotovar1989/statuses/1268063705352286209</t>
  </si>
  <si>
    <t>{"hashtags":[{"text":"ForoDeLaAnarquía","indices":[126,143]},{"text":"Marcha15DeJunio","indices":[152,168]}],"symbols":[],"user_mentions":[{"screen_name":"petrogustavo","name":"Gustavo Petro","id":49849732,"id_str":"49849732","indices":[25,38]}],"urls":[]}</t>
  </si>
  <si>
    <t>1268063247787327489</t>
  </si>
  <si>
    <t>jvalen567</t>
  </si>
  <si>
    <t>Vamos a esperar a que sea el 15 de junio?#Marcha15DeJunio</t>
  </si>
  <si>
    <t>Wed Jun 03 06:13:32 +0000 2020</t>
  </si>
  <si>
    <t>3054532763</t>
  </si>
  <si>
    <t>http://pbs.twimg.com/profile_images/1253946438121410562/_cp6xM2X_normal.jpg</t>
  </si>
  <si>
    <t>http://twitter.com/jvalen567/statuses/1268063247787327489</t>
  </si>
  <si>
    <t>{"hashtags":[{"text":"Marcha15DeJunio","indices":[41,57]}],"symbols":[],"user_mentions":[],"urls":[]}</t>
  </si>
  <si>
    <t>1268063090802864134</t>
  </si>
  <si>
    <t>Valeria77347565</t>
  </si>
  <si>
    <t>this #Marcha15DeJunio https://t.co/27VHKOWlx4</t>
  </si>
  <si>
    <t>Wed Jun 03 06:12:54 +0000 2020</t>
  </si>
  <si>
    <t>1267909541410332673</t>
  </si>
  <si>
    <t>http://pbs.twimg.com/profile_images/1267909908684513285/i8CKCBm1_normal.jpg</t>
  </si>
  <si>
    <t>http://twitter.com/Valeria77347565/statuses/1268063090802864134</t>
  </si>
  <si>
    <t>{"hashtags":[{"text":"Marcha15DeJunio","indices":[5,21]}],"symbols":[],"user_mentions":[],"urls":[],"media":[{"id":1268062919339790300,"id_str":"1268062919339790337","indices":[22,45],"media_url":"http://pbs.twimg.com/ext_tw_video_thumb/1268062919339790337/pu/img/q7k0EuF0B52skjh-.jpg","media_url_https":"https://pbs.twimg.com/ext_tw_video_thumb/1268062919339790337/pu/img/q7k0EuF0B52skjh-.jpg","url":"https://t.co/27VHKOWlx4","display_url":"pic.twitter.com/27VHKOWlx4","expanded_url":"https://twitter.com/Valeria77347565/status/1268063090802864134/video/1","type":"photo","sizes":{"thumb":{"w":150,"h":150,"resize":"crop"},"large":{"w":1136,"h":640,"resize":"fit"},"medium":{"w":1136,"h":640,"resize":"fit"},"small":{"w":680,"h":383,"resize":"fit"}}}]}</t>
  </si>
  <si>
    <t>1268063035555565569</t>
  </si>
  <si>
    <t>Marcha Cristiano, ahora tu no vas a marchar...
#Marcha15DeJunio https://t.co/W7uj5c1G41</t>
  </si>
  <si>
    <t>Wed Jun 03 06:12:41 +0000 2020</t>
  </si>
  <si>
    <t>http://twitter.com/ImHenao/statuses/1268063035555565569</t>
  </si>
  <si>
    <t>{"hashtags":[{"text":"Marcha15DeJunio","indices":[48,64]}],"symbols":[],"user_mentions":[],"urls":[],"media":[{"id":1268062558226964500,"id_str":"1268062558226964480","indices":[65,88],"media_url":"http://pbs.twimg.com/media/EZkQLaAXYAAyvTv.jpg","media_url_https":"https://pbs.twimg.com/media/EZkQLaAXYAAyvTv.jpg","url":"https://t.co/W7uj5c1G41","display_url":"pic.twitter.com/W7uj5c1G41","expanded_url":"https://twitter.com/JosueSuarezCai1/status/1268063035555565569/photo/1","type":"photo","sizes":{"thumb":{"w":150,"h":150,"resize":"crop"},"large":{"w":720,"h":405,"resize":"fit"},"small":{"w":680,"h":383,"resize":"fit"},"medium":{"w":720,"h":405,"resize":"fit"}}}]}</t>
  </si>
  <si>
    <t>1268063016014286850</t>
  </si>
  <si>
    <t>Colombianos apoyando a Trump cuando en la mismísima Colombia la mayoría del pueblo está en la miseria y los políticos envueltos en la corrupción. #AmericaConTrump #Marcha15DeJunio https://t.co/h1UByUBl8j</t>
  </si>
  <si>
    <t>Wed Jun 03 06:12:37 +0000 2020</t>
  </si>
  <si>
    <t>http://twitter.com/DianaGr62113576/statuses/1268063016014286850</t>
  </si>
  <si>
    <t>{"hashtags":[{"text":"AmericaConTrump","indices":[146,162]},{"text":"Marcha15DeJunio","indices":[163,179]}],"symbols":[],"user_mentions":[],"urls":[],"media":[{"id":1268063012730155000,"id_str":"1268063012730155010","indices":[180,203],"media_url":"http://pbs.twimg.com/media/EZkQl3KXsAIBueU.jpg","media_url_https":"https://pbs.twimg.com/media/EZkQl3KXsAIBueU.jpg","url":"https://t.co/h1UByUBl8j","display_url":"pic.twitter.com/h1UByUBl8j","expanded_url":"https://twitter.com/DianaGr62113576/status/1268063016014286850/photo/1","type":"photo","sizes":{"thumb":{"w":150,"h":150,"resize":"crop"},"medium":{"w":480,"h":360,"resize":"fit"},"large":{"w":480,"h":360,"resize":"fit"},"small":{"w":480,"h":360,"resize":"fit"}}}]}</t>
  </si>
  <si>
    <t>1268062926251929600</t>
  </si>
  <si>
    <t>guitrespalacios</t>
  </si>
  <si>
    <t>#Marcha15DeJunio marcharemos contra la policía y el ejercito que están asesinando a niños, mujeres, negros, indígenas, campesinos, lideres sociales.</t>
  </si>
  <si>
    <t>Wed Jun 03 06:12:15 +0000 2020</t>
  </si>
  <si>
    <t>81674790</t>
  </si>
  <si>
    <t>http://pbs.twimg.com/profile_images/1198999313357168640/uYd93Kmu_normal.jpg</t>
  </si>
  <si>
    <t>http://twitter.com/guitrespalacios/statuses/1268062926251929600</t>
  </si>
  <si>
    <t>1268062916001087488</t>
  </si>
  <si>
    <t>bemybi3bs</t>
  </si>
  <si>
    <t>Harta de la justicia de este país,de la invasión de prensa amarillista e hipócrita.En lugar de informarnos de esto,los noticieros prefieren callar pero con la situación de otro país se quieren solidarizar.Anderson,los líderes sociales,Dylan,todos merecen justicia #Marcha15DeJunio https://t.co/UF4kCmenCQ</t>
  </si>
  <si>
    <t>Wed Jun 03 06:12:13 +0000 2020</t>
  </si>
  <si>
    <t>276102112</t>
  </si>
  <si>
    <t>http://pbs.twimg.com/profile_images/1250284048116670465/BGG_2XbJ_normal.jpg</t>
  </si>
  <si>
    <t>http://twitter.com/bemybi3bs/statuses/1268062916001087488</t>
  </si>
  <si>
    <t>{"hashtags":[{"text":"Marcha15DeJunio","indices":[264,280]}],"symbols":[],"user_mentions":[],"urls":[],"media":[{"id":1268062900733841400,"id_str":"1268062900733841410","indices":[281,304],"media_url":"http://pbs.twimg.com/media/EZkQfV8XkAI6zqD.jpg","media_url_https":"https://pbs.twimg.com/media/EZkQfV8XkAI6zqD.jpg","url":"https://t.co/UF4kCmenCQ","display_url":"pic.twitter.com/UF4kCmenCQ","expanded_url":"https://twitter.com/bemybi3bs/status/1268062916001087488/photo/1","type":"photo","sizes":{"thumb":{"w":150,"h":150,"resize":"crop"},"small":{"w":680,"h":468,"resize":"fit"},"medium":{"w":750,"h":516,"resize":"fit"},"large":{"w":750,"h":516,"resize":"fit"}}}]}</t>
  </si>
  <si>
    <t>1268062901908037632</t>
  </si>
  <si>
    <t>donatella_1995</t>
  </si>
  <si>
    <t>Wed Jun 03 06:12:09 +0000 2020</t>
  </si>
  <si>
    <t>1241402481747394561</t>
  </si>
  <si>
    <t>http://pbs.twimg.com/profile_images/1245440711505465347/0btNr7v6_normal.jpg</t>
  </si>
  <si>
    <t>._.</t>
  </si>
  <si>
    <t>http://twitter.com/donatella_1995/statuses/1268062901908037632</t>
  </si>
  <si>
    <t>1268062861986848768</t>
  </si>
  <si>
    <t>@oropesatoledo @petrogustavo @PartidoFARC He marchado por cada injusticia de este país desde que empecé a despertar la conciencia social, cabe aclarar mi estimado señor que la convocación a la #Marcha15DeJunio  no tiene algún lineamiento político o ideológico, aquí no hay izquierda o derecha.</t>
  </si>
  <si>
    <t>Wed Jun 03 06:12:00 +0000 2020</t>
  </si>
  <si>
    <t>1268062169289064448</t>
  </si>
  <si>
    <t>http://twitter.com/BCertuche/statuses/1268062861986848768</t>
  </si>
  <si>
    <t>{"hashtags":[{"text":"Marcha15DeJunio","indices":[193,209]}],"symbols":[],"user_mentions":[{"screen_name":"oropesatoledo","name":"Colombia","id":778013002800963600,"id_str":"778013002800963585","indices":[0,14]},{"screen_name":"petrogustavo","name":"Gustavo Petro","id":49849732,"id_str":"49849732","indices":[15,28]},{"screen_name":"PartidoFARC","name":"FARC","id":974748966,"id_str":"974748966","indices":[29,41]}],"urls":[]}</t>
  </si>
  <si>
    <t>1268062581526343681</t>
  </si>
  <si>
    <t>lll1312lll</t>
  </si>
  <si>
    <t>#Marcha15DeJunio
#Marcha15DeJunio
#Marcha15DeJunio https://t.co/tMGeSMxe1V</t>
  </si>
  <si>
    <t>Wed Jun 03 06:10:53 +0000 2020</t>
  </si>
  <si>
    <t>1193339983635058690</t>
  </si>
  <si>
    <t>http://pbs.twimg.com/profile_images/1262086496120602627/EtzbVoCH_normal.jpg</t>
  </si>
  <si>
    <t xml:space="preserve">barrio Antioquia  </t>
  </si>
  <si>
    <t>http://twitter.com/lll1312lll/statuses/1268062581526343681</t>
  </si>
  <si>
    <t>{"hashtags":[{"text":"Marcha15DeJunio","indices":[0,16]},{"text":"Marcha15DeJunio","indices":[17,33]},{"text":"Marcha15DeJunio","indices":[34,50]}],"symbols":[],"user_mentions":[],"urls":[{"url":"https://t.co/tMGeSMxe1V","expanded_url":"https://twitter.com/Skinny_weird/status/1267974125764689921","display_url":"twitter.com/Skinny_weird/s…","indices":[51,74]}]}</t>
  </si>
  <si>
    <t>1268062577810124806</t>
  </si>
  <si>
    <t>jhonbogotano</t>
  </si>
  <si>
    <t>#Marcha15DeJunio
Siempre he apoyado las marchas, pero hacerlas en medio de una pandemia, me parece imprudente</t>
  </si>
  <si>
    <t>Wed Jun 03 06:10:52 +0000 2020</t>
  </si>
  <si>
    <t>117541237</t>
  </si>
  <si>
    <t>http://pbs.twimg.com/profile_images/1242660581032841217/2S5nyWQm_normal.jpg</t>
  </si>
  <si>
    <t>BOGOTA</t>
  </si>
  <si>
    <t>http://twitter.com/jhonbogotano/statuses/1268062577810124806</t>
  </si>
  <si>
    <t>1268062548684935168</t>
  </si>
  <si>
    <t>edwingo62323486</t>
  </si>
  <si>
    <t>jajaj me bloqueo por que le dije mientras el pueblo despierta el corrupto duerme #Marcha15DeJunio https://t.co/kyzQApHzoy</t>
  </si>
  <si>
    <t>Wed Jun 03 06:10:45 +0000 2020</t>
  </si>
  <si>
    <t>1251498938630316033</t>
  </si>
  <si>
    <t>http://pbs.twimg.com/profile_images/1251499633727148034/_x5p6twh_normal.jpg</t>
  </si>
  <si>
    <t>http://twitter.com/edwingo62323486/statuses/1268062548684935168</t>
  </si>
  <si>
    <t>{"hashtags":[{"text":"Marcha15DeJunio","indices":[81,97]}],"symbols":[],"user_mentions":[],"urls":[],"media":[{"id":1268062539096772600,"id_str":"1268062539096772608","indices":[98,121],"media_url":"http://pbs.twimg.com/media/EZkQKSvX0AA9ZbQ.jpg","media_url_https":"https://pbs.twimg.com/media/EZkQKSvX0AA9ZbQ.jpg","url":"https://t.co/kyzQApHzoy","display_url":"pic.twitter.com/kyzQApHzoy","expanded_url":"https://twitter.com/edwingo62323486/status/1268062548684935168/photo/1","type":"photo","sizes":{"thumb":{"w":150,"h":150,"resize":"crop"},"large":{"w":720,"h":692,"resize":"fit"},"small":{"w":680,"h":654,"resize":"fit"},"medium":{"w":720,"h":692,"resize":"fit"}}}]}</t>
  </si>
  <si>
    <t>1268062396184244229</t>
  </si>
  <si>
    <t>medicenmapeeee</t>
  </si>
  <si>
    <t>Hace 2 meses: #QuedateEnCasa, aplaudiendo a los médicos y tratando mal a los que tienen que salir para poder comer.
Ah pero hoy: #Marcha15DeJunio</t>
  </si>
  <si>
    <t>Wed Jun 03 06:10:09 +0000 2020</t>
  </si>
  <si>
    <t>1034240543394619394</t>
  </si>
  <si>
    <t>http://pbs.twimg.com/profile_images/1261342947666276352/B3nn27DI_normal.jpg</t>
  </si>
  <si>
    <t xml:space="preserve">Bogotowm </t>
  </si>
  <si>
    <t>http://twitter.com/medicenmapeeee/statuses/1268062396184244229</t>
  </si>
  <si>
    <t>{"hashtags":[{"text":"QuedateEnCasa","indices":[14,28]},{"text":"Marcha15DeJunio","indices":[129,145]}],"symbols":[],"user_mentions":[],"urls":[]}</t>
  </si>
  <si>
    <t>1268062286813573121</t>
  </si>
  <si>
    <t>Always_Marg</t>
  </si>
  <si>
    <t>Ayy!! ¿Por qué son así?, 3 meses encerrados por nada. 
Una marcha más en este país donde les vale mierda que uno salga a protestar, no hará la diferencia.
No somos un país que se puede dar el lujo de colapsar el sistema de salud bueno para nada que tenemos.
#Marcha15DeJunio</t>
  </si>
  <si>
    <t>Wed Jun 03 06:09:43 +0000 2020</t>
  </si>
  <si>
    <t>559001456</t>
  </si>
  <si>
    <t>http://pbs.twimg.com/profile_images/1242672973963722755/jmYUI91I_normal.jpg</t>
  </si>
  <si>
    <t>http://twitter.com/Always_Marg/statuses/1268062286813573121</t>
  </si>
  <si>
    <t>{"hashtags":[{"text":"Marcha15DeJunio","indices":[259,275]}],"symbols":[],"user_mentions":[],"urls":[]}</t>
  </si>
  <si>
    <t>1268061965672423425</t>
  </si>
  <si>
    <t>¡Hasta que la dignidad se haga costumbre! #Marcha15DeJunio</t>
  </si>
  <si>
    <t>Wed Jun 03 06:08:26 +0000 2020</t>
  </si>
  <si>
    <t>http://twitter.com/Felipeobando138/statuses/1268061965672423425</t>
  </si>
  <si>
    <t>1268061959418712064</t>
  </si>
  <si>
    <t>mcfcchris_mde</t>
  </si>
  <si>
    <t>Hijos de puta si se dispara los casos después no le echen la culpa al gobierno.#Marcha15DeJunio</t>
  </si>
  <si>
    <t>Wed Jun 03 06:08:25 +0000 2020</t>
  </si>
  <si>
    <t>138534797</t>
  </si>
  <si>
    <t>http://pbs.twimg.com/profile_images/1226005853028995072/HKdsjDnv_normal.jpg</t>
  </si>
  <si>
    <t>TCTNS</t>
  </si>
  <si>
    <t>http://twitter.com/mcfcchris_mde/statuses/1268061959418712064</t>
  </si>
  <si>
    <t>1268061804783157248</t>
  </si>
  <si>
    <t>Furett2</t>
  </si>
  <si>
    <t>#Marcha15dejunio https://t.co/y6wp6rmYlq</t>
  </si>
  <si>
    <t>Wed Jun 03 06:07:48 +0000 2020</t>
  </si>
  <si>
    <t>1225527808027439105</t>
  </si>
  <si>
    <t>http://twitter.com/Furett2/statuses/1268061804783157248</t>
  </si>
  <si>
    <t>{"hashtags":[{"text":"Marcha15dejunio","indices":[0,16]}],"symbols":[],"user_mentions":[],"urls":[],"media":[{"id":1268061797845741600,"id_str":"1268061797845741568","indices":[17,40],"media_url":"http://pbs.twimg.com/media/EZkPfJXWsAAolKR.jpg","media_url_https":"https://pbs.twimg.com/media/EZkPfJXWsAAolKR.jpg","url":"https://t.co/y6wp6rmYlq","display_url":"pic.twitter.com/y6wp6rmYlq","expanded_url":"https://twitter.com/Furett2/status/1268061804783157248/photo/1","type":"photo","sizes":{"thumb":{"w":150,"h":150,"resize":"crop"},"small":{"w":680,"h":453,"resize":"fit"},"large":{"w":834,"h":555,"resize":"fit"},"medium":{"w":834,"h":555,"resize":"fit"}}}]}</t>
  </si>
  <si>
    <t>1268061733719093249</t>
  </si>
  <si>
    <t>Jacobji12869959</t>
  </si>
  <si>
    <t>Tenemos que marchar como hicieron en europa, conservando el metro de distancia #Marcha15DeJunio</t>
  </si>
  <si>
    <t>Wed Jun 03 06:07:31 +0000 2020</t>
  </si>
  <si>
    <t>1221869101141852163</t>
  </si>
  <si>
    <t>http://twitter.com/Jacobji12869959/statuses/1268061733719093249</t>
  </si>
  <si>
    <t>1268061440214290433</t>
  </si>
  <si>
    <t>#Marcha15DeJunio solo confirma para que pts fue Petro a Cuba</t>
  </si>
  <si>
    <t>Wed Jun 03 06:06:21 +0000 2020</t>
  </si>
  <si>
    <t>http://twitter.com/Arquiman2/statuses/1268061440214290433</t>
  </si>
  <si>
    <t>1268061386556321792</t>
  </si>
  <si>
    <t>law1728</t>
  </si>
  <si>
    <t>#Marcha15DeJunio https://t.co/95kt8sJtuN</t>
  </si>
  <si>
    <t>Wed Jun 03 06:06:08 +0000 2020</t>
  </si>
  <si>
    <t>2896878976</t>
  </si>
  <si>
    <t>http://pbs.twimg.com/profile_images/1245949568568737792/82azCSJm_normal.jpg</t>
  </si>
  <si>
    <t>Gunsan-si, Republic of Korea</t>
  </si>
  <si>
    <t>http://twitter.com/law1728/statuses/1268061386556321792</t>
  </si>
  <si>
    <t>{"hashtags":[{"text":"Marcha15DeJunio","indices":[0,16]}],"symbols":[],"user_mentions":[],"urls":[],"media":[{"id":1268061336623296500,"id_str":"1268061336623296515","indices":[17,40],"media_url":"http://pbs.twimg.com/ext_tw_video_thumb/1268061336623296515/pu/img/hCrU7v9gn9ghgQy7.jpg","media_url_https":"https://pbs.twimg.com/ext_tw_video_thumb/1268061336623296515/pu/img/hCrU7v9gn9ghgQy7.jpg","url":"https://t.co/95kt8sJtuN","display_url":"pic.twitter.com/95kt8sJtuN","expanded_url":"https://twitter.com/law1728/status/1268061386556321792/video/1","type":"photo","sizes":{"thumb":{"w":150,"h":150,"resize":"crop"},"small":{"w":383,"h":680,"resize":"fit"},"large":{"w":576,"h":1024,"resize":"fit"},"medium":{"w":576,"h":1024,"resize":"fit"}}}]}</t>
  </si>
  <si>
    <t>1268061187733893122</t>
  </si>
  <si>
    <t>gabomeza97</t>
  </si>
  <si>
    <t>Sé que vivimos momentos difíciles, cada acto del gobierno es una burla para la sociedad, pero en verdad, con el dolor de mi alma, y a pesar de los hechos más recientes de asesinatos a manos de la policía en el país ... No creo que marcha sea una buena opción. #Marcha15DeJunio</t>
  </si>
  <si>
    <t>Wed Jun 03 06:05:21 +0000 2020</t>
  </si>
  <si>
    <t>363361840</t>
  </si>
  <si>
    <t>http://pbs.twimg.com/profile_images/1267392805380521984/zQ4uOUeP_normal.jpg</t>
  </si>
  <si>
    <t>http://twitter.com/gabomeza97/statuses/1268061187733893122</t>
  </si>
  <si>
    <t>{"hashtags":[{"text":"Marcha15DeJunio","indices":[260,276]}],"symbols":[],"user_mentions":[],"urls":[]}</t>
  </si>
  <si>
    <t>1268061173766934528</t>
  </si>
  <si>
    <t>Alguien: #Marcha15DeJunio
El sistema de salud colombiano en plena pandemia: https://t.co/s4EBBEPAVe</t>
  </si>
  <si>
    <t>Wed Jun 03 06:05:17 +0000 2020</t>
  </si>
  <si>
    <t>http://twitter.com/medicenmapeeee/statuses/1268061173766934528</t>
  </si>
  <si>
    <t>{"hashtags":[{"text":"Marcha15DeJunio","indices":[9,25]}],"symbols":[],"user_mentions":[],"urls":[],"media":[{"id":1268061167269875700,"id_str":"1268061167269875713","indices":[76,99],"media_url":"http://pbs.twimg.com/tweet_video_thumb/EZkO6cSWkAEwEuu.jpg","media_url_https":"https://pbs.twimg.com/tweet_video_thumb/EZkO6cSWkAEwEuu.jpg","url":"https://t.co/s4EBBEPAVe","display_url":"pic.twitter.com/s4EBBEPAVe","expanded_url":"https://twitter.com/medicenmapeeee/status/1268061173766934528/photo/1","type":"photo","sizes":{"thumb":{"w":150,"h":150,"resize":"crop"},"large":{"w":400,"h":226,"resize":"fit"},"small":{"w":400,"h":226,"resize":"fit"},"medium":{"w":400,"h":226,"resize":"fit"}}}]}</t>
  </si>
  <si>
    <t>1268061159837614080</t>
  </si>
  <si>
    <t>stephaniaraque</t>
  </si>
  <si>
    <t>@petrogustavo seria mas apropiado que hablara de #AndersonArboleda  haciendo referencia del abuso de autoridad de la repulsiva @PoliciaColombia  o como olvidar del adulto mayor agredido por la misma calaña hace poco, que resulta ser peores que los mismos delincuentes #Marcha15DeJunio</t>
  </si>
  <si>
    <t>Wed Jun 03 06:05:14 +0000 2020</t>
  </si>
  <si>
    <t>49849732</t>
  </si>
  <si>
    <t>petrogustavo</t>
  </si>
  <si>
    <t>1370363971</t>
  </si>
  <si>
    <t>1267918878480510978</t>
  </si>
  <si>
    <t>http://pbs.twimg.com/profile_images/1228775078906691584/eVUJNFAo_normal.jpg</t>
  </si>
  <si>
    <t>http://twitter.com/stephaniaraque/statuses/1268061159837614080</t>
  </si>
  <si>
    <t>{"hashtags":[{"text":"AndersonArboleda","indices":[49,66]},{"text":"Marcha15DeJunio","indices":[268,284]}],"symbols":[],"user_mentions":[{"screen_name":"petrogustavo","name":"Gustavo Petro","id":49849732,"id_str":"49849732","indices":[0,13]},{"screen_name":"PoliciaColombia","name":"Policía de Colombia","id":69432342,"id_str":"69432342","indices":[127,143]}],"urls":[]}</t>
  </si>
  <si>
    <t>1268060810661765120</t>
  </si>
  <si>
    <t>Alejandv06</t>
  </si>
  <si>
    <t>Confirmen si han aguantado tanto la injusticia que el 15 de junio quieren salir a quemar todo #Marcha15DeJunio</t>
  </si>
  <si>
    <t>Wed Jun 03 06:03:51 +0000 2020</t>
  </si>
  <si>
    <t>896607231483019264</t>
  </si>
  <si>
    <t>http://pbs.twimg.com/profile_images/1266184924769517569/YkbzkPnt_normal.jpg</t>
  </si>
  <si>
    <t>http://twitter.com/Alejandv06/statuses/1268060810661765120</t>
  </si>
  <si>
    <t>1268060744253419528</t>
  </si>
  <si>
    <t>Hey... Que si ya te lavaste las manos? https://t.co/FvnDtMBUZ2 #peznaranja #Marcha15DeJunio</t>
  </si>
  <si>
    <t>Wed Jun 03 06:03:35 +0000 2020</t>
  </si>
  <si>
    <t>http://twitter.com/peznaranjaTweet/statuses/1268060744253419528</t>
  </si>
  <si>
    <t>{"hashtags":[{"text":"peznaranja","indices":[63,74]},{"text":"Marcha15DeJunio","indices":[75,91]}],"symbols":[],"user_mentions":[],"urls":[{"url":"https://t.co/FvnDtMBUZ2","expanded_url":"http://peznaranja.com/","display_url":"peznaranja.com","indices":[39,62]}]}</t>
  </si>
  <si>
    <t>1268060708517920774</t>
  </si>
  <si>
    <t>Nico_Catama</t>
  </si>
  <si>
    <t>@DUBERNEYPG Yo no soy mamerto, apoyo la marcha y no tengo esa cantidad de seguidores... 
Algo más o así está bien?
#Marcha15DeJunio  #YomarchoEl15DeJunio 
PDTA: una marcha se puede hacer con consciencia y medidas que eviten la propagación del virus</t>
  </si>
  <si>
    <t>Wed Jun 03 06:03:26 +0000 2020</t>
  </si>
  <si>
    <t>512573141</t>
  </si>
  <si>
    <t>DUBERNEYPG</t>
  </si>
  <si>
    <t>249844257</t>
  </si>
  <si>
    <t>1268058758455885824</t>
  </si>
  <si>
    <t>http://pbs.twimg.com/profile_images/1253615287401951233/xmoatBtK_normal.jpg</t>
  </si>
  <si>
    <t>Bogotá, Colombia.</t>
  </si>
  <si>
    <t>http://twitter.com/Nico_Catama/statuses/1268060708517920774</t>
  </si>
  <si>
    <t>{"hashtags":[{"text":"Marcha15DeJunio","indices":[115,131]},{"text":"YomarchoEl15DeJunio","indices":[133,153]}],"symbols":[],"user_mentions":[{"screen_name":"DUBERNEYPG","name":"Trino Epaminondas","id":512573141,"id_str":"512573141","indices":[0,11]}],"urls":[]}</t>
  </si>
  <si>
    <t>1268060656344784896</t>
  </si>
  <si>
    <t>MotorAutoMx</t>
  </si>
  <si>
    <t>https://t.co/BtJxzQ4s43
Justicia para un bebé asesinado por negligencia médica.
#Guerrero #Michoacan #Hidalgo #Oaxaca #Chiapas #Tabasco #Campeche #Yucatan #QuintanaRoo #BCS #BajaCalifornia #MarchaAnticuarentena #Marcha15DeJunio  #desempleo #CrisisMundial #CrisisEnEEUUes</t>
  </si>
  <si>
    <t>Wed Jun 03 06:03:14 +0000 2020</t>
  </si>
  <si>
    <t>1039634669044674561</t>
  </si>
  <si>
    <t>http://pbs.twimg.com/profile_images/1171307750762016769/NkMjzfca_normal.jpg</t>
  </si>
  <si>
    <t>CDMX, México</t>
  </si>
  <si>
    <t>http://twitter.com/MotorAutoMx/statuses/1268060656344784896</t>
  </si>
  <si>
    <t>{"hashtags":[{"text":"Guerrero","indices":[82,91]},{"text":"Michoacan","indices":[92,102]},{"text":"Hidalgo","indices":[103,111]},{"text":"Oaxaca","indices":[112,119]},{"text":"Chiapas","indices":[120,128]},{"text":"Tabasco","indices":[129,137]},{"text":"Campeche","indices":[138,147]},{"text":"Yucatan","indices":[148,156]},{"text":"QuintanaRoo","indices":[157,169]},{"text":"BCS","indices":[170,174]},{"text":"BajaCalifornia","indices":[175,190]},{"text":"MarchaAnticuarentena","indices":[191,212]},{"text":"Marcha15DeJunio","indices":[213,229]},{"text":"desempleo","indices":[231,241]},{"text":"CrisisMundial","indices":[242,256]},{"text":"CrisisEnEEUUes","indices":[257,272]}],"symbols":[],"user_mentions":[],"urls":[{"url":"https://t.co/BtJxzQ4s43","expanded_url":"https://youtu.be/LRgMM2zVDuA","display_url":"youtu.be/LRgMM2zVDuA","indices":[0,23]}]}</t>
  </si>
  <si>
    <t>1268060584328773633</t>
  </si>
  <si>
    <t>AldurN</t>
  </si>
  <si>
    <t>#Marcha15DeJunio
Incluir al Paraco, Odebrecht, #PastranaPedófilo y
Sarmiento Angulo entre los motivos...</t>
  </si>
  <si>
    <t>Wed Jun 03 06:02:57 +0000 2020</t>
  </si>
  <si>
    <t>1220901784413200384</t>
  </si>
  <si>
    <t>http://pbs.twimg.com/profile_images/1232701467401867264/XkeXMd-y_normal.jpg</t>
  </si>
  <si>
    <t>http://twitter.com/AldurN/statuses/1268060584328773633</t>
  </si>
  <si>
    <t>{"hashtags":[{"text":"Marcha15DeJunio","indices":[0,16]},{"text":"PastranaPedófilo","indices":[48,65]}],"symbols":[],"user_mentions":[],"urls":[]}</t>
  </si>
  <si>
    <t>1268060535829995521</t>
  </si>
  <si>
    <t>ambrpr</t>
  </si>
  <si>
    <t>@AlvaroUribeVel  ¿quien es mas cobarde, si usted por mandar a matar cientos de personas inocentes  o el abuso de autoridad  que ejerce la Policía Nacional bajo el mandato de un genocida como usted?#Marcha15DeJunio #Anonimo #Anomymous https://t.co/HlJh8KLd7K</t>
  </si>
  <si>
    <t>Wed Jun 03 06:02:45 +0000 2020</t>
  </si>
  <si>
    <t>61097151</t>
  </si>
  <si>
    <t>AlvaroUribeVel</t>
  </si>
  <si>
    <t>466137918</t>
  </si>
  <si>
    <t>http://pbs.twimg.com/profile_images/1226327219582242816/2_I3R2Jp_normal.jpg</t>
  </si>
  <si>
    <t>COLOMBIA</t>
  </si>
  <si>
    <t>http://twitter.com/ambrpr/statuses/1268060535829995521</t>
  </si>
  <si>
    <t>{"hashtags":[{"text":"Marcha15DeJunio","indices":[197,213]},{"text":"Anonimo","indices":[214,222]},{"text":"Anomymous","indices":[223,233]}],"symbols":[],"user_mentions":[{"screen_name":"AlvaroUribeVel","name":"Álvaro Uribe Vélez","id":61097151,"id_str":"61097151","indices":[0,15]}],"urls":[{"url":"https://t.co/HlJh8KLd7K","expanded_url":"https://twitter.com/ambrpr/status/1268042230608134144","display_url":"twitter.com/ambrpr/status/…","indices":[234,257]}]}</t>
  </si>
  <si>
    <t>1268060534131351553</t>
  </si>
  <si>
    <t>Falvarez736Jho</t>
  </si>
  <si>
    <t>#Marcha15DeJunio Por la corrupción tan grande en torno al covid</t>
  </si>
  <si>
    <t>1257540841</t>
  </si>
  <si>
    <t>http://pbs.twimg.com/profile_images/1245958916745248771/HgzFUmIk_normal.jpg</t>
  </si>
  <si>
    <t>http://twitter.com/Falvarez736Jho/statuses/1268060534131351553</t>
  </si>
  <si>
    <t>1268060483522826242</t>
  </si>
  <si>
    <t>GabrielBoteroM6</t>
  </si>
  <si>
    <t>Yo también estoy que me marcho. #Marcha15DeJunio pero con esto de la pandemia no es el momento. Los pequeños negocios están quebrando, la gente está sin empleo y si nos congloméranos nos podemos contagiar. No podemos hacer que el sacrificio de estos meses no valieran la pena.</t>
  </si>
  <si>
    <t>Wed Jun 03 06:02:33 +0000 2020</t>
  </si>
  <si>
    <t>3305096445</t>
  </si>
  <si>
    <t>http://pbs.twimg.com/profile_images/1166916497178058752/dRRlxLgd_normal.jpg</t>
  </si>
  <si>
    <t>http://twitter.com/GabrielBoteroM6/statuses/1268060483522826242</t>
  </si>
  <si>
    <t>{"hashtags":[{"text":"Marcha15DeJunio","indices":[32,48]}],"symbols":[],"user_mentions":[],"urls":[]}</t>
  </si>
  <si>
    <t>1268059816020320256</t>
  </si>
  <si>
    <t>elchanchicito</t>
  </si>
  <si>
    <t>Si a @petrogustavo le importara el país y cualquier ser humano, no estuviera convocando a #Marcha15DeJunio #Covid19Colombia #PetroAsesinoEnSerie</t>
  </si>
  <si>
    <t>Wed Jun 03 05:59:54 +0000 2020</t>
  </si>
  <si>
    <t>553859866</t>
  </si>
  <si>
    <t>http://pbs.twimg.com/profile_images/1261058183369555973/YyS2rwnp_normal.jpg</t>
  </si>
  <si>
    <t>http://twitter.com/elchanchicito/statuses/1268059816020320256</t>
  </si>
  <si>
    <t>{"hashtags":[{"text":"Marcha15DeJunio","indices":[90,106]},{"text":"Covid19Colombia","indices":[107,123]},{"text":"PetroAsesinoEnSerie","indices":[124,144]}],"symbols":[],"user_mentions":[{"screen_name":"petrogustavo","name":"Gustavo Petro","id":49849732,"id_str":"49849732","indices":[5,18]}],"urls":[]}</t>
  </si>
  <si>
    <t>1268059709929652224</t>
  </si>
  <si>
    <t>#Marcha15DeJunio SALIMOS PERO BAJO QUÉ MEDIDAS?
Tenemos que ser conscientes que nuestro país no tiene la capacidad en cuanto al sistema de salud como para que haya un contagio masivo! 
SALGAMOS PERO FULL PROTECCIÓN PARA EVITAR PROPAGAR EL COVID-19</t>
  </si>
  <si>
    <t>Wed Jun 03 05:59:28 +0000 2020</t>
  </si>
  <si>
    <t>http://twitter.com/Nico_Catama/statuses/1268059709929652224</t>
  </si>
  <si>
    <t>Porque sera que todos los mamertos que estan tratando de exaltar a la gente solo tienen 20 o 50 seguidores en twitter?#Marcha15DeJunio</t>
  </si>
  <si>
    <t>Wed Jun 03 05:55:42 +0000 2020</t>
  </si>
  <si>
    <t>http://pbs.twimg.com/profile_images/1235051973151543296/xjMTSzwN_normal.jpg</t>
  </si>
  <si>
    <t>http://twitter.com/DUBERNEYPG/statuses/1268058758455885824</t>
  </si>
  <si>
    <t>{"hashtags":[{"text":"Marcha15DeJunio","indices":[118,134]}],"symbols":[],"user_mentions":[],"urls":[]}</t>
  </si>
  <si>
    <t>1268058638960246784</t>
  </si>
  <si>
    <t>PaoFlaka260694</t>
  </si>
  <si>
    <t>#Marcha15DeJunio Solo tengo una pregunta... Porque la gente no hizo tanto ruido cuando un adolescente drogadicto mató a un policía con el arma de dotación?? En fin, la hipocresía...</t>
  </si>
  <si>
    <t>Wed Jun 03 05:55:13 +0000 2020</t>
  </si>
  <si>
    <t>2445948707</t>
  </si>
  <si>
    <t>http://pbs.twimg.com/profile_images/1120892158058409984/a5OwDwbB_normal.jpg</t>
  </si>
  <si>
    <t>Bogota, Colombia</t>
  </si>
  <si>
    <t>http://twitter.com/PaoFlaka260694/statuses/1268058638960246784</t>
  </si>
  <si>
    <t>1268058430654353408</t>
  </si>
  <si>
    <t>brayanmartinmed</t>
  </si>
  <si>
    <t>🔥 #Marcha15DeJunio</t>
  </si>
  <si>
    <t>Wed Jun 03 05:54:23 +0000 2020</t>
  </si>
  <si>
    <t>419728199</t>
  </si>
  <si>
    <t>http://pbs.twimg.com/profile_images/1252485895246184449/tmg2nxo__normal.jpg</t>
  </si>
  <si>
    <t>Miami, FL</t>
  </si>
  <si>
    <t>http://twitter.com/brayanmartinmed/statuses/1268058430654353408</t>
  </si>
  <si>
    <t>{"hashtags":[{"text":"Marcha15DeJunio","indices":[2,18]}],"symbols":[],"user_mentions":[],"urls":[]}</t>
  </si>
  <si>
    <t>1268058258218115073</t>
  </si>
  <si>
    <t>Alejolemusfranc</t>
  </si>
  <si>
    <t>Que manda a decir Claudia que los de la #Marcha15DeJunio deben registrarse en la página web y aclarar por qué marchan. Si van en Transmilenio al sitio de concentración no ir en horas pico y no superar el 35% del bus. El ESMAD los escoltará.
Pd: mañana puede cambiar el decreto</t>
  </si>
  <si>
    <t>Wed Jun 03 05:53:42 +0000 2020</t>
  </si>
  <si>
    <t>221395379</t>
  </si>
  <si>
    <t>http://pbs.twimg.com/profile_images/1167575286667448320/MNqjM6tN_normal.jpg</t>
  </si>
  <si>
    <t>http://twitter.com/Alejolemusfranc/statuses/1268058258218115073</t>
  </si>
  <si>
    <t>{"hashtags":[{"text":"Marcha15DeJunio","indices":[40,56]}],"symbols":[],"user_mentions":[],"urls":[]}</t>
  </si>
  <si>
    <t>1268058003300892672</t>
  </si>
  <si>
    <t>bull_pipe</t>
  </si>
  <si>
    <t>Wed Jun 03 05:52:42 +0000 2020</t>
  </si>
  <si>
    <t>1032295029350576128</t>
  </si>
  <si>
    <t>http://pbs.twimg.com/profile_images/1251338806369955840/80k1EUdM_normal.jpg</t>
  </si>
  <si>
    <t>http://twitter.com/bull_pipe/statuses/1268058003300892672</t>
  </si>
  <si>
    <t>1268057949072654336</t>
  </si>
  <si>
    <t>ilorpetrosky</t>
  </si>
  <si>
    <t>#Marcha15DeJunio | Estas son las principales razones por la que los colombianos marcharán el día 15 de Junio:
1. Asesinato de Anderson Arboleda
2. Abuso policial 
3. Corrupción de alcaldes y gobernadores en la pandemia
4. Agro Ingreso Seguro 2.0
5. Tropas Norteamericanas
Seguir.. https://t.co/OTjrZ5zBUd</t>
  </si>
  <si>
    <t>Wed Jun 03 05:52:29 +0000 2020</t>
  </si>
  <si>
    <t>1199055009851346944</t>
  </si>
  <si>
    <t>http://pbs.twimg.com/profile_images/1199056115889266688/17zLn6SK_normal.jpg</t>
  </si>
  <si>
    <t>http://twitter.com/ilorpetrosky/statuses/1268057949072654336</t>
  </si>
  <si>
    <t>{"hashtags":[{"text":"Marcha15DeJunio","indices":[0,16]}],"symbols":[],"user_mentions":[],"urls":[],"media":[{"id":1268057942298964000,"id_str":"1268057942298963968","indices":[281,304],"media_url":"http://pbs.twimg.com/media/EZkL-uVXsAASV6N.jpg","media_url_https":"https://pbs.twimg.com/media/EZkL-uVXsAASV6N.jpg","url":"https://t.co/OTjrZ5zBUd","display_url":"pic.twitter.com/OTjrZ5zBUd","expanded_url":"https://twitter.com/ilorpetrosky/status/1268057949072654336/photo/1","type":"photo","sizes":{"medium":{"w":700,"h":394,"resize":"fit"},"thumb":{"w":150,"h":150,"resize":"crop"},"large":{"w":700,"h":394,"resize":"fit"},"small":{"w":680,"h":383,"resize":"fit"}}}]}</t>
  </si>
  <si>
    <t>1268057897268924416</t>
  </si>
  <si>
    <t>Hay que dejar de mirar lo que hacen otros países y no seguir haciéndonos los de la vista gorda con el nuestro. #Marcha15DeJunio https://t.co/bqQS9Fe1F1</t>
  </si>
  <si>
    <t>Wed Jun 03 05:52:16 +0000 2020</t>
  </si>
  <si>
    <t>http://twitter.com/DianaGr62113576/statuses/1268057897268924416</t>
  </si>
  <si>
    <t>{"hashtags":[{"text":"Marcha15DeJunio","indices":[111,127]}],"symbols":[],"user_mentions":[],"urls":[{"url":"https://t.co/bqQS9Fe1F1","expanded_url":"https://twitter.com/k_moreno25/status/1267998248482025473","display_url":"twitter.com/k_moreno25/sta…","indices":[128,151]}]}</t>
  </si>
  <si>
    <t>1268057813248626688</t>
  </si>
  <si>
    <t>jeferalzate3</t>
  </si>
  <si>
    <t>#Marcha15DeJunio tenemos que esperar hasta el 15 de junio para salir  a marchar ?</t>
  </si>
  <si>
    <t>Wed Jun 03 05:51:56 +0000 2020</t>
  </si>
  <si>
    <t>1267482602409201667</t>
  </si>
  <si>
    <t>http://pbs.twimg.com/profile_images/1267482867413680128/KF_e51_a_normal.jpg</t>
  </si>
  <si>
    <t>http://twitter.com/jeferalzate3/statuses/1268057813248626688</t>
  </si>
  <si>
    <t>1268057772366737414</t>
  </si>
  <si>
    <t>maymay_ed</t>
  </si>
  <si>
    <t>Por Anderson #Marcha15DeJunio 
Por las vidas que se han apagado en manos del abuso de la fuerza pública.
Ilustración por @ danidsanjuan (en su cuenta de Instagram) https://t.co/EPsuv1ROZ4</t>
  </si>
  <si>
    <t>Wed Jun 03 05:51:46 +0000 2020</t>
  </si>
  <si>
    <t>1569148808</t>
  </si>
  <si>
    <t>http://pbs.twimg.com/profile_images/1241773379457372160/kyMZQeBA_normal.jpg</t>
  </si>
  <si>
    <t>http://twitter.com/maymay_ed/statuses/1268057772366737414</t>
  </si>
  <si>
    <t>{"hashtags":[{"text":"Marcha15DeJunio","indices":[13,29]}],"symbols":[],"user_mentions":[],"urls":[],"media":[{"id":1268057765773226000,"id_str":"1268057765773225984","indices":[165,188],"media_url":"http://pbs.twimg.com/media/EZkL0cuWsAAV29E.jpg","media_url_https":"https://pbs.twimg.com/media/EZkL0cuWsAAV29E.jpg","url":"https://t.co/EPsuv1ROZ4","display_url":"pic.twitter.com/EPsuv1ROZ4","expanded_url":"https://twitter.com/maymay_ed/status/1268057772366737414/photo/1","type":"photo","sizes":{"thumb":{"w":150,"h":150,"resize":"crop"},"small":{"w":680,"h":671,"resize":"fit"},"medium":{"w":1080,"h":1066,"resize":"fit"},"large":{"w":1080,"h":1066,"resize":"fit"}}}]}</t>
  </si>
  <si>
    <t>1268057628409761792</t>
  </si>
  <si>
    <t>rc43193</t>
  </si>
  <si>
    <t>#Marcha15DeJunio 🙃🤷🏻‍♂️ la gente en colombia actúa cuando ve que otros países están protestando en contra de su gobierno. 🤷🏻‍♂️</t>
  </si>
  <si>
    <t>Wed Jun 03 05:51:12 +0000 2020</t>
  </si>
  <si>
    <t>943694598110670848</t>
  </si>
  <si>
    <t>http://pbs.twimg.com/profile_images/1236033552749379587/GsJ_1pH7_normal.jpg</t>
  </si>
  <si>
    <t>http://twitter.com/rc43193/statuses/1268057628409761792</t>
  </si>
  <si>
    <t>1268057474269143042</t>
  </si>
  <si>
    <t>holi_mery</t>
  </si>
  <si>
    <t>Llevamos MESES comiendo mierda por culpa del gobierno, la policía, la corrupción, la delincuencia y hasta que no vemos mierdero en otros países, no nos levantamos nosotros #Marcha15DeJunio</t>
  </si>
  <si>
    <t>Wed Jun 03 05:50:35 +0000 2020</t>
  </si>
  <si>
    <t>1697522300</t>
  </si>
  <si>
    <t>http://pbs.twimg.com/profile_images/1193912364040622090/wGdeLnrC_normal.jpg</t>
  </si>
  <si>
    <t>worldwide</t>
  </si>
  <si>
    <t>http://twitter.com/holi_mery/statuses/1268057474269143042</t>
  </si>
  <si>
    <t>{"hashtags":[{"text":"Marcha15DeJunio","indices":[172,188]}],"symbols":[],"user_mentions":[],"urls":[]}</t>
  </si>
  <si>
    <t>1268057083829764096</t>
  </si>
  <si>
    <t>_Oskar_SoyYo</t>
  </si>
  <si>
    <t>#Marcha15DeJunio no olvidemos que Anderson no murió,. Anderson lo mataron como matan líderes y lideresas, defensorxs de ddhh, ex Combatientes, todas las vidas, pero acá no todas las vidas son arrebatadas. https://t.co/0eLPhh1Wr8</t>
  </si>
  <si>
    <t>Wed Jun 03 05:49:02 +0000 2020</t>
  </si>
  <si>
    <t>92653429</t>
  </si>
  <si>
    <t>http://pbs.twimg.com/profile_images/1202283649737117696/fCRN7kNS_normal.jpg</t>
  </si>
  <si>
    <t>http://twitter.com/_Oskar_SoyYo/statuses/1268057083829764096</t>
  </si>
  <si>
    <t>{"hashtags":[{"text":"Marcha15DeJunio","indices":[0,16]}],"symbols":[],"user_mentions":[],"urls":[],"media":[{"id":1268057069577539600,"id_str":"1268057069577539584","indices":[205,228],"media_url":"http://pbs.twimg.com/media/EZkLL7MXkAA9CfH.jpg","media_url_https":"https://pbs.twimg.com/media/EZkLL7MXkAA9CfH.jpg","url":"https://t.co/0eLPhh1Wr8","display_url":"pic.twitter.com/0eLPhh1Wr8","expanded_url":"https://twitter.com/_Oskar_SoyYo/status/1268057083829764096/photo/1","type":"photo","sizes":{"thumb":{"w":150,"h":150,"resize":"crop"},"small":{"w":614,"h":680,"resize":"fit"},"large":{"w":1057,"h":1171,"resize":"fit"},"medium":{"w":1057,"h":1171,"resize":"fit"}}}]}</t>
  </si>
  <si>
    <t>1268057025919045632</t>
  </si>
  <si>
    <t>TaniaLo18603435</t>
  </si>
  <si>
    <t>#Marcha15DeJunio típico ñero te crítica sin saber q no eres de ideogias extremistas .luego le responde pero como sabe q es un idiota sin argumentos .plooo🤦elimina el mensaje https://t.co/YS7C2PlE6Q</t>
  </si>
  <si>
    <t>Wed Jun 03 05:48:48 +0000 2020</t>
  </si>
  <si>
    <t>1261001496046510081</t>
  </si>
  <si>
    <t>http://pbs.twimg.com/profile_images/1265998669452660736/St8Y1h2o_normal.jpg</t>
  </si>
  <si>
    <t>http://twitter.com/TaniaLo18603435/statuses/1268057025919045632</t>
  </si>
  <si>
    <t>{"hashtags":[{"text":"Marcha15DeJunio","indices":[0,16]}],"symbols":[],"user_mentions":[],"urls":[],"media":[{"id":1268057018935513000,"id_str":"1268057018935513093","indices":[174,197],"media_url":"http://pbs.twimg.com/media/EZkLI-iXkAU1u5f.jpg","media_url_https":"https://pbs.twimg.com/media/EZkLI-iXkAU1u5f.jpg","url":"https://t.co/YS7C2PlE6Q","display_url":"pic.twitter.com/YS7C2PlE6Q","expanded_url":"https://twitter.com/TaniaLo18603435/status/1268057025919045632/photo/1","type":"photo","sizes":{"large":{"w":480,"h":627,"resize":"fit"},"thumb":{"w":150,"h":150,"resize":"crop"},"medium":{"w":480,"h":627,"resize":"fit"},"small":{"w":480,"h":627,"resize":"fit"}}}]}</t>
  </si>
  <si>
    <t>1268056969388138503</t>
  </si>
  <si>
    <t>_LaMera_</t>
  </si>
  <si>
    <t>Como es? Cómo sería? #Marcha15DeJunio</t>
  </si>
  <si>
    <t>Wed Jun 03 05:48:35 +0000 2020</t>
  </si>
  <si>
    <t>1267484221439987713</t>
  </si>
  <si>
    <t>http://pbs.twimg.com/profile_images/1267486954901442560/KD2a8j6l_normal.jpg</t>
  </si>
  <si>
    <t>http://twitter.com/_LaMera_/statuses/1268056969388138503</t>
  </si>
  <si>
    <t>{"hashtags":[{"text":"Marcha15DeJunio","indices":[21,37]}],"symbols":[],"user_mentions":[],"urls":[]}</t>
  </si>
  <si>
    <t>1268056754904055809</t>
  </si>
  <si>
    <t>#Marcha15DeJunio Los colombianos estamos cansados de las injusticias de nuestro País. #YoMeSumo https://t.co/AL7hpcREYL</t>
  </si>
  <si>
    <t>Wed Jun 03 05:47:44 +0000 2020</t>
  </si>
  <si>
    <t>http://twitter.com/Harol72860060/statuses/1268056754904055809</t>
  </si>
  <si>
    <t>{"hashtags":[{"text":"Marcha15DeJunio","indices":[0,16]},{"text":"YoMeSumo","indices":[86,95]}],"symbols":[],"user_mentions":[],"urls":[{"url":"https://t.co/AL7hpcREYL","expanded_url":"https://twitter.com/BCertuche/status/1268017266043637760","display_url":"twitter.com/BCertuche/stat…","indices":[96,119]}]}</t>
  </si>
  <si>
    <t>1268056695948881922</t>
  </si>
  <si>
    <t>Dumardmadrigal</t>
  </si>
  <si>
    <t>#DejenJugarALaColombiaHumana  .. #Marcha15DeJunio https://t.co/4BQOJupUHA</t>
  </si>
  <si>
    <t>Wed Jun 03 05:47:30 +0000 2020</t>
  </si>
  <si>
    <t>2289028396</t>
  </si>
  <si>
    <t>http://pbs.twimg.com/profile_images/430331694894157826/Hd6IVplV_normal.jpeg</t>
  </si>
  <si>
    <t>http://twitter.com/Dumardmadrigal/statuses/1268056695948881922</t>
  </si>
  <si>
    <t>{"hashtags":[{"text":"DejenJugarALaColombiaHumana","indices":[0,28]},{"text":"Marcha15DeJunio","indices":[33,49]}],"symbols":[],"user_mentions":[],"urls":[{"url":"https://t.co/4BQOJupUHA","expanded_url":"https://twitter.com/GustavoBolivar/status/1267975790999867398","display_url":"twitter.com/GustavoBolivar…","indices":[50,73]}]}</t>
  </si>
  <si>
    <t>1268056644539371520</t>
  </si>
  <si>
    <t>Nicholas_1878</t>
  </si>
  <si>
    <t>Mientras #Anonymous causa más daño a los gobiernos desde casa con un PC. Al colombiano se le ocurre salir para atacar al gobierno, por derechos a la vida y salud, en plena pandemia . Ya todo tiene sentido de la razón de ser de esta sociedad. #Marcha15DeJunio #NoALaMarcha15DeJunio</t>
  </si>
  <si>
    <t>Wed Jun 03 05:47:18 +0000 2020</t>
  </si>
  <si>
    <t>1088484081287991296</t>
  </si>
  <si>
    <t>http://pbs.twimg.com/profile_images/1124058513674788864/tInoYi-k_normal.png</t>
  </si>
  <si>
    <t>http://twitter.com/Nicholas_1878/statuses/1268056644539371520</t>
  </si>
  <si>
    <t>{"hashtags":[{"text":"Anonymous","indices":[9,19]},{"text":"Marcha15DeJunio","indices":[242,258]},{"text":"NoALaMarcha15DeJunio","indices":[259,280]}],"symbols":[],"user_mentions":[],"urls":[]}</t>
  </si>
  <si>
    <t>1268056571625562112</t>
  </si>
  <si>
    <t>AnonNewsCol</t>
  </si>
  <si>
    <t>Este 15 de Junio no sólo saldrá a marchar Colombia, saldrá a marchar toda la comunidad que está cansada de morir más por manos de políticos corruptos que por culpa de un virus que aún no tiene respuesta.
#Marcha15DeJunio</t>
  </si>
  <si>
    <t>Wed Jun 03 05:47:00 +0000 2020</t>
  </si>
  <si>
    <t>1063909949590433792</t>
  </si>
  <si>
    <t>http://pbs.twimg.com/profile_images/1267620026745487362/JA0Qor29_normal.jpg</t>
  </si>
  <si>
    <t>The Interwebs</t>
  </si>
  <si>
    <t>http://twitter.com/AnonNewsCol/statuses/1268056571625562112</t>
  </si>
  <si>
    <t>{"hashtags":[{"text":"Marcha15DeJunio","indices":[205,221]}],"symbols":[],"user_mentions":[],"urls":[]}</t>
  </si>
  <si>
    <t>Acabo de ver que #Marcha15DeJunio es tendencia también por la indignación que provocan decenas de asesinatos de líderes sociales en Colombia. https://t.co/jU5rXsWZ1r</t>
  </si>
  <si>
    <t>Wed Jun 03 05:46:48 +0000 2020</t>
  </si>
  <si>
    <t>http://pbs.twimg.com/profile_images/1248921146243928064/uoZa1lJp_normal.jpg</t>
  </si>
  <si>
    <t>http://twitter.com/jerojasrodrigue/statuses/1268056520287191040</t>
  </si>
  <si>
    <t>{"hashtags":[{"text":"Marcha15DeJunio","indices":[17,33]}],"symbols":[],"user_mentions":[],"urls":[],"media":[{"id":1268056511617667000,"id_str":"1268056511617667073","indices":[142,165],"media_url":"http://pbs.twimg.com/media/EZkKrcoXkAEyx3f.jpg","media_url_https":"https://pbs.twimg.com/media/EZkKrcoXkAEyx3f.jpg","url":"https://t.co/jU5rXsWZ1r","display_url":"pic.twitter.com/jU5rXsWZ1r","expanded_url":"https://twitter.com/jerojasrodrigue/status/1268056520287191040/photo/1","type":"photo","sizes":{"thumb":{"w":150,"h":150,"resize":"crop"},"large":{"w":665,"h":595,"resize":"fit"},"small":{"w":665,"h":595,"resize":"fit"},"medium":{"w":665,"h":595,"resize":"fit"}}}]}</t>
  </si>
  <si>
    <t>1268056392260337664</t>
  </si>
  <si>
    <t>Lina_Ale714</t>
  </si>
  <si>
    <t>Supongo que se aproxima nuevamente la lucha por nuestros derechos, por nuestro país ✊🏻🇨🇴
#Marcha15DeJunio</t>
  </si>
  <si>
    <t>Wed Jun 03 05:46:17 +0000 2020</t>
  </si>
  <si>
    <t>318468016</t>
  </si>
  <si>
    <t>http://pbs.twimg.com/profile_images/1171257791304085504/10GJmtUo_normal.jpg</t>
  </si>
  <si>
    <t>http://twitter.com/Lina_Ale714/statuses/1268056392260337664</t>
  </si>
  <si>
    <t>1268055850385575936</t>
  </si>
  <si>
    <t>Angie_100fuegos</t>
  </si>
  <si>
    <t>Sumate a la #Marcha15DeJunio https://t.co/6eX6jrvkbZ</t>
  </si>
  <si>
    <t>Wed Jun 03 05:44:08 +0000 2020</t>
  </si>
  <si>
    <t>824094964619636737</t>
  </si>
  <si>
    <t>http://pbs.twimg.com/profile_images/828819586606850048/2fs6WjR-_normal.jpg</t>
  </si>
  <si>
    <t>http://twitter.com/Angie_100fuegos/statuses/1268055850385575936</t>
  </si>
  <si>
    <t>{"hashtags":[{"text":"Marcha15DeJunio","indices":[12,28]}],"symbols":[],"user_mentions":[],"urls":[{"url":"https://t.co/6eX6jrvkbZ","expanded_url":"https://twitter.com/JBALVIN/status/1267991650225315842","display_url":"twitter.com/JBALVIN/status…","indices":[29,52]}]}</t>
  </si>
  <si>
    <t>1268055784170151938</t>
  </si>
  <si>
    <t>EudesSanchez8</t>
  </si>
  <si>
    <t>por las tropas americanas que tienen permiso de hacer lo que quieran!! Estas violaciones jamas fueron investigadas y todo quedo en el olvido.
Por la corrupcion tan berraca que cubren con la cuarentena.
Por la matanza de lideres sociales y campesinos.
 #Marcha15DeJunio https://t.co/2a7dZQYvRp</t>
  </si>
  <si>
    <t>Wed Jun 03 05:43:52 +0000 2020</t>
  </si>
  <si>
    <t>1243590118130290694</t>
  </si>
  <si>
    <t>http://pbs.twimg.com/profile_images/1265643522969010176/0mSn52XM_normal.jpg</t>
  </si>
  <si>
    <t>http://twitter.com/EudesSanchez8/statuses/1268055784170151938</t>
  </si>
  <si>
    <t>{"hashtags":[{"text":"Marcha15DeJunio","indices":[252,268]}],"symbols":[],"user_mentions":[],"urls":[],"media":[{"id":1268055777979269000,"id_str":"1268055777979269120","indices":[269,292],"media_url":"http://pbs.twimg.com/media/EZkKAvnWAAAPtOB.jpg","media_url_https":"https://pbs.twimg.com/media/EZkKAvnWAAAPtOB.jpg","url":"https://t.co/2a7dZQYvRp","display_url":"pic.twitter.com/2a7dZQYvRp","expanded_url":"https://twitter.com/EudesSanchez8/status/1268055784170151938/photo/1","type":"photo","sizes":{"thumb":{"w":150,"h":150,"resize":"crop"},"medium":{"w":710,"h":1179,"resize":"fit"},"small":{"w":409,"h":680,"resize":"fit"},"large":{"w":710,"h":1179,"resize":"fit"}}}]}</t>
  </si>
  <si>
    <t>1268055646349471744</t>
  </si>
  <si>
    <t>RufianRoman</t>
  </si>
  <si>
    <t>#Marcha15DeJunio Vengan, vamos a marchar también por Floyd.???
Porque si vamos a marchar también por los negritos, deberíamos hacerlo por nuestro mártir @petrogustavo que está más  negro de tantas quemadas que se a pegado😂😂😂😂😂😂</t>
  </si>
  <si>
    <t>Wed Jun 03 05:43:20 +0000 2020</t>
  </si>
  <si>
    <t>1259362153913618433</t>
  </si>
  <si>
    <t>http://pbs.twimg.com/profile_images/1260429306586640391/tfSdstRT_normal.jpg</t>
  </si>
  <si>
    <t>http://twitter.com/RufianRoman/statuses/1268055646349471744</t>
  </si>
  <si>
    <t>{"hashtags":[{"text":"Marcha15DeJunio","indices":[0,16]}],"symbols":[],"user_mentions":[{"screen_name":"petrogustavo","name":"Gustavo Petro","id":49849732,"id_str":"49849732","indices":[153,166]}],"urls":[]}</t>
  </si>
  <si>
    <t>1268055381219123200</t>
  </si>
  <si>
    <t>lu_and13</t>
  </si>
  <si>
    <t>#Marcha15DeJunio como se puede apoyar una movilización en plena pandemia, que alguien me explique?, Gracias.</t>
  </si>
  <si>
    <t>Wed Jun 03 05:42:16 +0000 2020</t>
  </si>
  <si>
    <t>1086752676933705734</t>
  </si>
  <si>
    <t>http://pbs.twimg.com/profile_images/1267270184504569856/3NK2CzYz_normal.jpg</t>
  </si>
  <si>
    <t>http://twitter.com/lu_and13/statuses/1268055381219123200</t>
  </si>
  <si>
    <t>1268055375175200768</t>
  </si>
  <si>
    <t>Val03__</t>
  </si>
  <si>
    <t>Nos vamos de marcha, porque aquí nos mata más la policía y la corrupción, que el virus. #Marcha15DeJunio</t>
  </si>
  <si>
    <t>Wed Jun 03 05:42:15 +0000 2020</t>
  </si>
  <si>
    <t>1151300840524779520</t>
  </si>
  <si>
    <t>http://pbs.twimg.com/profile_images/1267436514071515138/o0c7h259_normal.jpg</t>
  </si>
  <si>
    <t>http://twitter.com/Val03__/statuses/1268055375175200768</t>
  </si>
  <si>
    <t>{"hashtags":[{"text":"Marcha15DeJunio","indices":[88,104]}],"symbols":[],"user_mentions":[],"urls":[]}</t>
  </si>
  <si>
    <t>1268055231125913603</t>
  </si>
  <si>
    <t>amti2648</t>
  </si>
  <si>
    <t>#Marcha15DeJunio https://t.co/TwFedy8Qoq</t>
  </si>
  <si>
    <t>Wed Jun 03 05:41:41 +0000 2020</t>
  </si>
  <si>
    <t>1215176815133839360</t>
  </si>
  <si>
    <t>http://pbs.twimg.com/profile_images/1218207123353559043/SnJdp_7r_normal.jpg</t>
  </si>
  <si>
    <t>http://twitter.com/amti2648/statuses/1268055231125913603</t>
  </si>
  <si>
    <t>{"hashtags":[{"text":"Marcha15DeJunio","indices":[0,16]}],"symbols":[],"user_mentions":[],"urls":[{"url":"https://t.co/TwFedy8Qoq","expanded_url":"https://twitter.com/DavidGamezXD/status/1267956476922007554","display_url":"twitter.com/DavidGamezXD/s…","indices":[17,40]}]}</t>
  </si>
  <si>
    <t>1268055115677777921</t>
  </si>
  <si>
    <t>OENEGERO</t>
  </si>
  <si>
    <t>#Marcha15DeJunio será llamada la de los asesinos en serie #COVIDー19</t>
  </si>
  <si>
    <t>Wed Jun 03 05:41:13 +0000 2020</t>
  </si>
  <si>
    <t>170850000</t>
  </si>
  <si>
    <t>http://pbs.twimg.com/profile_images/1142634209225433088/WCtL32DG_normal.jpg</t>
  </si>
  <si>
    <t>http://twitter.com/OENEGERO/statuses/1268055115677777921</t>
  </si>
  <si>
    <t>{"hashtags":[{"text":"Marcha15DeJunio","indices":[0,16]},{"text":"COVIDー19","indices":[58,67]}],"symbols":[],"user_mentions":[],"urls":[]}</t>
  </si>
  <si>
    <t>1268055092713984001</t>
  </si>
  <si>
    <t>Camilo_VAlvarez</t>
  </si>
  <si>
    <t>No creo que sea muy inteligente salir a la #Marcha15DeJunio en plena pandemia. Asintomáticos deben haber muchos, mientras tanto el sistema de salud lucha por no caer tan pronto en una saturación.
Yo solo digo, ¿y si nos indignamos por Twitter y cuando baje la curva salimos?</t>
  </si>
  <si>
    <t>Wed Jun 03 05:41:08 +0000 2020</t>
  </si>
  <si>
    <t>795478847533748230</t>
  </si>
  <si>
    <t>http://pbs.twimg.com/profile_images/1263587034221826049/8grQLI26_normal.jpg</t>
  </si>
  <si>
    <t>http://twitter.com/Camilo_VAlvarez/statuses/1268055092713984001</t>
  </si>
  <si>
    <t>{"hashtags":[{"text":"Marcha15DeJunio","indices":[43,59]}],"symbols":[],"user_mentions":[],"urls":[]}</t>
  </si>
  <si>
    <t>#Marcha15DeJunio en contra de los abusos del Gobierno ⬇️ https://t.co/5Nify71nbV</t>
  </si>
  <si>
    <t>Wed Jun 03 05:40:47 +0000 2020</t>
  </si>
  <si>
    <t>http://pbs.twimg.com/profile_images/1259140998489411585/9dl69Lzn_normal.jpg</t>
  </si>
  <si>
    <t>http://twitter.com/IncomunicadorS/statuses/1268055004331544576</t>
  </si>
  <si>
    <t>{"hashtags":[{"text":"Marcha15DeJunio","indices":[0,16]}],"symbols":[],"user_mentions":[],"urls":[],"media":[{"id":1268054857858064400,"id_str":"1268054857858064385","indices":[57,80],"media_url":"http://pbs.twimg.com/ext_tw_video_thumb/1268054857858064385/pu/img/IRclbpcye3vBPfOO.jpg","media_url_https":"https://pbs.twimg.com/ext_tw_video_thumb/1268054857858064385/pu/img/IRclbpcye3vBPfOO.jpg","url":"https://t.co/5Nify71nbV","display_url":"pic.twitter.com/5Nify71nbV","expanded_url":"https://twitter.com/IncomunicadorS/status/1268055004331544576/video/1","type":"photo","sizes":{"medium":{"w":480,"h":270,"resize":"fit"},"thumb":{"w":150,"h":150,"resize":"crop"},"small":{"w":480,"h":270,"resize":"fit"},"large":{"w":480,"h":270,"resize":"fit"}}}]}</t>
  </si>
  <si>
    <t>1268054538059223040</t>
  </si>
  <si>
    <t>BetoValdiviesoG</t>
  </si>
  <si>
    <t>¿Como asi que #Marcha15DeJunio? La última vez que marche fue el #21N. Era tan feliz y no lo sabia.</t>
  </si>
  <si>
    <t>Wed Jun 03 05:38:55 +0000 2020</t>
  </si>
  <si>
    <t>167904900</t>
  </si>
  <si>
    <t>http://pbs.twimg.com/profile_images/1241280090035625986/_CQKwg_I_normal.jpg</t>
  </si>
  <si>
    <t>http://twitter.com/BetoValdiviesoG/statuses/1268054538059223040</t>
  </si>
  <si>
    <t>{"hashtags":[{"text":"Marcha15DeJunio","indices":[14,30]},{"text":"21N","indices":[64,68]}],"symbols":[],"user_mentions":[],"urls":[]}</t>
  </si>
  <si>
    <t>1268054404307062784</t>
  </si>
  <si>
    <t>Donanonimo7</t>
  </si>
  <si>
    <t>Pero porque hasta el 15???? 😵😵#Marcha15DeJunio</t>
  </si>
  <si>
    <t>Wed Jun 03 05:38:23 +0000 2020</t>
  </si>
  <si>
    <t>1267347530750349313</t>
  </si>
  <si>
    <t>http://twitter.com/Donanonimo7/statuses/1268054404307062784</t>
  </si>
  <si>
    <t>{"hashtags":[{"text":"Marcha15DeJunio","indices":[30,46]}],"symbols":[],"user_mentions":[],"urls":[]}</t>
  </si>
  <si>
    <t>1268054288334495744</t>
  </si>
  <si>
    <t>JMejia1973</t>
  </si>
  <si>
    <t>Y porque no varios Cacerolazos en vez de #Marcha15DeJunio así la gente evita ponerse o poner a los demás en riesgo.... sólo propongo no critico nada</t>
  </si>
  <si>
    <t>Wed Jun 03 05:37:56 +0000 2020</t>
  </si>
  <si>
    <t>519922890</t>
  </si>
  <si>
    <t>http://pbs.twimg.com/profile_images/1214052822150332416/Fvr2sAQf_normal.jpg</t>
  </si>
  <si>
    <t>http://twitter.com/JMejia1973/statuses/1268054288334495744</t>
  </si>
  <si>
    <t>1268054099628634112</t>
  </si>
  <si>
    <t>Según @petrogustavo si el fuera presidente o  Alcalde de Bogotá, el #COVIDー19 al día de hoy, sería:
- 0 casos positivos
- 0 decesos.
Pero él prefiere esperar hasta el 15 de junio para matar todo un país #Marcha15DeJunio #PetroAsesinoEnSerie</t>
  </si>
  <si>
    <t>Wed Jun 03 05:37:11 +0000 2020</t>
  </si>
  <si>
    <t>http://twitter.com/OENEGERO/statuses/1268054099628634112</t>
  </si>
  <si>
    <t>{"hashtags":[{"text":"COVIDー19","indices":[68,77]},{"text":"Marcha15DeJunio","indices":[205,221]},{"text":"PetroAsesinoEnSerie","indices":[222,242]}],"symbols":[],"user_mentions":[{"screen_name":"petrogustavo","name":"Gustavo Petro","id":49849732,"id_str":"49849732","indices":[6,19]}],"urls":[]}</t>
  </si>
  <si>
    <t>1268053995123355649</t>
  </si>
  <si>
    <t>Marchar por la llegada de tropas americanas a nuestro pais, recordar que años atras violaron y mataron niñ@s en los pueblos que estuvieron y lo peor es que grababan sus atrocidades, Duque les da inmunidad para que hagan lo que quieran!Ojo ellos no son colombianos #Marcha15DeJunio</t>
  </si>
  <si>
    <t>Wed Jun 03 05:36:46 +0000 2020</t>
  </si>
  <si>
    <t>http://twitter.com/EudesSanchez8/statuses/1268053995123355649</t>
  </si>
  <si>
    <t>{"hashtags":[{"text":"Marcha15DeJunio","indices":[264,280]}],"symbols":[],"user_mentions":[{"screen_name":"s","name":"Seriously!","id":347002675,"id_str":"347002675","indices":[106,108]}],"urls":[]}</t>
  </si>
  <si>
    <t>1268053881881341958</t>
  </si>
  <si>
    <t>adrianairiarte_</t>
  </si>
  <si>
    <t>Wed Jun 03 05:36:19 +0000 2020</t>
  </si>
  <si>
    <t>293127976</t>
  </si>
  <si>
    <t>http://pbs.twimg.com/profile_images/1196437304623140864/pvApTSw7_normal.jpg</t>
  </si>
  <si>
    <t>far far away</t>
  </si>
  <si>
    <t>http://twitter.com/adrianairiarte_/statuses/1268053881881341958</t>
  </si>
  <si>
    <t>1268053835987255296</t>
  </si>
  <si>
    <t>un_pirobo</t>
  </si>
  <si>
    <t>#Marcha15DeJunio que presiento:
-Represión del ESMAD por violar el aislamiento 
-Miles de infectados más en Bogotá
-UCI’s totalmente ocupadas
-Miles de muertes
-Todo el mundo culpando a Claudia Lopez y a Duque
NO, NO Y NO. No ahora!</t>
  </si>
  <si>
    <t>Wed Jun 03 05:36:08 +0000 2020</t>
  </si>
  <si>
    <t>1005868780394860546</t>
  </si>
  <si>
    <t>http://pbs.twimg.com/profile_images/1243993609512390656/mzeAns80_normal.jpg</t>
  </si>
  <si>
    <t>音羽山清水寺, 日本</t>
  </si>
  <si>
    <t>http://twitter.com/un_pirobo/statuses/1268053835987255296</t>
  </si>
  <si>
    <t>1268053790848176133</t>
  </si>
  <si>
    <t>policarpa50</t>
  </si>
  <si>
    <t>Nos fuimos de #Marcha15DeJunio con pandemia o sin pandemia a las calles otravez, porque aquí no nos mata un virus, aquí nos mata la policía, nos asesinan los paracos y el gobierno narco de duque es el genocida mayor 🔥</t>
  </si>
  <si>
    <t>Wed Jun 03 05:35:57 +0000 2020</t>
  </si>
  <si>
    <t>155345095</t>
  </si>
  <si>
    <t>http://pbs.twimg.com/profile_images/1261872501430329349/qEHRfuUs_normal.jpg</t>
  </si>
  <si>
    <t>Guaduas, Colombia</t>
  </si>
  <si>
    <t>http://twitter.com/policarpa50/statuses/1268053790848176133</t>
  </si>
  <si>
    <t>1268053670261817346</t>
  </si>
  <si>
    <t>laurxxjy</t>
  </si>
  <si>
    <t>Hay los suficientes motivos para salir a marchar. Por el futuro de nuestro país!! #Marcha15DeJunio</t>
  </si>
  <si>
    <t>Wed Jun 03 05:35:28 +0000 2020</t>
  </si>
  <si>
    <t>1011729920379191301</t>
  </si>
  <si>
    <t>http://pbs.twimg.com/profile_images/1267823609138966528/AH7ojTeO_normal.jpg</t>
  </si>
  <si>
    <t>http://twitter.com/laurxxjy/statuses/1268053670261817346</t>
  </si>
  <si>
    <t>{"hashtags":[{"text":"Marcha15DeJunio","indices":[82,98]}],"symbols":[],"user_mentions":[],"urls":[]}</t>
  </si>
  <si>
    <t>1268053531589775363</t>
  </si>
  <si>
    <t>dario1918</t>
  </si>
  <si>
    <t>#Marcha15DeJunio que levanten esa dichosa cuarentena y el que quiera salir que salga y ya que hptas joden van a protestar hasta x el sistema de salud después que están contagiados van a preguntar x que</t>
  </si>
  <si>
    <t>Wed Jun 03 05:34:55 +0000 2020</t>
  </si>
  <si>
    <t>219467871</t>
  </si>
  <si>
    <t>http://pbs.twimg.com/profile_images/1266329258995089414/RsWtrk6U_normal.jpg</t>
  </si>
  <si>
    <t xml:space="preserve">BOGOTA </t>
  </si>
  <si>
    <t>http://twitter.com/dario1918/statuses/1268053531589775363</t>
  </si>
  <si>
    <t>1268053423905222656</t>
  </si>
  <si>
    <t>unatalcrespa</t>
  </si>
  <si>
    <t>No más falsos positivos.
No más abuso de la "autoridad"
No más violencia.
COLOMBIA LIBRE Y NO PIERDO LA ESPERANZA.
#Marcha15DeJunio</t>
  </si>
  <si>
    <t>Wed Jun 03 05:34:30 +0000 2020</t>
  </si>
  <si>
    <t>1252111881453649931</t>
  </si>
  <si>
    <t>http://pbs.twimg.com/profile_images/1268049458731909126/NO5cjNsz_normal.jpg</t>
  </si>
  <si>
    <t>http://twitter.com/unatalcrespa/statuses/1268053423905222656</t>
  </si>
  <si>
    <t>{"hashtags":[{"text":"Marcha15DeJunio","indices":[115,131]}],"symbols":[],"user_mentions":[],"urls":[]}</t>
  </si>
  <si>
    <t>1268053193881260032</t>
  </si>
  <si>
    <t>MrJuaaan</t>
  </si>
  <si>
    <t>Yo apoyo los movimientos por los derechos de todos y todas pero no me parece el momento #Marcha15DeJunio</t>
  </si>
  <si>
    <t>Wed Jun 03 05:33:35 +0000 2020</t>
  </si>
  <si>
    <t>217913168</t>
  </si>
  <si>
    <t>http://pbs.twimg.com/profile_images/1262435429254598663/neHgGaUl_normal.jpg</t>
  </si>
  <si>
    <t>http://twitter.com/MrJuaaan/statuses/1268053193881260032</t>
  </si>
  <si>
    <t>1268052985554272256</t>
  </si>
  <si>
    <t>Alejocamposq</t>
  </si>
  <si>
    <t>Unos gastarán su tiempo protestando, esperando lo mismo: que por la "indignación" otros resuelvan las cosas; esos otros, estaremos no preocupados sino ocupados en construir país con las propias capacidades, el amor y la berraquera que hay que meterle a la vida!
#Marcha15DeJunio</t>
  </si>
  <si>
    <t>Wed Jun 03 05:32:45 +0000 2020</t>
  </si>
  <si>
    <t>1589852682</t>
  </si>
  <si>
    <t>http://pbs.twimg.com/profile_images/378800000571278563/b569cb336f73fef3113d0fa0e2b3fc61_normal.jpeg</t>
  </si>
  <si>
    <t>Bogotá D.C.</t>
  </si>
  <si>
    <t>http://twitter.com/Alejocamposq/statuses/1268052985554272256</t>
  </si>
  <si>
    <t>{"hashtags":[{"text":"Marcha15DeJunio","indices":[263,279]}],"symbols":[],"user_mentions":[],"urls":[]}</t>
  </si>
  <si>
    <t>1268052962405949440</t>
  </si>
  <si>
    <t>YezidGarcaA1</t>
  </si>
  <si>
    <t>#Marcha15DeJunio cuando me dicen que van a salir a protestar en plena pandemia https://t.co/C1Enweirwr</t>
  </si>
  <si>
    <t>Wed Jun 03 05:32:40 +0000 2020</t>
  </si>
  <si>
    <t>1193984889235951620</t>
  </si>
  <si>
    <t>http://pbs.twimg.com/profile_images/1193985234620108805/3AXZc893_normal.jpg</t>
  </si>
  <si>
    <t>http://twitter.com/YezidGarcaA1/statuses/1268052962405949440</t>
  </si>
  <si>
    <t>{"hashtags":[{"text":"Marcha15DeJunio","indices":[0,16]}],"symbols":[],"user_mentions":[],"urls":[],"media":[{"id":1268052957926428700,"id_str":"1268052957926428672","indices":[79,102],"media_url":"http://pbs.twimg.com/media/EZkHcmGWkAAQKtD.jpg","media_url_https":"https://pbs.twimg.com/media/EZkHcmGWkAAQKtD.jpg","url":"https://t.co/C1Enweirwr","display_url":"pic.twitter.com/C1Enweirwr","expanded_url":"https://twitter.com/YezidGarcaA1/status/1268052962405949440/photo/1","type":"photo","sizes":{"medium":{"w":819,"h":487,"resize":"fit"},"thumb":{"w":150,"h":150,"resize":"crop"},"small":{"w":680,"h":404,"resize":"fit"},"large":{"w":819,"h":487,"resize":"fit"}}}]}</t>
  </si>
  <si>
    <t>1268052955502182403</t>
  </si>
  <si>
    <t>YPaoAcevedo</t>
  </si>
  <si>
    <t>Irónica una marcha en tiempos de pandemia. #NaaMasDigo #Marcha15DeJunio 🤣🤣🤣</t>
  </si>
  <si>
    <t>Wed Jun 03 05:32:38 +0000 2020</t>
  </si>
  <si>
    <t>134350779</t>
  </si>
  <si>
    <t>http://pbs.twimg.com/profile_images/627138359647969280/079I5vJ5_normal.jpg</t>
  </si>
  <si>
    <t>TranQuiLanDia - HornoCity ♥</t>
  </si>
  <si>
    <t>http://twitter.com/YPaoAcevedo/statuses/1268052955502182403</t>
  </si>
  <si>
    <t>{"hashtags":[{"text":"NaaMasDigo","indices":[43,54]},{"text":"Marcha15DeJunio","indices":[55,71]}],"symbols":[],"user_mentions":[],"urls":[]}</t>
  </si>
  <si>
    <t>1268052898447065089</t>
  </si>
  <si>
    <t>disscosad</t>
  </si>
  <si>
    <t>La indiferencia es un tema que nos compete a todos. #Marcha15DeJunio</t>
  </si>
  <si>
    <t>Wed Jun 03 05:32:24 +0000 2020</t>
  </si>
  <si>
    <t>1220555172532965376</t>
  </si>
  <si>
    <t>http://pbs.twimg.com/profile_images/1268051688612605952/UPsPdD0G_normal.jpg</t>
  </si>
  <si>
    <t>http://twitter.com/disscosad/statuses/1268052898447065089</t>
  </si>
  <si>
    <t>{"hashtags":[{"text":"Marcha15DeJunio","indices":[52,68]}],"symbols":[],"user_mentions":[],"urls":[]}</t>
  </si>
  <si>
    <t>1268052732054831105</t>
  </si>
  <si>
    <t>eduardo54772820</t>
  </si>
  <si>
    <t>#Marcha15DeJunio https://t.co/gc4Je9YzgU</t>
  </si>
  <si>
    <t>Wed Jun 03 05:31:45 +0000 2020</t>
  </si>
  <si>
    <t>859782369624150016</t>
  </si>
  <si>
    <t>http://pbs.twimg.com/profile_images/1229738171019276288/Rqh9f9Nl_normal.jpg</t>
  </si>
  <si>
    <t>http://twitter.com/eduardo54772820/statuses/1268052732054831105</t>
  </si>
  <si>
    <t>{"hashtags":[{"text":"Marcha15DeJunio","indices":[0,16]}],"symbols":[],"user_mentions":[],"urls":[],"media":[{"id":1268052726031794200,"id_str":"1268052726031794176","indices":[17,40],"media_url":"http://pbs.twimg.com/media/EZkHPGOXQAAqjFF.jpg","media_url_https":"https://pbs.twimg.com/media/EZkHPGOXQAAqjFF.jpg","url":"https://t.co/gc4Je9YzgU","display_url":"pic.twitter.com/gc4Je9YzgU","expanded_url":"https://twitter.com/eduardo54772820/status/1268052732054831105/photo/1","type":"photo","sizes":{"thumb":{"w":150,"h":150,"resize":"crop"},"large":{"w":1080,"h":1059,"resize":"fit"},"medium":{"w":1080,"h":1059,"resize":"fit"},"small":{"w":680,"h":667,"resize":"fit"}}}]}</t>
  </si>
  <si>
    <t>1268052586466349057</t>
  </si>
  <si>
    <t>MarleySerrano</t>
  </si>
  <si>
    <t>#Marcha15DeJunio tiene miles de razones válidas. Pero, NO PODEMOS PONER NUESTRA VIDA EN RIESGO. Nos hemos cuidado durante 80 días como para salir a contagiarnos y arriesgar nuestras familias. 
Este no es el momento. Este gobierno mafioso no se tumba arriesgando nuestra vida hoy.</t>
  </si>
  <si>
    <t>Wed Jun 03 05:31:10 +0000 2020</t>
  </si>
  <si>
    <t>206255949</t>
  </si>
  <si>
    <t>http://pbs.twimg.com/profile_images/907647592019972097/zWAvW0aC_normal.jpg</t>
  </si>
  <si>
    <t>http://twitter.com/MarleySerrano/statuses/1268052586466349057</t>
  </si>
  <si>
    <t>1268052520590610435</t>
  </si>
  <si>
    <t>#Marcha15DeJunio
Por que duele Colombia, por que estamos cansados de lo mismo, de la maldita corrupción que no respeta ni una situación de pandemia, por que la justicia en Colombia es de bolsillo, por qué  las políticas del actual gobierno no tienen visión alguna!</t>
  </si>
  <si>
    <t>Wed Jun 03 05:30:54 +0000 2020</t>
  </si>
  <si>
    <t>http://twitter.com/CamilaL75539792/statuses/1268052520590610435</t>
  </si>
  <si>
    <t>1268052460742103040</t>
  </si>
  <si>
    <t>emsomer16</t>
  </si>
  <si>
    <t>#Marcha15DeJunio destruyanlo todo, así como han hecho ellos cada vez que alguien ha intentado cambiar el rumbo de este país.</t>
  </si>
  <si>
    <t>Wed Jun 03 05:30:40 +0000 2020</t>
  </si>
  <si>
    <t>863899746</t>
  </si>
  <si>
    <t>http://pbs.twimg.com/profile_images/1191180187779633157/cP3wMwgs_normal.jpg</t>
  </si>
  <si>
    <t>http://twitter.com/emsomer16/statuses/1268052460742103040</t>
  </si>
  <si>
    <t>1268052433688842241</t>
  </si>
  <si>
    <t>524Martinez</t>
  </si>
  <si>
    <t>No más odio ni los policías ni los ciudadanos debemos matarnos entre nosotros, los verdaderos están aún más arriba esos si son la clase baja que se aprovecha de la clase obrera #Marcha15DeJunio</t>
  </si>
  <si>
    <t>Wed Jun 03 05:30:34 +0000 2020</t>
  </si>
  <si>
    <t>1925055722</t>
  </si>
  <si>
    <t>http://pbs.twimg.com/profile_images/1263125491860541447/NjYZF5L7_normal.jpg</t>
  </si>
  <si>
    <t>Santander, Colombia</t>
  </si>
  <si>
    <t>http://twitter.com/524Martinez/statuses/1268052433688842241</t>
  </si>
  <si>
    <t>{"hashtags":[{"text":"Marcha15DeJunio","indices":[177,193]}],"symbols":[],"user_mentions":[],"urls":[]}</t>
  </si>
  <si>
    <t>1268052411416895489</t>
  </si>
  <si>
    <t>sparkjoy145</t>
  </si>
  <si>
    <t>Me uno #Marcha15DeJunio</t>
  </si>
  <si>
    <t>Wed Jun 03 05:30:28 +0000 2020</t>
  </si>
  <si>
    <t>776129768</t>
  </si>
  <si>
    <t>http://pbs.twimg.com/profile_images/1264561539337515008/6uIf-pMy_normal.jpg</t>
  </si>
  <si>
    <t>http://twitter.com/sparkjoy145/statuses/1268052411416895489</t>
  </si>
  <si>
    <t>1268052410943053825</t>
  </si>
  <si>
    <t>SebastinCrista8</t>
  </si>
  <si>
    <t>YA SABEN #Marcha15DeJunio https://t.co/8x3NwydQ92</t>
  </si>
  <si>
    <t>1232317668658565122</t>
  </si>
  <si>
    <t>http://pbs.twimg.com/profile_images/1255301171713134595/_uRUdTaM_normal.jpg</t>
  </si>
  <si>
    <t>http://twitter.com/SebastinCrista8/statuses/1268052410943053825</t>
  </si>
  <si>
    <t>{"hashtags":[{"text":"Marcha15DeJunio","indices":[9,25]}],"symbols":[],"user_mentions":[],"urls":[{"url":"https://t.co/8x3NwydQ92","expanded_url":"https://twitter.com/GustavoBolivar/status/1268014290327519233","display_url":"twitter.com/GustavoBolivar…","indices":[26,49]}]}</t>
  </si>
  <si>
    <t>1268052384745488389</t>
  </si>
  <si>
    <t>A los políticos el virus los detuvo?, ¿No?
pues que a nosotros tampoco hpta #Marcha15DeJunio</t>
  </si>
  <si>
    <t>Wed Jun 03 05:30:22 +0000 2020</t>
  </si>
  <si>
    <t>http://twitter.com/ImHenao/statuses/1268052384745488389</t>
  </si>
  <si>
    <t>{"hashtags":[{"text":"Marcha15DeJunio","indices":[76,92]}],"symbols":[],"user_mentions":[],"urls":[]}</t>
  </si>
  <si>
    <t>1268052379204751361</t>
  </si>
  <si>
    <t>Quédate en casa! Estamos desarrollando herramientas para que incluso en épocas de aislamiento puedas poner a funcionar tu negocio https://t.co/FvnDtMBUZ2 #peznaranja #Marcha15DeJunio</t>
  </si>
  <si>
    <t>Wed Jun 03 05:30:21 +0000 2020</t>
  </si>
  <si>
    <t>http://twitter.com/peznaranjaTweet/statuses/1268052379204751361</t>
  </si>
  <si>
    <t>{"hashtags":[{"text":"peznaranja","indices":[154,165]},{"text":"Marcha15DeJunio","indices":[166,182]}],"symbols":[],"user_mentions":[],"urls":[{"url":"https://t.co/FvnDtMBUZ2","expanded_url":"http://peznaranja.com/","display_url":"peznaranja.com","indices":[130,153]}]}</t>
  </si>
  <si>
    <t>1268052266558332929</t>
  </si>
  <si>
    <t>vivalachiicha</t>
  </si>
  <si>
    <t>#Marcha15DeJunio #Marcha15DeJunio porque es nuestra responsabilidad, es un deber con lxs que ya no están: con lxs que mató el estado.</t>
  </si>
  <si>
    <t>Wed Jun 03 05:29:54 +0000 2020</t>
  </si>
  <si>
    <t>3102492022</t>
  </si>
  <si>
    <t>http://pbs.twimg.com/profile_images/1265322608607846400/dB9GvYie_normal.jpg</t>
  </si>
  <si>
    <t>http://twitter.com/vivalachiicha/statuses/1268052266558332929</t>
  </si>
  <si>
    <t>{"hashtags":[{"text":"Marcha15DeJunio","indices":[0,16]},{"text":"Marcha15DeJunio","indices":[17,33]}],"symbols":[],"user_mentions":[],"urls":[]}</t>
  </si>
  <si>
    <t>1268052194970030080</t>
  </si>
  <si>
    <t>SoyElCat</t>
  </si>
  <si>
    <t>@Nanfild Es una buena oportunidad para que el ESMAD estrene su nuevo equipamiento. Los nuevos bolillos y escopetas de perdigones necesitan calibrarse, que que mejor forma de hacerlo que totiandole el craneo a un petroñero financiado por el ELN   jajajaja :v
#Marcha15DeJunio</t>
  </si>
  <si>
    <t>Wed Jun 03 05:29:37 +0000 2020</t>
  </si>
  <si>
    <t>868286901861699586</t>
  </si>
  <si>
    <t>Nanfild</t>
  </si>
  <si>
    <t>1244480304125038604</t>
  </si>
  <si>
    <t>1268009302666739714</t>
  </si>
  <si>
    <t>http://pbs.twimg.com/profile_images/1244481236174848000/rcuVZSoj_normal.jpg</t>
  </si>
  <si>
    <t>http://twitter.com/SoyElCat/statuses/1268052194970030080</t>
  </si>
  <si>
    <t>{"hashtags":[{"text":"Marcha15DeJunio","indices":[259,275]}],"symbols":[],"user_mentions":[{"screen_name":"Nanfild","name":"Andy el camarada","id":868286901861699600,"id_str":"868286901861699586","indices":[0,8]}],"urls":[]}</t>
  </si>
  <si>
    <t>1268052147788288001</t>
  </si>
  <si>
    <t>dayana_girado</t>
  </si>
  <si>
    <t>Tanta gente de Colombia que veo publicando en instagram el #blacklivesmatter , y okey esta bien la forma en la que murio George  Floyd fue injusta , pero y que de Colombia parce no tuvo en cuenta las muertes de muchisimos lideres sociales , o la muerte de Dilan #Marcha15DeJunio</t>
  </si>
  <si>
    <t>Wed Jun 03 05:29:25 +0000 2020</t>
  </si>
  <si>
    <t>1267543404965179392</t>
  </si>
  <si>
    <t>http://pbs.twimg.com/profile_images/1267849371565121537/c4J6MWyy_normal.jpg</t>
  </si>
  <si>
    <t>http://twitter.com/dayana_girado/statuses/1268052147788288001</t>
  </si>
  <si>
    <t>{"hashtags":[{"text":"blacklivesmatter","indices":[59,76]},{"text":"Marcha15DeJunio","indices":[262,278]}],"symbols":[],"user_mentions":[],"urls":[]}</t>
  </si>
  <si>
    <t>1268052108122697730</t>
  </si>
  <si>
    <t>eros_101</t>
  </si>
  <si>
    <t>#Marcha15DeJunio,marchas es verdad?en Colombia?están pensando en marchar, porque no salen mañana mismo por favor y los lados de kennedy y corabastos, URGENTE.</t>
  </si>
  <si>
    <t>Wed Jun 03 05:29:16 +0000 2020</t>
  </si>
  <si>
    <t>205457627</t>
  </si>
  <si>
    <t>http://pbs.twimg.com/profile_images/729040589476474881/jQ4ZN72I_normal.jpg</t>
  </si>
  <si>
    <t>http://twitter.com/eros_101/statuses/1268052108122697730</t>
  </si>
  <si>
    <t>1268051992259317760</t>
  </si>
  <si>
    <t>#Marcha15DeJunio aunque Colombia sea un platanal y mi sueño sea irme del país, me duele ver cómo cada dia  se roban la plata en nuestras caras, asesinan, reprimen y nosotros como si nada.</t>
  </si>
  <si>
    <t>Wed Jun 03 05:28:48 +0000 2020</t>
  </si>
  <si>
    <t>http://twitter.com/emsomer16/statuses/1268051992259317760</t>
  </si>
  <si>
    <t>1268051780941877248</t>
  </si>
  <si>
    <t>ticalman</t>
  </si>
  <si>
    <t>@JBALVIN #Marcha15DeJunio o miedo? Reivindiquese con el pueblo, el que lo tiene donde esta amigo.</t>
  </si>
  <si>
    <t>Wed Jun 03 05:27:58 +0000 2020</t>
  </si>
  <si>
    <t>44670915</t>
  </si>
  <si>
    <t>JBALVIN</t>
  </si>
  <si>
    <t>56885833</t>
  </si>
  <si>
    <t>1267991650225315842</t>
  </si>
  <si>
    <t>http://pbs.twimg.com/profile_images/1226706990606553088/rQYfgdau_normal.jpg</t>
  </si>
  <si>
    <t>BOGOTA, COLOMBIA</t>
  </si>
  <si>
    <t>http://twitter.com/ticalman/statuses/1268051780941877248</t>
  </si>
  <si>
    <t>{"hashtags":[{"text":"Marcha15DeJunio","indices":[9,25]}],"symbols":[],"user_mentions":[{"screen_name":"JBALVIN","name":"J BALVIN","id":44670915,"id_str":"44670915","indices":[0,8]}],"urls":[]}</t>
  </si>
  <si>
    <t>1268051734724820992</t>
  </si>
  <si>
    <t>NataliaRendonR</t>
  </si>
  <si>
    <t>¿ Cómo que #Marcha15DeJunio ? 
¿Vamos a pasar de estar encerrados casi 3 meses a salir todos al mismo tiempo ?
Si las vidas negras nos importan todas las vidas nos tienen que importar. Tenemos que proteger la salud de todos para que existan vidas por las que marchar despues.</t>
  </si>
  <si>
    <t>Wed Jun 03 05:27:47 +0000 2020</t>
  </si>
  <si>
    <t>300503908</t>
  </si>
  <si>
    <t>http://pbs.twimg.com/profile_images/771324949520850944/h3mvjYLH_normal.jpg</t>
  </si>
  <si>
    <t>Cali-Colombia</t>
  </si>
  <si>
    <t>http://twitter.com/NataliaRendonR/statuses/1268051734724820992</t>
  </si>
  <si>
    <t>{"hashtags":[{"text":"Marcha15DeJunio","indices":[11,27]}],"symbols":[],"user_mentions":[],"urls":[]}</t>
  </si>
  <si>
    <t>1268051322605109248</t>
  </si>
  <si>
    <t>#Marcha15DeJunio por cada vez que han intentado reprimir las protestas de personas que están pasando necesidades</t>
  </si>
  <si>
    <t>Wed Jun 03 05:26:09 +0000 2020</t>
  </si>
  <si>
    <t>http://twitter.com/emsomer16/statuses/1268051322605109248</t>
  </si>
  <si>
    <t>1268051228619149314</t>
  </si>
  <si>
    <t>jdlozano55</t>
  </si>
  <si>
    <t>#Marcha15DeJunio  chuchito paga la fianza https://t.co/0LAMN62x09</t>
  </si>
  <si>
    <t>Wed Jun 03 05:25:46 +0000 2020</t>
  </si>
  <si>
    <t>734351798</t>
  </si>
  <si>
    <t>http://pbs.twimg.com/profile_images/1268063120746065920/j5DLGi6__normal.jpg</t>
  </si>
  <si>
    <t>http://twitter.com/jdlozano55/statuses/1268051228619149314</t>
  </si>
  <si>
    <t>{"hashtags":[{"text":"Marcha15DeJunio","indices":[0,16]}],"symbols":[],"user_mentions":[],"urls":[],"media":[{"id":1268051216917049300,"id_str":"1268051216917049344","indices":[42,65],"media_url":"http://pbs.twimg.com/media/EZkF3QVXsAA5Hhr.jpg","media_url_https":"https://pbs.twimg.com/media/EZkF3QVXsAA5Hhr.jpg","url":"https://t.co/0LAMN62x09","display_url":"pic.twitter.com/0LAMN62x09","expanded_url":"https://twitter.com/jdlozano55/status/1268051228619149314/photo/1","type":"photo","sizes":{"thumb":{"w":150,"h":150,"resize":"crop"},"small":{"w":595,"h":680,"resize":"fit"},"large":{"w":1080,"h":1235,"resize":"fit"},"medium":{"w":1049,"h":1200,"resize":"fit"}}}]}</t>
  </si>
  <si>
    <t>1268051206754222081</t>
  </si>
  <si>
    <t>#Marcha15DeJunio
- Asesinato de lideres sociales
- Corrupción generalizada de dirigentes del @CeDemocratico 
- Invasión de tropas estadounidenses a Colombia
- Políticas económicas injustas que protegen la banca y destruyen al pueblo y las pequeñas empresas
- Justicia politizada</t>
  </si>
  <si>
    <t>Wed Jun 03 05:25:41 +0000 2020</t>
  </si>
  <si>
    <t>http://twitter.com/CamilaL75539792/statuses/1268051206754222081</t>
  </si>
  <si>
    <t>{"hashtags":[{"text":"Marcha15DeJunio","indices":[0,16]}],"symbols":[],"user_mentions":[{"screen_name":"CeDemocratico","name":"Centro Democrático","id":1115440213,"id_str":"1115440213","indices":[93,107]}],"urls":[]}</t>
  </si>
  <si>
    <t>1268051118216617984</t>
  </si>
  <si>
    <t>#Marcha15DeJunio por invertir (en plena pandemia) en tanques del esmad y no en salud y educación</t>
  </si>
  <si>
    <t>Wed Jun 03 05:25:20 +0000 2020</t>
  </si>
  <si>
    <t>http://twitter.com/emsomer16/statuses/1268051118216617984</t>
  </si>
  <si>
    <t>1268051080073613313</t>
  </si>
  <si>
    <t>leidycaizamo</t>
  </si>
  <si>
    <t>Sé estamos en pandemia pero adivina qué: 
- Hay gente que si no sale a trabajar se muere de física hambre. 
- Hay problemáticas sociales que en medio de todo se están develando 
- Hay y seguirán habiendo muertes ya sea por el covid-19 o la crisis económica. 
#marcha15dejunio</t>
  </si>
  <si>
    <t>Wed Jun 03 05:25:11 +0000 2020</t>
  </si>
  <si>
    <t>316732480</t>
  </si>
  <si>
    <t>http://pbs.twimg.com/profile_images/1256813932393660417/ce-TgrJy_normal.jpg</t>
  </si>
  <si>
    <t>http://twitter.com/leidycaizamo/statuses/1268051080073613313</t>
  </si>
  <si>
    <t>{"hashtags":[{"text":"marcha15dejunio","indices":[259,275]}],"symbols":[],"user_mentions":[],"urls":[]}</t>
  </si>
  <si>
    <t>1268051035836354561</t>
  </si>
  <si>
    <t>Diani_cadena</t>
  </si>
  <si>
    <t>Si no les gusta la #Marcha15DeJunio pues no salgan, sencillo.</t>
  </si>
  <si>
    <t>Wed Jun 03 05:25:00 +0000 2020</t>
  </si>
  <si>
    <t>3065831842</t>
  </si>
  <si>
    <t>http://pbs.twimg.com/profile_images/1254590895355236352/-IVqFha0_normal.jpg</t>
  </si>
  <si>
    <t>Armenia</t>
  </si>
  <si>
    <t>http://twitter.com/Diani_cadena/statuses/1268051035836354561</t>
  </si>
  <si>
    <t>{"hashtags":[{"text":"Marcha15DeJunio","indices":[19,35]}],"symbols":[],"user_mentions":[],"urls":[]}</t>
  </si>
  <si>
    <t>1268050945260294150</t>
  </si>
  <si>
    <t>#Marcha15DeJunio porque estamos hartos del abuso policial</t>
  </si>
  <si>
    <t>Wed Jun 03 05:24:39 +0000 2020</t>
  </si>
  <si>
    <t>http://twitter.com/emsomer16/statuses/1268050945260294150</t>
  </si>
  <si>
    <t>1268050553730486272</t>
  </si>
  <si>
    <t>Maria36217892</t>
  </si>
  <si>
    <t>No pues acá ya nos abrocharon otra marcha estamos jodidos y son puros culicagados mantenidos por los papás #AméricaConTrump #Marcha15DeJunio https://t.co/CFlExHAlzz</t>
  </si>
  <si>
    <t>Wed Jun 03 05:23:05 +0000 2020</t>
  </si>
  <si>
    <t>1199512935795703808</t>
  </si>
  <si>
    <t>http://pbs.twimg.com/profile_images/1265513778210373635/oJ0BbD13_normal.jpg</t>
  </si>
  <si>
    <t>http://twitter.com/Maria36217892/statuses/1268050553730486272</t>
  </si>
  <si>
    <t>{"hashtags":[{"text":"AméricaConTrump","indices":[107,123]},{"text":"Marcha15DeJunio","indices":[124,140]}],"symbols":[],"user_mentions":[],"urls":[{"url":"https://t.co/CFlExHAlzz","expanded_url":"https://twitter.com/AlexSalinasRN/status/1268048583431008256","display_url":"twitter.com/AlexSalinasRN/…","indices":[141,164]}]}</t>
  </si>
  <si>
    <t>1268050504204128256</t>
  </si>
  <si>
    <t>#Marcha15DeJunio porque ni siquiera una pandemia los ha detenido de seguir haciendo sus porquerías robándose la plata de los más necesitados</t>
  </si>
  <si>
    <t>Wed Jun 03 05:22:54 +0000 2020</t>
  </si>
  <si>
    <t>http://twitter.com/emsomer16/statuses/1268050504204128256</t>
  </si>
  <si>
    <t>1268050301774413824</t>
  </si>
  <si>
    <t>#Marcha15DeJunio no mas abuso policial ni asesinatos de lideres sociales. https://t.co/rSEvJTBXfe</t>
  </si>
  <si>
    <t>Wed Jun 03 05:22:05 +0000 2020</t>
  </si>
  <si>
    <t>http://twitter.com/guitrespalacios/statuses/1268050301774413824</t>
  </si>
  <si>
    <t>{"hashtags":[{"text":"Marcha15DeJunio","indices":[0,16]}],"symbols":[],"user_mentions":[],"urls":[{"url":"https://t.co/rSEvJTBXfe","expanded_url":"https://twitter.com/ChalecosAmarill/status/1268037965512691712","display_url":"twitter.com/ChalecosAmaril…","indices":[74,97]}]}</t>
  </si>
  <si>
    <t>1268050270778535937</t>
  </si>
  <si>
    <t>#Marcha15DeJunio para que la muerte de Dylan no quede en el olvido</t>
  </si>
  <si>
    <t>Wed Jun 03 05:21:58 +0000 2020</t>
  </si>
  <si>
    <t>http://twitter.com/emsomer16/statuses/1268050270778535937</t>
  </si>
  <si>
    <t>1268050192756072449</t>
  </si>
  <si>
    <t>#Marcha15DeJunio por el pésimo manejo e inversión en cuanto a educación, creyendo que es solo decir "educación virtual" sin medir que gran parte de la población colombiana tiene escasos recursos como para adquirir un portátil o medio para atender las clases.</t>
  </si>
  <si>
    <t>Wed Jun 03 05:21:39 +0000 2020</t>
  </si>
  <si>
    <t>http://twitter.com/emsomer16/statuses/1268050192756072449</t>
  </si>
  <si>
    <t>1268050169095913475</t>
  </si>
  <si>
    <t>CCamiloah09</t>
  </si>
  <si>
    <t>#Marcha15DeJunio por las mentiras de este país desorganizado y Gobernado por el NarcoEstado. https://t.co/y5V4raoy1r</t>
  </si>
  <si>
    <t>Wed Jun 03 05:21:34 +0000 2020</t>
  </si>
  <si>
    <t>3347923582</t>
  </si>
  <si>
    <t>http://pbs.twimg.com/profile_images/1227812435052113921/k3Obd7-U_normal.jpg</t>
  </si>
  <si>
    <t>http://twitter.com/CCamiloah09/statuses/1268050169095913475</t>
  </si>
  <si>
    <t>{"hashtags":[{"text":"Marcha15DeJunio","indices":[0,16]}],"symbols":[],"user_mentions":[],"urls":[],"media":[{"id":1268050161005203500,"id_str":"1268050161005203456","indices":[93,116],"media_url":"http://pbs.twimg.com/media/EZkE5ywXkAAHozl.jpg","media_url_https":"https://pbs.twimg.com/media/EZkE5ywXkAAHozl.jpg","url":"https://t.co/y5V4raoy1r","display_url":"pic.twitter.com/y5V4raoy1r","expanded_url":"https://twitter.com/CCamiloah09/status/1268050169095913475/photo/1","type":"photo","sizes":{"thumb":{"w":150,"h":150,"resize":"crop"},"large":{"w":996,"h":2048,"resize":"fit"},"small":{"w":331,"h":680,"resize":"fit"},"medium":{"w":584,"h":1200,"resize":"fit"}}}]}</t>
  </si>
  <si>
    <t>1268050104654745600</t>
  </si>
  <si>
    <t>No creo que sean mas falso que @NoticiasCaracol y @NoticiasRCN, ah bueno pero a ustedes les gana los falsos positivos de @AlvaroUribeVel  #Marcha15DeJunio  #Anonimo #Anonymuos https://t.co/TINihkSkKS</t>
  </si>
  <si>
    <t>Wed Jun 03 05:21:18 +0000 2020</t>
  </si>
  <si>
    <t>http://twitter.com/ambrpr/statuses/1268050104654745600</t>
  </si>
  <si>
    <t>{"hashtags":[{"text":"Marcha15DeJunio","indices":[138,154]},{"text":"Anonimo","indices":[156,164]},{"text":"Anonymuos","indices":[165,175]}],"symbols":[],"user_mentions":[{"screen_name":"NoticiasCaracol","name":"Noticias Caracol","id":17813487,"id_str":"17813487","indices":[31,47]},{"screen_name":"NoticiasRCN","name":"Noticias RCN","id":35013719,"id_str":"35013719","indices":[50,62]},{"screen_name":"AlvaroUribeVel","name":"Álvaro Uribe Vélez","id":61097151,"id_str":"61097151","indices":[121,136]}],"urls":[{"url":"https://t.co/TINihkSkKS","expanded_url":"https://twitter.com/NoticiasCaracol/status/1268048530150694912","display_url":"twitter.com/NoticiasCaraco…","indices":[176,199]}]}</t>
  </si>
  <si>
    <t>1268050010496806912</t>
  </si>
  <si>
    <t>isabellavca_</t>
  </si>
  <si>
    <t>#Marcha15DeJunio y si... Acá la selección natural actúa a la fuerza.</t>
  </si>
  <si>
    <t>Wed Jun 03 05:20:56 +0000 2020</t>
  </si>
  <si>
    <t>966113356796088320</t>
  </si>
  <si>
    <t>http://pbs.twimg.com/profile_images/1263155645911629831/y_lapUid_normal.jpg</t>
  </si>
  <si>
    <t>http://twitter.com/isabellavca_/statuses/1268050010496806912</t>
  </si>
  <si>
    <t>1268049970416029696</t>
  </si>
  <si>
    <t>_nat98_</t>
  </si>
  <si>
    <t>¿#Marcha15DeJunio para pedir justicia? Aquí TODOS LOS DÍAS MATAN A ALGUIEN Y NADIE HACE NADA #LAPOLICIAMATAYNADIEHACENADA... https://t.co/wsz0AVdj8a</t>
  </si>
  <si>
    <t>Wed Jun 03 05:20:46 +0000 2020</t>
  </si>
  <si>
    <t>366273410</t>
  </si>
  <si>
    <t>http://pbs.twimg.com/profile_images/1268055284314001408/sT_x9-rF_normal.jpg</t>
  </si>
  <si>
    <t>http://twitter.com/_nat98_/statuses/1268049970416029696</t>
  </si>
  <si>
    <t>{"hashtags":[{"text":"Marcha15DeJunio","indices":[1,17]},{"text":"LAPOLICIAMATAYNADIEHACENADA","indices":[93,121]}],"symbols":[],"user_mentions":[],"urls":[],"media":[{"id":1268049927281823700,"id_str":"1268049927281823747","indices":[125,148],"media_url":"http://pbs.twimg.com/media/EZkEsMEX0AMeDLN.jpg","media_url_https":"https://pbs.twimg.com/media/EZkEsMEX0AMeDLN.jpg","url":"https://t.co/wsz0AVdj8a","display_url":"pic.twitter.com/wsz0AVdj8a","expanded_url":"https://twitter.com/_nat98_/status/1268049970416029696/photo/1","type":"photo","sizes":{"thumb":{"w":150,"h":150,"resize":"crop"},"small":{"w":358,"h":680,"resize":"fit"},"large":{"w":720,"h":1369,"resize":"fit"},"medium":{"w":631,"h":1200,"resize":"fit"}}}]}</t>
  </si>
  <si>
    <t>1268049823724376067</t>
  </si>
  <si>
    <t>VioletaAzulado</t>
  </si>
  <si>
    <t>Aquí pensando, qué irá a pasar en la #Marcha15DeJunio 
"¿Será que se me pega el COVID? Noo, pero es que hay que hacer algo por este país que cada día está más en la mierda, ¿Y si ataca la poli? hay que hacerle frente"
Conversaciones de mi, conmigo. https://t.co/VbhXcHZxE1</t>
  </si>
  <si>
    <t>Wed Jun 03 05:20:11 +0000 2020</t>
  </si>
  <si>
    <t>225250794</t>
  </si>
  <si>
    <t>http://pbs.twimg.com/profile_images/1267884810791518217/o5bEw3Uq_normal.jpg</t>
  </si>
  <si>
    <t>http://twitter.com/VioletaAzulado/statuses/1268049823724376067</t>
  </si>
  <si>
    <t>{"hashtags":[{"text":"Marcha15DeJunio","indices":[37,53]}],"symbols":[],"user_mentions":[],"urls":[{"url":"https://t.co/VbhXcHZxE1","expanded_url":"https://twitter.com/camilaolazo/status/1268048509942542336","display_url":"twitter.com/camilaolazo/st…","indices":[249,272]}]}</t>
  </si>
  <si>
    <t>1268049703825965056</t>
  </si>
  <si>
    <t>AndresPala89</t>
  </si>
  <si>
    <t>Wed Jun 03 05:19:43 +0000 2020</t>
  </si>
  <si>
    <t>3042008548</t>
  </si>
  <si>
    <t>http://pbs.twimg.com/profile_images/1214421579603546112/YGwqcls6_normal.jpg</t>
  </si>
  <si>
    <t>bogota city</t>
  </si>
  <si>
    <t>http://twitter.com/AndresPala89/statuses/1268049703825965056</t>
  </si>
  <si>
    <t>1268049661572468737</t>
  </si>
  <si>
    <t>Pardussz</t>
  </si>
  <si>
    <t>Wed Jun 03 05:19:33 +0000 2020</t>
  </si>
  <si>
    <t>965645616079663104</t>
  </si>
  <si>
    <t>http://pbs.twimg.com/profile_images/965653875159117826/PSWvErN-_normal.jpg</t>
  </si>
  <si>
    <t>http://twitter.com/Pardussz/statuses/1268049661572468737</t>
  </si>
  <si>
    <t>1268049634238312450</t>
  </si>
  <si>
    <t>#Marcha15DeJunio por el abandono  a las comunidades afrodescendientes y las más vulnerables por parte del estado</t>
  </si>
  <si>
    <t>Wed Jun 03 05:19:26 +0000 2020</t>
  </si>
  <si>
    <t>http://twitter.com/emsomer16/statuses/1268049634238312450</t>
  </si>
  <si>
    <t>1268049588289703936</t>
  </si>
  <si>
    <t>@Andres_G1990 Ese dia todos los comerciantes a salir con palos y machetes para repeler a estos mamertos guerrilleros saqueadores.. Que no quede ni uno en pie. Les enseñaremos a estos petroñeros lo que es la verdadera brutalidad.
#Marcha15DeJunio</t>
  </si>
  <si>
    <t>Wed Jun 03 05:19:15 +0000 2020</t>
  </si>
  <si>
    <t>1283410920</t>
  </si>
  <si>
    <t>Andres_G1990</t>
  </si>
  <si>
    <t>1268002156965216256</t>
  </si>
  <si>
    <t>http://twitter.com/SoyElCat/statuses/1268049588289703936</t>
  </si>
  <si>
    <t>{"hashtags":[{"text":"Marcha15DeJunio","indices":[230,246]}],"symbols":[],"user_mentions":[{"screen_name":"Andres_G1990","name":"Andres Guerra","id":1283410920,"id_str":"1283410920","indices":[0,13]}],"urls":[]}</t>
  </si>
  <si>
    <t>1268049394240294914</t>
  </si>
  <si>
    <t>kr3nescobar</t>
  </si>
  <si>
    <t>Razones por las que las marchas en nuestro país no tendrán el alcancé nunca que las de USA --» #Marcha15DeJunio
¿Para que avisar? ¿Porqué no salir y ya?</t>
  </si>
  <si>
    <t>Wed Jun 03 05:18:29 +0000 2020</t>
  </si>
  <si>
    <t>229271399</t>
  </si>
  <si>
    <t>http://pbs.twimg.com/profile_images/819398998830227459/E9C_WQJX_normal.jpg</t>
  </si>
  <si>
    <t>Cali</t>
  </si>
  <si>
    <t>http://twitter.com/kr3nescobar/statuses/1268049394240294914</t>
  </si>
  <si>
    <t>1268049310211551235</t>
  </si>
  <si>
    <t>Fenart147</t>
  </si>
  <si>
    <t>#Marcha15DeJunio viendo los tweets, veo que la gente va a marchar por tantas cosas y tan distintas,  que pasará lo mismo de siempre, nada por que NADIE SABE DE QUE ES LA MARCHA</t>
  </si>
  <si>
    <t>Wed Jun 03 05:18:09 +0000 2020</t>
  </si>
  <si>
    <t>1197629482783383567</t>
  </si>
  <si>
    <t>http://pbs.twimg.com/profile_images/1197630855109398528/ZLsg7yR0_normal.jpg</t>
  </si>
  <si>
    <t>http://twitter.com/Fenart147/statuses/1268049310211551235</t>
  </si>
  <si>
    <t>1268049302229827585</t>
  </si>
  <si>
    <t>JhoanBladimir</t>
  </si>
  <si>
    <t>@ElQueLosDELATA Confiamos en ti @ElQueLosDELATA para adelante sos de los mejores locos, (así como se autodenomino usted) sos de los que necesita toda Colombia... Gracias por #MatarifeLaSerie #Marcha15DeJunio</t>
  </si>
  <si>
    <t>Wed Jun 03 05:18:07 +0000 2020</t>
  </si>
  <si>
    <t>1390094958</t>
  </si>
  <si>
    <t>ElQueLosDELATA</t>
  </si>
  <si>
    <t>1193388795636461569</t>
  </si>
  <si>
    <t>1267968998400053249</t>
  </si>
  <si>
    <t>http://pbs.twimg.com/profile_images/1262248495534178304/4MGVLlYT_normal.jpg</t>
  </si>
  <si>
    <t>http://twitter.com/JhoanBladimir/statuses/1268049302229827585</t>
  </si>
  <si>
    <t>{"hashtags":[{"text":"MatarifeLaSerie","indices":[174,190]},{"text":"Marcha15DeJunio","indices":[191,207]}],"symbols":[],"user_mentions":[{"screen_name":"ElQueLosDELATA","name":"Delator","id":1390094958,"id_str":"1390094958","indices":[0,15]},{"screen_name":"ElQueLosDELATA","name":"Delator","id":1390094958,"id_str":"1390094958","indices":[32,47]}],"urls":[]}</t>
  </si>
  <si>
    <t>1268049300162064384</t>
  </si>
  <si>
    <t>Tenemos #Marcha15DeJunio, espero que los "activistas" que aplaudían y apoyaban la protesta en EEUU, no traten de desacreditar la de aquí o de ser indiferentes frente a lo que pasa aquí porque EN COLOMBIA TAMBIÉN NOS MATAN.</t>
  </si>
  <si>
    <t>http://twitter.com/maymay_ed/statuses/1268049300162064384</t>
  </si>
  <si>
    <t>{"hashtags":[{"text":"Marcha15DeJunio","indices":[8,24]}],"symbols":[],"user_mentions":[],"urls":[]}</t>
  </si>
  <si>
    <t>1268049261549289472</t>
  </si>
  <si>
    <t>#Marcha15DeJunio por Anderson Arboleda</t>
  </si>
  <si>
    <t>Wed Jun 03 05:17:57 +0000 2020</t>
  </si>
  <si>
    <t>http://twitter.com/emsomer16/statuses/1268049261549289472</t>
  </si>
  <si>
    <t>1268049203240013826</t>
  </si>
  <si>
    <t>Yo marcho por Dylan, por Anderson Alvoreda, por los lideres sociales, por mi pais #Marcha15DeJunio</t>
  </si>
  <si>
    <t>Wed Jun 03 05:17:43 +0000 2020</t>
  </si>
  <si>
    <t>http://twitter.com/ImHenao/statuses/1268049203240013826</t>
  </si>
  <si>
    <t>1268049202678030336</t>
  </si>
  <si>
    <t>elsoroche</t>
  </si>
  <si>
    <t>#Marcha15DeJunio 
¿Estará bien salir a marchar cuando hay un virus mortal en las calles? Si queremos acabar con esta pandemia, creo que no es la manera de hacerlo. Al salir a marchar va haber gran cantidad de personas hombro a hombro, esto provocará que el # contagios crezcan https://t.co/J4qKzs1z9u</t>
  </si>
  <si>
    <t>1219136759436660736</t>
  </si>
  <si>
    <t>http://pbs.twimg.com/profile_images/1250354757585305600/aeoCKC6X_normal.jpg</t>
  </si>
  <si>
    <t>http://twitter.com/elsoroche/statuses/1268049202678030336</t>
  </si>
  <si>
    <t>{"hashtags":[{"text":"Marcha15DeJunio","indices":[0,16]}],"symbols":[],"user_mentions":[],"urls":[],"media":[{"id":1268049197179248600,"id_str":"1268049197179248644","indices":[277,300],"media_url":"http://pbs.twimg.com/media/EZkEBsOWoAQe7IG.jpg","media_url_https":"https://pbs.twimg.com/media/EZkEBsOWoAQe7IG.jpg","url":"https://t.co/J4qKzs1z9u","display_url":"pic.twitter.com/J4qKzs1z9u","expanded_url":"https://twitter.com/elsoroche/status/1268049202678030336/photo/1","type":"photo","sizes":{"large":{"w":1024,"h":1024,"resize":"fit"},"thumb":{"w":150,"h":150,"resize":"crop"},"medium":{"w":1024,"h":1024,"resize":"fit"},"small":{"w":680,"h":680,"resize":"fit"}}}]}</t>
  </si>
  <si>
    <t>1268049094787903488</t>
  </si>
  <si>
    <t>No se extrañen que después de la #Marcha15DeJunio suban las estadísticas de contagio, SOLO POR METERNOS TERROR.</t>
  </si>
  <si>
    <t>Wed Jun 03 05:17:18 +0000 2020</t>
  </si>
  <si>
    <t>http://twitter.com/unatalcrespa/statuses/1268049094787903488</t>
  </si>
  <si>
    <t>{"hashtags":[{"text":"Marcha15DeJunio","indices":[33,49]}],"symbols":[],"user_mentions":[],"urls":[]}</t>
  </si>
  <si>
    <t>1268049074344931328</t>
  </si>
  <si>
    <t>berryquackson</t>
  </si>
  <si>
    <t>Ojalá que así como postean fotos sobre lo que está pasando en Estados Unidos salgan a la #Marcha15DeJunio hipócritassss</t>
  </si>
  <si>
    <t>Wed Jun 03 05:17:13 +0000 2020</t>
  </si>
  <si>
    <t>1260772720863784960</t>
  </si>
  <si>
    <t>http://pbs.twimg.com/profile_images/1268044798180589570/CKirHzNF_normal.jpg</t>
  </si>
  <si>
    <t>http://twitter.com/berryquackson/statuses/1268049074344931328</t>
  </si>
  <si>
    <t>1268049057513189376</t>
  </si>
  <si>
    <t>CastaGiraldo</t>
  </si>
  <si>
    <t>#Marcha15DeJunio Solo a un graduado de pendejo se le ocurre está idea en medio de una pandemia. https://t.co/TQq9fJ1aQQ</t>
  </si>
  <si>
    <t>Wed Jun 03 05:17:09 +0000 2020</t>
  </si>
  <si>
    <t>1584725102</t>
  </si>
  <si>
    <t>http://pbs.twimg.com/profile_images/1210589616719433728/_WcbhLol_normal.jpg</t>
  </si>
  <si>
    <t>http://twitter.com/CastaGiraldo/statuses/1268049057513189376</t>
  </si>
  <si>
    <t>{"hashtags":[{"text":"Marcha15DeJunio","indices":[0,16]}],"symbols":[],"user_mentions":[],"urls":[{"url":"https://t.co/TQq9fJ1aQQ","expanded_url":"https://twitter.com/GustavoBolivar/status/1268014290327519233","display_url":"twitter.com/GustavoBolivar…","indices":[96,119]}]}</t>
  </si>
  <si>
    <t>1268049037049114624</t>
  </si>
  <si>
    <t>#Marcha15DeJunio apoyo las manifestaciones desde siempre, solo  que luego no le estén echando la culpa a Claudia Lopez porque los casos de COVID-19 se disparen locamente jaja</t>
  </si>
  <si>
    <t>Wed Jun 03 05:17:04 +0000 2020</t>
  </si>
  <si>
    <t>http://twitter.com/un_pirobo/statuses/1268049037049114624</t>
  </si>
  <si>
    <t>1268048999652696065</t>
  </si>
  <si>
    <t>#COVIDー19 llevate a @petrogustavo y @GustavoBolivar a la #Marcha15DeJunio</t>
  </si>
  <si>
    <t>Wed Jun 03 05:16:55 +0000 2020</t>
  </si>
  <si>
    <t>http://twitter.com/OENEGERO/statuses/1268048999652696065</t>
  </si>
  <si>
    <t>{"hashtags":[{"text":"COVIDー19","indices":[0,9]},{"text":"Marcha15DeJunio","indices":[57,73]}],"symbols":[],"user_mentions":[{"screen_name":"petrogustavo","name":"Gustavo Petro","id":49849732,"id_str":"49849732","indices":[20,33]},{"screen_name":"GustavoBolivar","name":"Gustavo Bolívar","id":50981729,"id_str":"50981729","indices":[36,51]}],"urls":[]}</t>
  </si>
  <si>
    <t>1268048831658295296</t>
  </si>
  <si>
    <t>#Marcha15DeJunio
De una, sobran los motivos...
Pero los gringos no comieron de pandemia ni esperaron 15 días.</t>
  </si>
  <si>
    <t>Wed Jun 03 05:16:15 +0000 2020</t>
  </si>
  <si>
    <t>http://twitter.com/AldurN/statuses/1268048831658295296</t>
  </si>
  <si>
    <t>1268048762838155271</t>
  </si>
  <si>
    <t>Andresr73189853</t>
  </si>
  <si>
    <t>#Marcha15DeJunio contra la @PoliciaColombia banda de asesinos criminales que atropellan al pueblo, pueblo que les da de comer a ellos y a sus familias.</t>
  </si>
  <si>
    <t>Wed Jun 03 05:15:58 +0000 2020</t>
  </si>
  <si>
    <t>1114334139837296641</t>
  </si>
  <si>
    <t>http://pbs.twimg.com/profile_images/1263274584960315395/L354B00D_normal.jpg</t>
  </si>
  <si>
    <t>http://twitter.com/Andresr73189853/statuses/1268048762838155271</t>
  </si>
  <si>
    <t>{"hashtags":[{"text":"Marcha15DeJunio","indices":[0,16]}],"symbols":[],"user_mentions":[{"screen_name":"PoliciaColombia","name":"Policía de Colombia","id":69432342,"id_str":"69432342","indices":[27,43]}],"urls":[]}</t>
  </si>
  <si>
    <t>1268048732739842048</t>
  </si>
  <si>
    <t>Gabriel42106437</t>
  </si>
  <si>
    <t>#Marcha15DeJunio mejor esperar de verdad si esperamos lo mucho esperamos que pase algo ese virus para no regar el virus si mejor agamos compaña para informar más al pueblo si por todas las redes con información y la verdad para que no se aproveche de aquellos pueblos que no saben</t>
  </si>
  <si>
    <t>Wed Jun 03 05:15:51 +0000 2020</t>
  </si>
  <si>
    <t>1242558473340157952</t>
  </si>
  <si>
    <t>http://pbs.twimg.com/profile_images/1260094461008392193/_VSByFFO_normal.jpg</t>
  </si>
  <si>
    <t>http://twitter.com/Gabriel42106437/statuses/1268048732739842048</t>
  </si>
  <si>
    <t>1268048636585410566</t>
  </si>
  <si>
    <t>@ClaudiaLopez    por qué entonces no levanta está cuarentena para que podamos trabajar antes que los niños que promueven la destrucción de lo poco que queda de la economía salgamos a producir. Mantenidos no les duele nada #Marcha15DeJunio</t>
  </si>
  <si>
    <t>Wed Jun 03 05:15:28 +0000 2020</t>
  </si>
  <si>
    <t>137908875</t>
  </si>
  <si>
    <t>ClaudiaLopez</t>
  </si>
  <si>
    <t>http://twitter.com/Maria36217892/statuses/1268048636585410566</t>
  </si>
  <si>
    <t>{"hashtags":[{"text":"Marcha15DeJunio","indices":[222,238]}],"symbols":[],"user_mentions":[{"screen_name":"ClaudiaLopez","name":"Claudia López 👍","id":137908875,"id_str":"137908875","indices":[0,13]}],"urls":[]}</t>
  </si>
  <si>
    <t>1268048621926318083</t>
  </si>
  <si>
    <t>Satiricaaa</t>
  </si>
  <si>
    <t>#Marcha15DeJunio  porque no se cumplieron los  acuerdos a los que el Gobierno Nacional llegó con los estudiantes , campesinos , indígenas , profesores , trabajadores ...etc https://t.co/q94N1uH39N</t>
  </si>
  <si>
    <t>Wed Jun 03 05:15:25 +0000 2020</t>
  </si>
  <si>
    <t>149267360</t>
  </si>
  <si>
    <t>http://pbs.twimg.com/profile_images/1260470988862623751/uMQWo-2K_normal.jpg</t>
  </si>
  <si>
    <t>Macondo</t>
  </si>
  <si>
    <t>http://twitter.com/Satiricaaa/statuses/1268048621926318083</t>
  </si>
  <si>
    <t>{"hashtags":[{"text":"Marcha15DeJunio","indices":[0,16]}],"symbols":[],"user_mentions":[],"urls":[{"url":"https://t.co/q94N1uH39N","expanded_url":"https://twitter.com/pluralidadz/status/1268002892054749184","display_url":"twitter.com/pluralidadz/st…","indices":[173,196]}]}</t>
  </si>
  <si>
    <t>1268048621045514240</t>
  </si>
  <si>
    <t>Para que @petrogustavo habla tan mal del manejo del #Covid_19 por @ClaudiaLopez en Bogotá y sale a convocar #Marcha15DeJunio? Ahi si que no solo se termina de cagar la ciudad sino de asesinar miles de personas #CovidNoOlvidesAPetroYBolivar</t>
  </si>
  <si>
    <t>http://twitter.com/OENEGERO/statuses/1268048621045514240</t>
  </si>
  <si>
    <t>{"hashtags":[{"text":"Covid_19","indices":[52,61]},{"text":"Marcha15DeJunio","indices":[108,124]},{"text":"CovidNoOlvidesAPetroYBolivar","indices":[210,239]}],"symbols":[],"user_mentions":[{"screen_name":"petrogustavo","name":"Gustavo Petro","id":49849732,"id_str":"49849732","indices":[9,22]},{"screen_name":"ClaudiaLopez","name":"Claudia López 👍","id":137908875,"id_str":"137908875","indices":[66,79]}],"urls":[]}</t>
  </si>
  <si>
    <t>1268048526715617281</t>
  </si>
  <si>
    <t>chacv2000</t>
  </si>
  <si>
    <t>@GustavoBolivar Bueno... #Marcha15DeJunio
Parece que todo vuelve a la "normalidad"... Ojalá termine en besaton.</t>
  </si>
  <si>
    <t>Wed Jun 03 05:15:02 +0000 2020</t>
  </si>
  <si>
    <t>129254900</t>
  </si>
  <si>
    <t>http://pbs.twimg.com/profile_images/1265743704465256449/DCUlSLWx_normal.jpg</t>
  </si>
  <si>
    <t>http://twitter.com/chacv2000/statuses/1268048526715617281</t>
  </si>
  <si>
    <t>1268048470105096192</t>
  </si>
  <si>
    <t>lexander027</t>
  </si>
  <si>
    <t>#Marcha15DeJunio yo voy hacer un cacelorazo a las 7:30 pm</t>
  </si>
  <si>
    <t>Wed Jun 03 05:14:49 +0000 2020</t>
  </si>
  <si>
    <t>1189018374300454912</t>
  </si>
  <si>
    <t>http://pbs.twimg.com/profile_images/1189018466629623808/F9kWue4k_normal.jpg</t>
  </si>
  <si>
    <t>http://twitter.com/lexander027/statuses/1268048470105096192</t>
  </si>
  <si>
    <t>1268048212486750208</t>
  </si>
  <si>
    <t>PaulOrtegonT</t>
  </si>
  <si>
    <t>Ahora quieren que uno se registre para vivir bajo el sol. Se nota el miedo que tienen de ver como nos estamos organizando para salir a marchar #Marcha15DeJunio</t>
  </si>
  <si>
    <t>Wed Jun 03 05:13:47 +0000 2020</t>
  </si>
  <si>
    <t>791155085426515968</t>
  </si>
  <si>
    <t>http://pbs.twimg.com/profile_images/1267741434276450305/Bh4yNhRS_normal.jpg</t>
  </si>
  <si>
    <t>http://twitter.com/PaulOrtegonT/statuses/1268048212486750208</t>
  </si>
  <si>
    <t>{"hashtags":[{"text":"Marcha15DeJunio","indices":[143,159]}],"symbols":[],"user_mentions":[],"urls":[]}</t>
  </si>
  <si>
    <t>1268048062494265344</t>
  </si>
  <si>
    <t>CamiloGT10</t>
  </si>
  <si>
    <t>La #Marcha15DeJunio debe ser real, no solo redes</t>
  </si>
  <si>
    <t>Wed Jun 03 05:13:11 +0000 2020</t>
  </si>
  <si>
    <t>898948711602155520</t>
  </si>
  <si>
    <t>http://pbs.twimg.com/profile_images/1267443436401168385/znNXLE7E_normal.jpg</t>
  </si>
  <si>
    <t>http://twitter.com/CamiloGT10/statuses/1268048062494265344</t>
  </si>
  <si>
    <t>1268047710969626625</t>
  </si>
  <si>
    <t>Sergio27Arias</t>
  </si>
  <si>
    <t>#Marcha15DeJunio https://t.co/S5PLRwVNJh</t>
  </si>
  <si>
    <t>Wed Jun 03 05:11:48 +0000 2020</t>
  </si>
  <si>
    <t>958437205189517312</t>
  </si>
  <si>
    <t>http://pbs.twimg.com/profile_images/1242344597776404480/Tpo-yhJw_normal.jpg</t>
  </si>
  <si>
    <t>Medellín</t>
  </si>
  <si>
    <t>http://twitter.com/Sergio27Arias/statuses/1268047710969626625</t>
  </si>
  <si>
    <t>{"hashtags":[{"text":"Marcha15DeJunio","indices":[0,16]}],"symbols":[],"user_mentions":[],"urls":[{"url":"https://t.co/S5PLRwVNJh","expanded_url":"https://twitter.com/PluralidadZ/status/1268002892054749184","display_url":"twitter.com/PluralidadZ/st…","indices":[17,40]}]}</t>
  </si>
  <si>
    <t>1268047704195727360</t>
  </si>
  <si>
    <t>OscarDiazBa</t>
  </si>
  <si>
    <t>#Matarife #Marcha15DeJunio #AlvaroUribe https://t.co/GooRNe4fUc</t>
  </si>
  <si>
    <t>Wed Jun 03 05:11:46 +0000 2020</t>
  </si>
  <si>
    <t>747617016</t>
  </si>
  <si>
    <t>http://pbs.twimg.com/profile_images/1073652369525751808/-HjgZEp6_normal.jpg</t>
  </si>
  <si>
    <t>http://twitter.com/OscarDiazBa/statuses/1268047704195727360</t>
  </si>
  <si>
    <t>{"hashtags":[{"text":"Matarife","indices":[0,9]},{"text":"Marcha15DeJunio","indices":[10,26]},{"text":"AlvaroUribe","indices":[27,39]}],"symbols":[],"user_mentions":[],"urls":[{"url":"https://t.co/GooRNe4fUc","expanded_url":"https://twitter.com/HELIODOPTERO/status/1267969907196600322","display_url":"twitter.com/HELIODOPTERO/s…","indices":[40,63]}]}</t>
  </si>
  <si>
    <t>1268047694687358983</t>
  </si>
  <si>
    <t>@PluralidadZ @RobinsonDiazU Bueno... #Marcha15DeJunio
Parece que todo vuelve a la "normalidad"... Ojalá termine en besaton.</t>
  </si>
  <si>
    <t>Wed Jun 03 05:11:44 +0000 2020</t>
  </si>
  <si>
    <t>http://twitter.com/chacv2000/statuses/1268047694687358983</t>
  </si>
  <si>
    <t>{"hashtags":[{"text":"Marcha15DeJunio","indices":[37,53]}],"symbols":[],"user_mentions":[{"screen_name":"PluralidadZ","name":"Pluralidad Z","id":967598054068146200,"id_str":"967598054068146176","indices":[0,12]},{"screen_name":"RobinsonDiazU","name":"Robinson Diaz","id":815911244,"id_str":"815911244","indices":[13,27]}],"urls":[]}</t>
  </si>
  <si>
    <t>1268047588122599426</t>
  </si>
  <si>
    <t>#Marcha15DeJunio por la DIGNIDAD de este pueblo reprimido, contra @IvanDuque @AlvaroUribeVel y todo el @CeDemocratico corrupto y bandalo. YO APOYO #Marcha15DeJunio , por una COLOMBIA HUMANA JUSTA !</t>
  </si>
  <si>
    <t>Wed Jun 03 05:11:18 +0000 2020</t>
  </si>
  <si>
    <t>http://twitter.com/Andresr73189853/statuses/1268047588122599426</t>
  </si>
  <si>
    <t>{"hashtags":[{"text":"Marcha15DeJunio","indices":[0,16]},{"text":"Marcha15DeJunio","indices":[147,163]}],"symbols":[],"user_mentions":[{"screen_name":"IvanDuque","name":"Iván Duque 🇨🇴","id":77653794,"id_str":"77653794","indices":[66,76]},{"screen_name":"AlvaroUribeVel","name":"Álvaro Uribe Vélez","id":61097151,"id_str":"61097151","indices":[77,92]},{"screen_name":"CeDemocratico","name":"Centro Democrático","id":1115440213,"id_str":"1115440213","indices":[103,117]}],"urls":[]}</t>
  </si>
  <si>
    <t>1268047586721751042</t>
  </si>
  <si>
    <t>AndiherrerS</t>
  </si>
  <si>
    <t>3343584833</t>
  </si>
  <si>
    <t>http://pbs.twimg.com/profile_images/1181676128941019137/pgD-FJP1_normal.jpg</t>
  </si>
  <si>
    <t>cartagena- colombia</t>
  </si>
  <si>
    <t>http://twitter.com/AndiherrerS/statuses/1268047586721751042</t>
  </si>
  <si>
    <t>1268047415866724352</t>
  </si>
  <si>
    <t>paulinacv7</t>
  </si>
  <si>
    <t>#Marcha15DeJunio #JusticiaparaAnderson https://t.co/GTyh3lnIxu</t>
  </si>
  <si>
    <t>Wed Jun 03 05:10:37 +0000 2020</t>
  </si>
  <si>
    <t>1267344163038793728</t>
  </si>
  <si>
    <t>http://pbs.twimg.com/profile_images/1267344425249902599/58bjqn02_normal.jpg</t>
  </si>
  <si>
    <t>http://twitter.com/paulinacv7/statuses/1268047415866724352</t>
  </si>
  <si>
    <t>{"hashtags":[{"text":"Marcha15DeJunio","indices":[0,16]},{"text":"JusticiaparaAnderson","indices":[17,38]}],"symbols":[],"user_mentions":[],"urls":[],"media":[{"id":1268047409453678600,"id_str":"1268047409453678592","indices":[39,62],"media_url":"http://pbs.twimg.com/media/EZkCZobXQAA9R36.jpg","media_url_https":"https://pbs.twimg.com/media/EZkCZobXQAA9R36.jpg","url":"https://t.co/GTyh3lnIxu","display_url":"pic.twitter.com/GTyh3lnIxu","expanded_url":"https://twitter.com/paulinacv7/status/1268047415866724352/photo/1","type":"photo","sizes":{"thumb":{"w":150,"h":150,"resize":"crop"},"medium":{"w":750,"h":731,"resize":"fit"},"large":{"w":750,"h":731,"resize":"fit"},"small":{"w":680,"h":663,"resize":"fit"}}}]}</t>
  </si>
  <si>
    <t>1268047411768971264</t>
  </si>
  <si>
    <t>Larenal07</t>
  </si>
  <si>
    <t>Contando los días para la #Marcha15DeJunio</t>
  </si>
  <si>
    <t>Wed Jun 03 05:10:36 +0000 2020</t>
  </si>
  <si>
    <t>1248856300731224064</t>
  </si>
  <si>
    <t>http://pbs.twimg.com/profile_images/1261140671693537281/oPBUSmDV_normal.jpg</t>
  </si>
  <si>
    <t>Polombia con P mayúscula 🇨🇴</t>
  </si>
  <si>
    <t>http://twitter.com/Larenal07/statuses/1268047411768971264</t>
  </si>
  <si>
    <t>{"hashtags":[{"text":"Marcha15DeJunio","indices":[26,42]}],"symbols":[],"user_mentions":[],"urls":[]}</t>
  </si>
  <si>
    <t>1268047338767093760</t>
  </si>
  <si>
    <t>#Marcha15DeJunio porque en Colombia todos los días matan. https://t.co/kCfIAb9y2l</t>
  </si>
  <si>
    <t>Wed Jun 03 05:10:19 +0000 2020</t>
  </si>
  <si>
    <t>http://twitter.com/Satiricaaa/statuses/1268047338767093760</t>
  </si>
  <si>
    <t>{"hashtags":[{"text":"Marcha15DeJunio","indices":[0,16]}],"symbols":[],"user_mentions":[],"urls":[{"url":"https://t.co/kCfIAb9y2l","expanded_url":"https://twitter.com/__jesterhead/status/1267994515048202242","display_url":"twitter.com/__jesterhead/s…","indices":[58,81]}]}</t>
  </si>
  <si>
    <t>1268047223658622976</t>
  </si>
  <si>
    <t>Manuelitaaaun</t>
  </si>
  <si>
    <t>El pueblo necesita ser escuchado, el pueblo está cansado de tanta corrupción y abuso de autoridad, ¡el gobierno le debe temer al pueblo! #Marcha15DeJunio https://t.co/nQze5A251F</t>
  </si>
  <si>
    <t>Wed Jun 03 05:09:51 +0000 2020</t>
  </si>
  <si>
    <t>1267336191336202240</t>
  </si>
  <si>
    <t>http://pbs.twimg.com/profile_images/1267336544366592004/EEOvRqR9_normal.jpg</t>
  </si>
  <si>
    <t>http://twitter.com/Manuelitaaaun/statuses/1268047223658622976</t>
  </si>
  <si>
    <t>{"hashtags":[{"text":"Marcha15DeJunio","indices":[137,153]}],"symbols":[],"user_mentions":[],"urls":[{"url":"https://t.co/nQze5A251F","expanded_url":"https://twitter.com/DavidGamezXD/status/1267956476922007554","display_url":"twitter.com/DavidGamezXD/s…","indices":[154,177]}]}</t>
  </si>
  <si>
    <t>1268046998927704069</t>
  </si>
  <si>
    <t>Clauidkrg</t>
  </si>
  <si>
    <t>Marchemos por que ser colombiano en Colombia es demasiado duro. #Marcha15DeJunio</t>
  </si>
  <si>
    <t>Wed Jun 03 05:08:58 +0000 2020</t>
  </si>
  <si>
    <t>1255358115618357248</t>
  </si>
  <si>
    <t>http://pbs.twimg.com/profile_images/1260728713576095746/con_9NFt_normal.jpg</t>
  </si>
  <si>
    <t>California, USA</t>
  </si>
  <si>
    <t>http://twitter.com/Clauidkrg/statuses/1268046998927704069</t>
  </si>
  <si>
    <t>1268046993026318336</t>
  </si>
  <si>
    <t>moduberc</t>
  </si>
  <si>
    <t>¿Esto es real? 
#Marcha15DeJunio https://t.co/e9o6MBZF2d</t>
  </si>
  <si>
    <t>Wed Jun 03 05:08:56 +0000 2020</t>
  </si>
  <si>
    <t>1195551433703202816</t>
  </si>
  <si>
    <t>http://pbs.twimg.com/profile_images/1259189961695342593/dRrS_53g_normal.jpg</t>
  </si>
  <si>
    <t>Santa Marta, Colombia</t>
  </si>
  <si>
    <t>http://twitter.com/moduberc/statuses/1268046993026318336</t>
  </si>
  <si>
    <t>{"hashtags":[{"text":"Marcha15DeJunio","indices":[16,32]}],"symbols":[],"user_mentions":[],"urls":[{"url":"https://t.co/e9o6MBZF2d","expanded_url":"https://twitter.com/PluralidadZ/status/1268002892054749184","display_url":"twitter.com/PluralidadZ/st…","indices":[33,56]}]}</t>
  </si>
  <si>
    <t>1268046922369163266</t>
  </si>
  <si>
    <t>Hagan algo bien por primera vez en su vida y salgan a  #Marcha15DeJunio por todas las veces que no salieron. https://t.co/BupArfrxUz</t>
  </si>
  <si>
    <t>Wed Jun 03 05:08:40 +0000 2020</t>
  </si>
  <si>
    <t>http://twitter.com/berryquackson/statuses/1268046922369163266</t>
  </si>
  <si>
    <t>{"hashtags":[{"text":"Marcha15DeJunio","indices":[55,71]}],"symbols":[],"user_mentions":[],"urls":[{"url":"https://t.co/BupArfrxUz","expanded_url":"https://twitter.com/_Demon_2019/status/1267988412952444929","display_url":"twitter.com/_Demon_2019/st…","indices":[109,132]}]}</t>
  </si>
  <si>
    <t>1268046807034146816</t>
  </si>
  <si>
    <t>Dianis172003</t>
  </si>
  <si>
    <t>¿¿¿¿¿Esto es un chiste verdad??????
#Marcha15DeJunio
A quién se le ocurre convocar, proponer o apoyar una marcha.... sea el motivo que sea.... en plena pandemia???
Absurdooooooo
Gente por favor #Consciencia #Responsabilidad #Autocuidado #Raciocinio
🤯😷🙈🙉🙊💀☠😱</t>
  </si>
  <si>
    <t>Wed Jun 03 05:08:12 +0000 2020</t>
  </si>
  <si>
    <t>243886854</t>
  </si>
  <si>
    <t>http://pbs.twimg.com/profile_images/1241386210989355008/VvoY3g3f_normal.jpg</t>
  </si>
  <si>
    <t>Bogotá, Colombia!</t>
  </si>
  <si>
    <t>http://twitter.com/Dianis172003/statuses/1268046807034146816</t>
  </si>
  <si>
    <t>{"hashtags":[{"text":"Marcha15DeJunio","indices":[37,53]},{"text":"Consciencia","indices":[197,209]},{"text":"Responsabilidad","indices":[210,226]},{"text":"Autocuidado","indices":[227,239]},{"text":"Raciocinio","indices":[240,251]}],"symbols":[],"user_mentions":[],"urls":[]}</t>
  </si>
  <si>
    <t>1268046670132064257</t>
  </si>
  <si>
    <t>Elamalek12</t>
  </si>
  <si>
    <t>Están organizando una marcha para el 15 de junio? Como no entiendo #Marcha15DeJunio</t>
  </si>
  <si>
    <t>Wed Jun 03 05:07:39 +0000 2020</t>
  </si>
  <si>
    <t>1210759657377026048</t>
  </si>
  <si>
    <t>http://pbs.twimg.com/profile_images/1264647123422896128/pb911yqm_normal.jpg</t>
  </si>
  <si>
    <t>http://twitter.com/Elamalek12/statuses/1268046670132064257</t>
  </si>
  <si>
    <t>1268046657293352961</t>
  </si>
  <si>
    <t>CarlosSancheB</t>
  </si>
  <si>
    <t>He apoyado cada causa en las marchas, en los paros etc... Y no se lleva una decepción de la gente horrible. #Marcha15DeJunio</t>
  </si>
  <si>
    <t>Wed Jun 03 05:07:36 +0000 2020</t>
  </si>
  <si>
    <t>451930810</t>
  </si>
  <si>
    <t>http://pbs.twimg.com/profile_images/1267153381233213440/NMVI53LF_normal.jpg</t>
  </si>
  <si>
    <t>http://twitter.com/CarlosSancheB/statuses/1268046657293352961</t>
  </si>
  <si>
    <t>1268046576297086976</t>
  </si>
  <si>
    <t>JuanMa_djzerok</t>
  </si>
  <si>
    <t>#Marcha15DeJunio porque selección natural</t>
  </si>
  <si>
    <t>Wed Jun 03 05:07:17 +0000 2020</t>
  </si>
  <si>
    <t>18633659</t>
  </si>
  <si>
    <t>http://pbs.twimg.com/profile_images/1223297064366497797/MqOAFbMI_normal.jpg</t>
  </si>
  <si>
    <t>Panamá - Bogotá - Lima</t>
  </si>
  <si>
    <t>http://twitter.com/JuanMa_djzerok/statuses/1268046576297086976</t>
  </si>
  <si>
    <t>1268046390602739712</t>
  </si>
  <si>
    <t>Juand_ospina100</t>
  </si>
  <si>
    <t>#Marcha15DeJunio | Estas son las principales razones por la que los colombianos marcharán el día 15 de Junio:
1. Asesinato de Anderson Arboleda
2. Abuso policial 
3. Corrupción de alcaldes y gobernadores en la pandemia
4. Agro Ingreso Seguro 2.0
5. Tropas Norteamericanas
Seguir..</t>
  </si>
  <si>
    <t>Wed Jun 03 05:06:33 +0000 2020</t>
  </si>
  <si>
    <t>942429600</t>
  </si>
  <si>
    <t>http://pbs.twimg.com/profile_images/1262243979887771650/0BH0eskX_normal.jpg</t>
  </si>
  <si>
    <t>http://twitter.com/Juand_ospina100/statuses/1268046390602739712</t>
  </si>
  <si>
    <t>1268046283035508736</t>
  </si>
  <si>
    <t>ana_sofia___15</t>
  </si>
  <si>
    <t>#Marcha15DeJunio
Los siento uribistas</t>
  </si>
  <si>
    <t>Wed Jun 03 05:06:07 +0000 2020</t>
  </si>
  <si>
    <t>1222746906847215617</t>
  </si>
  <si>
    <t>http://pbs.twimg.com/profile_images/1265993259878408193/fSvHNQwj_normal.jpg</t>
  </si>
  <si>
    <t>http://twitter.com/ana_sofia___15/statuses/1268046283035508736</t>
  </si>
  <si>
    <t>1268046054177624066</t>
  </si>
  <si>
    <t>#AmericaConTrump
Protestas en vivo en Washington D.C    
 https://t.co/z1m4VD2z7k #Marcha15DeJunio</t>
  </si>
  <si>
    <t>Wed Jun 03 05:05:13 +0000 2020</t>
  </si>
  <si>
    <t>http://twitter.com/GLondoo2/statuses/1268046054177624066</t>
  </si>
  <si>
    <t>{"hashtags":[{"text":"AmericaConTrump","indices":[0,16]},{"text":"Marcha15DeJunio","indices":[82,98]}],"symbols":[],"user_mentions":[],"urls":[{"url":"https://t.co/z1m4VD2z7k","expanded_url":"https://youtu.be/N1Z7Wp5hZR0","display_url":"youtu.be/N1Z7Wp5hZR0","indices":[58,81]}]}</t>
  </si>
  <si>
    <t>1268046046858547200</t>
  </si>
  <si>
    <t>#Marcha15DeJunio 
Que mal que no pueda no me dejarían ajjaja por parte de papa claramente aparte ese dia cumplo años ☹️</t>
  </si>
  <si>
    <t>Wed Jun 03 05:05:11 +0000 2020</t>
  </si>
  <si>
    <t>http://twitter.com/ana_sofia___15/statuses/1268046046858547200</t>
  </si>
  <si>
    <t>1268045983121846273</t>
  </si>
  <si>
    <t>invertirmejor</t>
  </si>
  <si>
    <t>Una #Marcha15DeJunio ? No, GRACIAS. Hay COVID-19 y estaremos trabajando, emprendiendo y ayudando a quienes les faltan ingresos.</t>
  </si>
  <si>
    <t>Wed Jun 03 05:04:56 +0000 2020</t>
  </si>
  <si>
    <t>116332298</t>
  </si>
  <si>
    <t>http://pbs.twimg.com/profile_images/1230705186194116609/ag26GGwa_normal.jpg</t>
  </si>
  <si>
    <t>http://twitter.com/invertirmejor/statuses/1268045983121846273</t>
  </si>
  <si>
    <t>1268045949127057410</t>
  </si>
  <si>
    <t>tomatetrip</t>
  </si>
  <si>
    <t>#Marcha15DeJunio por la cuarentena más larga de la historia, aprovechada por los corruptos para saquear los recursos públicos.</t>
  </si>
  <si>
    <t>Wed Jun 03 05:04:48 +0000 2020</t>
  </si>
  <si>
    <t>1266097275551518720</t>
  </si>
  <si>
    <t>http://pbs.twimg.com/profile_images/1268037297452339202/nA7de51d_normal.jpg</t>
  </si>
  <si>
    <t>http://twitter.com/tomatetrip/statuses/1268045949127057410</t>
  </si>
  <si>
    <t>1268045940247724032</t>
  </si>
  <si>
    <t>maverickchriz95</t>
  </si>
  <si>
    <t>Yo me sumo a  la #Marcha15DeJunio  en representación por qué mi país lo merece, por que mi pueblo lo merece, por que mi educación y el futuro de la gente lo merezca, quien no conoce su historia está condenada a repetirla.</t>
  </si>
  <si>
    <t>Wed Jun 03 05:04:45 +0000 2020</t>
  </si>
  <si>
    <t>3154688357</t>
  </si>
  <si>
    <t>http://pbs.twimg.com/profile_images/1259181613583405056/jOYcBBl9_normal.jpg</t>
  </si>
  <si>
    <t>http://twitter.com/maverickchriz95/statuses/1268045940247724032</t>
  </si>
  <si>
    <t>{"hashtags":[{"text":"Marcha15DeJunio","indices":[17,33]}],"symbols":[],"user_mentions":[],"urls":[]}</t>
  </si>
  <si>
    <t>1268045936556728321</t>
  </si>
  <si>
    <t>Angie87584737</t>
  </si>
  <si>
    <t>A marchar por aquellas personas que perdieron sus vidas a manos del Gobierno y la indiferencia. La mala justicia que se lleva a cabo en el país. Y a exigir que se le juzgue a la fuerza policial por los delitos cometidos innecesarios. 
#Marcha15DeJunio</t>
  </si>
  <si>
    <t>1155122351081709568</t>
  </si>
  <si>
    <t>http://pbs.twimg.com/profile_images/1267974093489520641/ZUDsqca0_normal.jpg</t>
  </si>
  <si>
    <t>http://twitter.com/Angie87584737/statuses/1268045936556728321</t>
  </si>
  <si>
    <t>{"hashtags":[{"text":"Marcha15DeJunio","indices":[235,251]}],"symbols":[],"user_mentions":[],"urls":[]}</t>
  </si>
  <si>
    <t>1268045665302654980</t>
  </si>
  <si>
    <t>dpalaciopena</t>
  </si>
  <si>
    <t>Wed Jun 03 05:03:40 +0000 2020</t>
  </si>
  <si>
    <t>1863735084</t>
  </si>
  <si>
    <t>http://pbs.twimg.com/profile_images/1062679338749968384/N4V-hjjf_normal.jpg</t>
  </si>
  <si>
    <t>http://twitter.com/dpalaciopena/statuses/1268045665302654980</t>
  </si>
  <si>
    <t>1268045659992719361</t>
  </si>
  <si>
    <t>ZViasus</t>
  </si>
  <si>
    <t>#Marcha15DeJunio me descuido 5 minutos y ya hay marcha en mi país 😮😮
Bueno lo importante es luchar contra el racismo y la violencia</t>
  </si>
  <si>
    <t>Wed Jun 03 05:03:39 +0000 2020</t>
  </si>
  <si>
    <t>1199071372108083200</t>
  </si>
  <si>
    <t>http://pbs.twimg.com/profile_images/1267616790651252736/p3Cna8PN_normal.jpg</t>
  </si>
  <si>
    <t>http://twitter.com/ZViasus/statuses/1268045659992719361</t>
  </si>
  <si>
    <t>1268045658331713536</t>
  </si>
  <si>
    <t>No se les olvide ni por un momento que en este platanal SOBRAN razones para salir y marchar, y muchísimo más ahorita. #Marcha15DeJunio 🇨🇴</t>
  </si>
  <si>
    <t>Wed Jun 03 05:03:38 +0000 2020</t>
  </si>
  <si>
    <t>http://twitter.com/berryquackson/statuses/1268045658331713536</t>
  </si>
  <si>
    <t>1268045654150053889</t>
  </si>
  <si>
    <t>Cmateusbusiness</t>
  </si>
  <si>
    <t>#Marcha15DeJunio  el gobierno no quiere hacerse responsable del asesinato de líderes sociales, de las personas desempleadas, de las víctimas de la violencia, de la corrupción etc.
Vamos todos a marchar!!!</t>
  </si>
  <si>
    <t>Wed Jun 03 05:03:37 +0000 2020</t>
  </si>
  <si>
    <t>3291855508</t>
  </si>
  <si>
    <t>http://pbs.twimg.com/profile_images/1267863280082698241/K8SZP1Rr_normal.jpg</t>
  </si>
  <si>
    <t>Copacabana, Antioquia</t>
  </si>
  <si>
    <t>http://twitter.com/Cmateusbusiness/statuses/1268045654150053889</t>
  </si>
  <si>
    <t>1268045438961233924</t>
  </si>
  <si>
    <t>Zamathiel1</t>
  </si>
  <si>
    <t>El Estado criminal que privilegia a los"poderosos" no merece el amor de un pueblo .
Un país rico se vuelve  pobre y miserable si dejamos gobernando a las ratas!#Marcha15DeJunio 
@merv59 @LeilaChujfi  @SaninPazC @AN_Offiziell @Nessnio @donadolforivas https://t.co/WNb9KFk2WC</t>
  </si>
  <si>
    <t>Wed Jun 03 05:02:46 +0000 2020</t>
  </si>
  <si>
    <t>1200542403071029249</t>
  </si>
  <si>
    <t>http://pbs.twimg.com/profile_images/1251334159731249158/qZC9Fzvz_normal.jpg</t>
  </si>
  <si>
    <t>http://twitter.com/Zamathiel1/statuses/1268045438961233924</t>
  </si>
  <si>
    <t>{"hashtags":[{"text":"Marcha15DeJunio","indices":[160,176]}],"symbols":[],"user_mentions":[{"screen_name":"merv59","name":"Martha Elena Rangel","id":2881162246,"id_str":"2881162246","indices":[178,185]},{"screen_name":"LeilaChujfi","name":"🇨🇴Leila C. Chujfi🏳️🇨🇴LA PAZ ES MI PROTESTA!","id":64416238,"id_str":"64416238","indices":[186,198]},{"screen_name":"SaninPazC","name":"Carolina Sanín Ⓥ","id":1001631384677638100,"id_str":"1001631384677638144","indices":[200,210]},{"screen_name":"AN_Offiziell","name":"AnonymousNews","id":1034142930297073700,"id_str":"1034142930297073665","indices":[211,224]},{"screen_name":"Nessnio","name":"Joker","id":142491250,"id_str":"142491250","indices":[225,233]},{"screen_name":"donadolforivas","name":"Adolfo RIVAS","id":715002912,"id_str":"715002912","indices":[234,249]}],"urls":[],"media":[{"id":1268045410662219800,"id_str":"1268045410662219776","indices":[250,273],"media_url":"http://pbs.twimg.com/ext_tw_video_thumb/1268045410662219776/pu/img/4FVWHInfghaquNCH.jpg","media_url_https":"https://pbs.twimg.com/ext_tw_video_thumb/1268045410662219776/pu/img/4FVWHInfghaquNCH.jpg","url":"https://t.co/WNb9KFk2WC","display_url":"pic.twitter.com/WNb9KFk2WC","expanded_url":"https://twitter.com/Zamathiel1/status/1268045438961233924/video/1","type":"photo","sizes":{"small":{"w":480,"h":480,"resize":"fit"},"thumb":{"w":150,"h":150,"resize":"crop"},"large":{"w":480,"h":480,"resize":"fit"},"medium":{"w":480,"h":480,"resize":"fit"}}}]}</t>
  </si>
  <si>
    <t>1268045179484868612</t>
  </si>
  <si>
    <t>khanimambobar</t>
  </si>
  <si>
    <t>#Marcha15DeJunio https://t.co/KIfIv7ffGY</t>
  </si>
  <si>
    <t>Wed Jun 03 05:01:44 +0000 2020</t>
  </si>
  <si>
    <t>109988022</t>
  </si>
  <si>
    <t>http://pbs.twimg.com/profile_images/1197324801188122626/72ggG2eQ_normal.jpg</t>
  </si>
  <si>
    <t>Here</t>
  </si>
  <si>
    <t>http://twitter.com/khanimambobar/statuses/1268045179484868612</t>
  </si>
  <si>
    <t>{"hashtags":[{"text":"Marcha15DeJunio","indices":[0,16]}],"symbols":[],"user_mentions":[],"urls":[],"media":[{"id":1268045169372397600,"id_str":"1268045169372397569","indices":[17,40],"media_url":"http://pbs.twimg.com/media/EZkAXPeXgAEk-Z5.jpg","media_url_https":"https://pbs.twimg.com/media/EZkAXPeXgAEk-Z5.jpg","url":"https://t.co/KIfIv7ffGY","display_url":"pic.twitter.com/KIfIv7ffGY","expanded_url":"https://twitter.com/khanimambobar/status/1268045179484868612/photo/1","type":"photo","sizes":{"thumb":{"w":150,"h":150,"resize":"crop"},"small":{"w":614,"h":680,"resize":"fit"},"large":{"w":1057,"h":1171,"resize":"fit"},"medium":{"w":1057,"h":1171,"resize":"fit"}}}]}</t>
  </si>
  <si>
    <t>1268045159637360640</t>
  </si>
  <si>
    <t>AndresCamiloDa6</t>
  </si>
  <si>
    <t>#Marcha15DeJunio, por agro ingreso seguro 2.0.</t>
  </si>
  <si>
    <t>Wed Jun 03 05:01:39 +0000 2020</t>
  </si>
  <si>
    <t>910681534704824320</t>
  </si>
  <si>
    <t>http://pbs.twimg.com/profile_images/1255517455939764225/PdRdNm8i_normal.jpg</t>
  </si>
  <si>
    <t>Ciénega, Colombia</t>
  </si>
  <si>
    <t>http://twitter.com/AndresCamiloDa6/statuses/1268045159637360640</t>
  </si>
  <si>
    <t>1268045143615197184</t>
  </si>
  <si>
    <t>#Marcha15DeJunio https://t.co/d6nWM64W8c</t>
  </si>
  <si>
    <t>Wed Jun 03 05:01:36 +0000 2020</t>
  </si>
  <si>
    <t>http://twitter.com/khanimambobar/statuses/1268045143615197184</t>
  </si>
  <si>
    <t>{"hashtags":[{"text":"Marcha15DeJunio","indices":[0,16]}],"symbols":[],"user_mentions":[],"urls":[],"media":[{"id":1268045136627368000,"id_str":"1268045136627367938","indices":[17,40],"media_url":"http://pbs.twimg.com/media/EZkAVVfWAAI8eFI.jpg","media_url_https":"https://pbs.twimg.com/media/EZkAVVfWAAI8eFI.jpg","url":"https://t.co/d6nWM64W8c","display_url":"pic.twitter.com/d6nWM64W8c","expanded_url":"https://twitter.com/khanimambobar/status/1268045143615197184/photo/1","type":"photo","sizes":{"medium":{"w":748,"h":531,"resize":"fit"},"thumb":{"w":150,"h":150,"resize":"crop"},"large":{"w":748,"h":531,"resize":"fit"},"small":{"w":680,"h":483,"resize":"fit"}}}]}</t>
  </si>
  <si>
    <t>1268045126091358208</t>
  </si>
  <si>
    <t>@NoticiasCaracol Protestas en vivo en Washington D.C    
 https://t.co/z1m4VD2z7k #Marcha15DeJunio</t>
  </si>
  <si>
    <t>Wed Jun 03 05:01:31 +0000 2020</t>
  </si>
  <si>
    <t>17813487</t>
  </si>
  <si>
    <t>NoticiasCaracol</t>
  </si>
  <si>
    <t>1268044637547171840</t>
  </si>
  <si>
    <t>http://twitter.com/GLondoo2/statuses/1268045126091358208</t>
  </si>
  <si>
    <t>{"hashtags":[{"text":"Marcha15DeJunio","indices":[82,98]}],"symbols":[],"user_mentions":[{"screen_name":"NoticiasCaracol","name":"Noticias Caracol","id":17813487,"id_str":"17813487","indices":[0,16]}],"urls":[{"url":"https://t.co/z1m4VD2z7k","expanded_url":"https://youtu.be/N1Z7Wp5hZR0","display_url":"youtu.be/N1Z7Wp5hZR0","indices":[58,81]}]}</t>
  </si>
  <si>
    <t>1268044959648710657</t>
  </si>
  <si>
    <t>loussonxx</t>
  </si>
  <si>
    <t>para los que van a salir el 15 de junio, por fa con toda la precaución posible, tenemos que pensar también en el sistema de salud y, por ejemplo en Bogotá, en las localidades más afectadas por el virus
#Marcha15DeJunio</t>
  </si>
  <si>
    <t>Wed Jun 03 05:00:52 +0000 2020</t>
  </si>
  <si>
    <t>435483060</t>
  </si>
  <si>
    <t>http://pbs.twimg.com/profile_images/1267487366714814464/1ZLe_RN0_normal.png</t>
  </si>
  <si>
    <t>http://twitter.com/loussonxx/statuses/1268044959648710657</t>
  </si>
  <si>
    <t>{"hashtags":[{"text":"Marcha15DeJunio","indices":[202,218]}],"symbols":[],"user_mentions":[],"urls":[]}</t>
  </si>
  <si>
    <t>1268044774805770241</t>
  </si>
  <si>
    <t>@elespectador Protestas en vivo en Washington D.C    
 https://t.co/z1m4VD2z7k #Marcha15DeJunio</t>
  </si>
  <si>
    <t>Wed Jun 03 05:00:08 +0000 2020</t>
  </si>
  <si>
    <t>14834302</t>
  </si>
  <si>
    <t>elespectador</t>
  </si>
  <si>
    <t>1268043492011450368</t>
  </si>
  <si>
    <t>http://twitter.com/GLondoo2/statuses/1268044774805770241</t>
  </si>
  <si>
    <t>{"hashtags":[{"text":"Marcha15DeJunio","indices":[79,95]}],"symbols":[],"user_mentions":[{"screen_name":"elespectador","name":"elespectador","id":14834302,"id_str":"14834302","indices":[0,13]}],"urls":[{"url":"https://t.co/z1m4VD2z7k","expanded_url":"https://youtu.be/N1Z7Wp5hZR0","display_url":"youtu.be/N1Z7Wp5hZR0","indices":[55,78]}]}</t>
  </si>
  <si>
    <t>1268044753410699264</t>
  </si>
  <si>
    <t>¿Apoyan la vida y quieren participar en el #Marcha15DeJunio  ? como idiota la idea ya teniendo 1009 víctimas. Ya entiendo porqué tenemos los gobernantes actuales 🙄 #NoALaMarcha15DeJunio</t>
  </si>
  <si>
    <t>Wed Jun 03 05:00:03 +0000 2020</t>
  </si>
  <si>
    <t>http://twitter.com/Nicholas_1878/statuses/1268044753410699264</t>
  </si>
  <si>
    <t>{"hashtags":[{"text":"Marcha15DeJunio","indices":[43,59]},{"text":"NoALaMarcha15DeJunio","indices":[164,185]}],"symbols":[],"user_mentions":[],"urls":[]}</t>
  </si>
  <si>
    <t>1268044692438102019</t>
  </si>
  <si>
    <t>Wed Jun 03 04:59:48 +0000 2020</t>
  </si>
  <si>
    <t>1268043146153406465</t>
  </si>
  <si>
    <t>http://twitter.com/GLondoo2/statuses/1268044692438102019</t>
  </si>
  <si>
    <t>1268044687782395904</t>
  </si>
  <si>
    <t>Lizethocampo17</t>
  </si>
  <si>
    <t>#Marcha15DeJunio miedo al covid-19? Miedo a que este gobierno nos siga robando,quitando nuestros derechos y nos deje en la miseria.</t>
  </si>
  <si>
    <t>Wed Jun 03 04:59:47 +0000 2020</t>
  </si>
  <si>
    <t>875576745042206724</t>
  </si>
  <si>
    <t>http://pbs.twimg.com/profile_images/1172861887026827265/8AHazN8w_normal.jpg</t>
  </si>
  <si>
    <t>http://twitter.com/Lizethocampo17/statuses/1268044687782395904</t>
  </si>
  <si>
    <t>1268044656698445825</t>
  </si>
  <si>
    <t>@MargaritaRepo @AlvaroUribeVel Protestas en vivo en Washington D.C    
 https://t.co/z1m4VD2z7k #Marcha15DeJunio</t>
  </si>
  <si>
    <t>Wed Jun 03 04:59:39 +0000 2020</t>
  </si>
  <si>
    <t>1268043771209551877</t>
  </si>
  <si>
    <t>http://twitter.com/GLondoo2/statuses/1268044656698445825</t>
  </si>
  <si>
    <t>{"hashtags":[{"text":"Marcha15DeJunio","indices":[96,112]}],"symbols":[],"user_mentions":[{"screen_name":"MargaritaRepo","name":"Margarita Restrepo 🇨🇴","id":593765767,"id_str":"593765767","indices":[0,14]},{"screen_name":"AlvaroUribeVel","name":"Álvaro Uribe Vélez","id":61097151,"id_str":"61097151","indices":[15,30]}],"urls":[{"url":"https://t.co/z1m4VD2z7k","expanded_url":"https://youtu.be/N1Z7Wp5hZR0","display_url":"youtu.be/N1Z7Wp5hZR0","indices":[72,95]}]}</t>
  </si>
  <si>
    <t>1268044563647737856</t>
  </si>
  <si>
    <t>@bbcmundo Protestas en vivo en Washington D.C    
 https://t.co/z1m4VD2z7k #Marcha15DeJunio</t>
  </si>
  <si>
    <t>Wed Jun 03 04:59:17 +0000 2020</t>
  </si>
  <si>
    <t>10012122</t>
  </si>
  <si>
    <t>bbcmundo</t>
  </si>
  <si>
    <t>1268043755342516224</t>
  </si>
  <si>
    <t>http://twitter.com/GLondoo2/statuses/1268044563647737856</t>
  </si>
  <si>
    <t>{"hashtags":[{"text":"Marcha15DeJunio","indices":[75,91]}],"symbols":[],"user_mentions":[{"screen_name":"bbcmundo","name":"BBC News Mundo","id":10012122,"id_str":"10012122","indices":[0,9]}],"urls":[{"url":"https://t.co/z1m4VD2z7k","expanded_url":"https://youtu.be/N1Z7Wp5hZR0","display_url":"youtu.be/N1Z7Wp5hZR0","indices":[51,74]}]}</t>
  </si>
  <si>
    <t>1268044506106077186</t>
  </si>
  <si>
    <t>dona_janainatp</t>
  </si>
  <si>
    <t>@AdrianaLucia Lo asesinaron!!! #Marcha15DeJunio</t>
  </si>
  <si>
    <t>Wed Jun 03 04:59:04 +0000 2020</t>
  </si>
  <si>
    <t>132937730</t>
  </si>
  <si>
    <t>AdrianaLucia</t>
  </si>
  <si>
    <t>871775325189001216</t>
  </si>
  <si>
    <t>1268016548725379072</t>
  </si>
  <si>
    <t>http://pbs.twimg.com/profile_images/1259919712584110081/7Q2ADt04_normal.jpg</t>
  </si>
  <si>
    <t>http://twitter.com/dona_janainatp/statuses/1268044506106077186</t>
  </si>
  <si>
    <t>{"hashtags":[{"text":"Marcha15DeJunio","indices":[31,47]}],"symbols":[],"user_mentions":[{"screen_name":"AdrianaLucia","name":"Adriana Lucía","id":132937730,"id_str":"132937730","indices":[0,13]}],"urls":[]}</t>
  </si>
  <si>
    <t>1268044494676676608</t>
  </si>
  <si>
    <t>sanmichael1</t>
  </si>
  <si>
    <t>Una marcha en plena pandemia con los contagios en aumento, no sean irresponsables con su salud la de su familia,  #Marcha15DeJunio es insensatez y falta de sentido común</t>
  </si>
  <si>
    <t>Wed Jun 03 04:59:01 +0000 2020</t>
  </si>
  <si>
    <t>818628914</t>
  </si>
  <si>
    <t>http://pbs.twimg.com/profile_images/998408153669619713/eBgsd3Zv_normal.jpg</t>
  </si>
  <si>
    <t>http://twitter.com/sanmichael1/statuses/1268044494676676608</t>
  </si>
  <si>
    <t>{"hashtags":[{"text":"Marcha15DeJunio","indices":[114,130]}],"symbols":[],"user_mentions":[],"urls":[]}</t>
  </si>
  <si>
    <t>1268044192296697856</t>
  </si>
  <si>
    <t>AntonyVargas93</t>
  </si>
  <si>
    <t>#Marcha15DeJunio  no se les haga extraño que venga una supuesta segunda ola de COVID-19 y nos encierren a todos de nuevo. Guarden este comentario.</t>
  </si>
  <si>
    <t>Wed Jun 03 04:57:49 +0000 2020</t>
  </si>
  <si>
    <t>457034501</t>
  </si>
  <si>
    <t>http://pbs.twimg.com/profile_images/1240422705838596096/AJDI_PAU_normal.jpg</t>
  </si>
  <si>
    <t>bogota, Colombia</t>
  </si>
  <si>
    <t>http://twitter.com/AntonyVargas93/statuses/1268044192296697856</t>
  </si>
  <si>
    <t>1268044177503334400</t>
  </si>
  <si>
    <t>y es que en eeuu o en Europa, la situación de la salud es más favorable que aquí, con el nivel de contagios que se dispararía, los hospitales no podrían atender a muchos y como siempre, los pobres somos los que pagan los platos rotos de todo
#Marcha15DeJunio</t>
  </si>
  <si>
    <t>Wed Jun 03 04:57:45 +0000 2020</t>
  </si>
  <si>
    <t>1268043682072100866</t>
  </si>
  <si>
    <t>http://twitter.com/loussonxx/statuses/1268044177503334400</t>
  </si>
  <si>
    <t>{"hashtags":[{"text":"Marcha15DeJunio","indices":[242,258]}],"symbols":[],"user_mentions":[],"urls":[]}</t>
  </si>
  <si>
    <t>1268044088697335809</t>
  </si>
  <si>
    <t>Antimamertoides</t>
  </si>
  <si>
    <t>#Marcha15DeJunio si como no.... https://t.co/nGlzV8azch</t>
  </si>
  <si>
    <t>Wed Jun 03 04:57:24 +0000 2020</t>
  </si>
  <si>
    <t>1371339902</t>
  </si>
  <si>
    <t>http://pbs.twimg.com/profile_images/1245453916084502530/xWobTHIc_normal.jpg</t>
  </si>
  <si>
    <t>http://twitter.com/Antimamertoides/statuses/1268044088697335809</t>
  </si>
  <si>
    <t>{"hashtags":[{"text":"Marcha15DeJunio","indices":[0,16]}],"symbols":[],"user_mentions":[],"urls":[],"media":[{"id":1268044081479012400,"id_str":"1268044081479012354","indices":[32,55],"media_url":"http://pbs.twimg.com/tweet_video_thumb/EZj_X6wX0AImDJD.jpg","media_url_https":"https://pbs.twimg.com/tweet_video_thumb/EZj_X6wX0AImDJD.jpg","url":"https://t.co/nGlzV8azch","display_url":"pic.twitter.com/nGlzV8azch","expanded_url":"https://twitter.com/Antimamertoides/status/1268044088697335809/photo/1","type":"photo","sizes":{"thumb":{"w":150,"h":150,"resize":"crop"},"small":{"w":202,"h":200,"resize":"fit"},"medium":{"w":202,"h":200,"resize":"fit"},"large":{"w":202,"h":200,"resize":"fit"}}}]}</t>
  </si>
  <si>
    <t>1268043810191355905</t>
  </si>
  <si>
    <t>AndresJA_F1</t>
  </si>
  <si>
    <t>#Marcha15DeJunio
27 de Junio: Se confirman 20.000 casos positivos de COVID-19 en 24 horas</t>
  </si>
  <si>
    <t>Wed Jun 03 04:56:18 +0000 2020</t>
  </si>
  <si>
    <t>1084895912953040904</t>
  </si>
  <si>
    <t>http://pbs.twimg.com/profile_images/1184608727921561600/Dar-9enz_normal.jpg</t>
  </si>
  <si>
    <t>Yendo a la casa de Damián</t>
  </si>
  <si>
    <t>http://twitter.com/AndresJA_F1/statuses/1268043810191355905</t>
  </si>
  <si>
    <t>@MargaritaRepo @AlvaroUribeVel Véanlo para que se motiven más a salir a las calles este #Marcha15DeJunio El día que todos despierten se acabará toda está mierda, recuerden que el pueblo es superior a sus dirigentes
Cuando la tiranía es ley, la revolución es orden! 
 https://t.co/n3gMnyR0Lq</t>
  </si>
  <si>
    <t>Wed Jun 03 04:56:08 +0000 2020</t>
  </si>
  <si>
    <t>593765767</t>
  </si>
  <si>
    <t>MargaritaRepo</t>
  </si>
  <si>
    <t>1267966166041071617</t>
  </si>
  <si>
    <t>http://twitter.com/GLondoo2/statuses/1268043771209551877</t>
  </si>
  <si>
    <t>{"hashtags":[{"text":"Marcha15DeJunio","indices":[88,104]}],"symbols":[],"user_mentions":[{"screen_name":"MargaritaRepo","name":"Margarita Restrepo 🇨🇴","id":593765767,"id_str":"593765767","indices":[0,14]},{"screen_name":"AlvaroUribeVel","name":"Álvaro Uribe Vélez","id":61097151,"id_str":"61097151","indices":[15,30]}],"urls":[],"media":[{"id":1268035323583508500,"id_str":"1268035323583508486","indices":[268,291],"media_url":"http://pbs.twimg.com/ext_tw_video_thumb/1268035323583508486/pu/img/TehZBI34azQoUF6c.jpg","media_url_https":"https://pbs.twimg.com/ext_tw_video_thumb/1268035323583508486/pu/img/TehZBI34azQoUF6c.jpg","url":"https://t.co/n3gMnyR0Lq","display_url":"pic.twitter.com/n3gMnyR0Lq","expanded_url":"https://twitter.com/AnonCol_1/status/1268037494483881984/video/1","type":"photo","sizes":{"thumb":{"w":150,"h":150,"resize":"crop"},"small":{"w":383,"h":680,"resize":"fit"},"large":{"w":720,"h":1280,"resize":"fit"},"medium":{"w":675,"h":1200,"resize":"fit"}},"source_status_id":1268037494483882000,"source_status_id_str":"1268037494483881984","source_user_id":4769671883,"source_user_id_str":"4769671883"}]}</t>
  </si>
  <si>
    <t>no dejo de estar consternada con la idea del J15 porque tenemos un montón de razones para pararnos re firmes y gritar por la mierda en la que está sumida Colombia, pero por el otro lado, el sistema de salud va a colapsar terriblemente
#Marcha15DeJunio</t>
  </si>
  <si>
    <t>Wed Jun 03 04:55:47 +0000 2020</t>
  </si>
  <si>
    <t>http://twitter.com/loussonxx/statuses/1268043682072100866</t>
  </si>
  <si>
    <t>1268043637780348928</t>
  </si>
  <si>
    <t>HozYab</t>
  </si>
  <si>
    <t>#15deJunioParoNacional #Marcha15DeJunio #Colombia sin velas , sin abrazos , sin flores , sin cacerolas si no quedense mejor es su Hpta casa ! https://t.co/SPCvMltBKM</t>
  </si>
  <si>
    <t>Wed Jun 03 04:55:37 +0000 2020</t>
  </si>
  <si>
    <t>270036559</t>
  </si>
  <si>
    <t>http://pbs.twimg.com/profile_images/1260706653881630723/_QTMUeXo_normal.jpg</t>
  </si>
  <si>
    <t>Pyongyang, North Korea</t>
  </si>
  <si>
    <t>http://twitter.com/HozYab/statuses/1268043637780348928</t>
  </si>
  <si>
    <t>{"hashtags":[{"text":"15deJunioParoNacional","indices":[0,22]},{"text":"Marcha15DeJunio","indices":[23,39]},{"text":"Colombia","indices":[40,49]}],"symbols":[],"user_mentions":[],"urls":[{"url":"https://t.co/SPCvMltBKM","expanded_url":"https://twitter.com/pluralidadz/status/1268002892054749184","display_url":"twitter.com/pluralidadz/st…","indices":[142,165]}]}</t>
  </si>
  <si>
    <t>1268043502006534145</t>
  </si>
  <si>
    <t>SunflowersBlu</t>
  </si>
  <si>
    <t>#Marcha15dejunio https://t.co/KVwkduDFl5</t>
  </si>
  <si>
    <t>Wed Jun 03 04:55:04 +0000 2020</t>
  </si>
  <si>
    <t>1108957079287422976</t>
  </si>
  <si>
    <t>http://pbs.twimg.com/profile_images/1260379917788864513/iTYdHVjg_normal.jpg</t>
  </si>
  <si>
    <t>http://twitter.com/SunflowersBlu/statuses/1268043502006534145</t>
  </si>
  <si>
    <t>{"hashtags":[{"text":"Marcha15dejunio","indices":[0,16]}],"symbols":[],"user_mentions":[],"urls":[],"media":[{"id":1268043493567496200,"id_str":"1268043493567496192","indices":[17,40],"media_url":"http://pbs.twimg.com/media/EZj-1snWAAAdR3Z.jpg","media_url_https":"https://pbs.twimg.com/media/EZj-1snWAAAdR3Z.jpg","url":"https://t.co/KVwkduDFl5","display_url":"pic.twitter.com/KVwkduDFl5","expanded_url":"https://twitter.com/SunflowersBlu/status/1268043502006534145/photo/1","type":"photo","sizes":{"medium":{"w":1197,"h":1197,"resize":"fit"},"thumb":{"w":150,"h":150,"resize":"crop"},"small":{"w":680,"h":680,"resize":"fit"},"large":{"w":1197,"h":1197,"resize":"fit"}}}]}</t>
  </si>
  <si>
    <t>1268043454594023424</t>
  </si>
  <si>
    <t>paupitt</t>
  </si>
  <si>
    <t>#Marcha15DeJunio esta vez no.</t>
  </si>
  <si>
    <t>Wed Jun 03 04:54:53 +0000 2020</t>
  </si>
  <si>
    <t>164126627</t>
  </si>
  <si>
    <t>http://pbs.twimg.com/profile_images/1158203479548207104/qmLUo1i5_normal.jpg</t>
  </si>
  <si>
    <t>Cali- Colombia</t>
  </si>
  <si>
    <t>http://twitter.com/paupitt/statuses/1268043454594023424</t>
  </si>
  <si>
    <t>1268043412390977537</t>
  </si>
  <si>
    <t>@MONYRODRIGUEZOF @c40906644 En la #Marcha15DeJunio, nos vemos!! 👌</t>
  </si>
  <si>
    <t>Wed Jun 03 04:54:43 +0000 2020</t>
  </si>
  <si>
    <t>218592577</t>
  </si>
  <si>
    <t>MONYRODRIGUEZOF</t>
  </si>
  <si>
    <t>1267853442371944454</t>
  </si>
  <si>
    <t>http://twitter.com/dona_janainatp/statuses/1268043412390977537</t>
  </si>
  <si>
    <t>{"hashtags":[{"text":"Marcha15DeJunio","indices":[34,50]}],"symbols":[],"user_mentions":[{"screen_name":"MONYRODRIGUEZOF","name":"MÓNICA RODRÍGUEZ","id":218592577,"id_str":"218592577","indices":[0,16]},{"screen_name":"c40906644","name":"Indignacion total...","id":968227149063819300,"id_str":"968227149063819264","indices":[17,27]}],"urls":[]}</t>
  </si>
  <si>
    <t>1268043366664724480</t>
  </si>
  <si>
    <t>@NoticiasCaracol Véanlo para que se motiven más a salir a las calles este #Marcha15DeJunio El día que todos despierten se acabará toda está mierda, recuerden que el pueblo es superior a sus dirigentes
Cuando la tiranía es ley, la revolución es orden! 
 https://t.co/n3gMnyR0Lq</t>
  </si>
  <si>
    <t>Wed Jun 03 04:54:32 +0000 2020</t>
  </si>
  <si>
    <t>http://twitter.com/GLondoo2/statuses/1268043366664724480</t>
  </si>
  <si>
    <t>{"hashtags":[{"text":"Marcha15DeJunio","indices":[74,90]}],"symbols":[],"user_mentions":[{"screen_name":"NoticiasCaracol","name":"Noticias Caracol","id":17813487,"id_str":"17813487","indices":[0,16]}],"urls":[],"media":[{"id":1268035323583508500,"id_str":"1268035323583508486","indices":[254,277],"media_url":"http://pbs.twimg.com/ext_tw_video_thumb/1268035323583508486/pu/img/TehZBI34azQoUF6c.jpg","media_url_https":"https://pbs.twimg.com/ext_tw_video_thumb/1268035323583508486/pu/img/TehZBI34azQoUF6c.jpg","url":"https://t.co/n3gMnyR0Lq","display_url":"pic.twitter.com/n3gMnyR0Lq","expanded_url":"https://twitter.com/AnonCol_1/status/1268037494483881984/video/1","type":"photo","sizes":{"thumb":{"w":150,"h":150,"resize":"crop"},"small":{"w":383,"h":680,"resize":"fit"},"large":{"w":720,"h":1280,"resize":"fit"},"medium":{"w":675,"h":1200,"resize":"fit"}},"source_status_id":1268037494483882000,"source_status_id_str":"1268037494483881984","source_user_id":4769671883,"source_user_id_str":"4769671883"}]}</t>
  </si>
  <si>
    <t>1268042991580647426</t>
  </si>
  <si>
    <t>BodeguitaLiber1</t>
  </si>
  <si>
    <t>No ven la hora de salir a destruir la poca económia que queda.
#MarcharaSuMadre 
 #Marcha15DeJunio https://t.co/flYOo4ZNUg</t>
  </si>
  <si>
    <t>Wed Jun 03 04:53:02 +0000 2020</t>
  </si>
  <si>
    <t>1261117113814577153</t>
  </si>
  <si>
    <t>http://pbs.twimg.com/profile_images/1261118078055845889/TnrhyF9j_normal.jpg</t>
  </si>
  <si>
    <t>http://twitter.com/BodeguitaLiber1/statuses/1268042991580647426</t>
  </si>
  <si>
    <t>{"hashtags":[{"text":"MarcharaSuMadre","indices":[63,79]},{"text":"Marcha15DeJunio","indices":[82,98]}],"symbols":[],"user_mentions":[],"urls":[],"media":[{"id":1268042986291703800,"id_str":"1268042986291703809","indices":[99,122],"media_url":"http://pbs.twimg.com/media/EZj-YK3XsAE7Zmi.jpg","media_url_https":"https://pbs.twimg.com/media/EZj-YK3XsAE7Zmi.jpg","url":"https://t.co/flYOo4ZNUg","display_url":"pic.twitter.com/flYOo4ZNUg","expanded_url":"https://twitter.com/BodeguitaLiber1/status/1268042991580647426/photo/1","type":"photo","sizes":{"large":{"w":860,"h":484,"resize":"fit"},"thumb":{"w":150,"h":150,"resize":"crop"},"small":{"w":680,"h":383,"resize":"fit"},"medium":{"w":860,"h":484,"resize":"fit"}}}]}</t>
  </si>
  <si>
    <t>1268042940892491776</t>
  </si>
  <si>
    <t>RuizAleja96</t>
  </si>
  <si>
    <t>#Marcha15DeJunio yo quisiera ir pero por mi estado de salud no podré lograrlo, ni siquiera he podido flexionar la rodilla imagínense yo corriendo evitando los del ESMAD.  🥺🤔😭</t>
  </si>
  <si>
    <t>Wed Jun 03 04:52:50 +0000 2020</t>
  </si>
  <si>
    <t>189167722</t>
  </si>
  <si>
    <t>http://pbs.twimg.com/profile_images/1267892083844677635/0gxbQP2z_normal.jpg</t>
  </si>
  <si>
    <t>http://twitter.com/RuizAleja96/statuses/1268042940892491776</t>
  </si>
  <si>
    <t>1268042721249427457</t>
  </si>
  <si>
    <t>El Estado criminal que privilegia a los más ricos y "poderosos" y desprecia a los mas vulnerables, Los campesinos, lideres sociales, jóvenes e indígenas también somos colombianos. 
Un país rico se vuelve pobre si dejamos gobernar a las ratas!#Marcha15DeJunio https://t.co/2lrf5H0DZo</t>
  </si>
  <si>
    <t>Wed Jun 03 04:51:58 +0000 2020</t>
  </si>
  <si>
    <t>http://twitter.com/Zamathiel1/statuses/1268042721249427457</t>
  </si>
  <si>
    <t>{"hashtags":[{"text":"Marcha15DeJunio","indices":[242,258]}],"symbols":[],"user_mentions":[],"urls":[],"media":[{"id":1268042693168545800,"id_str":"1268042693168545792","indices":[259,282],"media_url":"http://pbs.twimg.com/ext_tw_video_thumb/1268042693168545792/pu/img/eYb2qyCM_iuvCzCa.jpg","media_url_https":"https://pbs.twimg.com/ext_tw_video_thumb/1268042693168545792/pu/img/eYb2qyCM_iuvCzCa.jpg","url":"https://t.co/2lrf5H0DZo","display_url":"pic.twitter.com/2lrf5H0DZo","expanded_url":"https://twitter.com/Zamathiel1/status/1268042721249427457/video/1","type":"photo","sizes":{"small":{"w":480,"h":480,"resize":"fit"},"thumb":{"w":150,"h":150,"resize":"crop"},"large":{"w":480,"h":480,"resize":"fit"},"medium":{"w":480,"h":480,"resize":"fit"}}}]}</t>
  </si>
  <si>
    <t>1268042717168361473</t>
  </si>
  <si>
    <t>bella_8686</t>
  </si>
  <si>
    <t>#Marcha15DeJunio
Por toda la falta de humanidad, de los que nos gobiernan en Colombia. Todo lo que tenemos hoy, fue y   siempre se ha conseguido en las calles. Por nuestra triste historia....
Yo marcho el 15 de junio.</t>
  </si>
  <si>
    <t>Wed Jun 03 04:51:57 +0000 2020</t>
  </si>
  <si>
    <t>1955386370</t>
  </si>
  <si>
    <t>http://pbs.twimg.com/profile_images/1215431677293367296/xYnLZ_Gx_normal.jpg</t>
  </si>
  <si>
    <t>http://twitter.com/bella_8686/statuses/1268042717168361473</t>
  </si>
  <si>
    <t>1268042652311838724</t>
  </si>
  <si>
    <t>Dlaz872</t>
  </si>
  <si>
    <t>#Marcha15DeJunio se vienen tiempos oscuros...</t>
  </si>
  <si>
    <t>Wed Jun 03 04:51:42 +0000 2020</t>
  </si>
  <si>
    <t>1872676627</t>
  </si>
  <si>
    <t>http://pbs.twimg.com/profile_images/995188435009892353/xMSY2HAY_normal.jpg</t>
  </si>
  <si>
    <t>http://twitter.com/Dlaz872/statuses/1268042652311838724</t>
  </si>
  <si>
    <t>1268042531125805056</t>
  </si>
  <si>
    <t>kalycha23</t>
  </si>
  <si>
    <t>#Marcha15DeJunio https://t.co/atTxO5Dl47</t>
  </si>
  <si>
    <t>Wed Jun 03 04:51:13 +0000 2020</t>
  </si>
  <si>
    <t>70964967</t>
  </si>
  <si>
    <t>http://pbs.twimg.com/profile_images/1261500656449392642/WFTQpu5D_normal.jpg</t>
  </si>
  <si>
    <t>http://twitter.com/kalycha23/statuses/1268042531125805056</t>
  </si>
  <si>
    <t>{"hashtags":[{"text":"Marcha15DeJunio","indices":[0,16]}],"symbols":[],"user_mentions":[],"urls":[{"url":"https://t.co/atTxO5Dl47","expanded_url":"https://twitter.com/JonathanA9920/status/1268021435013963777","display_url":"twitter.com/JonathanA9920/…","indices":[17,40]}]}</t>
  </si>
  <si>
    <t>1268042496258555905</t>
  </si>
  <si>
    <t>maxmaye15354547</t>
  </si>
  <si>
    <t>@MafeCarrascal #RevocatoriaClaudiaLopez Estoy de acuerdo. Hay razones de peso como retroceso que vivirá el sector salud por APP. En plena pandemia la ciudad no se puede dar el lujo de estar gastando 17 billones de pesos en TM #ClaudiaEsPeorQuePeñalosa #Marcha15DeJunio  https://t.co/eNA3Zdfcmp</t>
  </si>
  <si>
    <t>Wed Jun 03 04:51:04 +0000 2020</t>
  </si>
  <si>
    <t>139518091</t>
  </si>
  <si>
    <t>MafeCarrascal</t>
  </si>
  <si>
    <t>2411847625</t>
  </si>
  <si>
    <t>1268021180965048320</t>
  </si>
  <si>
    <t>http://pbs.twimg.com/profile_images/1124347227558694914/AKr3dE1K_normal.png</t>
  </si>
  <si>
    <t>http://twitter.com/maxmaye15354547/statuses/1268042496258555905</t>
  </si>
  <si>
    <t>{"hashtags":[{"text":"RevocatoriaClaudiaLopez","indices":[15,39]},{"text":"ClaudiaEsPeorQuePeñalosa","indices":[226,251]},{"text":"Marcha15DeJunio","indices":[252,268]}],"symbols":[],"user_mentions":[{"screen_name":"MafeCarrascal","name":"Mafe Carrascal","id":139518091,"id_str":"139518091","indices":[0,14]}],"urls":[{"url":"https://t.co/eNA3Zdfcmp","expanded_url":"https://twitter.com/CMBogotaDC/status/1267965290907869186?s=20","display_url":"twitter.com/CMBogotaDC/sta…","indices":[270,293]}]}</t>
  </si>
  <si>
    <t>1268042450540601345</t>
  </si>
  <si>
    <t>@realDonaldTrump El dia en el que #Colombia  despierte se acabará toda está mierda, recuerden que el pueblo es superior a sus dirigentes
Cuando la tiranía es ley, la revolución es orden! #Anonymous
La #OpColombia regresa #Marcha15DeJunio
@merv59 @ChalecosAmarill  https://t.co/n3gMnyR0Lq</t>
  </si>
  <si>
    <t>Wed Jun 03 04:50:53 +0000 2020</t>
  </si>
  <si>
    <t>1268037166946553856</t>
  </si>
  <si>
    <t>http://twitter.com/GLondoo2/statuses/1268042450540601345</t>
  </si>
  <si>
    <t>{"hashtags":[{"text":"Colombia","indices":[34,43]},{"text":"Anonymous","indices":[188,198]},{"text":"OpColombia","indices":[203,214]},{"text":"Marcha15DeJunio","indices":[223,239]}],"symbols":[],"user_mentions":[{"screen_name":"realDonaldTrump","name":"Donald J. Trump","id":25073877,"id_str":"25073877","indices":[0,16]},{"screen_name":"merv59","name":"Martha Elena Rangel","id":2881162246,"id_str":"2881162246","indices":[241,248]},{"screen_name":"ChalecosAmarill","name":"©halecos Amarillosᴳᴸᴼᴮᴬᴸ 🍀ʷAͤNͣOͬNͤYˡMͤOᵍUͥSͦⁿ","id":1071499269880901600,"id_str":"1071499269880901639","indices":[249,265]}],"urls":[],"media":[{"id":1268035323583508500,"id_str":"1268035323583508486","indices":[267,290],"media_url":"http://pbs.twimg.com/ext_tw_video_thumb/1268035323583508486/pu/img/TehZBI34azQoUF6c.jpg","media_url_https":"https://pbs.twimg.com/ext_tw_video_thumb/1268035323583508486/pu/img/TehZBI34azQoUF6c.jpg","url":"https://t.co/n3gMnyR0Lq","display_url":"pic.twitter.com/n3gMnyR0Lq","expanded_url":"https://twitter.com/AnonCol_1/status/1268037494483881984/video/1","type":"photo","sizes":{"thumb":{"w":150,"h":150,"resize":"crop"},"small":{"w":383,"h":680,"resize":"fit"},"large":{"w":720,"h":1280,"resize":"fit"},"medium":{"w":675,"h":1200,"resize":"fit"}},"source_status_id":1268037494483882000,"source_status_id_str":"1268037494483881984","source_user_id":4769671883,"source_user_id_str":"4769671883"}]}</t>
  </si>
  <si>
    <t>1268042338296827904</t>
  </si>
  <si>
    <t>IVilamil</t>
  </si>
  <si>
    <t>#Marcha15DeJunio a las calles a luchar por dignidad.</t>
  </si>
  <si>
    <t>Wed Jun 03 04:50:27 +0000 2020</t>
  </si>
  <si>
    <t>1188626102622838784</t>
  </si>
  <si>
    <t>http://pbs.twimg.com/profile_images/1246560441595240449/sR4A7ZQm_normal.jpg</t>
  </si>
  <si>
    <t>http://twitter.com/IVilamil/statuses/1268042338296827904</t>
  </si>
  <si>
    <t>1268042226011078658</t>
  </si>
  <si>
    <t>#Marcha15DeJunio vamos todos carajo, con protección obvio.</t>
  </si>
  <si>
    <t>Wed Jun 03 04:50:00 +0000 2020</t>
  </si>
  <si>
    <t>http://twitter.com/JhoanBladimir/statuses/1268042226011078658</t>
  </si>
  <si>
    <t>1268042113356365825</t>
  </si>
  <si>
    <t>olgerviteri</t>
  </si>
  <si>
    <t>Osea que todos encapuchados todos con tapabocas #Marcha15DeJunio</t>
  </si>
  <si>
    <t>Wed Jun 03 04:49:33 +0000 2020</t>
  </si>
  <si>
    <t>1703790529</t>
  </si>
  <si>
    <t>http://pbs.twimg.com/profile_images/708052788069212162/FyD7_o0i_normal.jpg</t>
  </si>
  <si>
    <t>http://twitter.com/olgerviteri/statuses/1268042113356365825</t>
  </si>
  <si>
    <t>{"hashtags":[{"text":"Marcha15DeJunio","indices":[48,64]}],"symbols":[],"user_mentions":[],"urls":[]}</t>
  </si>
  <si>
    <t>1268042058155151361</t>
  </si>
  <si>
    <t>elunicoeldivino</t>
  </si>
  <si>
    <t>#Marcha15DeJunio= https://t.co/x4OsPhgnxk</t>
  </si>
  <si>
    <t>Wed Jun 03 04:49:20 +0000 2020</t>
  </si>
  <si>
    <t>197822223</t>
  </si>
  <si>
    <t>http://pbs.twimg.com/profile_images/378800000690123205/6bd635c9a89371e8cc3a82a73258d1f6_normal.jpeg</t>
  </si>
  <si>
    <t>http://twitter.com/elunicoeldivino/statuses/1268042058155151361</t>
  </si>
  <si>
    <t>{"hashtags":[{"text":"Marcha15DeJunio","indices":[0,16]}],"symbols":[],"user_mentions":[],"urls":[{"url":"https://t.co/x4OsPhgnxk","expanded_url":"https://youtu.be/7f79BZN9KTg","display_url":"youtu.be/7f79BZN9KTg","indices":[18,41]}]}</t>
  </si>
  <si>
    <t>1268041957273669632</t>
  </si>
  <si>
    <t>@GustavoBolivar Saludos desde cali #Marcha15DeJunio</t>
  </si>
  <si>
    <t>Wed Jun 03 04:48:56 +0000 2020</t>
  </si>
  <si>
    <t>http://twitter.com/JhoanBladimir/statuses/1268041957273669632</t>
  </si>
  <si>
    <t>{"hashtags":[{"text":"Marcha15DeJunio","indices":[35,51]}],"symbols":[],"user_mentions":[{"screen_name":"GustavoBolivar","name":"Gustavo Bolívar","id":50981729,"id_str":"50981729","indices":[0,15]}],"urls":[]}</t>
  </si>
  <si>
    <t>1268041952047628288</t>
  </si>
  <si>
    <t>makerscovidco</t>
  </si>
  <si>
    <t>@Yayata24941889 #Marcha15DeJunio</t>
  </si>
  <si>
    <t>Wed Jun 03 04:48:55 +0000 2020</t>
  </si>
  <si>
    <t>1045759231062937600</t>
  </si>
  <si>
    <t>Yayata24941889</t>
  </si>
  <si>
    <t>1255599910050807810</t>
  </si>
  <si>
    <t>1268041773651238915</t>
  </si>
  <si>
    <t>http://pbs.twimg.com/profile_images/1255600042133663745/iQtwYi6Z_normal.jpg</t>
  </si>
  <si>
    <t>http://twitter.com/makerscovidco/statuses/1268041952047628288</t>
  </si>
  <si>
    <t>{"hashtags":[{"text":"Marcha15DeJunio","indices":[16,32]}],"symbols":[],"user_mentions":[{"screen_name":"Yayata24941889","name":"Yayata","id":1045759231062937600,"id_str":"1045759231062937600","indices":[0,15]}],"urls":[]}</t>
  </si>
  <si>
    <t>Wed Jun 03 04:48:12 +0000 2020</t>
  </si>
  <si>
    <t>http://pbs.twimg.com/profile_images/1250640186914091010/RcZa7nv9_normal.jpg</t>
  </si>
  <si>
    <t>http://twitter.com/Yayata24941889/statuses/1268041773651238915</t>
  </si>
  <si>
    <t>1268041717552480256</t>
  </si>
  <si>
    <t>prieto_ruiz</t>
  </si>
  <si>
    <t>Humm!! Ya autorizó @ClaudiaLopez la #Marcha15DeJunio?
Alguien me confirma?
Será qué comete ese error?
Ojo!!</t>
  </si>
  <si>
    <t>Wed Jun 03 04:47:59 +0000 2020</t>
  </si>
  <si>
    <t>419294180</t>
  </si>
  <si>
    <t>http://pbs.twimg.com/profile_images/1096443753609551872/iWTgk8sm_normal.jpg</t>
  </si>
  <si>
    <t>Bogotá. Colombia</t>
  </si>
  <si>
    <t>http://twitter.com/prieto_ruiz/statuses/1268041717552480256</t>
  </si>
  <si>
    <t>{"hashtags":[{"text":"Marcha15DeJunio","indices":[36,52]}],"symbols":[],"user_mentions":[{"screen_name":"ClaudiaLopez","name":"Claudia López 👍","id":137908875,"id_str":"137908875","indices":[19,32]}],"urls":[]}</t>
  </si>
  <si>
    <t>1268041676251168768</t>
  </si>
  <si>
    <t>hernnadez_david</t>
  </si>
  <si>
    <t>Yo marcho por los niños que mueren de hambre todos los dias y nadie dice nada #Marcha15DeJunio https://t.co/BKdWDHdAT3</t>
  </si>
  <si>
    <t>Wed Jun 03 04:47:49 +0000 2020</t>
  </si>
  <si>
    <t>1240326424587878402</t>
  </si>
  <si>
    <t>http://pbs.twimg.com/profile_images/1244682701501804544/ODdAsBOB_normal.jpg</t>
  </si>
  <si>
    <t>http://twitter.com/hernnadez_david/statuses/1268041676251168768</t>
  </si>
  <si>
    <t>{"hashtags":[{"text":"Marcha15DeJunio","indices":[78,94]}],"symbols":[],"user_mentions":[],"urls":[],"media":[{"id":1268041667761918000,"id_str":"1268041667761917957","indices":[95,118],"media_url":"http://pbs.twimg.com/tweet_video_thumb/EZj9La9X0AUb6xj.jpg","media_url_https":"https://pbs.twimg.com/tweet_video_thumb/EZj9La9X0AUb6xj.jpg","url":"https://t.co/BKdWDHdAT3","display_url":"pic.twitter.com/BKdWDHdAT3","expanded_url":"https://twitter.com/hernnadez_david/status/1268041676251168768/photo/1","type":"photo","sizes":{"thumb":{"w":150,"h":150,"resize":"crop"},"large":{"w":498,"h":234,"resize":"fit"},"small":{"w":498,"h":234,"resize":"fit"},"medium":{"w":498,"h":234,"resize":"fit"}}}]}</t>
  </si>
  <si>
    <t>1268041562266701825</t>
  </si>
  <si>
    <t>lualforu</t>
  </si>
  <si>
    <t>#Marcha15DeJunio
POR LAS RENUNCIAS  DE:
DIRECTOR DEL CMH.
COMISIONADO DE GUERRA.
MINISTRO DE DEFENSA.
MINISTRO DE RELACIONES EXTERIORES.
MINISTRO DE SALUD.
MINISTRO DE HACIENDA,ETCÉTERA</t>
  </si>
  <si>
    <t>Wed Jun 03 04:47:22 +0000 2020</t>
  </si>
  <si>
    <t>1189427561530626048</t>
  </si>
  <si>
    <t>http://pbs.twimg.com/profile_images/1264058369091960842/FwqIolqb_normal.jpg</t>
  </si>
  <si>
    <t>BUCARAMANGA</t>
  </si>
  <si>
    <t>http://twitter.com/lualforu/statuses/1268041562266701825</t>
  </si>
  <si>
    <t>1268041551416045574</t>
  </si>
  <si>
    <t>k_ibarguen</t>
  </si>
  <si>
    <t>Leyendo los comentarios de de tanto adoctrinado, ya tengo miedo de la tal #Marcha15DeJunio. La gente decente que les paga los subsidios tratando de recuperar la economía y estos títeres del comunismo solo pensando en paros para "hacer un mejor país". Muy tontos.</t>
  </si>
  <si>
    <t>Wed Jun 03 04:47:19 +0000 2020</t>
  </si>
  <si>
    <t>54971227</t>
  </si>
  <si>
    <t>http://pbs.twimg.com/profile_images/1255143559528775686/u1PqU2XW_normal.jpg</t>
  </si>
  <si>
    <t>http://twitter.com/k_ibarguen/statuses/1268041551416045574</t>
  </si>
  <si>
    <t>1268041534005485568</t>
  </si>
  <si>
    <t>jesuselpasto10</t>
  </si>
  <si>
    <t>Yo marcho #Marcha15DeJunio</t>
  </si>
  <si>
    <t>Wed Jun 03 04:47:15 +0000 2020</t>
  </si>
  <si>
    <t>3174126261</t>
  </si>
  <si>
    <t>http://pbs.twimg.com/profile_images/746893300968394757/dD7pRDD5_normal.jpg</t>
  </si>
  <si>
    <t>http://twitter.com/jesuselpasto10/statuses/1268041534005485568</t>
  </si>
  <si>
    <t>1268041463155372032</t>
  </si>
  <si>
    <t>@GustavoBolivar @AnonCol_1 El dia en el que #Colombia  despierte se acabará toda está mierda, recuerden que el pueblo es superior a sus dirigentes
Cuando la tiranía es ley, la revolución es orden! #Anonymous
La #OpColombia regresa #Marcha15DeJunio
@merv59 @ChalecosAmarill  https://t.co/n3gMnyR0Lq</t>
  </si>
  <si>
    <t>Wed Jun 03 04:46:58 +0000 2020</t>
  </si>
  <si>
    <t>http://twitter.com/GLondoo2/statuses/1268041463155372032</t>
  </si>
  <si>
    <t>{"hashtags":[{"text":"Colombia","indices":[44,53]},{"text":"Anonymous","indices":[198,208]},{"text":"OpColombia","indices":[213,224]},{"text":"Marcha15DeJunio","indices":[233,249]}],"symbols":[],"user_mentions":[{"screen_name":"GustavoBolivar","name":"Gustavo Bolívar","id":50981729,"id_str":"50981729","indices":[0,15]},{"screen_name":"AnonCol_1","name":"Anonymous 🍀 T. Colombia 🇨🇴","id":4769671883,"id_str":"4769671883","indices":[16,26]},{"screen_name":"merv59","name":"Martha Elena Rangel","id":2881162246,"id_str":"2881162246","indices":[251,258]},{"screen_name":"ChalecosAmarill","name":"©halecos Amarillosᴳᴸᴼᴮᴬᴸ 🍀ʷAͤNͣOͬNͤYˡMͤOᵍUͥSͦⁿ","id":1071499269880901600,"id_str":"1071499269880901639","indices":[259,275]}],"urls":[],"media":[{"id":1268035323583508500,"id_str":"1268035323583508486","indices":[277,300],"media_url":"http://pbs.twimg.com/ext_tw_video_thumb/1268035323583508486/pu/img/TehZBI34azQoUF6c.jpg","media_url_https":"https://pbs.twimg.com/ext_tw_video_thumb/1268035323583508486/pu/img/TehZBI34azQoUF6c.jpg","url":"https://t.co/n3gMnyR0Lq","display_url":"pic.twitter.com/n3gMnyR0Lq","expanded_url":"https://twitter.com/AnonCol_1/status/1268037494483881984/video/1","type":"photo","sizes":{"thumb":{"w":150,"h":150,"resize":"crop"},"small":{"w":383,"h":680,"resize":"fit"},"large":{"w":720,"h":1280,"resize":"fit"},"medium":{"w":675,"h":1200,"resize":"fit"}},"source_status_id":1268037494483882000,"source_status_id_str":"1268037494483881984","source_user_id":4769671883,"source_user_id_str":"4769671883"}]}</t>
  </si>
  <si>
    <t>1268041444863946752</t>
  </si>
  <si>
    <t>@MiguelPoloP Los mamertos PetroÑeros hediondos a culo ahora colgandose del #BlackLivesMatter, cuando hasta hace 4 días ni sabian que eso existia jajajaja.. Así de imbeciles son los CacaFans lobotomizados por Petro alias "El Bolsas"
#Marcha15DeJunio https://t.co/bE0VdxrcWv</t>
  </si>
  <si>
    <t>Wed Jun 03 04:46:54 +0000 2020</t>
  </si>
  <si>
    <t>541020317</t>
  </si>
  <si>
    <t>MiguelPoloP</t>
  </si>
  <si>
    <t>1267908426681798661</t>
  </si>
  <si>
    <t>http://twitter.com/SoyElCat/statuses/1268041444863946752</t>
  </si>
  <si>
    <t>{"hashtags":[{"text":"BlackLivesMatter","indices":[75,92]},{"text":"Marcha15DeJunio","indices":[233,249]}],"symbols":[],"user_mentions":[{"screen_name":"MiguelPoloP","name":"POLO POLO","id":541020317,"id_str":"541020317","indices":[0,12]}],"urls":[],"media":[{"id":1268041024586342400,"id_str":"1268041024586342406","indices":[250,273],"media_url":"http://pbs.twimg.com/media/EZj8l-8XYAY2igK.jpg","media_url_https":"https://pbs.twimg.com/media/EZj8l-8XYAY2igK.jpg","url":"https://t.co/bE0VdxrcWv","display_url":"pic.twitter.com/bE0VdxrcWv","expanded_url":"https://twitter.com/SoyElCat/status/1268041444863946752/photo/1","type":"photo","sizes":{"thumb":{"w":150,"h":150,"resize":"crop"},"large":{"w":1097,"h":546,"resize":"fit"},"medium":{"w":1097,"h":546,"resize":"fit"},"small":{"w":680,"h":338,"resize":"fit"}}}]}</t>
  </si>
  <si>
    <t>1268041378388418560</t>
  </si>
  <si>
    <t>Rangel7Cristian</t>
  </si>
  <si>
    <t>#Marcha15DeJunio este no es el momento oportuno para salir a marchar.</t>
  </si>
  <si>
    <t>Wed Jun 03 04:46:38 +0000 2020</t>
  </si>
  <si>
    <t>1125915200320942080</t>
  </si>
  <si>
    <t>http://pbs.twimg.com/profile_images/1125915559378526209/mCV80qf-_normal.jpg</t>
  </si>
  <si>
    <t>http://twitter.com/Rangel7Cristian/statuses/1268041378388418560</t>
  </si>
  <si>
    <t>1268041324361646080</t>
  </si>
  <si>
    <t>@AnonymusNews_ @AnonCol_1 El dia en el que #Colombia  despierte se acabará toda está mierda, recuerden que el pueblo es superior a sus dirigentes
Cuando la tiranía es ley, la revolución es orden! #Anonymous
La #OpColombia regresa #Marcha15DeJunio
@merv59 @ChalecosAmarill  https://t.co/n3gMnyR0Lq</t>
  </si>
  <si>
    <t>Wed Jun 03 04:46:25 +0000 2020</t>
  </si>
  <si>
    <t>4725834712</t>
  </si>
  <si>
    <t>AnonymusNews_</t>
  </si>
  <si>
    <t>1268038791861809152</t>
  </si>
  <si>
    <t>http://twitter.com/GLondoo2/statuses/1268041324361646080</t>
  </si>
  <si>
    <t>{"hashtags":[{"text":"Colombia","indices":[43,52]},{"text":"Anonymous","indices":[197,207]},{"text":"OpColombia","indices":[212,223]},{"text":"Marcha15DeJunio","indices":[232,248]}],"symbols":[],"user_mentions":[{"screen_name":"AnonymusNews_","name":"Anonymus","id":4725834712,"id_str":"4725834712","indices":[0,14]},{"screen_name":"AnonCol_1","name":"Anonymous 🍀 T. Colombia 🇨🇴","id":4769671883,"id_str":"4769671883","indices":[15,25]},{"screen_name":"merv59","name":"Martha Elena Rangel","id":2881162246,"id_str":"2881162246","indices":[250,257]},{"screen_name":"ChalecosAmarill","name":"©halecos Amarillosᴳᴸᴼᴮᴬᴸ 🍀ʷAͤNͣOͬNͤYˡMͤOᵍUͥSͦⁿ","id":1071499269880901600,"id_str":"1071499269880901639","indices":[258,274]}],"urls":[],"media":[{"id":1268035323583508500,"id_str":"1268035323583508486","indices":[276,299],"media_url":"http://pbs.twimg.com/ext_tw_video_thumb/1268035323583508486/pu/img/TehZBI34azQoUF6c.jpg","media_url_https":"https://pbs.twimg.com/ext_tw_video_thumb/1268035323583508486/pu/img/TehZBI34azQoUF6c.jpg","url":"https://t.co/n3gMnyR0Lq","display_url":"pic.twitter.com/n3gMnyR0Lq","expanded_url":"https://twitter.com/AnonCol_1/status/1268037494483881984/video/1","type":"photo","sizes":{"thumb":{"w":150,"h":150,"resize":"crop"},"small":{"w":383,"h":680,"resize":"fit"},"large":{"w":720,"h":1280,"resize":"fit"},"medium":{"w":675,"h":1200,"resize":"fit"}},"source_status_id":1268037494483882000,"source_status_id_str":"1268037494483881984","source_user_id":4769671883,"source_user_id_str":"4769671883"}]}</t>
  </si>
  <si>
    <t>1268041300659634177</t>
  </si>
  <si>
    <t>Santi_MBB</t>
  </si>
  <si>
    <t>¿Se tiene que volver tendencia para que salgamos a las calles? Pff Siento que esa marcha va ser una decepción, porque estamos llenos de tibios, pero igual ahí estaré ;') #Marcha15DeJunio https://t.co/EYdJXlLncW</t>
  </si>
  <si>
    <t>Wed Jun 03 04:46:19 +0000 2020</t>
  </si>
  <si>
    <t>3404556537</t>
  </si>
  <si>
    <t>http://pbs.twimg.com/profile_images/1250227207445852162/lxTDtzfe_normal.jpg</t>
  </si>
  <si>
    <t>http://twitter.com/Santi_MBB/statuses/1268041300659634177</t>
  </si>
  <si>
    <t>{"hashtags":[{"text":"Marcha15DeJunio","indices":[170,186]}],"symbols":[],"user_mentions":[],"urls":[],"media":[{"id":1268041298272977000,"id_str":"1268041298272976906","indices":[187,210],"media_url":"http://pbs.twimg.com/media/EZj816gWAAogMr1.jpg","media_url_https":"https://pbs.twimg.com/media/EZj816gWAAogMr1.jpg","url":"https://t.co/EYdJXlLncW","display_url":"pic.twitter.com/EYdJXlLncW","expanded_url":"https://twitter.com/Santi_MBB/status/1268041300659634177/photo/1","type":"photo","sizes":{"thumb":{"w":150,"h":150,"resize":"crop"},"large":{"w":720,"h":691,"resize":"fit"},"small":{"w":680,"h":653,"resize":"fit"},"medium":{"w":720,"h":691,"resize":"fit"}}}]}</t>
  </si>
  <si>
    <t>1268041196976459777</t>
  </si>
  <si>
    <t>andreazapata00</t>
  </si>
  <si>
    <t>#Marcha15DeJunio ¿? Al Covid-19 le gusta esto. Salgan a infectarse pero después no lloren porque se contagiaron y el sistema colapsó.
xoxo.</t>
  </si>
  <si>
    <t>Wed Jun 03 04:45:55 +0000 2020</t>
  </si>
  <si>
    <t>1220906055464562688</t>
  </si>
  <si>
    <t>http://pbs.twimg.com/profile_images/1244837822189703168/Eyr7IOwX_normal.jpg</t>
  </si>
  <si>
    <t>http://twitter.com/andreazapata00/statuses/1268041196976459777</t>
  </si>
  <si>
    <t>1268041073462587392</t>
  </si>
  <si>
    <t>RUGGE_25MAGIC</t>
  </si>
  <si>
    <t>Yo se que estamos hechos mierda. Pero por favor piensen antes de salir.. Estamos en plena pandemia ustedes pueden transmitir el virus. Y este tipo de aglomeraciones más van alborotar el virus.  POR FAVOR PIENSEN #Marcha15DeJunio</t>
  </si>
  <si>
    <t>Wed Jun 03 04:45:25 +0000 2020</t>
  </si>
  <si>
    <t>867759759012900865</t>
  </si>
  <si>
    <t>http://pbs.twimg.com/profile_images/1267269730253094912/EnD52RU9_normal.jpg</t>
  </si>
  <si>
    <t>In your heart</t>
  </si>
  <si>
    <t>http://twitter.com/RUGGE_25MAGIC/statuses/1268041073462587392</t>
  </si>
  <si>
    <t>{"hashtags":[{"text":"Marcha15DeJunio","indices":[212,228]}],"symbols":[],"user_mentions":[],"urls":[]}</t>
  </si>
  <si>
    <t>1268040948979826688</t>
  </si>
  <si>
    <t>petradecolombia</t>
  </si>
  <si>
    <t>#Marcha15DeJunio Los infiltrados preparándose para el próximo 15 de Junio https://t.co/SIFWcD9iaH</t>
  </si>
  <si>
    <t>Wed Jun 03 04:44:55 +0000 2020</t>
  </si>
  <si>
    <t>1262926303193374720</t>
  </si>
  <si>
    <t>http://pbs.twimg.com/profile_images/1262928410772463617/rUROoU3U_normal.jpg</t>
  </si>
  <si>
    <t>http://twitter.com/petradecolombia/statuses/1268040948979826688</t>
  </si>
  <si>
    <t>{"hashtags":[{"text":"Marcha15DeJunio","indices":[0,16]}],"symbols":[],"user_mentions":[],"urls":[],"media":[{"id":1268040940914081800,"id_str":"1268040940914081792","indices":[74,97],"media_url":"http://pbs.twimg.com/ext_tw_video_thumb/1268040940914081792/pu/img/S0WblHa4NAFrjZK2.jpg","media_url_https":"https://pbs.twimg.com/ext_tw_video_thumb/1268040940914081792/pu/img/S0WblHa4NAFrjZK2.jpg","url":"https://t.co/SIFWcD9iaH","display_url":"pic.twitter.com/SIFWcD9iaH","expanded_url":"https://twitter.com/petradecolombia/status/1268040948979826688/video/1","type":"photo","sizes":{"thumb":{"w":150,"h":150,"resize":"crop"},"medium":{"w":220,"h":162,"resize":"fit"},"small":{"w":220,"h":162,"resize":"fit"},"large":{"w":220,"h":162,"resize":"fit"}}}]}</t>
  </si>
  <si>
    <t>1268040948740698112</t>
  </si>
  <si>
    <t>OscarHsb</t>
  </si>
  <si>
    <t>Proponer protesta violentas en un país violento.
¿Qué podría salir mal?
#Marcha15DeJunio</t>
  </si>
  <si>
    <t>1669471164</t>
  </si>
  <si>
    <t>http://pbs.twimg.com/profile_images/1027608332696256513/SraqTYJS_normal.jpg</t>
  </si>
  <si>
    <t>http://twitter.com/OscarHsb/statuses/1268040948740698112</t>
  </si>
  <si>
    <t>1268040705944977408</t>
  </si>
  <si>
    <t>Véanlo para que se motiven más a salir a las calles este #Marcha15DeJunio El día que todos despierten se acabará toda está mierda, recuerden que el pueblo es superior a sus dirigentes
Cuando la tiranía es ley, la revolución es orden! 
 https://t.co/n3gMnyR0Lq</t>
  </si>
  <si>
    <t>Wed Jun 03 04:43:58 +0000 2020</t>
  </si>
  <si>
    <t>http://twitter.com/GLondoo2/statuses/1268040705944977408</t>
  </si>
  <si>
    <t>{"hashtags":[{"text":"Marcha15DeJunio","indices":[57,73]}],"symbols":[],"user_mentions":[],"urls":[],"media":[{"id":1268035323583508500,"id_str":"1268035323583508486","indices":[237,260],"media_url":"http://pbs.twimg.com/ext_tw_video_thumb/1268035323583508486/pu/img/TehZBI34azQoUF6c.jpg","media_url_https":"https://pbs.twimg.com/ext_tw_video_thumb/1268035323583508486/pu/img/TehZBI34azQoUF6c.jpg","url":"https://t.co/n3gMnyR0Lq","display_url":"pic.twitter.com/n3gMnyR0Lq","expanded_url":"https://twitter.com/AnonCol_1/status/1268037494483881984/video/1","type":"photo","sizes":{"thumb":{"w":150,"h":150,"resize":"crop"},"small":{"w":383,"h":680,"resize":"fit"},"large":{"w":720,"h":1280,"resize":"fit"},"medium":{"w":675,"h":1200,"resize":"fit"}},"source_status_id":1268037494483882000,"source_status_id_str":"1268037494483881984","source_user_id":4769671883,"source_user_id_str":"4769671883"}]}</t>
  </si>
  <si>
    <t>1268040695333498880</t>
  </si>
  <si>
    <t>CartagenaEban</t>
  </si>
  <si>
    <t>#Anonymuos 
#Marcha15DeJunio 
Colombia se debe alzar en contra del gobierno narcoparamilitar de @AlvaroUribeVel que nos convierte en homosaccers quitándole el valor a nuestra vida.
Basta de tener miedo, es hora de qie el pueblo salve al pueblo!!! https://t.co/srqWaQcUDP</t>
  </si>
  <si>
    <t>Wed Jun 03 04:43:55 +0000 2020</t>
  </si>
  <si>
    <t>1244000903134404609</t>
  </si>
  <si>
    <t>http://pbs.twimg.com/profile_images/1260070087194816512/TGRZ6mO2_normal.jpg</t>
  </si>
  <si>
    <t>http://twitter.com/CartagenaEban/statuses/1268040695333498880</t>
  </si>
  <si>
    <t>{"hashtags":[{"text":"Anonymuos","indices":[0,10]},{"text":"Marcha15DeJunio","indices":[12,28]}],"symbols":[],"user_mentions":[{"screen_name":"AlvaroUribeVel","name":"Álvaro Uribe Vélez","id":61097151,"id_str":"61097151","indices":[96,111]}],"urls":[{"url":"https://t.co/srqWaQcUDP","expanded_url":"https://twitter.com/ChalecosAmarill/status/1268037965512691712","display_url":"twitter.com/ChalecosAmaril…","indices":[247,270]}]}</t>
  </si>
  <si>
    <t>1268040684679897089</t>
  </si>
  <si>
    <t>JnRicoH</t>
  </si>
  <si>
    <t>#Marcha15DeJunio para decirle al Concejo Superior de la Judicatura, que la rama judicial somos también los abogados litigantes, que los funcionarios y empleados, necesitamos dignidad en nuestra profesión, no más CSJ, no más silencio de tribunales y altas cortes, #nomáscorrupción</t>
  </si>
  <si>
    <t>Wed Jun 03 04:43:52 +0000 2020</t>
  </si>
  <si>
    <t>480854562</t>
  </si>
  <si>
    <t>http://pbs.twimg.com/profile_images/2291573822/IMG-20120608-00060_normal.jpg</t>
  </si>
  <si>
    <t>Bogota D.C.</t>
  </si>
  <si>
    <t>http://twitter.com/JnRicoH/statuses/1268040684679897089</t>
  </si>
  <si>
    <t>{"hashtags":[{"text":"Marcha15DeJunio","indices":[0,16]},{"text":"nomáscorrupción","indices":[263,279]}],"symbols":[],"user_mentions":[],"urls":[]}</t>
  </si>
  <si>
    <t>1268040601775288320</t>
  </si>
  <si>
    <t>nancy2142</t>
  </si>
  <si>
    <t>#Marcha15DeJunio https://t.co/Cno7lUsRD2</t>
  </si>
  <si>
    <t>Wed Jun 03 04:43:33 +0000 2020</t>
  </si>
  <si>
    <t>136121885</t>
  </si>
  <si>
    <t>http://pbs.twimg.com/profile_images/1256084256259964928/102-RgKi_normal.jpg</t>
  </si>
  <si>
    <t>http://twitter.com/nancy2142/statuses/1268040601775288320</t>
  </si>
  <si>
    <t>{"hashtags":[{"text":"Marcha15DeJunio","indices":[0,16]}],"symbols":[],"user_mentions":[],"urls":[],"media":[{"id":1268040595513229300,"id_str":"1268040595513229313","indices":[17,40],"media_url":"http://pbs.twimg.com/media/EZj8NAhXQAE5Clv.jpg","media_url_https":"https://pbs.twimg.com/media/EZj8NAhXQAE5Clv.jpg","url":"https://t.co/Cno7lUsRD2","display_url":"pic.twitter.com/Cno7lUsRD2","expanded_url":"https://twitter.com/nancy2142/status/1268040601775288320/photo/1","type":"photo","sizes":{"thumb":{"w":150,"h":150,"resize":"crop"},"medium":{"w":720,"h":767,"resize":"fit"},"large":{"w":720,"h":767,"resize":"fit"},"small":{"w":638,"h":680,"resize":"fit"}}}]}</t>
  </si>
  <si>
    <t>1268040526328102912</t>
  </si>
  <si>
    <t>etarinae</t>
  </si>
  <si>
    <t>Menos mal a los gringos no les dió por esperar dos semanas para salir a protestar  #Marcha15DeJunio</t>
  </si>
  <si>
    <t>Wed Jun 03 04:43:15 +0000 2020</t>
  </si>
  <si>
    <t>63118311</t>
  </si>
  <si>
    <t>http://pbs.twimg.com/profile_images/1257054060441743362/vN7QOupk_normal.jpg</t>
  </si>
  <si>
    <t>http://twitter.com/etarinae/statuses/1268040526328102912</t>
  </si>
  <si>
    <t>1268040427627786240</t>
  </si>
  <si>
    <t>No hay disciplina para mantener distancia social en el trabajo pero sí para marchar y protestar.
¿Los petristas son bobos, idiotas o simplemente le copian a la demagogia más barata?
#Marcha15DeJunio</t>
  </si>
  <si>
    <t>Wed Jun 03 04:42:51 +0000 2020</t>
  </si>
  <si>
    <t>http://twitter.com/OscarHsb/statuses/1268040427627786240</t>
  </si>
  <si>
    <t>1268040390428561408</t>
  </si>
  <si>
    <t>KamiloSarmient3</t>
  </si>
  <si>
    <t>@Santialarconu santiago ayudanos a convocar #Marcha15DeJunio porfa</t>
  </si>
  <si>
    <t>Wed Jun 03 04:42:42 +0000 2020</t>
  </si>
  <si>
    <t>1242128461336059906</t>
  </si>
  <si>
    <t>http://pbs.twimg.com/profile_images/1242128884839186435/rOexqmUW_normal.jpg</t>
  </si>
  <si>
    <t>http://twitter.com/KamiloSarmient3/statuses/1268040390428561408</t>
  </si>
  <si>
    <t>{"hashtags":[{"text":"Marcha15DeJunio","indices":[44,60]}],"symbols":[],"user_mentions":[{"screen_name":"Santialarconu","name":"Santiago Alarcón U","id":1920140406,"id_str":"1920140406","indices":[0,14]}],"urls":[]}</t>
  </si>
  <si>
    <t>1268040341682376704</t>
  </si>
  <si>
    <t>y que empiece el baile de los que sobran hp . estallido social  #Marcha15DeJunio</t>
  </si>
  <si>
    <t>Wed Jun 03 04:42:31 +0000 2020</t>
  </si>
  <si>
    <t>http://twitter.com/edwingo62323486/statuses/1268040341682376704</t>
  </si>
  <si>
    <t>1268040329028124673</t>
  </si>
  <si>
    <t>ComoYoSiempre</t>
  </si>
  <si>
    <t>#Marcha15DeJunio
No marcho con delincuentes disfrazados de pacifistas
No marcho con @fecode
No marcho cuando lo indica @PartidoFARC o @petrogustavo
No marcho sin un motivo real
No marcho para proteger a narcoterroristas 
#BienvenidosUsaArmy 
#ApoyoAlPresidenteDuque</t>
  </si>
  <si>
    <t>Wed Jun 03 04:42:28 +0000 2020</t>
  </si>
  <si>
    <t>1164305687847063552</t>
  </si>
  <si>
    <t>http://pbs.twimg.com/profile_images/1229932627307749376/y8iCok2I_normal.jpg</t>
  </si>
  <si>
    <t>http://twitter.com/ComoYoSiempre/statuses/1268040329028124673</t>
  </si>
  <si>
    <t>{"hashtags":[{"text":"Marcha15DeJunio","indices":[0,16]},{"text":"BienvenidosUsaArmy","indices":[224,243]},{"text":"ApoyoAlPresidenteDuque","indices":[245,268]}],"symbols":[],"user_mentions":[{"screen_name":"fecode","name":"fecode","id":149897625,"id_str":"149897625","indices":[86,93]},{"screen_name":"PartidoFARC","name":"FARC","id":974748966,"id_str":"974748966","indices":[121,133]},{"screen_name":"petrogustavo","name":"Gustavo Petro","id":49849732,"id_str":"49849732","indices":[136,149]}],"urls":[]}</t>
  </si>
  <si>
    <t>1268040250296860674</t>
  </si>
  <si>
    <t>sisatvOficial</t>
  </si>
  <si>
    <t>Yo pienso en los locales de las personas que están tratando de salir adelante con esfuerzo y sudor eso sí es salir a marchar 
#Marcha15DeJunio</t>
  </si>
  <si>
    <t>Wed Jun 03 04:42:09 +0000 2020</t>
  </si>
  <si>
    <t>923705493222232065</t>
  </si>
  <si>
    <t>http://pbs.twimg.com/profile_images/1251730420993056769/LyvoksUQ_normal.jpg</t>
  </si>
  <si>
    <t>ibague Colombia</t>
  </si>
  <si>
    <t>http://twitter.com/sisatvOficial/statuses/1268040250296860674</t>
  </si>
  <si>
    <t>{"hashtags":[{"text":"Marcha15DeJunio","indices":[127,143]}],"symbols":[],"user_mentions":[],"urls":[]}</t>
  </si>
  <si>
    <t>1268040125428236288</t>
  </si>
  <si>
    <t>Otro asesino en serie en plena pandemia del #Covid19Colombia  #Marcha15DeJunio @oropesatoledo. #CovidNoOlvidesAPetroYBolivar @FiscaliaCol @PGN_COL https://t.co/4NwX0Blx0f</t>
  </si>
  <si>
    <t>Wed Jun 03 04:41:39 +0000 2020</t>
  </si>
  <si>
    <t>http://twitter.com/OENEGERO/statuses/1268040125428236288</t>
  </si>
  <si>
    <t>{"hashtags":[{"text":"Covid19Colombia","indices":[44,60]},{"text":"Marcha15DeJunio","indices":[62,78]},{"text":"CovidNoOlvidesAPetroYBolivar","indices":[95,124]}],"symbols":[],"user_mentions":[{"screen_name":"oropesatoledo","name":"Colombia","id":778013002800963600,"id_str":"778013002800963585","indices":[79,93]},{"screen_name":"FiscaliaCol","name":"Fiscalía Colombia","id":219990061,"id_str":"219990061","indices":[125,137]},{"screen_name":"PGN_COL","name":"Procuraduría 🇨🇴 | #QuédateEnCasa","id":473338133,"id_str":"473338133","indices":[138,146]}],"urls":[],"media":[{"id":1268040121464619000,"id_str":"1268040121464619008","indices":[147,170],"media_url":"http://pbs.twimg.com/media/EZj7xajXgAA7hQD.jpg","media_url_https":"https://pbs.twimg.com/media/EZj7xajXgAA7hQD.jpg","url":"https://t.co/4NwX0Blx0f","display_url":"pic.twitter.com/4NwX0Blx0f","expanded_url":"https://twitter.com/OENEGERO/status/1268040125428236288/photo/1","type":"photo","sizes":{"thumb":{"w":150,"h":150,"resize":"crop"},"small":{"w":680,"h":485,"resize":"fit"},"large":{"w":967,"h":689,"resize":"fit"},"medium":{"w":967,"h":689,"resize":"fit"}}}]}</t>
  </si>
  <si>
    <t>1268040090946805760</t>
  </si>
  <si>
    <t>piensaenelmundo</t>
  </si>
  <si>
    <t>#Marcha15DeJunio Es una buena causa para romper la cuarentena. Ese día nos vamos a levantar miles de Colombianos por la voz de lideres sociales que están muertos por el simple hecho de levantar la voz.</t>
  </si>
  <si>
    <t>Wed Jun 03 04:41:31 +0000 2020</t>
  </si>
  <si>
    <t>1267623060389191681</t>
  </si>
  <si>
    <t>http://twitter.com/piensaenelmundo/statuses/1268040090946805760</t>
  </si>
  <si>
    <t>1268040069564239873</t>
  </si>
  <si>
    <t>_sin_religion</t>
  </si>
  <si>
    <t>A Anderson lo mataron. Lo mató un policia
#Marcha15deJunio https://t.co/oHGcevqBU1</t>
  </si>
  <si>
    <t>Wed Jun 03 04:41:26 +0000 2020</t>
  </si>
  <si>
    <t>2802971326</t>
  </si>
  <si>
    <t>http://pbs.twimg.com/profile_images/1076891411306434561/0XoB2mKH_normal.jpg</t>
  </si>
  <si>
    <t>http://twitter.com/_sin_religion/statuses/1268040069564239873</t>
  </si>
  <si>
    <t>{"hashtags":[{"text":"Marcha15deJunio","indices":[43,59]}],"symbols":[],"user_mentions":[],"urls":[{"url":"https://t.co/oHGcevqBU1","expanded_url":"https://twitter.com/AdrianaLucia/status/1268016548725379072","display_url":"twitter.com/AdrianaLucia/s…","indices":[60,83]}]}</t>
  </si>
  <si>
    <t>1268039970033410049</t>
  </si>
  <si>
    <t>yeipon519</t>
  </si>
  <si>
    <t>no más 
No más
No más 
No más 
de tanto abuso #Marcha15DeJunio</t>
  </si>
  <si>
    <t>Wed Jun 03 04:41:02 +0000 2020</t>
  </si>
  <si>
    <t>748349757941256192</t>
  </si>
  <si>
    <t>http://pbs.twimg.com/profile_images/1267677224448208896/ZbUU-CCd_normal.jpg</t>
  </si>
  <si>
    <t>Táchira, Venezuela</t>
  </si>
  <si>
    <t>http://twitter.com/yeipon519/statuses/1268039970033410049</t>
  </si>
  <si>
    <t>1268039886378012677</t>
  </si>
  <si>
    <t>#Marcha15DeJunio 
- Líderes y lideresas sociales asesinadas
- Ex combatientes asesinadxs
- Feminicidios
- Gente muriendo de hambre
En fin, hay muchas vainas que en un solo trino no caben, la gente sabe los riesgos que corre, pero quiere cambiar esta vaina.</t>
  </si>
  <si>
    <t>Wed Jun 03 04:40:42 +0000 2020</t>
  </si>
  <si>
    <t>http://twitter.com/_Oskar_SoyYo/statuses/1268039886378012677</t>
  </si>
  <si>
    <t>1268039876332699648</t>
  </si>
  <si>
    <t>CAMARLENGO23</t>
  </si>
  <si>
    <t>Apoyo total #Marcha15DeJunio</t>
  </si>
  <si>
    <t>Wed Jun 03 04:40:40 +0000 2020</t>
  </si>
  <si>
    <t>227294657</t>
  </si>
  <si>
    <t>http://pbs.twimg.com/profile_images/1027180332422975488/cHVRAl8K_normal.jpg</t>
  </si>
  <si>
    <t>http://twitter.com/CAMARLENGO23/statuses/1268039876332699648</t>
  </si>
  <si>
    <t>{"hashtags":[{"text":"Marcha15DeJunio","indices":[12,28]}],"symbols":[],"user_mentions":[],"urls":[]}</t>
  </si>
  <si>
    <t>1268039867490942977</t>
  </si>
  <si>
    <t>El petrismo manda a los suyos a contagiarse de COVID-19 en la tal #Marcha15DeJunio, y colapsar así el sistema de salud. 
Todo para darle cifras a su discurso. 
Mezquinos e irresponsables inmensos.</t>
  </si>
  <si>
    <t>Wed Jun 03 04:40:38 +0000 2020</t>
  </si>
  <si>
    <t>http://twitter.com/OscarHsb/statuses/1268039867490942977</t>
  </si>
  <si>
    <t>1268039809668440065</t>
  </si>
  <si>
    <t>EkisdeNn</t>
  </si>
  <si>
    <t>#Marcha15DeJunio #Marcha15DeJunio #Marcha15DeJunio</t>
  </si>
  <si>
    <t>Wed Jun 03 04:40:24 +0000 2020</t>
  </si>
  <si>
    <t>1151305506759294978</t>
  </si>
  <si>
    <t>http://twitter.com/EkisdeNn/statuses/1268039809668440065</t>
  </si>
  <si>
    <t>{"hashtags":[{"text":"Marcha15DeJunio","indices":[0,16]},{"text":"Marcha15DeJunio","indices":[17,33]},{"text":"Marcha15DeJunio","indices":[34,50]}],"symbols":[],"user_mentions":[],"urls":[]}</t>
  </si>
  <si>
    <t>1268039739770372098</t>
  </si>
  <si>
    <t>DonEngendro</t>
  </si>
  <si>
    <t>Se iba a volar la Liendra, que opinan 👇👇
#LaLiendra #anonimo #juanpisgonzalez #EmmaWatson #AmericaConTrump #Marcha15DeJunio #Melania #JBalvin https://t.co/9PzmfTZUhZ</t>
  </si>
  <si>
    <t>Wed Jun 03 04:40:07 +0000 2020</t>
  </si>
  <si>
    <t>2946304247</t>
  </si>
  <si>
    <t>http://pbs.twimg.com/profile_images/1085907285337993216/UjA18wXw_normal.jpg</t>
  </si>
  <si>
    <t>http://twitter.com/DonEngendro/statuses/1268039739770372098</t>
  </si>
  <si>
    <t>{"hashtags":[{"text":"LaLiendra","indices":[41,51]},{"text":"anonimo","indices":[52,60]},{"text":"juanpisgonzalez","indices":[61,77]},{"text":"EmmaWatson","indices":[78,89]},{"text":"AmericaConTrump","indices":[90,106]},{"text":"Marcha15DeJunio","indices":[107,123]},{"text":"Melania","indices":[124,132]},{"text":"JBalvin","indices":[133,141]}],"symbols":[],"user_mentions":[],"urls":[],"media":[{"id":1268038954764447700,"id_str":"1268038954764447746","indices":[142,165],"media_url":"http://pbs.twimg.com/ext_tw_video_thumb/1268038954764447746/pu/img/gYuoExYJWOpP61Z4.jpg","media_url_https":"https://pbs.twimg.com/ext_tw_video_thumb/1268038954764447746/pu/img/gYuoExYJWOpP61Z4.jpg","url":"https://t.co/9PzmfTZUhZ","display_url":"pic.twitter.com/9PzmfTZUhZ","expanded_url":"https://twitter.com/DonEngendro/status/1268039739770372098/video/1","type":"photo","sizes":{"thumb":{"w":150,"h":150,"resize":"crop"},"medium":{"w":1200,"h":675,"resize":"fit"},"small":{"w":680,"h":383,"resize":"fit"},"large":{"w":1280,"h":720,"resize":"fit"}}}]}</t>
  </si>
  <si>
    <t>1268039719373471744</t>
  </si>
  <si>
    <t>espirituesencia</t>
  </si>
  <si>
    <t>#RevocatoriaClaudiaLopez   Sería por Mantener Corrupción y Torcido del Metro Elevado. #Marcha15DeJunio  Contra CORRUPCIÓN y VIOLENCIA generalizada x Cartel URIBEños https://t.co/MiYz7fZ96v</t>
  </si>
  <si>
    <t>Wed Jun 03 04:40:02 +0000 2020</t>
  </si>
  <si>
    <t>2423777286</t>
  </si>
  <si>
    <t>http://pbs.twimg.com/profile_images/586949251214790657/1e_rFfvz_normal.jpg</t>
  </si>
  <si>
    <t>http://twitter.com/espirituesencia/statuses/1268039719373471744</t>
  </si>
  <si>
    <t>{"hashtags":[{"text":"RevocatoriaClaudiaLopez","indices":[0,24]},{"text":"Marcha15DeJunio","indices":[86,102]}],"symbols":[],"user_mentions":[],"urls":[{"url":"https://t.co/MiYz7fZ96v","expanded_url":"https://twitter.com/LaverdeJuanc/status/1267896086146015232","display_url":"twitter.com/LaverdeJuanc/s…","indices":[165,188]}]}</t>
  </si>
  <si>
    <t>1268039698825576448</t>
  </si>
  <si>
    <t>farb007</t>
  </si>
  <si>
    <t>Qué estupidez. Tiene q ser muy cafre alguien para ponerse en estas. No saben q más tema meter en esa dichosa marcha para justificarla. Jodiendo a ver si hacen lo mismo que EEUU. Y la izquierda corrupta detrás de todo como buenos buitres. #Marcha15DeJunio</t>
  </si>
  <si>
    <t>Wed Jun 03 04:39:57 +0000 2020</t>
  </si>
  <si>
    <t>2154027360</t>
  </si>
  <si>
    <t>http://pbs.twimg.com/profile_images/599687581266255873/jKlawPBL_normal.jpg</t>
  </si>
  <si>
    <t xml:space="preserve">Financial/economic consulting </t>
  </si>
  <si>
    <t>http://twitter.com/farb007/statuses/1268039698825576448</t>
  </si>
  <si>
    <t>{"hashtags":[{"text":"Marcha15DeJunio","indices":[238,254]}],"symbols":[],"user_mentions":[],"urls":[]}</t>
  </si>
  <si>
    <t>1268039677568790528</t>
  </si>
  <si>
    <t>Lilith60952089</t>
  </si>
  <si>
    <t>#Marcha15DeJunio  Por este gobierno incompetente , descarado y corrupto , con o sin pandemia , siempre demostrando lo que siempre han sido, un nido de ratas, llenos de corruptos. A las calles!</t>
  </si>
  <si>
    <t>Wed Jun 03 04:39:52 +0000 2020</t>
  </si>
  <si>
    <t>1267497981206581249</t>
  </si>
  <si>
    <t>http://twitter.com/Lilith60952089/statuses/1268039677568790528</t>
  </si>
  <si>
    <t>1268039653250211841</t>
  </si>
  <si>
    <t>La verdad no estoy de acuerdo con esta marcha y en medio de la pandemia va haber más muertes y contagios 😡 #Marcha15DeJunio</t>
  </si>
  <si>
    <t>Wed Jun 03 04:39:47 +0000 2020</t>
  </si>
  <si>
    <t>http://twitter.com/sisatvOficial/statuses/1268039653250211841</t>
  </si>
  <si>
    <t>{"hashtags":[{"text":"Marcha15DeJunio","indices":[107,123]}],"symbols":[],"user_mentions":[],"urls":[]}</t>
  </si>
  <si>
    <t>1268039609960804352</t>
  </si>
  <si>
    <t>Uribistas nunca entendieron el significado de la Paz, pero entienden perfectamente el de la Guerra
#Marcha15DeJunio</t>
  </si>
  <si>
    <t>Wed Jun 03 04:39:36 +0000 2020</t>
  </si>
  <si>
    <t>http://twitter.com/Oscar_GCh/statuses/1268039609960804352</t>
  </si>
  <si>
    <t>{"hashtags":[{"text":"Marcha15DeJunio","indices":[100,116]}],"symbols":[],"user_mentions":[],"urls":[]}</t>
  </si>
  <si>
    <t>1268039526666166272</t>
  </si>
  <si>
    <t>#Marcha15DeJunio imbeciles</t>
  </si>
  <si>
    <t>Wed Jun 03 04:39:16 +0000 2020</t>
  </si>
  <si>
    <t>http://twitter.com/nancy2142/statuses/1268039526666166272</t>
  </si>
  <si>
    <t>1268039511415697408</t>
  </si>
  <si>
    <t>#Marcha15DeJunio la gente quiere retomar las calles, apesar de las condiciones de salud mundial, para nadie es secreto que las condiciones materiales de las personas no dan para continuar en cuarentena, el Gbno, solo saca decretos para poder multar a la gente. Nos cansamos.</t>
  </si>
  <si>
    <t>Wed Jun 03 04:39:13 +0000 2020</t>
  </si>
  <si>
    <t>http://twitter.com/_Oskar_SoyYo/statuses/1268039511415697408</t>
  </si>
  <si>
    <t>1268039460232540163</t>
  </si>
  <si>
    <t>MateoArrieta</t>
  </si>
  <si>
    <t>Nojoda tanto tiempo, tantas muertes, tantos años y se les ocurre marchar en medio de una pandemia que está a punto de colapsar el país por nuestra misma irresponsabilidad. País de bobos. #Marcha15DeJunio</t>
  </si>
  <si>
    <t>Wed Jun 03 04:39:01 +0000 2020</t>
  </si>
  <si>
    <t>464876535</t>
  </si>
  <si>
    <t>http://pbs.twimg.com/profile_images/844220763272073216/OSiOp6BO_normal.jpg</t>
  </si>
  <si>
    <t>http://twitter.com/MateoArrieta/statuses/1268039460232540163</t>
  </si>
  <si>
    <t>1268039454943588352</t>
  </si>
  <si>
    <t>Luego de dos meses de reentrenamiento comunista en La Habana, los borregos saldrán obendientes a la #Marcha15DeJunio de Fecode- Partido Comunista.
Saqueos, incendios y destrucción encabezan como siempre la revuelta mamertos?</t>
  </si>
  <si>
    <t>Wed Jun 03 04:38:59 +0000 2020</t>
  </si>
  <si>
    <t>http://twitter.com/k_ibarguen/statuses/1268039454943588352</t>
  </si>
  <si>
    <t>1268039338987839488</t>
  </si>
  <si>
    <t>Colombiana251</t>
  </si>
  <si>
    <t>Y que tal si en la #Marcha15DeJunio también le reclamamos a la 
@opsoms
 por la masacre Social q han cometido con el mundo con su corrupta "pandemia" https://t.co/ubboM3xn0y</t>
  </si>
  <si>
    <t>Wed Jun 03 04:38:32 +0000 2020</t>
  </si>
  <si>
    <t>12578842</t>
  </si>
  <si>
    <t>http://pbs.twimg.com/profile_images/1198545216933912576/kdQzruHe_normal.jpg</t>
  </si>
  <si>
    <t>http://twitter.com/Colombiana251/statuses/1268039338987839488</t>
  </si>
  <si>
    <t>{"hashtags":[{"text":"Marcha15DeJunio","indices":[19,35]}],"symbols":[],"user_mentions":[{"screen_name":"opsoms","name":"OPS/OMS","id":22276965,"id_str":"22276965","indices":[64,71]}],"urls":[{"url":"https://t.co/ubboM3xn0y","expanded_url":"https://twitter.com/N_Trastamara/status/1267824157791674370","display_url":"twitter.com/N_Trastamara/s…","indices":[150,173]}]}</t>
  </si>
  <si>
    <t>1268039315302514688</t>
  </si>
  <si>
    <t>Yo no estoy esperando que @JBALVIN o cualquier otra figurita pública vacía se indigne por la muerte de #AndersonArboleda  porque está claro que NO les importa el país al que pertenecen, lo único que quieren es ser tendencia. 
#Marcha15DeJunio</t>
  </si>
  <si>
    <t>Wed Jun 03 04:38:26 +0000 2020</t>
  </si>
  <si>
    <t>http://twitter.com/VioletaAzulado/statuses/1268039315302514688</t>
  </si>
  <si>
    <t>{"hashtags":[{"text":"AndersonArboleda","indices":[103,120]},{"text":"Marcha15DeJunio","indices":[226,242]}],"symbols":[],"user_mentions":[{"screen_name":"JBALVIN","name":"J BALVIN","id":44670915,"id_str":"44670915","indices":[26,34]}],"urls":[]}</t>
  </si>
  <si>
    <t>1268039304544165888</t>
  </si>
  <si>
    <t>Robotjuerguista</t>
  </si>
  <si>
    <t>Después de ver las protestas de los gringos. 
#Marcha15DeJunio https://t.co/tmRiVe6XfO</t>
  </si>
  <si>
    <t>Wed Jun 03 04:38:23 +0000 2020</t>
  </si>
  <si>
    <t>1240790149983805443</t>
  </si>
  <si>
    <t>http://pbs.twimg.com/profile_images/1258226417902522372/Za7Jih0f_normal.jpg</t>
  </si>
  <si>
    <t>http://twitter.com/Robotjuerguista/statuses/1268039304544165888</t>
  </si>
  <si>
    <t>{"hashtags":[{"text":"Marcha15DeJunio","indices":[46,62]}],"symbols":[],"user_mentions":[],"urls":[],"media":[{"id":1268039298449801200,"id_str":"1268039298449801216","indices":[63,86],"media_url":"http://pbs.twimg.com/media/EZj7BglWAAA-NXJ.jpg","media_url_https":"https://pbs.twimg.com/media/EZj7BglWAAA-NXJ.jpg","url":"https://t.co/tmRiVe6XfO","display_url":"pic.twitter.com/tmRiVe6XfO","expanded_url":"https://twitter.com/Robotjuerguista/status/1268039304544165888/photo/1","type":"photo","sizes":{"small":{"w":680,"h":680,"resize":"fit"},"thumb":{"w":150,"h":150,"resize":"crop"},"large":{"w":1080,"h":1080,"resize":"fit"},"medium":{"w":1080,"h":1080,"resize":"fit"}}}]}</t>
  </si>
  <si>
    <t>1268039074964701184</t>
  </si>
  <si>
    <t>Hey cabrones, piensan que uno está en casa o lo del coronavirus es un juego? Espero que sean poco los estúpidos que se sometan a esto. #Marcha15DeJunio</t>
  </si>
  <si>
    <t>Wed Jun 03 04:37:29 +0000 2020</t>
  </si>
  <si>
    <t>http://twitter.com/MateoArrieta/statuses/1268039074964701184</t>
  </si>
  <si>
    <t>{"hashtags":[{"text":"Marcha15DeJunio","indices":[135,151]}],"symbols":[],"user_mentions":[],"urls":[]}</t>
  </si>
  <si>
    <t>1268039067041771520</t>
  </si>
  <si>
    <t>KamilaMoreno21</t>
  </si>
  <si>
    <t>Las mismas personas que están criticando la #Marcha15DeJunio son las mismas que están apoyando las protestas en Estados Unidos. Bienvenidos al país del sagrado corazón de Jesús.</t>
  </si>
  <si>
    <t>Wed Jun 03 04:37:27 +0000 2020</t>
  </si>
  <si>
    <t>4835700339</t>
  </si>
  <si>
    <t>http://pbs.twimg.com/profile_images/1265756815536635904/sIX5GDGi_normal.jpg</t>
  </si>
  <si>
    <t>Bogotá D.C</t>
  </si>
  <si>
    <t>http://twitter.com/KamilaMoreno21/statuses/1268039067041771520</t>
  </si>
  <si>
    <t>{"hashtags":[{"text":"Marcha15DeJunio","indices":[44,60]}],"symbols":[],"user_mentions":[],"urls":[]}</t>
  </si>
  <si>
    <t>1268038870484082688</t>
  </si>
  <si>
    <t>-Salir a trabajar = ¡genocidio, matanza”!
-Salir a protestar = ¡no hay problema!
El petrismo no sólo es irresponsable. 
Es peligroso. 
#Marcha15DeJunio</t>
  </si>
  <si>
    <t>Wed Jun 03 04:36:40 +0000 2020</t>
  </si>
  <si>
    <t>http://twitter.com/OscarHsb/statuses/1268038870484082688</t>
  </si>
  <si>
    <t>{"hashtags":[{"text":"Marcha15DeJunio","indices":[137,153]}],"symbols":[],"user_mentions":[],"urls":[]}</t>
  </si>
  <si>
    <t>1268038866734374915</t>
  </si>
  <si>
    <t>jonear2010</t>
  </si>
  <si>
    <t>Me imagino que solo Saldrán los de Bogotá, ¿donde debe iniciar la marcha de los payasos? #Marcha15DeJunio</t>
  </si>
  <si>
    <t>Wed Jun 03 04:36:39 +0000 2020</t>
  </si>
  <si>
    <t>286172616</t>
  </si>
  <si>
    <t>http://pbs.twimg.com/profile_images/1263113920174309377/v71z-aOV_normal.jpg</t>
  </si>
  <si>
    <t>CALI</t>
  </si>
  <si>
    <t>http://twitter.com/jonear2010/statuses/1268038866734374915</t>
  </si>
  <si>
    <t>1268038820777332737</t>
  </si>
  <si>
    <t>esscossio</t>
  </si>
  <si>
    <t>Si los derechos que yo tengo no los tienen los demás, entonces no son derechos, son privilegios. #Marcha15DeJunio</t>
  </si>
  <si>
    <t>Wed Jun 03 04:36:28 +0000 2020</t>
  </si>
  <si>
    <t>1175122068494569472</t>
  </si>
  <si>
    <t>http://pbs.twimg.com/profile_images/1263591748124569601/U5gEiogd_normal.jpg</t>
  </si>
  <si>
    <t>http://twitter.com/esscossio/statuses/1268038820777332737</t>
  </si>
  <si>
    <t>{"hashtags":[{"text":"Marcha15DeJunio","indices":[97,113]}],"symbols":[],"user_mentions":[],"urls":[]}</t>
  </si>
  <si>
    <t>1268038791614410754</t>
  </si>
  <si>
    <t>LCDNAf5</t>
  </si>
  <si>
    <t>Me encanta que ahora los Colombianos son quiénes deciden luchar por sus derechos!! Ya era hora.
#Marcha15DeJunio</t>
  </si>
  <si>
    <t>Wed Jun 03 04:36:21 +0000 2020</t>
  </si>
  <si>
    <t>1119800268688957440</t>
  </si>
  <si>
    <t>http://pbs.twimg.com/profile_images/1267840285607972864/FYUvp32E_normal.jpg</t>
  </si>
  <si>
    <t>http://twitter.com/LCDNAf5/statuses/1268038791614410754</t>
  </si>
  <si>
    <t>{"hashtags":[{"text":"Marcha15DeJunio","indices":[96,112]}],"symbols":[],"user_mentions":[],"urls":[]}</t>
  </si>
  <si>
    <t>1268038752380780544</t>
  </si>
  <si>
    <t>ELLEGADODEHUGOC</t>
  </si>
  <si>
    <t>El dia en el que #Colombia  despierte se acabará toda está mierda, recuerden que el pueblo es superior a sus dirigentes
Cuando la tiranía es ley, la revolución es orden! #Anonymous
La #OpColombia regresa #Marcha15DeJunio
#SectorEconomicoActivo 
#TrumpDictator @petrogustavo https://t.co/NKWI8oExRN</t>
  </si>
  <si>
    <t>Wed Jun 03 04:36:12 +0000 2020</t>
  </si>
  <si>
    <t>1240151078764793860</t>
  </si>
  <si>
    <t>http://pbs.twimg.com/profile_images/1247288317999304704/Q6zAnvNq_normal.jpg</t>
  </si>
  <si>
    <t>http://twitter.com/ELLEGADODEHUGOC/statuses/1268038752380780544</t>
  </si>
  <si>
    <t>{"hashtags":[{"text":"Colombia","indices":[17,26]},{"text":"Anonymous","indices":[171,181]},{"text":"OpColombia","indices":[186,197]},{"text":"Marcha15DeJunio","indices":[206,222]},{"text":"SectorEconomicoActivo","indices":[224,246]},{"text":"TrumpDictator","indices":[248,262]}],"symbols":[],"user_mentions":[{"screen_name":"petrogustavo","name":"Gustavo Petro","id":49849732,"id_str":"49849732","indices":[263,276]}],"urls":[],"media":[{"id":1268038616095342600,"id_str":"1268038616095342593","indices":[277,300],"media_url":"http://pbs.twimg.com/ext_tw_video_thumb/1268038616095342593/pu/img/YPE675NE4NdtGsTI.jpg","media_url_https":"https://pbs.twimg.com/ext_tw_video_thumb/1268038616095342593/pu/img/YPE675NE4NdtGsTI.jpg","url":"https://t.co/NKWI8oExRN","display_url":"pic.twitter.com/NKWI8oExRN","expanded_url":"https://twitter.com/ELLEGADODEHUGOC/status/1268038752380780544/video/1","type":"photo","sizes":{"thumb":{"w":150,"h":150,"resize":"crop"},"small":{"w":383,"h":680,"resize":"fit"},"large":{"w":720,"h":1280,"resize":"fit"},"medium":{"w":675,"h":1200,"resize":"fit"}}}]}</t>
  </si>
  <si>
    <t>1268038675834830850</t>
  </si>
  <si>
    <t>Descarnado1</t>
  </si>
  <si>
    <t>Y para que esperar? Debería ser ahora mismo, las personas cuyo único objetivo es joder un país, no descansan #Marcha15DeJunio</t>
  </si>
  <si>
    <t>Wed Jun 03 04:35:53 +0000 2020</t>
  </si>
  <si>
    <t>1267894197715185667</t>
  </si>
  <si>
    <t>http://pbs.twimg.com/profile_images/1267895710554492930/7IwUyS9Y_normal.jpg</t>
  </si>
  <si>
    <t>http://twitter.com/Descarnado1/statuses/1268038675834830850</t>
  </si>
  <si>
    <t>{"hashtags":[{"text":"Marcha15DeJunio","indices":[109,125]}],"symbols":[],"user_mentions":[],"urls":[]}</t>
  </si>
  <si>
    <t>1268038643274469377</t>
  </si>
  <si>
    <t>Yo viendo que hay en tendencias para hacer memes sobre eso XD
#JBalvin #AmericaConTrump #Marcha15DeJunio https://t.co/SfOp64pL51</t>
  </si>
  <si>
    <t>Wed Jun 03 04:35:46 +0000 2020</t>
  </si>
  <si>
    <t>http://pbs.twimg.com/profile_images/1267475597229506560/SIN7H9gj_normal.jpg</t>
  </si>
  <si>
    <t>http://twitter.com/Fernandodiaz163/statuses/1268038643274469377</t>
  </si>
  <si>
    <t>{"hashtags":[{"text":"JBalvin","indices":[63,71]},{"text":"AmericaConTrump","indices":[72,88]},{"text":"Marcha15DeJunio","indices":[89,105]}],"symbols":[],"user_mentions":[],"urls":[],"media":[{"id":1268038634013417500,"id_str":"1268038634013417477","indices":[106,129],"media_url":"http://pbs.twimg.com/media/EZj6a1XXYAUZhgh.jpg","media_url_https":"https://pbs.twimg.com/media/EZj6a1XXYAUZhgh.jpg","url":"https://t.co/SfOp64pL51","display_url":"pic.twitter.com/SfOp64pL51","expanded_url":"https://twitter.com/Fernandodiaz163/status/1268038643274469377/photo/1","type":"photo","sizes":{"thumb":{"w":150,"h":150,"resize":"crop"},"medium":{"w":736,"h":732,"resize":"fit"},"small":{"w":680,"h":676,"resize":"fit"},"large":{"w":736,"h":732,"resize":"fit"}}}]}</t>
  </si>
  <si>
    <t>1268038543114412034</t>
  </si>
  <si>
    <t>Veremos a los 4 pelagatos que saldrán en la tal  #Marcha15DeJunio culpando al gobierno por contagiarse de COVID-19.</t>
  </si>
  <si>
    <t>Wed Jun 03 04:35:22 +0000 2020</t>
  </si>
  <si>
    <t>http://twitter.com/OscarHsb/statuses/1268038543114412034</t>
  </si>
  <si>
    <t>{"hashtags":[{"text":"Marcha15DeJunio","indices":[49,65]}],"symbols":[],"user_mentions":[],"urls":[]}</t>
  </si>
  <si>
    <t>1268038532305731585</t>
  </si>
  <si>
    <t>PaulaAn11682789</t>
  </si>
  <si>
    <t>#Marcha15DeJunio #Marcha15DeJunio 
#Marcha15DeJunio https://t.co/9TUkmq7KxS</t>
  </si>
  <si>
    <t>Wed Jun 03 04:35:19 +0000 2020</t>
  </si>
  <si>
    <t>1267595073602158595</t>
  </si>
  <si>
    <t>http://pbs.twimg.com/profile_images/1267595624486260742/pE8AUvVo_normal.jpg</t>
  </si>
  <si>
    <t>http://twitter.com/PaulaAn11682789/statuses/1268038532305731585</t>
  </si>
  <si>
    <t>{"hashtags":[{"text":"Marcha15DeJunio","indices":[0,16]},{"text":"Marcha15DeJunio","indices":[17,33]},{"text":"Marcha15DeJunio","indices":[35,51]}],"symbols":[],"user_mentions":[],"urls":[{"url":"https://t.co/9TUkmq7KxS","expanded_url":"https://twitter.com/VoragineCo/status/1267790981895774208","display_url":"twitter.com/VoragineCo/sta…","indices":[52,75]}]}</t>
  </si>
  <si>
    <t>1268038530175045632</t>
  </si>
  <si>
    <t>mikimiquito</t>
  </si>
  <si>
    <t>#Marcha15DeJunio jajajaja no puede ser, que payasos, solo van a lograr más fastidio de la gente, saldrán los petristas de siempre, harán maldades y todo les saldrá al revés,  lo lamento por los contagiados, los dueños de almacenes y por quienes quieren recuperarse economicamente</t>
  </si>
  <si>
    <t>126065365</t>
  </si>
  <si>
    <t>http://pbs.twimg.com/profile_images/1108066654007767043/9VHJqPq8_normal.jpg</t>
  </si>
  <si>
    <t>http://twitter.com/mikimiquito/statuses/1268038530175045632</t>
  </si>
  <si>
    <t>1268038465943490561</t>
  </si>
  <si>
    <t>carlos09sierra</t>
  </si>
  <si>
    <t>¡¡¡¡¡¡¡VAMOS COLOMBIA! !!!#Marcha15DeJunio</t>
  </si>
  <si>
    <t>Wed Jun 03 04:35:03 +0000 2020</t>
  </si>
  <si>
    <t>72868515</t>
  </si>
  <si>
    <t>http://pbs.twimg.com/profile_images/901955324189569024/w0Oy54PO_normal.jpg</t>
  </si>
  <si>
    <t>http://twitter.com/carlos09sierra/statuses/1268038465943490561</t>
  </si>
  <si>
    <t>1268038414319915015</t>
  </si>
  <si>
    <t>Joserextirano</t>
  </si>
  <si>
    <t>Agradecemos a los imbéciles, que estan convocando a #Marcha15DeJunio, hacer firmar a sus idiotas ítiles, la sesión del respirador artificial, en caso de llegar a necesitarlo, pues no hay tantos, y se debe utilizar en gente, que si los valore de verdad.  por eso #MarcharaSuMadre</t>
  </si>
  <si>
    <t>Wed Jun 03 04:34:51 +0000 2020</t>
  </si>
  <si>
    <t>357596856</t>
  </si>
  <si>
    <t>http://pbs.twimg.com/profile_images/1152426678322380800/13cVGUKE_normal.jpg</t>
  </si>
  <si>
    <t>http://twitter.com/Joserextirano/statuses/1268038414319915015</t>
  </si>
  <si>
    <t>{"hashtags":[{"text":"Marcha15DeJunio","indices":[52,68]},{"text":"MarcharaSuMadre","indices":[262,278]}],"symbols":[],"user_mentions":[],"urls":[]}</t>
  </si>
  <si>
    <t>1268038256563757056</t>
  </si>
  <si>
    <t>#Marcha15DeJunio !</t>
  </si>
  <si>
    <t>Wed Jun 03 04:34:14 +0000 2020</t>
  </si>
  <si>
    <t>http://twitter.com/KamilaMoreno21/statuses/1268038256563757056</t>
  </si>
  <si>
    <t>1268038246820392960</t>
  </si>
  <si>
    <t>marostrepo</t>
  </si>
  <si>
    <t>Colombia sumando mas de mil (1000) casos positivos de covid-19 diarios y la gente pensando en realizar una marcha el 15 de junio. Como minimo si se van a exponer traiganme una hamburguesa, de lo contrario coman mucha mierda. #COVID19 #Marcha15DeJunio</t>
  </si>
  <si>
    <t>Wed Jun 03 04:34:11 +0000 2020</t>
  </si>
  <si>
    <t>1038158459882143744</t>
  </si>
  <si>
    <t>http://twitter.com/marostrepo/statuses/1268038246820392960</t>
  </si>
  <si>
    <t>{"hashtags":[{"text":"COVID19","indices":[225,233]},{"text":"Marcha15DeJunio","indices":[234,250]}],"symbols":[],"user_mentions":[],"urls":[]}</t>
  </si>
  <si>
    <t>1268038153442668544</t>
  </si>
  <si>
    <t>cynwg</t>
  </si>
  <si>
    <t>A Anderson lo asesinaron hace un par de días y llevan matando líderes sociales hace años y pretenden esperar a la #Marcha15DeJunio?</t>
  </si>
  <si>
    <t>Wed Jun 03 04:33:49 +0000 2020</t>
  </si>
  <si>
    <t>1157695651536363523</t>
  </si>
  <si>
    <t>http://pbs.twimg.com/profile_images/1266089292297895936/aUQlodTz_normal.jpg</t>
  </si>
  <si>
    <t>http://twitter.com/cynwg/statuses/1268038153442668544</t>
  </si>
  <si>
    <t>1268038070538063873</t>
  </si>
  <si>
    <t>#Marcha15DeJunio https://t.co/mS8wl2pf4A</t>
  </si>
  <si>
    <t>Wed Jun 03 04:33:29 +0000 2020</t>
  </si>
  <si>
    <t>http://twitter.com/Oscar_GCh/statuses/1268038070538063873</t>
  </si>
  <si>
    <t>{"hashtags":[{"text":"Marcha15DeJunio","indices":[0,16]}],"symbols":[],"user_mentions":[],"urls":[{"url":"https://t.co/mS8wl2pf4A","expanded_url":"https://twitter.com/MONYRODRIGUEZOF/status/1267831925303099396","display_url":"twitter.com/MONYRODRIGUEZO…","indices":[17,40]}]}</t>
  </si>
  <si>
    <t>1268037983057448962</t>
  </si>
  <si>
    <t>DgoSoundSystem</t>
  </si>
  <si>
    <t>La idea es hacernos sentir en las calles pacíficamente el cambio se hace en las urnas hay que educarnos para lograrlo #Marcha15DeJunio https://t.co/o2hmtigWqM</t>
  </si>
  <si>
    <t>Wed Jun 03 04:33:08 +0000 2020</t>
  </si>
  <si>
    <t>797914052739657728</t>
  </si>
  <si>
    <t>http://pbs.twimg.com/profile_images/1071937187971764226/Jwvb0oMN_normal.jpg</t>
  </si>
  <si>
    <t>http://twitter.com/DgoSoundSystem/statuses/1268037983057448962</t>
  </si>
  <si>
    <t>{"hashtags":[{"text":"Marcha15DeJunio","indices":[118,134]}],"symbols":[],"user_mentions":[],"urls":[{"url":"https://t.co/o2hmtigWqM","expanded_url":"https://twitter.com/evve_totally/status/1268010713462833152","display_url":"twitter.com/evve_totally/s…","indices":[135,158]}]}</t>
  </si>
  <si>
    <t>1268037974891081728</t>
  </si>
  <si>
    <t>ElWarson</t>
  </si>
  <si>
    <t>#Marcha15DeJunio https://t.co/pJ9AigxPpB</t>
  </si>
  <si>
    <t>Wed Jun 03 04:33:06 +0000 2020</t>
  </si>
  <si>
    <t>1194109061446426624</t>
  </si>
  <si>
    <t>http://pbs.twimg.com/profile_images/1194109492037922818/qpaIFa45_normal.jpg</t>
  </si>
  <si>
    <t>Narnia</t>
  </si>
  <si>
    <t>http://twitter.com/ElWarson/statuses/1268037974891081728</t>
  </si>
  <si>
    <t>{"hashtags":[{"text":"Marcha15DeJunio","indices":[0,16]}],"symbols":[],"user_mentions":[],"urls":[],"media":[{"id":1268037968725454800,"id_str":"1268037968725454856","indices":[17,40],"media_url":"http://pbs.twimg.com/media/EZj50G-WsAgWEkn.jpg","media_url_https":"https://pbs.twimg.com/media/EZj50G-WsAgWEkn.jpg","url":"https://t.co/pJ9AigxPpB","display_url":"pic.twitter.com/pJ9AigxPpB","expanded_url":"https://twitter.com/ElWarson/status/1268037974891081728/photo/1","type":"photo","sizes":{"thumb":{"w":150,"h":150,"resize":"crop"},"small":{"w":680,"h":512,"resize":"fit"},"medium":{"w":720,"h":542,"resize":"fit"},"large":{"w":720,"h":542,"resize":"fit"}}}]}</t>
  </si>
  <si>
    <t>📽🆘️El dia en el que #Colombia  despierte se acabará toda está mierda, recuerden que el pueblo es superior a sus dirigentes
Cuando la tiranía es ley, la revolución es orden! #Anonymous
La #OpColombia regresa #Marcha15DeJunio
@rhm1947 @YourMarkLubbers https://t.co/NJPQV5OaVz</t>
  </si>
  <si>
    <t>Wed Jun 03 04:33:04 +0000 2020</t>
  </si>
  <si>
    <t>http://pbs.twimg.com/profile_images/1077152427982405632/fGDv3JGr_normal.jpg</t>
  </si>
  <si>
    <t>http://twitter.com/ChalecosAmarill/statuses/1268037965512691712</t>
  </si>
  <si>
    <t>{"hashtags":[{"text":"Colombia","indices":[20,29]},{"text":"Anonymous","indices":[174,184]},{"text":"OpColombia","indices":[189,200]},{"text":"Marcha15DeJunio","indices":[209,225]}],"symbols":[],"user_mentions":[{"screen_name":"rhm1947","name":"Roberto Hernández Montoya","id":108505438,"id_str":"108505438","indices":[227,235]},{"screen_name":"YourMarkLubbers","name":"Anonymous 🍀⌛ We are all #GeorgeFloyd","id":877227753325645800,"id_str":"877227753325645824","indices":[236,252]}],"urls":[],"media":[{"id":1268035323583508500,"id_str":"1268035323583508486","indices":[253,276],"media_url":"http://pbs.twimg.com/ext_tw_video_thumb/1268035323583508486/pu/img/TehZBI34azQoUF6c.jpg","media_url_https":"https://pbs.twimg.com/ext_tw_video_thumb/1268035323583508486/pu/img/TehZBI34azQoUF6c.jpg","url":"https://t.co/NJPQV5OaVz","display_url":"pic.twitter.com/NJPQV5OaVz","expanded_url":"https://twitter.com/AnonCol_1/status/1268037494483881984/video/1","type":"photo","sizes":{"thumb":{"w":150,"h":150,"resize":"crop"},"small":{"w":383,"h":680,"resize":"fit"},"large":{"w":720,"h":1280,"resize":"fit"},"medium":{"w":675,"h":1200,"resize":"fit"}},"source_status_id":1268037494483882000,"source_status_id_str":"1268037494483881984","source_user_id":4769671883,"source_user_id_str":"4769671883"}]}</t>
  </si>
  <si>
    <t>1268037907895529473</t>
  </si>
  <si>
    <t>Javierhum37</t>
  </si>
  <si>
    <t>#Marcha15DeJunio esooo y que salgan a marchar muchos millones, el colmo de verdad, este país es un verdadero platanal.</t>
  </si>
  <si>
    <t>Wed Jun 03 04:32:50 +0000 2020</t>
  </si>
  <si>
    <t>2577615713</t>
  </si>
  <si>
    <t>http://pbs.twimg.com/profile_images/1198034064957157376/sWvD2cqD_normal.jpg</t>
  </si>
  <si>
    <t>http://twitter.com/Javierhum37/statuses/1268037907895529473</t>
  </si>
  <si>
    <t>1268037818368090114</t>
  </si>
  <si>
    <t>garavato26</t>
  </si>
  <si>
    <t>#Marcha15DeJunio preparémonos para ver a la líendra y J Balvin marchando por los colombianos. https://t.co/LrwmV8p6BN</t>
  </si>
  <si>
    <t>Wed Jun 03 04:32:29 +0000 2020</t>
  </si>
  <si>
    <t>148608607</t>
  </si>
  <si>
    <t>http://pbs.twimg.com/profile_images/936031729608949760/ZdB6oEfv_normal.jpg</t>
  </si>
  <si>
    <t>http://twitter.com/garavato26/statuses/1268037818368090114</t>
  </si>
  <si>
    <t>{"hashtags":[{"text":"Marcha15DeJunio","indices":[0,16]}],"symbols":[],"user_mentions":[],"urls":[],"media":[{"id":1268037807316009000,"id_str":"1268037807316008960","indices":[94,117],"media_url":"http://pbs.twimg.com/media/EZj5qtrWAAA94vK.jpg","media_url_https":"https://pbs.twimg.com/media/EZj5qtrWAAA94vK.jpg","url":"https://t.co/LrwmV8p6BN","display_url":"pic.twitter.com/LrwmV8p6BN","expanded_url":"https://twitter.com/garavato26/status/1268037818368090114/photo/1","type":"photo","sizes":{"thumb":{"w":150,"h":150,"resize":"crop"},"small":{"w":680,"h":503,"resize":"fit"},"large":{"w":1024,"h":758,"resize":"fit"},"medium":{"w":1024,"h":758,"resize":"fit"}}}]}</t>
  </si>
  <si>
    <t>1268037756170756096</t>
  </si>
  <si>
    <t>xaviernr20</t>
  </si>
  <si>
    <t>#Marcha15DeJunio https://t.co/aWEMsVFe8H</t>
  </si>
  <si>
    <t>Wed Jun 03 04:32:14 +0000 2020</t>
  </si>
  <si>
    <t>431223267</t>
  </si>
  <si>
    <t>http://pbs.twimg.com/profile_images/1267292867824889859/KQJ7nRdf_normal.jpg</t>
  </si>
  <si>
    <t>http://twitter.com/xaviernr20/statuses/1268037756170756096</t>
  </si>
  <si>
    <t>{"hashtags":[{"text":"Marcha15DeJunio","indices":[0,16]}],"symbols":[],"user_mentions":[],"urls":[],"media":[{"id":1268037750521020400,"id_str":"1268037750521020416","indices":[17,40],"media_url":"http://pbs.twimg.com/media/EZj5naGXQAA1t05.jpg","media_url_https":"https://pbs.twimg.com/media/EZj5naGXQAA1t05.jpg","url":"https://t.co/aWEMsVFe8H","display_url":"pic.twitter.com/aWEMsVFe8H","expanded_url":"https://twitter.com/xaviernr20/status/1268037756170756096/photo/1","type":"photo","sizes":{"thumb":{"w":150,"h":150,"resize":"crop"},"medium":{"w":992,"h":558,"resize":"fit"},"small":{"w":680,"h":383,"resize":"fit"},"large":{"w":992,"h":558,"resize":"fit"}}}]}</t>
  </si>
  <si>
    <t>1268037751993180160</t>
  </si>
  <si>
    <t>DiegoA31110</t>
  </si>
  <si>
    <t>#ThisIsAmerica
#ThisIsColombia
#Marcha15DeJunio
#JusticiaParaAndersonArboleda https://t.co/qcBwrVQFB0</t>
  </si>
  <si>
    <t>Wed Jun 03 04:32:13 +0000 2020</t>
  </si>
  <si>
    <t>1036092258192384000</t>
  </si>
  <si>
    <t>http://pbs.twimg.com/profile_images/1220186684018565122/7HeTw3no_normal.jpg</t>
  </si>
  <si>
    <t>http://twitter.com/DiegoA31110/statuses/1268037751993180160</t>
  </si>
  <si>
    <t>{"hashtags":[{"text":"ThisIsAmerica","indices":[0,14]},{"text":"ThisIsColombia","indices":[15,30]},{"text":"Marcha15DeJunio","indices":[31,47]},{"text":"JusticiaParaAndersonArboleda","indices":[48,77]}],"symbols":[],"user_mentions":[],"urls":[],"media":[{"id":1268037680954257400,"id_str":"1268037680954257409","indices":[78,101],"media_url":"http://pbs.twimg.com/ext_tw_video_thumb/1268037680954257409/pu/img/LNmI7K1uTjCuNhmY.jpg","media_url_https":"https://pbs.twimg.com/ext_tw_video_thumb/1268037680954257409/pu/img/LNmI7K1uTjCuNhmY.jpg","url":"https://t.co/qcBwrVQFB0","display_url":"pic.twitter.com/qcBwrVQFB0","expanded_url":"https://twitter.com/DiegoA31110/status/1268037751993180160/video/1","type":"photo","sizes":{"thumb":{"w":150,"h":150,"resize":"crop"},"small":{"w":383,"h":680,"resize":"fit"},"large":{"w":576,"h":1024,"resize":"fit"},"medium":{"w":576,"h":1024,"resize":"fit"}}}]}</t>
  </si>
  <si>
    <t>1268037576197386240</t>
  </si>
  <si>
    <t>DiegoVargasLop1</t>
  </si>
  <si>
    <t>El fuego se propaga, y si nosotros ardemos, usted arder con nosotros. #Marcha15DeJunio</t>
  </si>
  <si>
    <t>Wed Jun 03 04:31:31 +0000 2020</t>
  </si>
  <si>
    <t>588733724</t>
  </si>
  <si>
    <t>http://pbs.twimg.com/profile_images/1234327069082968065/Qt1btQ7W_normal.jpg</t>
  </si>
  <si>
    <t>Tame, Colombia</t>
  </si>
  <si>
    <t>http://twitter.com/DiegoVargasLop1/statuses/1268037576197386240</t>
  </si>
  <si>
    <t>{"hashtags":[{"text":"Marcha15DeJunio","indices":[70,86]}],"symbols":[],"user_mentions":[],"urls":[]}</t>
  </si>
  <si>
    <t>1268037555511050240</t>
  </si>
  <si>
    <t>lfsabogall</t>
  </si>
  <si>
    <t>@JBALVIN Por favor revise #Marcha15DeJunio  e ilustrese un poco sobre las razones para salir a marchar ese día, depronto se quiera unir. Saludos.</t>
  </si>
  <si>
    <t>Wed Jun 03 04:31:26 +0000 2020</t>
  </si>
  <si>
    <t>400457520</t>
  </si>
  <si>
    <t>http://pbs.twimg.com/profile_images/1249587926662594560/IsQ3H6AQ_normal.jpg</t>
  </si>
  <si>
    <t>http://twitter.com/lfsabogall/statuses/1268037555511050240</t>
  </si>
  <si>
    <t>{"hashtags":[{"text":"Marcha15DeJunio","indices":[26,42]}],"symbols":[],"user_mentions":[{"screen_name":"JBALVIN","name":"J BALVIN","id":44670915,"id_str":"44670915","indices":[0,8]}],"urls":[]}</t>
  </si>
  <si>
    <t>1268037552788910080</t>
  </si>
  <si>
    <t>camilo_bln</t>
  </si>
  <si>
    <t>Buen artículo. (y qué buena ilustración ;) )
#Marcha15DeJunio #Marcha15DeJunio #Marcha15DeJunio #Marcha15DeJunio #Marcha15DeJunio #Marcha15DeJunio https://t.co/yZ3W3tbOiF</t>
  </si>
  <si>
    <t>269063678</t>
  </si>
  <si>
    <t>http://pbs.twimg.com/profile_images/1153369897323454466/5dGaKRSu_normal.png</t>
  </si>
  <si>
    <t>http://twitter.com/camilo_bln/statuses/1268037552788910080</t>
  </si>
  <si>
    <t>{"hashtags":[{"text":"Marcha15DeJunio","indices":[45,61]},{"text":"Marcha15DeJunio","indices":[62,78]},{"text":"Marcha15DeJunio","indices":[79,95]},{"text":"Marcha15DeJunio","indices":[96,112]},{"text":"Marcha15DeJunio","indices":[113,129]},{"text":"Marcha15DeJunio","indices":[130,146]}],"symbols":[],"user_mentions":[],"urls":[{"url":"https://t.co/yZ3W3tbOiF","expanded_url":"https://twitter.com/VoragineCo/status/1267790981895774208","display_url":"twitter.com/VoragineCo/sta…","indices":[147,170]}]}</t>
  </si>
  <si>
    <t>1268037531066662914</t>
  </si>
  <si>
    <t>CGilinski</t>
  </si>
  <si>
    <t>@GustavoBolivar Vaya todo el petroñerismo muy juntos por Dios yo los apoyo. 🙏🏻🙏🏻🙏🏻🙏🏻🙏🏻 #Marcha15DeJunio todo el petroñerismo convocado unidad sobre todo.</t>
  </si>
  <si>
    <t>Wed Jun 03 04:31:21 +0000 2020</t>
  </si>
  <si>
    <t>1220577018133258240</t>
  </si>
  <si>
    <t>http://pbs.twimg.com/profile_images/1223081246005383168/yYcXH_qh_normal.jpg</t>
  </si>
  <si>
    <t>http://twitter.com/CGilinski/statuses/1268037531066662914</t>
  </si>
  <si>
    <t>{"hashtags":[{"text":"Marcha15DeJunio","indices":[87,103]}],"symbols":[],"user_mentions":[{"screen_name":"GustavoBolivar","name":"Gustavo Bolívar","id":50981729,"id_str":"50981729","indices":[0,15]}],"urls":[]}</t>
  </si>
  <si>
    <t>1268037503250030595</t>
  </si>
  <si>
    <t>@MilesHMora2 @GustavoBolivar Vaya todo el petroñerismo muy juntos por Dios yo los apoyo. 🙏🏻🙏🏻🙏🏻🙏🏻🙏🏻 #Marcha15DeJunio todo el petroñerismo convocado unidad sobre todo.</t>
  </si>
  <si>
    <t>Wed Jun 03 04:31:14 +0000 2020</t>
  </si>
  <si>
    <t>1172976413705744384</t>
  </si>
  <si>
    <t>MilesHMora2</t>
  </si>
  <si>
    <t>1268016033702576129</t>
  </si>
  <si>
    <t>http://twitter.com/CGilinski/statuses/1268037503250030595</t>
  </si>
  <si>
    <t>{"hashtags":[{"text":"Marcha15DeJunio","indices":[100,116]}],"symbols":[],"user_mentions":[{"screen_name":"MilesHMora2","name":"Miles H. Mora","id":1172976413705744400,"id_str":"1172976413705744384","indices":[0,12]},{"screen_name":"GustavoBolivar","name":"Gustavo Bolívar","id":50981729,"id_str":"50981729","indices":[13,28]}],"urls":[]}</t>
  </si>
  <si>
    <t>1268037435411365890</t>
  </si>
  <si>
    <t>@santiago_vx @gerardocharry @GustavoBolivar Vaya todo el petroñerismo muy juntos por Dios yo los apoyo. 🙏🏻🙏🏻🙏🏻🙏🏻🙏🏻 #Marcha15DeJunio todo el petroñerismo convocado unidad sobre todo.</t>
  </si>
  <si>
    <t>Wed Jun 03 04:30:58 +0000 2020</t>
  </si>
  <si>
    <t>1189277732456292354</t>
  </si>
  <si>
    <t>santiago_vx</t>
  </si>
  <si>
    <t>1268016532438814722</t>
  </si>
  <si>
    <t>http://twitter.com/CGilinski/statuses/1268037435411365890</t>
  </si>
  <si>
    <t>{"hashtags":[{"text":"Marcha15DeJunio","indices":[115,131]}],"symbols":[],"user_mentions":[{"screen_name":"santiago_vx","name":"El Realista","id":1189277732456292400,"id_str":"1189277732456292354","indices":[0,12]},{"screen_name":"gerardocharry","name":"Charry 🌎🔧","id":360330044,"id_str":"360330044","indices":[13,27]},{"screen_name":"GustavoBolivar","name":"Gustavo Bolívar","id":50981729,"id_str":"50981729","indices":[28,43]}],"urls":[]}</t>
  </si>
  <si>
    <t>1268037421855277056</t>
  </si>
  <si>
    <t>@ingeamanda El pueblo decente no es tonto, si la izquierda terrorista no pudo el 21 N de 2019 con la plata del ELN, menos podran ahora que ya estamos alertas. Ese dia nuestros heroes del ESMAD estrenaran el nuevo equipamiento y pavimentaran el suelo con los mamertos antifas
#Marcha15DeJunio</t>
  </si>
  <si>
    <t>Wed Jun 03 04:30:55 +0000 2020</t>
  </si>
  <si>
    <t>844528970</t>
  </si>
  <si>
    <t>ingeamanda</t>
  </si>
  <si>
    <t>1268018442109624321</t>
  </si>
  <si>
    <t>http://twitter.com/SoyElCat/statuses/1268037421855277056</t>
  </si>
  <si>
    <t>{"hashtags":[{"text":"Marcha15DeJunio","indices":[275,291]}],"symbols":[],"user_mentions":[{"screen_name":"ingeamanda","name":"Amanda ","id":844528970,"id_str":"844528970","indices":[0,11]}],"urls":[]}</t>
  </si>
  <si>
    <t>1268037369527140354</t>
  </si>
  <si>
    <t>ayana150</t>
  </si>
  <si>
    <t>#Marcha15DeJunio ando con un man que duro 7 años en radioterapia curándose del cáncer y lo logró.Está en terapias de control,es inmunosuprimido por el tratamiento, ncerrado desde el inicio,es claustrofóbico pero la ha logrado llevar. No piensan en ellos?Quieren postergar esto????</t>
  </si>
  <si>
    <t>Wed Jun 03 04:30:42 +0000 2020</t>
  </si>
  <si>
    <t>431124880</t>
  </si>
  <si>
    <t>http://pbs.twimg.com/profile_images/1259632800933822471/itqbYzdY_normal.jpg</t>
  </si>
  <si>
    <t>http://twitter.com/ayana150/statuses/1268037369527140354</t>
  </si>
  <si>
    <t>1268037348991918080</t>
  </si>
  <si>
    <t>joandgarcia</t>
  </si>
  <si>
    <t>#Marcha15DeJunio debería significar el recuperar la dignidad del colombiano, con todo lo que ello signifique o pueda costar.
Los atropellos deben acabar.</t>
  </si>
  <si>
    <t>Wed Jun 03 04:30:37 +0000 2020</t>
  </si>
  <si>
    <t>57018851</t>
  </si>
  <si>
    <t>http://pbs.twimg.com/profile_images/1236164036020051968/oRU0hElQ_normal.jpg</t>
  </si>
  <si>
    <t>http://twitter.com/joandgarcia/statuses/1268037348991918080</t>
  </si>
  <si>
    <t>1268037327521296390</t>
  </si>
  <si>
    <t>NOSEQUlENClTO</t>
  </si>
  <si>
    <t>#Marcha15DeJunio lo bueno de la marcha es que irá puro mamerto inmune, y que supone uno?⚰ tururututututututru, turururuuru tururururu</t>
  </si>
  <si>
    <t>Wed Jun 03 04:30:32 +0000 2020</t>
  </si>
  <si>
    <t>938804779182186496</t>
  </si>
  <si>
    <t>http://pbs.twimg.com/profile_images/1227053842401021955/v8P9vhZM_normal.jpg</t>
  </si>
  <si>
    <t>http://twitter.com/NOSEQUlENClTO/statuses/1268037327521296390</t>
  </si>
  <si>
    <t>1268037311096373248</t>
  </si>
  <si>
    <t>KevIronia</t>
  </si>
  <si>
    <t>Hpta Muchos no tienen trabajo, jóvenes sin posibilidad de un crédito estudiantil, líderes sociales masacrados, 0 ayudas a la clase "Media" auxilios solo para los grandes empresarios, QUE MAS NECESITAMOS PARA SALIR !!!? #Marcha15DeJunio #ParoNacional https://t.co/iYwcvQvUEX</t>
  </si>
  <si>
    <t>Wed Jun 03 04:30:28 +0000 2020</t>
  </si>
  <si>
    <t>1267321608336748545</t>
  </si>
  <si>
    <t>http://pbs.twimg.com/profile_images/1267321802218442753/ER52qJtK_normal.jpg</t>
  </si>
  <si>
    <t>http://twitter.com/KevIronia/statuses/1268037311096373248</t>
  </si>
  <si>
    <t>{"hashtags":[{"text":"Marcha15DeJunio","indices":[219,235]},{"text":"ParoNacional","indices":[236,249]}],"symbols":[],"user_mentions":[],"urls":[{"url":"https://t.co/iYwcvQvUEX","expanded_url":"https://twitter.com/ArchiVillana/status/1268032946298028033","display_url":"twitter.com/ArchiVillana/s…","indices":[250,273]}]}</t>
  </si>
  <si>
    <t>1268037309347311619</t>
  </si>
  <si>
    <t>@_sin_religion @GustavoBolivar Vaya todo el petroñerismo muy juntos por Dios yo los apoyo. 🙏🏻🙏🏻🙏🏻🙏🏻🙏🏻 #Marcha15DeJunio todo el petroñerismo convocado unidad sobre todo.</t>
  </si>
  <si>
    <t>1268014611347001344</t>
  </si>
  <si>
    <t>http://twitter.com/CGilinski/statuses/1268037309347311619</t>
  </si>
  <si>
    <t>{"hashtags":[{"text":"Marcha15DeJunio","indices":[102,118]}],"symbols":[],"user_mentions":[{"screen_name":"_sin_religion","name":"#Marcha15deJunio","id":2802971326,"id_str":"2802971326","indices":[0,14]},{"screen_name":"GustavoBolivar","name":"Gustavo Bolívar","id":50981729,"id_str":"50981729","indices":[15,30]}],"urls":[]}</t>
  </si>
  <si>
    <t>1268037282101149696</t>
  </si>
  <si>
    <t>luisa_bermdez</t>
  </si>
  <si>
    <t>#Marcha15DeJunio? 😳 Y el COVIS-19? 🦠</t>
  </si>
  <si>
    <t>Wed Jun 03 04:30:21 +0000 2020</t>
  </si>
  <si>
    <t>1190925949</t>
  </si>
  <si>
    <t>http://pbs.twimg.com/profile_images/1149409886897356800/fCwoogla_normal.png</t>
  </si>
  <si>
    <t>ॐ Nâmaste ॐ</t>
  </si>
  <si>
    <t>http://twitter.com/luisa_bermdez/statuses/1268037282101149696</t>
  </si>
  <si>
    <t>1268037259175100416</t>
  </si>
  <si>
    <t>@sandia2416 @GustavoBolivar Vaya todo el petroñerismo muy juntos por Dios yo los apoyo. 🙏🏻🙏🏻🙏🏻🙏🏻🙏🏻 #Marcha15DeJunio todo el petroñerismo convocado unidad sobre todo.</t>
  </si>
  <si>
    <t>Wed Jun 03 04:30:16 +0000 2020</t>
  </si>
  <si>
    <t>1228271184724320257</t>
  </si>
  <si>
    <t>sandia2416</t>
  </si>
  <si>
    <t>1268018783899340801</t>
  </si>
  <si>
    <t>http://twitter.com/CGilinski/statuses/1268037259175100416</t>
  </si>
  <si>
    <t>{"hashtags":[{"text":"Marcha15DeJunio","indices":[99,115]}],"symbols":[],"user_mentions":[{"screen_name":"sandia2416","name":"Dianita Diaz","id":1228271184724320300,"id_str":"1228271184724320257","indices":[0,11]},{"screen_name":"GustavoBolivar","name":"Gustavo Bolívar","id":50981729,"id_str":"50981729","indices":[12,27]}],"urls":[]}</t>
  </si>
  <si>
    <t>1268037258642362373</t>
  </si>
  <si>
    <t>D_S_B_P140398</t>
  </si>
  <si>
    <t>sera que el narcogobierno ya se expreso sobre la muerde de Anderson Arboleda a manos de policías 
#Marcha15DeJunio
#MTVAcaShore
#AméricaConTrump
#VaticanoEnElCartel</t>
  </si>
  <si>
    <t>1097032538</t>
  </si>
  <si>
    <t>http://pbs.twimg.com/profile_images/1203167240260145152/WbeO6Xu4_normal.jpg</t>
  </si>
  <si>
    <t>http://twitter.com/D_S_B_P140398/statuses/1268037258642362373</t>
  </si>
  <si>
    <t>{"hashtags":[{"text":"Marcha15DeJunio","indices":[98,114]},{"text":"MTVAcaShore","indices":[115,127]},{"text":"AméricaConTrump","indices":[128,144]},{"text":"VaticanoEnElCartel","indices":[145,164]}],"symbols":[],"user_mentions":[],"urls":[]}</t>
  </si>
  <si>
    <t>1268037037120262144</t>
  </si>
  <si>
    <t>Un gran hijo de las mil putas como @petrogustavo que convoque a marchar en una pandemia como el #Covid19Colombia es un verdadero asesino en serie #Marcha15DeJunio  @FiscaliaCol @PGN_COL</t>
  </si>
  <si>
    <t>Wed Jun 03 04:29:23 +0000 2020</t>
  </si>
  <si>
    <t>http://twitter.com/oropesatoledo/statuses/1268037037120262144</t>
  </si>
  <si>
    <t>{"hashtags":[{"text":"Covid19Colombia","indices":[96,112]},{"text":"Marcha15DeJunio","indices":[146,162]}],"symbols":[],"user_mentions":[{"screen_name":"petrogustavo","name":"Gustavo Petro","id":49849732,"id_str":"49849732","indices":[35,48]},{"screen_name":"FiscaliaCol","name":"Fiscalía Colombia","id":219990061,"id_str":"219990061","indices":[164,176]},{"screen_name":"PGN_COL","name":"Procuraduría 🇨🇴 | #QuédateEnCasa","id":473338133,"id_str":"473338133","indices":[177,185]}],"urls":[]}</t>
  </si>
  <si>
    <t>1268036984444014593</t>
  </si>
  <si>
    <t>ErikillaBernal</t>
  </si>
  <si>
    <t>¿Para la  #Marcha15DeJunio hay protocolo de bioseguridad?</t>
  </si>
  <si>
    <t>Wed Jun 03 04:29:10 +0000 2020</t>
  </si>
  <si>
    <t>77607862</t>
  </si>
  <si>
    <t>http://pbs.twimg.com/profile_images/1233242179755220993/2BV3LDuL_normal.jpg</t>
  </si>
  <si>
    <t>Instagram Eribernalv</t>
  </si>
  <si>
    <t>http://twitter.com/ErikillaBernal/statuses/1268036984444014593</t>
  </si>
  <si>
    <t>El coronavirus esperando la marcha jajaja
#Marcha15DeJunio https://t.co/8GtRLlBKUz</t>
  </si>
  <si>
    <t>Wed Jun 03 04:28:58 +0000 2020</t>
  </si>
  <si>
    <t>http://twitter.com/Fernandodiaz163/statuses/1268036935152545792</t>
  </si>
  <si>
    <t>{"hashtags":[{"text":"Marcha15DeJunio","indices":[43,59]}],"symbols":[],"user_mentions":[],"urls":[],"media":[{"id":1268036932652728300,"id_str":"1268036932652728321","indices":[60,83],"media_url":"http://pbs.twimg.com/media/EZj43zTXgAEuq8L.jpg","media_url_https":"https://pbs.twimg.com/media/EZj43zTXgAEuq8L.jpg","url":"https://t.co/8GtRLlBKUz","display_url":"pic.twitter.com/8GtRLlBKUz","expanded_url":"https://twitter.com/Fernandodiaz163/status/1268036935152545792/photo/1","type":"photo","sizes":{"large":{"w":373,"h":406,"resize":"fit"},"thumb":{"w":150,"h":150,"resize":"crop"},"medium":{"w":373,"h":406,"resize":"fit"},"small":{"w":373,"h":406,"resize":"fit"}}}]}</t>
  </si>
  <si>
    <t>1268036839245570048</t>
  </si>
  <si>
    <t>LiVittola</t>
  </si>
  <si>
    <t>#Marcha15DeJunio
No importa cuando leas esto, sabrás que el 15 de junio vamos a la marcha.
#Marcha15DeJunio 
#Marcha15DeJunio 
#Marcha15DeJunio</t>
  </si>
  <si>
    <t>Wed Jun 03 04:28:36 +0000 2020</t>
  </si>
  <si>
    <t>1337824705</t>
  </si>
  <si>
    <t>http://pbs.twimg.com/profile_images/1214755976190078977/Z6Y-A2eb_normal.jpg</t>
  </si>
  <si>
    <t xml:space="preserve">Cali - colombia </t>
  </si>
  <si>
    <t>http://twitter.com/LiVittola/statuses/1268036839245570048</t>
  </si>
  <si>
    <t>{"hashtags":[{"text":"Marcha15DeJunio","indices":[0,16]},{"text":"Marcha15DeJunio","indices":[92,108]},{"text":"Marcha15DeJunio","indices":[110,126]},{"text":"Marcha15DeJunio","indices":[128,144]}],"symbols":[],"user_mentions":[],"urls":[]}</t>
  </si>
  <si>
    <t>1268036834434723840</t>
  </si>
  <si>
    <t>@fixasttyles @Marce_Ch7 @elfreejolero Ese par de personajes romero y hernandez solo son show y paparruchas. Necesitamos un candidato que ponga en su sitio al consejo gremial, a sarmiento angulo y demás ricos de colombia, que permita libertad de prensa y trabaje por el pueblo #WilsonAriasPresidente #Marcha15DeJunio https://t.co/oCLDUU0zgY</t>
  </si>
  <si>
    <t>Wed Jun 03 04:28:34 +0000 2020</t>
  </si>
  <si>
    <t>347459056</t>
  </si>
  <si>
    <t>fixasttyles</t>
  </si>
  <si>
    <t>1268034639547039744</t>
  </si>
  <si>
    <t>http://twitter.com/maxmaye15354547/statuses/1268036834434723840</t>
  </si>
  <si>
    <t>{"hashtags":[{"text":"WilsonAriasPresidente","indices":[276,298]},{"text":"Marcha15DeJunio","indices":[299,315]}],"symbols":[],"user_mentions":[{"screen_name":"fixasttyles","name":"Adri 🌸","id":347459056,"id_str":"347459056","indices":[0,12]},{"screen_name":"Marce_Ch7","name":"Mar💚💜🐝🥑","id":230523880,"id_str":"230523880","indices":[13,23]},{"screen_name":"elfreejolero","name":"Stelin","id":1084124581,"id_str":"1084124581","indices":[24,37]}],"urls":[],"media":[{"id":1268036755233607700,"id_str":"1268036755233607681","indices":[316,339],"media_url":"http://pbs.twimg.com/ext_tw_video_thumb/1268036755233607681/pu/img/NUp_A-PCxMgl5tZh.jpg","media_url_https":"https://pbs.twimg.com/ext_tw_video_thumb/1268036755233607681/pu/img/NUp_A-PCxMgl5tZh.jpg","url":"https://t.co/oCLDUU0zgY","display_url":"pic.twitter.com/oCLDUU0zgY","expanded_url":"https://twitter.com/maxmaye15354547/status/1268036834434723840/video/1","type":"photo","sizes":{"thumb":{"w":150,"h":150,"resize":"crop"},"medium":{"w":854,"h":480,"resize":"fit"},"large":{"w":854,"h":480,"resize":"fit"},"small":{"w":680,"h":382,"resize":"fit"}}}]}</t>
  </si>
  <si>
    <t>1268036649159659520</t>
  </si>
  <si>
    <t>AngelMebarak4</t>
  </si>
  <si>
    <t>#Marcha15DeJunio ¡Aquí tenemos nuestras propias luchas! https://t.co/7O4sy6LA6i</t>
  </si>
  <si>
    <t>Wed Jun 03 04:27:50 +0000 2020</t>
  </si>
  <si>
    <t>1197728919472025601</t>
  </si>
  <si>
    <t>http://pbs.twimg.com/profile_images/1197732045402836992/w286IjpT_normal.jpg</t>
  </si>
  <si>
    <t>http://twitter.com/AngelMebarak4/statuses/1268036649159659520</t>
  </si>
  <si>
    <t>{"hashtags":[{"text":"Marcha15DeJunio","indices":[0,16]}],"symbols":[],"user_mentions":[],"urls":[],"media":[{"id":1268036609712275500,"id_str":"1268036609712275461","indices":[56,79],"media_url":"http://pbs.twimg.com/media/EZj4lAQXQAU3p6P.jpg","media_url_https":"https://pbs.twimg.com/media/EZj4lAQXQAU3p6P.jpg","url":"https://t.co/7O4sy6LA6i","display_url":"pic.twitter.com/7O4sy6LA6i","expanded_url":"https://twitter.com/AngelMebarak4/status/1268036649159659520/photo/1","type":"photo","sizes":{"thumb":{"w":150,"h":150,"resize":"crop"},"small":{"w":680,"h":667,"resize":"fit"},"medium":{"w":1080,"h":1059,"resize":"fit"},"large":{"w":1080,"h":1059,"resize":"fit"}}}]}</t>
  </si>
  <si>
    <t>1268036619988279297</t>
  </si>
  <si>
    <t>santitorres111</t>
  </si>
  <si>
    <t>¿Saldrá la #Marcha15DeJunio exitosa? Ya lo veremos...</t>
  </si>
  <si>
    <t>Wed Jun 03 04:27:43 +0000 2020</t>
  </si>
  <si>
    <t>2264411625</t>
  </si>
  <si>
    <t>http://pbs.twimg.com/profile_images/1257023966008479747/2sFoBoLf_normal.jpg</t>
  </si>
  <si>
    <t>http://twitter.com/santitorres111/statuses/1268036619988279297</t>
  </si>
  <si>
    <t>1268036540854341632</t>
  </si>
  <si>
    <t>#Marcha15DeJunio https://t.co/hlg4suY2QL</t>
  </si>
  <si>
    <t>Wed Jun 03 04:27:24 +0000 2020</t>
  </si>
  <si>
    <t>http://twitter.com/petradecolombia/statuses/1268036540854341632</t>
  </si>
  <si>
    <t>{"hashtags":[{"text":"Marcha15DeJunio","indices":[0,16]}],"symbols":[],"user_mentions":[],"urls":[],"media":[{"id":1268036533673754600,"id_str":"1268036533673754629","indices":[17,40],"media_url":"http://pbs.twimg.com/media/EZj4gk_XgAUjwz3.jpg","media_url_https":"https://pbs.twimg.com/media/EZj4gk_XgAUjwz3.jpg","url":"https://t.co/hlg4suY2QL","display_url":"pic.twitter.com/hlg4suY2QL","expanded_url":"https://twitter.com/petradecolombia/status/1268036540854341632/photo/1","type":"photo","sizes":{"thumb":{"w":150,"h":150,"resize":"crop"},"large":{"w":1080,"h":1713,"resize":"fit"},"small":{"w":429,"h":680,"resize":"fit"},"medium":{"w":757,"h":1200,"resize":"fit"}}}]}</t>
  </si>
  <si>
    <t>1268036525406801925</t>
  </si>
  <si>
    <t>Elpadrepucho</t>
  </si>
  <si>
    <t>@GustavoBolivar Para que se reduzca el número de mamertos petroñeros asquerosos y que se mueran de Covid19 #Marcha15DeJunio</t>
  </si>
  <si>
    <t>Wed Jun 03 04:27:21 +0000 2020</t>
  </si>
  <si>
    <t>1249564731700129792</t>
  </si>
  <si>
    <t>http://pbs.twimg.com/profile_images/1259605197044711424/belCyC3W_normal.jpg</t>
  </si>
  <si>
    <t>http://twitter.com/Elpadrepucho/statuses/1268036525406801925</t>
  </si>
  <si>
    <t>{"hashtags":[{"text":"Marcha15DeJunio","indices":[107,123]}],"symbols":[],"user_mentions":[{"screen_name":"GustavoBolivar","name":"Gustavo Bolívar","id":50981729,"id_str":"50981729","indices":[0,15]}],"urls":[]}</t>
  </si>
  <si>
    <t>1268036428547723266</t>
  </si>
  <si>
    <t>richar10rock</t>
  </si>
  <si>
    <t>#Marcha15DeJunio ojo con esto son vándalos no les importa la protesta https://t.co/13TbFnJ8WG</t>
  </si>
  <si>
    <t>Wed Jun 03 04:26:58 +0000 2020</t>
  </si>
  <si>
    <t>338604118</t>
  </si>
  <si>
    <t>http://pbs.twimg.com/profile_images/1261366593134698496/M28JUcdk_normal.jpg</t>
  </si>
  <si>
    <t>http://twitter.com/richar10rock/statuses/1268036428547723266</t>
  </si>
  <si>
    <t>{"hashtags":[{"text":"Marcha15DeJunio","indices":[0,16]}],"symbols":[],"user_mentions":[],"urls":[{"url":"https://t.co/13TbFnJ8WG","expanded_url":"https://es.panampost.com/mamela-fiallo/2020/06/02/cubanos-venezolanos-caos-eeuu/","display_url":"es.panampost.com/mamela-fiallo/…","indices":[70,93]}]}</t>
  </si>
  <si>
    <t>1268036397883064322</t>
  </si>
  <si>
    <t>Valentin4AT</t>
  </si>
  <si>
    <t>#Marcha15DeJunio por Anderson, por Dylan, por la comunidad LGBTI, por los falsos positivos, por nuestros líderes sociales, nuestros indígenas, nuestros afros, por las víctimas de feminicidio y pedofilia. ¡Por Colombia!</t>
  </si>
  <si>
    <t>Wed Jun 03 04:26:50 +0000 2020</t>
  </si>
  <si>
    <t>1195185465906880517</t>
  </si>
  <si>
    <t>http://pbs.twimg.com/profile_images/1252671047037583362/czstJkgS_normal.jpg</t>
  </si>
  <si>
    <t>http://twitter.com/Valentin4AT/statuses/1268036397883064322</t>
  </si>
  <si>
    <t>1268036244971421697</t>
  </si>
  <si>
    <t>@MJDuzan Para que se reduzca el número de mamertos petroñeros asquerosos y gente fea como @mjduzan #Marcha15DeJunio</t>
  </si>
  <si>
    <t>Wed Jun 03 04:26:14 +0000 2020</t>
  </si>
  <si>
    <t>174443391</t>
  </si>
  <si>
    <t>MJDuzan</t>
  </si>
  <si>
    <t>1268011492538036225</t>
  </si>
  <si>
    <t>http://twitter.com/Elpadrepucho/statuses/1268036244971421697</t>
  </si>
  <si>
    <t>{"hashtags":[{"text":"Marcha15DeJunio","indices":[99,115]}],"symbols":[],"user_mentions":[{"screen_name":"MJDuzan","name":"María Jimena Duzán","id":174443391,"id_str":"174443391","indices":[0,8]},{"screen_name":"MJDuzan","name":"María Jimena Duzán","id":174443391,"id_str":"174443391","indices":[90,98]}],"urls":[]}</t>
  </si>
  <si>
    <t>1268036223999913986</t>
  </si>
  <si>
    <t>MauricioLugoE</t>
  </si>
  <si>
    <t>#Marcha15DeJunio porque estamos en un gobierno tan nefasto como el de Uribe, Pastrana o Laureano
Debemos ponerle fin a este feudalismo</t>
  </si>
  <si>
    <t>Wed Jun 03 04:26:09 +0000 2020</t>
  </si>
  <si>
    <t>1286782753</t>
  </si>
  <si>
    <t>http://pbs.twimg.com/profile_images/1257062853305159687/lIS4SKW6_normal.jpg</t>
  </si>
  <si>
    <t>http://twitter.com/MauricioLugoE/statuses/1268036223999913986</t>
  </si>
  <si>
    <t>1268036216508895234</t>
  </si>
  <si>
    <t>@Cataescobarr #Marcha15DeJunio</t>
  </si>
  <si>
    <t>Wed Jun 03 04:26:07 +0000 2020</t>
  </si>
  <si>
    <t>135252488</t>
  </si>
  <si>
    <t>Cataescobarr</t>
  </si>
  <si>
    <t>1268035868180316162</t>
  </si>
  <si>
    <t>http://twitter.com/dana13_31/statuses/1268036216508895234</t>
  </si>
  <si>
    <t>{"hashtags":[{"text":"Marcha15DeJunio","indices":[14,30]}],"symbols":[],"user_mentions":[{"screen_name":"Cataescobarr","name":"Catalina Escobar","id":135252488,"id_str":"135252488","indices":[0,13]}],"urls":[]}</t>
  </si>
  <si>
    <t>1268036057012015105</t>
  </si>
  <si>
    <t>OscarLozanoRamo</t>
  </si>
  <si>
    <t>#Marcha15DeJunio ?? Mmmmm no creo, ese día estoy de cumpleaños!</t>
  </si>
  <si>
    <t>Wed Jun 03 04:25:29 +0000 2020</t>
  </si>
  <si>
    <t>262312467</t>
  </si>
  <si>
    <t>http://pbs.twimg.com/profile_images/1265173352131551236/TJSbi3oH_normal.jpg</t>
  </si>
  <si>
    <t>http://twitter.com/OscarLozanoRamo/statuses/1268036057012015105</t>
  </si>
  <si>
    <t>1268036043229614083</t>
  </si>
  <si>
    <t>@GustavoBolivar #Marcha15DeJunio  #Marcha15DeJunio</t>
  </si>
  <si>
    <t>Wed Jun 03 04:25:26 +0000 2020</t>
  </si>
  <si>
    <t>http://twitter.com/dana13_31/statuses/1268036043229614083</t>
  </si>
  <si>
    <t>{"hashtags":[{"text":"Marcha15DeJunio","indices":[16,32]},{"text":"Marcha15DeJunio","indices":[34,50]}],"symbols":[],"user_mentions":[{"screen_name":"GustavoBolivar","name":"Gustavo Bolívar","id":50981729,"id_str":"50981729","indices":[0,15]}],"urls":[]}</t>
  </si>
  <si>
    <t>1268035896860905474</t>
  </si>
  <si>
    <t>KerguelenSara99</t>
  </si>
  <si>
    <t>Después de la #Marcha15DeJunio me parece verlos escribiendo, diciendo, llorando, que los casos de Coronavirus en Colombia aumentan y que son culpa del presidente.</t>
  </si>
  <si>
    <t>Wed Jun 03 04:24:51 +0000 2020</t>
  </si>
  <si>
    <t>1088435350496776193</t>
  </si>
  <si>
    <t>http://pbs.twimg.com/profile_images/1257000137647435782/_Rabj5rT_normal.jpg</t>
  </si>
  <si>
    <t>http://twitter.com/KerguelenSara99/statuses/1268035896860905474</t>
  </si>
  <si>
    <t>1268035893463519237</t>
  </si>
  <si>
    <t>#Marcha15DeJunio con toda!!!!</t>
  </si>
  <si>
    <t>Wed Jun 03 04:24:50 +0000 2020</t>
  </si>
  <si>
    <t>http://twitter.com/dona_janainatp/statuses/1268035893463519237</t>
  </si>
  <si>
    <t>1268035820608503809</t>
  </si>
  <si>
    <t>Catalineko</t>
  </si>
  <si>
    <t>#Marcha15DeJunio van a salir a marchar, sin importarles un bledo arriesgar la salud de sus familiares! Irresponsabilidad!</t>
  </si>
  <si>
    <t>Wed Jun 03 04:24:33 +0000 2020</t>
  </si>
  <si>
    <t>394899654</t>
  </si>
  <si>
    <t>http://pbs.twimg.com/profile_images/695770825128091648/ynAJf9K0_normal.jpg</t>
  </si>
  <si>
    <t>http://twitter.com/Catalineko/statuses/1268035820608503809</t>
  </si>
  <si>
    <t>1268035818658189314</t>
  </si>
  <si>
    <t>mayra_pere</t>
  </si>
  <si>
    <t>Está belleza del centro democrático ganándose la platica echado en la camita  @juanpablocelisv con razón saldrán el #Marcha15DeJunio https://t.co/634YorIBpN</t>
  </si>
  <si>
    <t>Wed Jun 03 04:24:32 +0000 2020</t>
  </si>
  <si>
    <t>309065390</t>
  </si>
  <si>
    <t>http://pbs.twimg.com/profile_images/866604905364115457/weXICEDj_normal.jpg</t>
  </si>
  <si>
    <t>http://twitter.com/mayra_pere/statuses/1268035818658189314</t>
  </si>
  <si>
    <t>{"hashtags":[{"text":"Marcha15DeJunio","indices":[116,132]}],"symbols":[],"user_mentions":[{"screen_name":"juanpablocelisv","name":"Juan Pablo Celis","id":73638954,"id_str":"73638954","indices":[78,94]}],"urls":[],"media":[{"id":1268035767500226600,"id_str":"1268035767500226560","indices":[133,156],"media_url":"http://pbs.twimg.com/ext_tw_video_thumb/1268035767500226560/pu/img/F55jV71-uS4lnCrA.jpg","media_url_https":"https://pbs.twimg.com/ext_tw_video_thumb/1268035767500226560/pu/img/F55jV71-uS4lnCrA.jpg","url":"https://t.co/634YorIBpN","display_url":"pic.twitter.com/634YorIBpN","expanded_url":"https://twitter.com/mayra_pere/status/1268035818658189314/video/1","type":"photo","sizes":{"medium":{"w":480,"h":270,"resize":"fit"},"thumb":{"w":150,"h":150,"resize":"crop"},"small":{"w":480,"h":270,"resize":"fit"},"large":{"w":480,"h":270,"resize":"fit"}}}]}</t>
  </si>
  <si>
    <t>1268035722352693249</t>
  </si>
  <si>
    <t>@petrogustavo Para que se reduzca el número de mamertos petroñeros asquerosos #Marcha15DeJunio</t>
  </si>
  <si>
    <t>Wed Jun 03 04:24:09 +0000 2020</t>
  </si>
  <si>
    <t>http://twitter.com/Elpadrepucho/statuses/1268035722352693249</t>
  </si>
  <si>
    <t>{"hashtags":[{"text":"Marcha15DeJunio","indices":[78,94]}],"symbols":[],"user_mentions":[{"screen_name":"petrogustavo","name":"Gustavo Petro","id":49849732,"id_str":"49849732","indices":[0,13]}],"urls":[]}</t>
  </si>
  <si>
    <t>1268035662474870784</t>
  </si>
  <si>
    <t>fixedbea</t>
  </si>
  <si>
    <t>#Marcha15DeJunio coronavirus quien te conoce</t>
  </si>
  <si>
    <t>Wed Jun 03 04:23:55 +0000 2020</t>
  </si>
  <si>
    <t>909554190338461696</t>
  </si>
  <si>
    <t>http://pbs.twimg.com/profile_images/1263173415684452353/EvURmMhR_normal.jpg</t>
  </si>
  <si>
    <t xml:space="preserve">𝙘𝙖𝙢𝙞𝙡𝙖 𝙛𝙤𝙡𝙡𝙤𝙬𝙨 </t>
  </si>
  <si>
    <t>http://twitter.com/fixedbea/statuses/1268035662474870784</t>
  </si>
  <si>
    <t>1268035476855885825</t>
  </si>
  <si>
    <t>#Marcha15DeJunio  bajaremos la cortina!!! https://t.co/WRZcMKMS7e</t>
  </si>
  <si>
    <t>Wed Jun 03 04:23:11 +0000 2020</t>
  </si>
  <si>
    <t>http://twitter.com/KevIronia/statuses/1268035476855885825</t>
  </si>
  <si>
    <t>{"hashtags":[{"text":"Marcha15DeJunio","indices":[0,16]}],"symbols":[],"user_mentions":[],"urls":[{"url":"https://t.co/WRZcMKMS7e","expanded_url":"https://twitter.com/CarlosFGalan/status/1267812552689491968","display_url":"twitter.com/CarlosFGalan/s…","indices":[42,65]}]}</t>
  </si>
  <si>
    <t>1268035415753273344</t>
  </si>
  <si>
    <t>YuleyPrado</t>
  </si>
  <si>
    <t>Hay que ir dejando el miedo a un lado ✊🏾🇨🇴 #Marcha15DeJunio</t>
  </si>
  <si>
    <t>Wed Jun 03 04:22:56 +0000 2020</t>
  </si>
  <si>
    <t>343087053</t>
  </si>
  <si>
    <t>http://pbs.twimg.com/profile_images/1255724513112850433/6TIigiPG_normal.jpg</t>
  </si>
  <si>
    <t>http://twitter.com/YuleyPrado/statuses/1268035415753273344</t>
  </si>
  <si>
    <t>1268035363886505984</t>
  </si>
  <si>
    <t>eclipse0211a</t>
  </si>
  <si>
    <t>la l1endr* no merece ser tendencia en tw colombia #Marcha15DeJunio  SI!!</t>
  </si>
  <si>
    <t>Wed Jun 03 04:22:44 +0000 2020</t>
  </si>
  <si>
    <t>1258059689486684162</t>
  </si>
  <si>
    <t>http://twitter.com/eclipse0211a/statuses/1268035363886505984</t>
  </si>
  <si>
    <t>1268035281946660867</t>
  </si>
  <si>
    <t>elchampionluis</t>
  </si>
  <si>
    <t>#Marcha15DeJunio ahora sí nos llevó el hptas</t>
  </si>
  <si>
    <t>Wed Jun 03 04:22:24 +0000 2020</t>
  </si>
  <si>
    <t>323921068</t>
  </si>
  <si>
    <t>http://pbs.twimg.com/profile_images/1225549064944660480/EPu6i2oQ_normal.jpg</t>
  </si>
  <si>
    <t>medellin/antioquia/robledo</t>
  </si>
  <si>
    <t>http://twitter.com/elchampionluis/statuses/1268035281946660867</t>
  </si>
  <si>
    <t>1268035266587041798</t>
  </si>
  <si>
    <t>El_Arturo_Angry</t>
  </si>
  <si>
    <t>Sómos los hijos de los obreros que no pudieron matar, ahora si, por las reivindicaciones de nuestros progenitores y todas las víctimas de éste sistema inhumano.
#Marcha15DeJunio</t>
  </si>
  <si>
    <t>Wed Jun 03 04:22:21 +0000 2020</t>
  </si>
  <si>
    <t>3774205215</t>
  </si>
  <si>
    <t>http://pbs.twimg.com/profile_images/1268035575291969538/AGLTZO2v_normal.jpg</t>
  </si>
  <si>
    <t>http://twitter.com/El_Arturo_Angry/statuses/1268035266587041798</t>
  </si>
  <si>
    <t>{"hashtags":[{"text":"Marcha15DeJunio","indices":[161,177]}],"symbols":[],"user_mentions":[],"urls":[]}</t>
  </si>
  <si>
    <t>1268035241324748802</t>
  </si>
  <si>
    <t>Angelitap13</t>
  </si>
  <si>
    <t>Es necesaria la protesta hoy más que nunca, no paran las muertes de líderes sociales, siguen sacando leyes que favorecen a los ricos y además la impunidad sigue siendo el pan de cada día del partido de gobierno #Marcha15DeJunio</t>
  </si>
  <si>
    <t>Wed Jun 03 04:22:15 +0000 2020</t>
  </si>
  <si>
    <t>159949647</t>
  </si>
  <si>
    <t>http://pbs.twimg.com/profile_images/1268037446299725824/lsGUT2JB_normal.jpg</t>
  </si>
  <si>
    <t>http://twitter.com/Angelitap13/statuses/1268035241324748802</t>
  </si>
  <si>
    <t>1268035214552510464</t>
  </si>
  <si>
    <t>Ritmica_Roja</t>
  </si>
  <si>
    <t>@CuchoRojo Más miedo las consecuencias de seguir soportando las canalladas del poder.
#Marcha15DeJunio</t>
  </si>
  <si>
    <t>Wed Jun 03 04:22:08 +0000 2020</t>
  </si>
  <si>
    <t>1700159245</t>
  </si>
  <si>
    <t>CuchoRojo</t>
  </si>
  <si>
    <t>1018710941817626624</t>
  </si>
  <si>
    <t>1268022054680494080</t>
  </si>
  <si>
    <t>http://pbs.twimg.com/profile_images/1254224105102094337/3SngCLe4_normal.jpg</t>
  </si>
  <si>
    <t>http://twitter.com/Ritmica_Roja/statuses/1268035214552510464</t>
  </si>
  <si>
    <t>{"hashtags":[{"text":"Marcha15DeJunio","indices":[86,102]}],"symbols":[],"user_mentions":[{"screen_name":"CuchoRojo","name":"🏳️‍🌈🌹","id":1700159245,"id_str":"1700159245","indices":[0,10]}],"urls":[]}</t>
  </si>
  <si>
    <t>1268035184898834433</t>
  </si>
  <si>
    <t>camilofranc0</t>
  </si>
  <si>
    <t>#Marcha15DeJunio (?) Kekhááá?
Vamos a marchar para alcanzar el pico de una buena vez o qué 🙄</t>
  </si>
  <si>
    <t>Wed Jun 03 04:22:01 +0000 2020</t>
  </si>
  <si>
    <t>958490415921016832</t>
  </si>
  <si>
    <t>http://pbs.twimg.com/profile_images/1254896839737987073/WydULwS6_normal.jpg</t>
  </si>
  <si>
    <t>http://twitter.com/camilofranc0/statuses/1268035184898834433</t>
  </si>
  <si>
    <t>1268035156905996289</t>
  </si>
  <si>
    <t>@AdrianaLucia #Marcha15DeJunio
Son tan creyentes, que crearon "Los Doce Apóstoles" https://t.co/bL5mLRHwBw</t>
  </si>
  <si>
    <t>Wed Jun 03 04:21:55 +0000 2020</t>
  </si>
  <si>
    <t>1267834126150832131</t>
  </si>
  <si>
    <t>http://twitter.com/Oscar_GCh/statuses/1268035156905996289</t>
  </si>
  <si>
    <t>{"hashtags":[{"text":"Marcha15DeJunio","indices":[14,30]}],"symbols":[],"user_mentions":[{"screen_name":"AdrianaLucia","name":"Adriana Lucía","id":132937730,"id_str":"132937730","indices":[0,13]}],"urls":[],"media":[{"id":1268035149855363000,"id_str":"1268035149855363072","indices":[84,107],"media_url":"http://pbs.twimg.com/media/EZj3QB3WkAAo1eB.jpg","media_url_https":"https://pbs.twimg.com/media/EZj3QB3WkAAo1eB.jpg","url":"https://t.co/bL5mLRHwBw","display_url":"pic.twitter.com/bL5mLRHwBw","expanded_url":"https://twitter.com/Oscar_GCh/status/1268035156905996289/photo/1","type":"photo","sizes":{"thumb":{"w":150,"h":150,"resize":"crop"},"small":{"w":680,"h":534,"resize":"fit"},"large":{"w":995,"h":781,"resize":"fit"},"medium":{"w":995,"h":781,"resize":"fit"}}}]}</t>
  </si>
  <si>
    <t>1268035050047709184</t>
  </si>
  <si>
    <t>perez_pepitoo</t>
  </si>
  <si>
    <t>#Marcha15DeJunio https://t.co/v4Pc68X3zL</t>
  </si>
  <si>
    <t>Wed Jun 03 04:21:29 +0000 2020</t>
  </si>
  <si>
    <t>1227586207250571269</t>
  </si>
  <si>
    <t>http://pbs.twimg.com/profile_images/1227590908239056903/LxRurciK_normal.jpg</t>
  </si>
  <si>
    <t>http://twitter.com/perez_pepitoo/statuses/1268035050047709184</t>
  </si>
  <si>
    <t>{"hashtags":[{"text":"Marcha15DeJunio","indices":[0,16]}],"symbols":[],"user_mentions":[],"urls":[],"media":[{"id":1268035016312918000,"id_str":"1268035016312918016","indices":[17,40],"media_url":"http://pbs.twimg.com/media/EZj3IQYWkAAtvw0.jpg","media_url_https":"https://pbs.twimg.com/media/EZj3IQYWkAAtvw0.jpg","url":"https://t.co/v4Pc68X3zL","display_url":"pic.twitter.com/v4Pc68X3zL","expanded_url":"https://twitter.com/perez_pepitoo/status/1268035050047709184/photo/1","type":"photo","sizes":{"medium":{"w":960,"h":960,"resize":"fit"},"thumb":{"w":150,"h":150,"resize":"crop"},"small":{"w":680,"h":680,"resize":"fit"},"large":{"w":960,"h":960,"resize":"fit"}}}]}</t>
  </si>
  <si>
    <t>1268035038257561601</t>
  </si>
  <si>
    <t>RgGarciacaceres</t>
  </si>
  <si>
    <t>Los q marchen en época de pandemia son cobardes, apatridas, gente de la peor estirpe, no merecen llamarse colombianos, deberían ser desterrados #Marcha15DeJunio</t>
  </si>
  <si>
    <t>Wed Jun 03 04:21:26 +0000 2020</t>
  </si>
  <si>
    <t>2866136124</t>
  </si>
  <si>
    <t>http://twitter.com/RgGarciacaceres/statuses/1268035038257561601</t>
  </si>
  <si>
    <t>1268035020075290626</t>
  </si>
  <si>
    <t>ariashincapie</t>
  </si>
  <si>
    <t>#Marcha15DeJunio que por el anden para que los que vayan a trabajar no se les dificulte movilizarse, dicen los tibios-uribistas hptas.</t>
  </si>
  <si>
    <t>Wed Jun 03 04:21:22 +0000 2020</t>
  </si>
  <si>
    <t>166806227</t>
  </si>
  <si>
    <t>http://pbs.twimg.com/profile_images/654499970117206016/zj7YWt1b_normal.jpg</t>
  </si>
  <si>
    <t>http://twitter.com/ariashincapie/statuses/1268035020075290626</t>
  </si>
  <si>
    <t>1268034946418999296</t>
  </si>
  <si>
    <t>palomino_aleja</t>
  </si>
  <si>
    <t>#Marcha15DeJunio Por qué el 15 y no mañana?? Por qué hay que esperar a que maten a más personas</t>
  </si>
  <si>
    <t>Wed Jun 03 04:21:04 +0000 2020</t>
  </si>
  <si>
    <t>1197922331684937729</t>
  </si>
  <si>
    <t>http://pbs.twimg.com/profile_images/1197922585259974667/dukqHpVX_normal.jpg</t>
  </si>
  <si>
    <t>http://twitter.com/palomino_aleja/statuses/1268034946418999296</t>
  </si>
  <si>
    <t>1268034940807139328</t>
  </si>
  <si>
    <t>@xxododiox Pero la vida de tu familia si te contagias del virus? Y no digo que no marchen, ahi esta la cuestión respetable las dos posiciones. tanto del que marcha como el que no. #Marcha15DeJunio</t>
  </si>
  <si>
    <t>Wed Jun 03 04:21:03 +0000 2020</t>
  </si>
  <si>
    <t>1267509092186312704</t>
  </si>
  <si>
    <t>xxododiox</t>
  </si>
  <si>
    <t>1268024957054922753</t>
  </si>
  <si>
    <t>http://twitter.com/maxmaye15354547/statuses/1268034940807139328</t>
  </si>
  <si>
    <t>{"hashtags":[{"text":"Marcha15DeJunio","indices":[180,196]}],"symbols":[],"user_mentions":[{"screen_name":"xxododiox","name":"Sebastián Osorio","id":1267509092186312700,"id_str":"1267509092186312704","indices":[0,10]}],"urls":[]}</t>
  </si>
  <si>
    <t>1268034939150372864</t>
  </si>
  <si>
    <t>#Marcha15DeJunio https://t.co/sVLrl3z3r8</t>
  </si>
  <si>
    <t>http://twitter.com/perez_pepitoo/statuses/1268034939150372864</t>
  </si>
  <si>
    <t>{"hashtags":[{"text":"Marcha15DeJunio","indices":[0,16]}],"symbols":[],"user_mentions":[],"urls":[],"media":[{"id":1268034916115251200,"id_str":"1268034916115251201","indices":[17,40],"media_url":"http://pbs.twimg.com/media/EZj3CbHXgAEzCYG.jpg","media_url_https":"https://pbs.twimg.com/media/EZj3CbHXgAEzCYG.jpg","url":"https://t.co/sVLrl3z3r8","display_url":"pic.twitter.com/sVLrl3z3r8","expanded_url":"https://twitter.com/perez_pepitoo/status/1268034939150372864/photo/1","type":"photo","sizes":{"medium":{"w":584,"h":1200,"resize":"fit"},"small":{"w":331,"h":680,"resize":"fit"},"thumb":{"w":150,"h":150,"resize":"crop"},"large":{"w":720,"h":1480,"resize":"fit"}}}]}</t>
  </si>
  <si>
    <t>1268034910754877440</t>
  </si>
  <si>
    <t>oscarpel</t>
  </si>
  <si>
    <t>Dizque #Marcha15DeJunio en pleno pico de la pandemia. Bueno, también es cierto que cada quien se mata como quiera.</t>
  </si>
  <si>
    <t>Wed Jun 03 04:20:56 +0000 2020</t>
  </si>
  <si>
    <t>44700974</t>
  </si>
  <si>
    <t>http://pbs.twimg.com/profile_images/1153330686218199041/fLLNfYE2_normal.jpg</t>
  </si>
  <si>
    <t>http://twitter.com/oscarpel/statuses/1268034910754877440</t>
  </si>
  <si>
    <t>1268034892006383618</t>
  </si>
  <si>
    <t>Me encanta verlos a todos y todas twiteando todas la problemáticas que enfrentamos y las cagadas que el gobierno neo liberal ha cometido a lo largo de la pandemia, en serio me llena de esperanza ver tanta voluntad de lucha.
Es momento.
#Marcha15DeJunio</t>
  </si>
  <si>
    <t>Wed Jun 03 04:20:51 +0000 2020</t>
  </si>
  <si>
    <t>http://twitter.com/El_Arturo_Angry/statuses/1268034892006383618</t>
  </si>
  <si>
    <t>{"hashtags":[{"text":"Marcha15DeJunio","indices":[236,252]}],"symbols":[],"user_mentions":[],"urls":[]}</t>
  </si>
  <si>
    <t>1268034868451180545</t>
  </si>
  <si>
    <t>SamuelSol4</t>
  </si>
  <si>
    <t>#Marcha15DeJunio yo no marcho pq es una marcha organizada por el terrorismo M19, FARC y ELN.
Marchar es hacer un favor a la criminalidad</t>
  </si>
  <si>
    <t>Wed Jun 03 04:20:46 +0000 2020</t>
  </si>
  <si>
    <t>1208585306900971520</t>
  </si>
  <si>
    <t>http://pbs.twimg.com/profile_images/1219450398773301254/rqXue3EO_normal.jpg</t>
  </si>
  <si>
    <t>http://twitter.com/SamuelSol4/statuses/1268034868451180545</t>
  </si>
  <si>
    <t>1268034866022699012</t>
  </si>
  <si>
    <t>JuanLindarteP</t>
  </si>
  <si>
    <t>los mamertos piden extender la cuarentena para no trabajar, pero para salir a vandalizar con la #Marcha15DeJunio si están sacando motivos para estar en primera fila. Patéticos!</t>
  </si>
  <si>
    <t>Wed Jun 03 04:20:45 +0000 2020</t>
  </si>
  <si>
    <t>1188219119285485568</t>
  </si>
  <si>
    <t>http://pbs.twimg.com/profile_images/1212365293588234240/X7jA5eZg_normal.jpg</t>
  </si>
  <si>
    <t>http://twitter.com/JuanLindarteP/statuses/1268034866022699012</t>
  </si>
  <si>
    <t>1268034815233794048</t>
  </si>
  <si>
    <t>#Marcha15DeJunio #Matarife https://t.co/vZRz4YkXNU</t>
  </si>
  <si>
    <t>Wed Jun 03 04:20:33 +0000 2020</t>
  </si>
  <si>
    <t>http://twitter.com/OscarDiazBa/statuses/1268034815233794048</t>
  </si>
  <si>
    <t>{"hashtags":[{"text":"Marcha15DeJunio","indices":[0,16]},{"text":"Matarife","indices":[17,26]}],"symbols":[],"user_mentions":[],"urls":[{"url":"https://t.co/vZRz4YkXNU","expanded_url":"https://twitter.com/PluralidadZ/status/1268002892054749184","display_url":"twitter.com/PluralidadZ/st…","indices":[27,50]}]}</t>
  </si>
  <si>
    <t>1268034781599739910</t>
  </si>
  <si>
    <t>Mcastellanoss_</t>
  </si>
  <si>
    <t>Por nuestros líderes asesinados
Por las víctimas del conflicto armado
Por la violacion de nuestros derechos
Por Dilan Cruz
Por todas las víctimas a manos de la autoridad
Por la nación que siempre le ha tocado callar. ¡SALGAMOS A LAS CALLES EN UNA SOLA VOZ! 
#Marcha15DeJunio https://t.co/0MCSfSxBZr</t>
  </si>
  <si>
    <t>Wed Jun 03 04:20:25 +0000 2020</t>
  </si>
  <si>
    <t>1092221321851879424</t>
  </si>
  <si>
    <t>http://pbs.twimg.com/profile_images/1260411801466023938/tVx5tGB1_normal.jpg</t>
  </si>
  <si>
    <t>http://twitter.com/Mcastellanoss_/statuses/1268034781599739910</t>
  </si>
  <si>
    <t>{"hashtags":[{"text":"Marcha15DeJunio","indices":[258,274]}],"symbols":[],"user_mentions":[],"urls":[],"media":[{"id":1268034765577433000,"id_str":"1268034765577433091","indices":[275,298],"media_url":"http://pbs.twimg.com/media/EZj25qUWsAM3IWv.jpg","media_url_https":"https://pbs.twimg.com/media/EZj25qUWsAM3IWv.jpg","url":"https://t.co/0MCSfSxBZr","display_url":"pic.twitter.com/0MCSfSxBZr","expanded_url":"https://twitter.com/Mcastellanoss_/status/1268034781599739910/photo/1","type":"photo","sizes":{"medium":{"w":1024,"h":1024,"resize":"fit"},"thumb":{"w":150,"h":150,"resize":"crop"},"small":{"w":680,"h":680,"resize":"fit"},"large":{"w":1024,"h":1024,"resize":"fit"}}}]}</t>
  </si>
  <si>
    <t>1268034761353814021</t>
  </si>
  <si>
    <t>tatianam08</t>
  </si>
  <si>
    <t>#Marcha15DeJunio 💪💪🇨🇴 https://t.co/S07RKXWDUD</t>
  </si>
  <si>
    <t>Wed Jun 03 04:20:20 +0000 2020</t>
  </si>
  <si>
    <t>401555361</t>
  </si>
  <si>
    <t>http://pbs.twimg.com/profile_images/1234858208575049735/pZnu1jd6_normal.jpg</t>
  </si>
  <si>
    <t>http://twitter.com/tatianam08/statuses/1268034761353814021</t>
  </si>
  <si>
    <t>{"hashtags":[{"text":"Marcha15DeJunio","indices":[0,16]}],"symbols":[],"user_mentions":[],"urls":[{"url":"https://t.co/S07RKXWDUD","expanded_url":"https://twitter.com/GustavoBolivar/status/1268014290327519233","display_url":"twitter.com/GustavoBolivar…","indices":[22,45]}]}</t>
  </si>
  <si>
    <t>1268034752466096130</t>
  </si>
  <si>
    <t>brayan1999vivas</t>
  </si>
  <si>
    <t>#Marcha15DeJunio salgamos, no importa la pandemia, para mi es más peligrosa la pandemia del uribismo.</t>
  </si>
  <si>
    <t>Wed Jun 03 04:20:18 +0000 2020</t>
  </si>
  <si>
    <t>2493474715</t>
  </si>
  <si>
    <t>http://pbs.twimg.com/profile_images/1246906683982561280/qx5hcsGD_normal.jpg</t>
  </si>
  <si>
    <t>Belalcázar, Colombia</t>
  </si>
  <si>
    <t>http://twitter.com/brayan1999vivas/statuses/1268034752466096130</t>
  </si>
  <si>
    <t>1268034741556699136</t>
  </si>
  <si>
    <t>#Marcha15DeJunio https://t.co/Sk1PN6Trdd</t>
  </si>
  <si>
    <t>Wed Jun 03 04:20:15 +0000 2020</t>
  </si>
  <si>
    <t>http://twitter.com/perez_pepitoo/statuses/1268034741556699136</t>
  </si>
  <si>
    <t>{"hashtags":[{"text":"Marcha15DeJunio","indices":[0,16]}],"symbols":[],"user_mentions":[],"urls":[],"media":[{"id":1268034718924255200,"id_str":"1268034718924255232","indices":[17,40],"media_url":"http://pbs.twimg.com/media/EZj228hXsAAznBp.jpg","media_url_https":"https://pbs.twimg.com/media/EZj228hXsAAznBp.jpg","url":"https://t.co/Sk1PN6Trdd","display_url":"pic.twitter.com/Sk1PN6Trdd","expanded_url":"https://twitter.com/perez_pepitoo/status/1268034741556699136/photo/1","type":"photo","sizes":{"thumb":{"w":150,"h":150,"resize":"crop"},"large":{"w":676,"h":944,"resize":"fit"},"medium":{"w":676,"h":944,"resize":"fit"},"small":{"w":487,"h":680,"resize":"fit"}}}]}</t>
  </si>
  <si>
    <t>1268034707809275905</t>
  </si>
  <si>
    <t>benyi68</t>
  </si>
  <si>
    <t>#Marcha15DeJunio por la persecución sistemática de este estado nefasto a los líderes sociales y a quienes no piensan como ellos</t>
  </si>
  <si>
    <t>Wed Jun 03 04:20:07 +0000 2020</t>
  </si>
  <si>
    <t>2891349286</t>
  </si>
  <si>
    <t>http://pbs.twimg.com/profile_images/536995505369538560/4riunLHK_normal.jpeg</t>
  </si>
  <si>
    <t>http://twitter.com/benyi68/statuses/1268034707809275905</t>
  </si>
  <si>
    <t>1268034682496724996</t>
  </si>
  <si>
    <t>Yaiden13</t>
  </si>
  <si>
    <t>Vamos a salir Yupi!!!! Acá en quilla no hay problema, el alcalde pelmazo no le para bola a éso, verdad chico COVID @jaimepumarejo ?#Marcha15DeJunio</t>
  </si>
  <si>
    <t>Wed Jun 03 04:20:01 +0000 2020</t>
  </si>
  <si>
    <t>1021491503426928642</t>
  </si>
  <si>
    <t>http://pbs.twimg.com/profile_images/1244361139489837057/qivfD-w1_normal.jpg</t>
  </si>
  <si>
    <t>http://twitter.com/Yaiden13/statuses/1268034682496724996</t>
  </si>
  <si>
    <t>{"hashtags":[{"text":"Marcha15DeJunio","indices":[131,147]}],"symbols":[],"user_mentions":[{"screen_name":"jaimepumarejo","name":"Jaime Pumarejo","id":169807662,"id_str":"169807662","indices":[115,129]}],"urls":[]}</t>
  </si>
  <si>
    <t>1268034662972170241</t>
  </si>
  <si>
    <t>chechobc</t>
  </si>
  <si>
    <t>No se les olvide, marchamos por la proteccion del amazonas
Encontra del gobierno de Uribe
Por los lideres sociales
Porque no aguantamos más corrupcion
✊✊✊ #Marcha15DeJunio</t>
  </si>
  <si>
    <t>Wed Jun 03 04:19:57 +0000 2020</t>
  </si>
  <si>
    <t>193445400</t>
  </si>
  <si>
    <t>http://pbs.twimg.com/profile_images/504050682404413441/PoV1XyBl_normal.jpeg</t>
  </si>
  <si>
    <t>http://twitter.com/chechobc/statuses/1268034662972170241</t>
  </si>
  <si>
    <t>1268034639542845442</t>
  </si>
  <si>
    <t>#Marcha15DeJunio https://t.co/MXNk4WQnth</t>
  </si>
  <si>
    <t>Wed Jun 03 04:19:51 +0000 2020</t>
  </si>
  <si>
    <t>http://twitter.com/perez_pepitoo/statuses/1268034639542845442</t>
  </si>
  <si>
    <t>{"hashtags":[{"text":"Marcha15DeJunio","indices":[0,16]}],"symbols":[],"user_mentions":[],"urls":[],"media":[{"id":1268034626733461500,"id_str":"1268034626733461506","indices":[17,40],"media_url":"http://pbs.twimg.com/media/EZj2xlFX0AI49cw.jpg","media_url_https":"https://pbs.twimg.com/media/EZj2xlFX0AI49cw.jpg","url":"https://t.co/MXNk4WQnth","display_url":"pic.twitter.com/MXNk4WQnth","expanded_url":"https://twitter.com/perez_pepitoo/status/1268034639542845442/photo/1","type":"photo","sizes":{"thumb":{"w":150,"h":150,"resize":"crop"},"small":{"w":441,"h":680,"resize":"fit"},"medium":{"w":720,"h":1110,"resize":"fit"},"large":{"w":720,"h":1110,"resize":"fit"}}}]}</t>
  </si>
  <si>
    <t>1268034632412528645</t>
  </si>
  <si>
    <t>Mr_Gonorrea95</t>
  </si>
  <si>
    <t>#Marcha15DeJunio 
#Marcha15DeJunio 
#Marcha15DeJunio 
#Marcha15DeJunio</t>
  </si>
  <si>
    <t>Wed Jun 03 04:19:49 +0000 2020</t>
  </si>
  <si>
    <t>302185567</t>
  </si>
  <si>
    <t>http://pbs.twimg.com/profile_images/1228115897681883137/v3xnpFtc_normal.jpg</t>
  </si>
  <si>
    <t>http://twitter.com/Mr_Gonorrea95/statuses/1268034632412528645</t>
  </si>
  <si>
    <t>{"hashtags":[{"text":"Marcha15DeJunio","indices":[0,16]},{"text":"Marcha15DeJunio","indices":[18,34]},{"text":"Marcha15DeJunio","indices":[36,52]},{"text":"Marcha15DeJunio","indices":[54,70]}],"symbols":[],"user_mentions":[],"urls":[]}</t>
  </si>
  <si>
    <t>1268034572006182916</t>
  </si>
  <si>
    <t>lmglindor</t>
  </si>
  <si>
    <t>#Marcha15DeJunio mi familia y yo estaremos firmes https://t.co/cDQePqsioj</t>
  </si>
  <si>
    <t>Wed Jun 03 04:19:35 +0000 2020</t>
  </si>
  <si>
    <t>1900288038</t>
  </si>
  <si>
    <t>http://pbs.twimg.com/profile_images/1251554107158126596/HAOzVa2Z_normal.jpg</t>
  </si>
  <si>
    <t>Colombie-Britannique, Canada</t>
  </si>
  <si>
    <t>http://twitter.com/lmglindor/statuses/1268034572006182916</t>
  </si>
  <si>
    <t>{"hashtags":[{"text":"Marcha15DeJunio","indices":[0,16]}],"symbols":[],"user_mentions":[],"urls":[{"url":"https://t.co/cDQePqsioj","expanded_url":"https://twitter.com/GustavoBolivar/status/1268014290327519233","display_url":"twitter.com/GustavoBolivar…","indices":[50,73]}]}</t>
  </si>
  <si>
    <t>1268034563252649984</t>
  </si>
  <si>
    <t>jheferson_2</t>
  </si>
  <si>
    <t>Jajaja no aprendemos....otra vez marchas programadas #Marcha15DeJunio
Es que la indignación no nos da pa salir mañana mismo ???
Por eso nada cambia...</t>
  </si>
  <si>
    <t>Wed Jun 03 04:19:33 +0000 2020</t>
  </si>
  <si>
    <t>170728588</t>
  </si>
  <si>
    <t>http://pbs.twimg.com/profile_images/1138422441196367872/gcvvx73a_normal.jpg</t>
  </si>
  <si>
    <t>http://twitter.com/jheferson_2/statuses/1268034563252649984</t>
  </si>
  <si>
    <t>{"hashtags":[{"text":"Marcha15DeJunio","indices":[53,69]}],"symbols":[],"user_mentions":[],"urls":[]}</t>
  </si>
  <si>
    <t>1268034539764531201</t>
  </si>
  <si>
    <t>Jossefffo</t>
  </si>
  <si>
    <t>Wed Jun 03 04:19:27 +0000 2020</t>
  </si>
  <si>
    <t>61371601</t>
  </si>
  <si>
    <t>http://pbs.twimg.com/profile_images/796313560821403648/udzqpdL6_normal.jpg</t>
  </si>
  <si>
    <t>The World</t>
  </si>
  <si>
    <t>http://twitter.com/Jossefffo/statuses/1268034539764531201</t>
  </si>
  <si>
    <t>1268034495783022592</t>
  </si>
  <si>
    <t>LCdeplaton</t>
  </si>
  <si>
    <t>No a está marcha quieren militarizar las ciudades por las marchas. Saldrán diciendo que el Covid-19 se aumento en 1 dia.Nos quieren quitar la libertad. #Marcha15DeJunio</t>
  </si>
  <si>
    <t>Wed Jun 03 04:19:17 +0000 2020</t>
  </si>
  <si>
    <t>818883499390287872</t>
  </si>
  <si>
    <t>http://pbs.twimg.com/profile_images/818884685338185732/9ndylFNW_normal.jpg</t>
  </si>
  <si>
    <t>http://twitter.com/LCdeplaton/statuses/1268034495783022592</t>
  </si>
  <si>
    <t>{"hashtags":[{"text":"Marcha15DeJunio","indices":[152,168]}],"symbols":[],"user_mentions":[],"urls":[]}</t>
  </si>
  <si>
    <t>1268034423561293824</t>
  </si>
  <si>
    <t>amalfyu</t>
  </si>
  <si>
    <t>Apoyo esa marcha al 200%, parece que el ser humano despierta cuando ya hay muchos acontecimientos devastadores. #Marcha15DeJunio 💪</t>
  </si>
  <si>
    <t>Wed Jun 03 04:19:00 +0000 2020</t>
  </si>
  <si>
    <t>244744191</t>
  </si>
  <si>
    <t>http://pbs.twimg.com/profile_images/1265836653710643202/uE-N2MRG_normal.jpg</t>
  </si>
  <si>
    <t>Planeta Tierra</t>
  </si>
  <si>
    <t>http://twitter.com/amalfyu/statuses/1268034423561293824</t>
  </si>
  <si>
    <t>{"hashtags":[{"text":"Marcha15DeJunio","indices":[112,128]}],"symbols":[],"user_mentions":[],"urls":[]}</t>
  </si>
  <si>
    <t>1268034375758856199</t>
  </si>
  <si>
    <t>@LatifundioCol #Marcha15DeJunio Si sale la prueba del COVID positiva o tengo sintomas, me hago al lado del ESMAD para que me guarde las espaldas.</t>
  </si>
  <si>
    <t>Wed Jun 03 04:18:48 +0000 2020</t>
  </si>
  <si>
    <t>1267887021881724935</t>
  </si>
  <si>
    <t>LatifundioCol</t>
  </si>
  <si>
    <t>1268031205766770688</t>
  </si>
  <si>
    <t>http://twitter.com/maxmaye15354547/statuses/1268034375758856199</t>
  </si>
  <si>
    <t>{"hashtags":[{"text":"Marcha15DeJunio","indices":[15,31]}],"symbols":[],"user_mentions":[{"screen_name":"LatifundioCol","name":"LatifundioColombia","id":1267887021881725000,"id_str":"1267887021881724935","indices":[0,14]}],"urls":[]}</t>
  </si>
  <si>
    <t>1268034309103013888</t>
  </si>
  <si>
    <t>hernando2428</t>
  </si>
  <si>
    <t>#COVID__19 espero no me  falle en la #Marcha15DeJunio. 
 (Sarcasmo). https://t.co/q5GiSwLDUU</t>
  </si>
  <si>
    <t>Wed Jun 03 04:18:32 +0000 2020</t>
  </si>
  <si>
    <t>888138152</t>
  </si>
  <si>
    <t>http://pbs.twimg.com/profile_images/850080245545918465/tP4QS9cy_normal.jpg</t>
  </si>
  <si>
    <t>http://twitter.com/hernando2428/statuses/1268034309103013888</t>
  </si>
  <si>
    <t>{"hashtags":[{"text":"COVID__19","indices":[0,10]},{"text":"Marcha15DeJunio","indices":[37,53]}],"symbols":[],"user_mentions":[],"urls":[],"media":[{"id":1268034306859053000,"id_str":"1268034306859053057","indices":[69,92],"media_url":"http://pbs.twimg.com/media/EZj2e9dXsAE5BaL.jpg","media_url_https":"https://pbs.twimg.com/media/EZj2e9dXsAE5BaL.jpg","url":"https://t.co/q5GiSwLDUU","display_url":"pic.twitter.com/q5GiSwLDUU","expanded_url":"https://twitter.com/hernando2428/status/1268034309103013888/photo/1","type":"photo","sizes":{"large":{"w":640,"h":379,"resize":"fit"},"thumb":{"w":150,"h":150,"resize":"crop"},"medium":{"w":640,"h":379,"resize":"fit"},"small":{"w":640,"h":379,"resize":"fit"}}}]}</t>
  </si>
  <si>
    <t>1268034130920583168</t>
  </si>
  <si>
    <t>#Marcha15DeJunio https://t.co/ZKkMYvgpVw</t>
  </si>
  <si>
    <t>Wed Jun 03 04:17:50 +0000 2020</t>
  </si>
  <si>
    <t>http://twitter.com/eclipse0211a/statuses/1268034130920583168</t>
  </si>
  <si>
    <t>{"hashtags":[{"text":"Marcha15DeJunio","indices":[0,16]}],"symbols":[],"user_mentions":[],"urls":[],"media":[{"id":1268034126680129500,"id_str":"1268034126680129536","indices":[17,40],"media_url":"http://pbs.twimg.com/media/EZj2UePXgAAtvEi.jpg","media_url_https":"https://pbs.twimg.com/media/EZj2UePXgAAtvEi.jpg","url":"https://t.co/ZKkMYvgpVw","display_url":"pic.twitter.com/ZKkMYvgpVw","expanded_url":"https://twitter.com/eclipse0211a/status/1268034130920583168/photo/1","type":"photo","sizes":{"thumb":{"w":150,"h":150,"resize":"crop"},"small":{"w":680,"h":680,"resize":"fit"},"large":{"w":720,"h":720,"resize":"fit"},"medium":{"w":720,"h":720,"resize":"fit"}}}]}</t>
  </si>
  <si>
    <t>1268034047558782976</t>
  </si>
  <si>
    <t>RoxiNiko</t>
  </si>
  <si>
    <t>#Marcha15DeJunio Que se note q nos duelen nuestros muertos</t>
  </si>
  <si>
    <t>Wed Jun 03 04:17:30 +0000 2020</t>
  </si>
  <si>
    <t>3312166505</t>
  </si>
  <si>
    <t>http://twitter.com/RoxiNiko/statuses/1268034047558782976</t>
  </si>
  <si>
    <t>1268033936430714880</t>
  </si>
  <si>
    <t>CarelLizarazo</t>
  </si>
  <si>
    <t>Es irresponsable salir a marchar pero es más irresponsable no ir. #Marcha15DeJunio https://t.co/RrBoZFNklO</t>
  </si>
  <si>
    <t>Wed Jun 03 04:17:04 +0000 2020</t>
  </si>
  <si>
    <t>342757460</t>
  </si>
  <si>
    <t>http://pbs.twimg.com/profile_images/1264226961905397762/so4elGqj_normal.jpg</t>
  </si>
  <si>
    <t xml:space="preserve">Barranquilla </t>
  </si>
  <si>
    <t>http://twitter.com/CarelLizarazo/statuses/1268033936430714880</t>
  </si>
  <si>
    <t>{"hashtags":[{"text":"Marcha15DeJunio","indices":[66,82]}],"symbols":[],"user_mentions":[],"urls":[{"url":"https://t.co/RrBoZFNklO","expanded_url":"https://twitter.com/gustavobolivar/status/1268014290327519233","display_url":"twitter.com/gustavobolivar…","indices":[83,106]}]}</t>
  </si>
  <si>
    <t>1268033930244096001</t>
  </si>
  <si>
    <t>fsalasparra</t>
  </si>
  <si>
    <t>#Marcha15DeJunio para tener en cuenta https://t.co/s3v77cs5lN</t>
  </si>
  <si>
    <t>Wed Jun 03 04:17:02 +0000 2020</t>
  </si>
  <si>
    <t>2195835257</t>
  </si>
  <si>
    <t>http://pbs.twimg.com/profile_images/1241428907070537728/lm6ksR8F_normal.jpg</t>
  </si>
  <si>
    <t>http://twitter.com/fsalasparra/statuses/1268033930244096001</t>
  </si>
  <si>
    <t>{"hashtags":[{"text":"Marcha15DeJunio","indices":[0,16]}],"symbols":[],"user_mentions":[],"urls":[{"url":"https://t.co/s3v77cs5lN","expanded_url":"https://twitter.com/Mariohenaoz/status/1267808918320959490","display_url":"twitter.com/Mariohenaoz/st…","indices":[38,61]}]}</t>
  </si>
  <si>
    <t>1268033910690254849</t>
  </si>
  <si>
    <t>En Síntesis,contra  El cartel de l@s  URIBEños y el daño q causa a Colombia #Marcha15DeJunio https://t.co/TU2IUt7WPE</t>
  </si>
  <si>
    <t>Wed Jun 03 04:16:57 +0000 2020</t>
  </si>
  <si>
    <t>http://twitter.com/espirituesencia/statuses/1268033910690254849</t>
  </si>
  <si>
    <t>{"hashtags":[{"text":"Marcha15DeJunio","indices":[76,92]}],"symbols":[],"user_mentions":[],"urls":[{"url":"https://t.co/TU2IUt7WPE","expanded_url":"https://twitter.com/juliangranados_/status/1268028270479659009","display_url":"twitter.com/juliangranados…","indices":[93,116]}]}</t>
  </si>
  <si>
    <t>1268033878213697536</t>
  </si>
  <si>
    <t>Escanor_07</t>
  </si>
  <si>
    <t>Wed Jun 03 04:16:50 +0000 2020</t>
  </si>
  <si>
    <t>1185819778428133376</t>
  </si>
  <si>
    <t>http://pbs.twimg.com/profile_images/1241816863258087424/D3FS7VvB_normal.jpg</t>
  </si>
  <si>
    <t>La habitación del tiempo</t>
  </si>
  <si>
    <t>http://twitter.com/Escanor_07/statuses/1268033878213697536</t>
  </si>
  <si>
    <t>1268033871771295746</t>
  </si>
  <si>
    <t>DeaddmanX_</t>
  </si>
  <si>
    <t>Vamos a las calles en la #Marcha15DeJunio y luchemos como país, pero no cometamos el error de seguir un comité de paro nuevamente, no dejemos que unos pocos hablen por todo el pueblo y se aprovechen para buscar intereses individuales como la última vez</t>
  </si>
  <si>
    <t>Wed Jun 03 04:16:48 +0000 2020</t>
  </si>
  <si>
    <t>1203920437199155200</t>
  </si>
  <si>
    <t>http://pbs.twimg.com/profile_images/1203930420724809728/aLcgyx4-_normal.jpg</t>
  </si>
  <si>
    <t>http://twitter.com/DeaddmanX_/statuses/1268033871771295746</t>
  </si>
  <si>
    <t>{"hashtags":[{"text":"Marcha15DeJunio","indices":[25,41]}],"symbols":[],"user_mentions":[],"urls":[]}</t>
  </si>
  <si>
    <t>1268033834911764481</t>
  </si>
  <si>
    <t>OliverR39027805</t>
  </si>
  <si>
    <t>#Marcha15DeJunio
¡¡Por todos nuestros líderes sociales asesinados!!</t>
  </si>
  <si>
    <t>Wed Jun 03 04:16:39 +0000 2020</t>
  </si>
  <si>
    <t>1195783464320192512</t>
  </si>
  <si>
    <t>http://pbs.twimg.com/profile_images/1199177673488191488/Tc6C2sJM_normal.jpg</t>
  </si>
  <si>
    <t>http://twitter.com/OliverR39027805/statuses/1268033834911764481</t>
  </si>
  <si>
    <t>1268033807204188160</t>
  </si>
  <si>
    <t>DonDieg37117385</t>
  </si>
  <si>
    <t>Pues si no queda otro camino toca #Marcha15DeJunio, no más corrupción. No más de los mismos.</t>
  </si>
  <si>
    <t>Wed Jun 03 04:16:33 +0000 2020</t>
  </si>
  <si>
    <t>1227421856543727624</t>
  </si>
  <si>
    <t>http://pbs.twimg.com/profile_images/1227421965583110145/E-6Hb8f7_normal.jpg</t>
  </si>
  <si>
    <t>http://twitter.com/DonDieg37117385/statuses/1268033807204188160</t>
  </si>
  <si>
    <t>{"hashtags":[{"text":"Marcha15DeJunio","indices":[34,50]}],"symbols":[],"user_mentions":[],"urls":[]}</t>
  </si>
  <si>
    <t>1268033806793084929</t>
  </si>
  <si>
    <t>CractorGamer</t>
  </si>
  <si>
    <t>Los policías de Polombia matan a Anderson Arboleda, la gente se indigna por los casos de corrupción, la llegada de los militares estadounidenses, y el caso de agro ingreso inseguro 2.0 dicen que van salir a marchar pero hasta el 15, ¿vamos a seguir esperando? #Marcha15DeJunio</t>
  </si>
  <si>
    <t>3244933480</t>
  </si>
  <si>
    <t>http://pbs.twimg.com/profile_images/671379666809278464/UlRtCbtm_normal.jpg</t>
  </si>
  <si>
    <t>http://twitter.com/CractorGamer/statuses/1268033806793084929</t>
  </si>
  <si>
    <t>1268033750715293696</t>
  </si>
  <si>
    <t>me meto la cuarentena por el culo 👊🏻👊🏻👊🏻👊🏻  #Marcha15DeJunio lo quemamos todo 🇨🇴</t>
  </si>
  <si>
    <t>Wed Jun 03 04:16:19 +0000 2020</t>
  </si>
  <si>
    <t>http://twitter.com/eclipse0211a/statuses/1268033750715293696</t>
  </si>
  <si>
    <t>1268033657320755200</t>
  </si>
  <si>
    <t>#Marcha15DeJunio tengo una amiga con lupus.Odia a Uribe y toda esta mierda que nos mete el gobierno.Trabaja en casa, tiene 2 niños quiere salir y no puede por responsable y vulnerable.Quiere que esto acabepara poder seguir y uds van a hacer una marcha en estás circunstancias?????</t>
  </si>
  <si>
    <t>Wed Jun 03 04:15:57 +0000 2020</t>
  </si>
  <si>
    <t>http://twitter.com/ayana150/statuses/1268033657320755200</t>
  </si>
  <si>
    <t>1268033482137178119</t>
  </si>
  <si>
    <t>AnglykS</t>
  </si>
  <si>
    <t>¿Y por qué el pueblo Colombiano tan indiferente? 
#Marcha15DeJunio A llenar las calles... por anderson, por los y las lideres sociales asesinad@s, y por nuestras mujeres violentadas y desaparecidas!! 
#JusticiaparaAnderson 
#JusticeforAnderson https://t.co/RUZolUHGg4</t>
  </si>
  <si>
    <t>Wed Jun 03 04:15:15 +0000 2020</t>
  </si>
  <si>
    <t>1061475831145512960</t>
  </si>
  <si>
    <t>http://pbs.twimg.com/profile_images/1267471448085598210/N36dcf-u_normal.jpg</t>
  </si>
  <si>
    <t>http://twitter.com/AnglykS/statuses/1268033482137178119</t>
  </si>
  <si>
    <t>{"hashtags":[{"text":"Marcha15DeJunio","indices":[50,66]},{"text":"JusticiaparaAnderson","indices":[201,222]},{"text":"JusticeforAnderson","indices":[224,243]}],"symbols":[],"user_mentions":[],"urls":[],"media":[{"id":1268033474251890700,"id_str":"1268033474251890688","indices":[244,267],"media_url":"http://pbs.twimg.com/media/EZj1ufwWoAANfBY.jpg","media_url_https":"https://pbs.twimg.com/media/EZj1ufwWoAANfBY.jpg","url":"https://t.co/RUZolUHGg4","display_url":"pic.twitter.com/RUZolUHGg4","expanded_url":"https://twitter.com/AnglykS/status/1268033482137178119/photo/1","type":"photo","sizes":{"thumb":{"w":150,"h":150,"resize":"crop"},"small":{"w":470,"h":680,"resize":"fit"},"large":{"w":1080,"h":1564,"resize":"fit"},"medium":{"w":829,"h":1200,"resize":"fit"}}}]}</t>
  </si>
  <si>
    <t>1268033477640884225</t>
  </si>
  <si>
    <t>yenny_vergel</t>
  </si>
  <si>
    <t>Marchemos por el gobierno que le entregó el dinero a la banca, subsidios de viviendas nuevas para los constructores que tienen el metro cuadrado cada día más caro en colombia, que más quieren vernos morir ahogando nos en las deudas he intereses #Marcha15DeJunio</t>
  </si>
  <si>
    <t>Wed Jun 03 04:15:14 +0000 2020</t>
  </si>
  <si>
    <t>3374305529</t>
  </si>
  <si>
    <t>http://pbs.twimg.com/profile_images/795797600922402816/ql1dOEVT_normal.jpg</t>
  </si>
  <si>
    <t>http://twitter.com/yenny_vergel/statuses/1268033477640884225</t>
  </si>
  <si>
    <t>{"hashtags":[{"text":"Marcha15DeJunio","indices":[245,261]}],"symbols":[],"user_mentions":[],"urls":[]}</t>
  </si>
  <si>
    <t>1268033407872876544</t>
  </si>
  <si>
    <t>#Marcha15DeJunio 
#YoNoMarcho pa que putas, si no me pagan😵😵😵😵</t>
  </si>
  <si>
    <t>Wed Jun 03 04:14:58 +0000 2020</t>
  </si>
  <si>
    <t>http://twitter.com/RufianRoman/statuses/1268033407872876544</t>
  </si>
  <si>
    <t>{"hashtags":[{"text":"Marcha15DeJunio","indices":[0,16]},{"text":"YoNoMarcho","indices":[18,29]}],"symbols":[],"user_mentions":[],"urls":[]}</t>
  </si>
  <si>
    <t>1268033315895992320</t>
  </si>
  <si>
    <t>Chef_LuisMarin</t>
  </si>
  <si>
    <t>Los del esmad están felices por qué van a estrenar tanquetas en la #Marcha15DeJunio https://t.co/BmkxvUzcbJ</t>
  </si>
  <si>
    <t>Wed Jun 03 04:14:36 +0000 2020</t>
  </si>
  <si>
    <t>120973774</t>
  </si>
  <si>
    <t>http://pbs.twimg.com/profile_images/1130707995120345088/_kwqg1Hx_normal.jpg</t>
  </si>
  <si>
    <t>http://twitter.com/Chef_LuisMarin/statuses/1268033315895992320</t>
  </si>
  <si>
    <t>{"hashtags":[{"text":"Marcha15DeJunio","indices":[67,83]}],"symbols":[],"user_mentions":[],"urls":[],"media":[{"id":1268033307989749800,"id_str":"1268033307989749762","indices":[84,107],"media_url":"http://pbs.twimg.com/media/EZj1k0YXsAItWBm.jpg","media_url_https":"https://pbs.twimg.com/media/EZj1k0YXsAItWBm.jpg","url":"https://t.co/BmkxvUzcbJ","display_url":"pic.twitter.com/BmkxvUzcbJ","expanded_url":"https://twitter.com/Chef_LuisMarin/status/1268033315895992320/photo/1","type":"photo","sizes":{"thumb":{"w":150,"h":150,"resize":"crop"},"large":{"w":565,"h":440,"resize":"fit"},"small":{"w":565,"h":440,"resize":"fit"},"medium":{"w":565,"h":440,"resize":"fit"}}}]}</t>
  </si>
  <si>
    <t>1268033281083219969</t>
  </si>
  <si>
    <t>@DavidWorld2002 Usted no tieen cara de tener $920.000 que vale el comparendo por violar la cuarentena... asi que deje el show. #Marcha15DeJunio</t>
  </si>
  <si>
    <t>Wed Jun 03 04:14:27 +0000 2020</t>
  </si>
  <si>
    <t>1197706190068887554</t>
  </si>
  <si>
    <t>DavidWorld2002</t>
  </si>
  <si>
    <t>1267987282851770382</t>
  </si>
  <si>
    <t>http://twitter.com/hernando2428/statuses/1268033281083219969</t>
  </si>
  <si>
    <t>{"hashtags":[{"text":"Marcha15DeJunio","indices":[127,143]}],"symbols":[],"user_mentions":[{"screen_name":"DavidWorld2002","name":"David León","id":1197706190068887600,"id_str":"1197706190068887554","indices":[0,15]}],"urls":[]}</t>
  </si>
  <si>
    <t>1268033192482803712</t>
  </si>
  <si>
    <t>#Marcha15DeJunio En Colombia hay virus más letales que el COVID-19: el racismo, la corrupción, la desigualdad, la indiferencia. Hay que cuidarse del coronavirus, pero también hay que exigir cambios, si no, estamos condenados.</t>
  </si>
  <si>
    <t>Wed Jun 03 04:14:06 +0000 2020</t>
  </si>
  <si>
    <t>http://twitter.com/tomatetrip/statuses/1268033192482803712</t>
  </si>
  <si>
    <t>1268033176305315842</t>
  </si>
  <si>
    <t>@aleltbd @GNavasTalero Mi voto es por #WilsonAriasPresidente #Marcha15DeJunio https://t.co/lCOO4308jW</t>
  </si>
  <si>
    <t>Wed Jun 03 04:14:02 +0000 2020</t>
  </si>
  <si>
    <t>370873343</t>
  </si>
  <si>
    <t>aleltbd</t>
  </si>
  <si>
    <t>1267992054065434631</t>
  </si>
  <si>
    <t>http://twitter.com/maxmaye15354547/statuses/1268033176305315842</t>
  </si>
  <si>
    <t>{"hashtags":[{"text":"WilsonAriasPresidente","indices":[38,60]},{"text":"Marcha15DeJunio","indices":[61,77]}],"symbols":[],"user_mentions":[{"screen_name":"aleltbd","name":"Alejandra Lasso T","id":370873343,"id_str":"370873343","indices":[0,8]},{"screen_name":"GNavasTalero","name":"Germán Navas Talero 📓","id":386050296,"id_str":"386050296","indices":[9,22]}],"urls":[],"media":[{"id":1268033094927425500,"id_str":"1268033094927425536","indices":[78,101],"media_url":"http://pbs.twimg.com/ext_tw_video_thumb/1268033094927425536/pu/img/n1Ufr9BxHG4X8vg-.jpg","media_url_https":"https://pbs.twimg.com/ext_tw_video_thumb/1268033094927425536/pu/img/n1Ufr9BxHG4X8vg-.jpg","url":"https://t.co/lCOO4308jW","display_url":"pic.twitter.com/lCOO4308jW","expanded_url":"https://twitter.com/maxmaye15354547/status/1268033176305315842/video/1","type":"photo","sizes":{"thumb":{"w":150,"h":150,"resize":"crop"},"medium":{"w":854,"h":480,"resize":"fit"},"large":{"w":854,"h":480,"resize":"fit"},"small":{"w":680,"h":382,"resize":"fit"}}}]}</t>
  </si>
  <si>
    <t>1268033170781474820</t>
  </si>
  <si>
    <t>MontesRayd</t>
  </si>
  <si>
    <t>Era tan sencillo como quedarse en casa pero no, cordialmente invitado a la #Marcha15DeJunio. https://t.co/mh99ahfCiE</t>
  </si>
  <si>
    <t>Wed Jun 03 04:14:01 +0000 2020</t>
  </si>
  <si>
    <t>1076841502767308800</t>
  </si>
  <si>
    <t>http://pbs.twimg.com/profile_images/1242583590053064711/rcn0t_dK_normal.jpg</t>
  </si>
  <si>
    <t>http://twitter.com/MontesRayd/statuses/1268033170781474820</t>
  </si>
  <si>
    <t>{"hashtags":[{"text":"Marcha15DeJunio","indices":[75,91]}],"symbols":[],"user_mentions":[],"urls":[{"url":"https://t.co/mh99ahfCiE","expanded_url":"https://twitter.com/jolcorrea/status/1267942711669207041","display_url":"twitter.com/jolcorrea/stat…","indices":[93,116]}]}</t>
  </si>
  <si>
    <t>1268033109322338304</t>
  </si>
  <si>
    <t>Anglica14128255</t>
  </si>
  <si>
    <t>La dignidad del pueblo no se negocia no se vende ni se marchita. Por los desalojos indiscriminados en altos de la estancia.
#Marcha15deJunio</t>
  </si>
  <si>
    <t>Wed Jun 03 04:13:46 +0000 2020</t>
  </si>
  <si>
    <t>1248044198013677568</t>
  </si>
  <si>
    <t>http://pbs.twimg.com/profile_images/1248044467984183298/fzTmReet_normal.jpg</t>
  </si>
  <si>
    <t>http://twitter.com/Anglica14128255/statuses/1268033109322338304</t>
  </si>
  <si>
    <t>{"hashtags":[{"text":"Marcha15deJunio","indices":[124,140]}],"symbols":[],"user_mentions":[],"urls":[]}</t>
  </si>
  <si>
    <t>1268033105346146304</t>
  </si>
  <si>
    <t>Tyrannidae_</t>
  </si>
  <si>
    <t>#Marcha15DeJunio es el patético regreso de los muertos vivientes.</t>
  </si>
  <si>
    <t>Wed Jun 03 04:13:45 +0000 2020</t>
  </si>
  <si>
    <t>1206712951463464960</t>
  </si>
  <si>
    <t>http://pbs.twimg.com/profile_images/1262542724063989766/_SeF5yC__normal.jpg</t>
  </si>
  <si>
    <t>http://twitter.com/Tyrannidae_/statuses/1268033105346146304</t>
  </si>
  <si>
    <t>1268033074211758086</t>
  </si>
  <si>
    <t>#Marcha15DeJunio
Por la corrupción en tiempos de pandemia.
Por la muerte de Anderson.
Por los alcalde y gobernadores que se roban las ayudas.
Por el abuso de la policía.
¡Todos a las calles el 15 de Junio!</t>
  </si>
  <si>
    <t>Wed Jun 03 04:13:38 +0000 2020</t>
  </si>
  <si>
    <t>http://twitter.com/OliverR39027805/statuses/1268033074211758086</t>
  </si>
  <si>
    <t>1268033069350518786</t>
  </si>
  <si>
    <t>@MajidaIssa @vinamachado @IvanDuque @PoliciaColombia @FiscaliaCol @MinjusticiaCo #Marcha15DeJunio</t>
  </si>
  <si>
    <t>Wed Jun 03 04:13:37 +0000 2020</t>
  </si>
  <si>
    <t>624231976</t>
  </si>
  <si>
    <t>MajidaIssa</t>
  </si>
  <si>
    <t>1267982972768133121</t>
  </si>
  <si>
    <t>http://twitter.com/dana13_31/statuses/1268033069350518786</t>
  </si>
  <si>
    <t>{"hashtags":[{"text":"Marcha15DeJunio","indices":[81,97]}],"symbols":[],"user_mentions":[{"screen_name":"MajidaIssa","name":"Majida Issa","id":624231976,"id_str":"624231976","indices":[0,11]},{"screen_name":"vinamachado","name":"Viña Machado","id":31602231,"id_str":"31602231","indices":[12,24]},{"screen_name":"IvanDuque","name":"Iván Duque 🇨🇴","id":77653794,"id_str":"77653794","indices":[25,35]},{"screen_name":"PoliciaColombia","name":"Policía de Colombia","id":69432342,"id_str":"69432342","indices":[36,52]},{"screen_name":"FiscaliaCol","name":"Fiscalía Colombia","id":219990061,"id_str":"219990061","indices":[53,65]},{"screen_name":"MinjusticiaCo","name":"MinJusticia Colombia","id":478892632,"id_str":"478892632","indices":[66,80]}],"urls":[]}</t>
  </si>
  <si>
    <t>1268033050304221187</t>
  </si>
  <si>
    <t>MauroDiazLeon</t>
  </si>
  <si>
    <t>Presente, a despertar Colombia no podemos seguir en mano de estos corruptos #Marcha15DeJunio</t>
  </si>
  <si>
    <t>Wed Jun 03 04:13:32 +0000 2020</t>
  </si>
  <si>
    <t>2379126423</t>
  </si>
  <si>
    <t>http://pbs.twimg.com/profile_images/1228796320414085120/Qy4spSxS_normal.jpg</t>
  </si>
  <si>
    <t>Bogota - Colombia</t>
  </si>
  <si>
    <t>http://twitter.com/MauroDiazLeon/statuses/1268033050304221187</t>
  </si>
  <si>
    <t>1268033037977161730</t>
  </si>
  <si>
    <t>AndersonOrjuel8</t>
  </si>
  <si>
    <t>#Marcha15DeJunio
#marcharasumadre</t>
  </si>
  <si>
    <t>Wed Jun 03 04:13:29 +0000 2020</t>
  </si>
  <si>
    <t>1266513849836060674</t>
  </si>
  <si>
    <t>http://pbs.twimg.com/profile_images/1266514119559086086/-IhOmCRa_normal.jpg</t>
  </si>
  <si>
    <t>http://twitter.com/AndersonOrjuel8/statuses/1268033037977161730</t>
  </si>
  <si>
    <t>{"hashtags":[{"text":"Marcha15DeJunio","indices":[0,16]},{"text":"marcharasumadre","indices":[17,33]}],"symbols":[],"user_mentions":[],"urls":[]}</t>
  </si>
  <si>
    <t>1268032946298028033</t>
  </si>
  <si>
    <t>ArchiVillana</t>
  </si>
  <si>
    <t>Apoyan las protestas de Hong Kong, las marchas de Chile, todo lo que está pasando en Estados Unidos, se hacen llamar activistas, todo bajo la alarma sanitaria. Pero no van a salir a la #Marcha15DeJunio porque que irresponsabilidad.
En fin, la hipocondría.</t>
  </si>
  <si>
    <t>Wed Jun 03 04:13:07 +0000 2020</t>
  </si>
  <si>
    <t>83434360</t>
  </si>
  <si>
    <t>http://pbs.twimg.com/profile_images/1260379737895116801/WZYz7clw_normal.jpg</t>
  </si>
  <si>
    <t>Tranquillity Base</t>
  </si>
  <si>
    <t>http://twitter.com/ArchiVillana/statuses/1268032946298028033</t>
  </si>
  <si>
    <t>{"hashtags":[{"text":"Marcha15DeJunio","indices":[185,201]}],"symbols":[],"user_mentions":[],"urls":[]}</t>
  </si>
  <si>
    <t>1268032936693071872</t>
  </si>
  <si>
    <t>Está marcha es simplemente para que en 2 semanas digan los medios que por marchar hay más contagios y puedan militarizar las calles ¡¡NO ENTIENDEN NOS QUIEREN CONTROLAR!! #Marcha15DeJunio</t>
  </si>
  <si>
    <t>Wed Jun 03 04:13:05 +0000 2020</t>
  </si>
  <si>
    <t>http://twitter.com/LCdeplaton/statuses/1268032936693071872</t>
  </si>
  <si>
    <t>{"hashtags":[{"text":"Marcha15DeJunio","indices":[171,187]}],"symbols":[],"user_mentions":[],"urls":[]}</t>
  </si>
  <si>
    <t>1268032934927306752</t>
  </si>
  <si>
    <t>jpsq77</t>
  </si>
  <si>
    <t>La hipocresía en Colombia más evidenciada que nunca #Marcha15DeJunio  todo por un mejor país https://t.co/IjH8ZzEjgn</t>
  </si>
  <si>
    <t>293697899</t>
  </si>
  <si>
    <t>http://pbs.twimg.com/profile_images/1267345236814172162/M-Gc1sYj_normal.jpg</t>
  </si>
  <si>
    <t>Ibagué, Colombia</t>
  </si>
  <si>
    <t>http://twitter.com/jpsq77/statuses/1268032934927306752</t>
  </si>
  <si>
    <t>{"hashtags":[{"text":"Marcha15DeJunio","indices":[52,68]}],"symbols":[],"user_mentions":[],"urls":[],"media":[{"id":1268032930787537000,"id_str":"1268032930787536899","indices":[93,116],"media_url":"http://pbs.twimg.com/media/EZj1O3MWsAMoNEc.jpg","media_url_https":"https://pbs.twimg.com/media/EZj1O3MWsAMoNEc.jpg","url":"https://t.co/IjH8ZzEjgn","display_url":"pic.twitter.com/IjH8ZzEjgn","expanded_url":"https://twitter.com/jpsq77/status/1268032934927306752/photo/1","type":"photo","sizes":{"thumb":{"w":150,"h":150,"resize":"crop"},"medium":{"w":496,"h":542,"resize":"fit"},"large":{"w":496,"h":542,"resize":"fit"},"small":{"w":496,"h":542,"resize":"fit"}}}]}</t>
  </si>
  <si>
    <t>1268032872562253827</t>
  </si>
  <si>
    <t>Cristia93074625</t>
  </si>
  <si>
    <t>Por todas las injusticias que hay en mi país #Marcha15DeJunio</t>
  </si>
  <si>
    <t>Wed Jun 03 04:12:50 +0000 2020</t>
  </si>
  <si>
    <t>1251404306043076608</t>
  </si>
  <si>
    <t>http://pbs.twimg.com/profile_images/1257916588411535364/2SJUN5un_normal.jpg</t>
  </si>
  <si>
    <t>http://twitter.com/Cristia93074625/statuses/1268032872562253827</t>
  </si>
  <si>
    <t>{"hashtags":[{"text":"Marcha15DeJunio","indices":[45,61]}],"symbols":[],"user_mentions":[],"urls":[]}</t>
  </si>
  <si>
    <t>1268032868741255168</t>
  </si>
  <si>
    <t>GarciiaDaniiel</t>
  </si>
  <si>
    <t>Wed Jun 03 04:12:49 +0000 2020</t>
  </si>
  <si>
    <t>336261528</t>
  </si>
  <si>
    <t>http://pbs.twimg.com/profile_images/2332251533/it5vjn03ri4390m02tff_normal.jpeg</t>
  </si>
  <si>
    <t>http://twitter.com/GarciiaDaniiel/statuses/1268032868741255168</t>
  </si>
  <si>
    <t>1268032832548544513</t>
  </si>
  <si>
    <t>JhonnyL65</t>
  </si>
  <si>
    <t>#Marcha15DeJunio porque no somos menos, somos más,.... Somos más los que no queremos humillación, no somos los ninguno, somos más los que queremos una democracia progresista que una tiranía corrupta arrodillada al imperio, que una justicia arrodillada a la mafia, somos más.</t>
  </si>
  <si>
    <t>Wed Jun 03 04:12:40 +0000 2020</t>
  </si>
  <si>
    <t>1129362083487916032</t>
  </si>
  <si>
    <t>http://pbs.twimg.com/profile_images/1260037328220950530/9sgXmq7E_normal.jpg</t>
  </si>
  <si>
    <t>http://twitter.com/JhonnyL65/statuses/1268032832548544513</t>
  </si>
  <si>
    <t>1268032784356048898</t>
  </si>
  <si>
    <t>@GustavoBolivar #Marcha15DeJunio donde, cuando y a que horas... Allí estaremos.</t>
  </si>
  <si>
    <t>Wed Jun 03 04:12:29 +0000 2020</t>
  </si>
  <si>
    <t>http://twitter.com/bull_pipe/statuses/1268032784356048898</t>
  </si>
  <si>
    <t>1268032754823901184</t>
  </si>
  <si>
    <t>martinh900</t>
  </si>
  <si>
    <t>#Marcha15DeJunio hoy me pregunto cuanto dinero  despilfarra el gobierno de @IvanDuque con su programa de tv que solo un puñado de gente ve @JulianRoman @Santialarconu @GustavoBolivar https://t.co/Kq1B8Ygop9</t>
  </si>
  <si>
    <t>Wed Jun 03 04:12:22 +0000 2020</t>
  </si>
  <si>
    <t>116538322</t>
  </si>
  <si>
    <t>http://pbs.twimg.com/profile_images/825841223877402625/HJjfW8K6_normal.jpg</t>
  </si>
  <si>
    <t>http://twitter.com/martinh900/statuses/1268032754823901184</t>
  </si>
  <si>
    <t>{"hashtags":[{"text":"Marcha15DeJunio","indices":[0,16]}],"symbols":[],"user_mentions":[{"screen_name":"IvanDuque","name":"Iván Duque 🇨🇴","id":77653794,"id_str":"77653794","indices":[75,85]},{"screen_name":"JulianRoman","name":"Julián Román","id":142092456,"id_str":"142092456","indices":[139,151]},{"screen_name":"Santialarconu","name":"Santiago Alarcón U","id":1920140406,"id_str":"1920140406","indices":[152,166]},{"screen_name":"GustavoBolivar","name":"Gustavo Bolívar","id":50981729,"id_str":"50981729","indices":[167,182]}],"urls":[],"media":[{"id":1268032550557147100,"id_str":"1268032550557147138","indices":[183,206],"media_url":"http://pbs.twimg.com/media/EZj04uuXYAIOuLc.jpg","media_url_https":"https://pbs.twimg.com/media/EZj04uuXYAIOuLc.jpg","url":"https://t.co/Kq1B8Ygop9","display_url":"pic.twitter.com/Kq1B8Ygop9","expanded_url":"https://twitter.com/martinh900/status/1268032754823901184/photo/1","type":"photo","sizes":{"thumb":{"w":150,"h":150,"resize":"crop"},"medium":{"w":1200,"h":575,"resize":"fit"},"large":{"w":1366,"h":654,"resize":"fit"},"small":{"w":680,"h":326,"resize":"fit"}}}]}</t>
  </si>
  <si>
    <t>1268032720229339136</t>
  </si>
  <si>
    <t>GranColombeia</t>
  </si>
  <si>
    <t>Este  #Marcha15DeJunio el covid19 generará la selección natural que necesita Colombia! Adelante Covid has tu trabajo!</t>
  </si>
  <si>
    <t>Wed Jun 03 04:12:14 +0000 2020</t>
  </si>
  <si>
    <t>152712951</t>
  </si>
  <si>
    <t>http://pbs.twimg.com/profile_images/1226938372318519296/iRYw6sVu_normal.jpg</t>
  </si>
  <si>
    <t>Macondo - Colombeia</t>
  </si>
  <si>
    <t>http://twitter.com/GranColombeia/statuses/1268032720229339136</t>
  </si>
  <si>
    <t>{"hashtags":[{"text":"Marcha15DeJunio","indices":[6,22]}],"symbols":[],"user_mentions":[],"urls":[]}</t>
  </si>
  <si>
    <t>1268032680203030529</t>
  </si>
  <si>
    <t>Pablo20020649</t>
  </si>
  <si>
    <t>#Marcha15DeJunio completamente programado de cuba y venezuela, los idiotas utiles, los farianos, el frente guerrillero colombia humana, los camaradas de fecode ahi estaran</t>
  </si>
  <si>
    <t>Wed Jun 03 04:12:04 +0000 2020</t>
  </si>
  <si>
    <t>1243205035191930884</t>
  </si>
  <si>
    <t>http://pbs.twimg.com/profile_images/1243205766523359239/ja8RibQI_normal.jpg</t>
  </si>
  <si>
    <t>http://twitter.com/Pablo20020649/statuses/1268032680203030529</t>
  </si>
  <si>
    <t>1268032585311162368</t>
  </si>
  <si>
    <t>nemo_guitar</t>
  </si>
  <si>
    <t>@Didiertovar1 La #Marcha15DeJunio como apoyo a las comunidades vulneradas, los líderes sociales que nos hacen falta, una protesta contra el control de este gobierno corrupto que se ha vuelto más enfermizo que el COVID19 para el pueblo colombiano.</t>
  </si>
  <si>
    <t>Wed Jun 03 04:11:41 +0000 2020</t>
  </si>
  <si>
    <t>2310775111</t>
  </si>
  <si>
    <t>http://pbs.twimg.com/profile_images/1267452999372345346/v3-q_ZFg_normal.jpg</t>
  </si>
  <si>
    <t>http://twitter.com/nemo_guitar/statuses/1268032585311162368</t>
  </si>
  <si>
    <t>{"hashtags":[{"text":"Marcha15DeJunio","indices":[17,33]}],"symbols":[],"user_mentions":[{"screen_name":"Didiertovar1","name":"Didier Tovar Ayala","id":758140226510458900,"id_str":"758140226510458880","indices":[0,13]}],"urls":[]}</t>
  </si>
  <si>
    <t>1268032440536268805</t>
  </si>
  <si>
    <t>olgaluluval</t>
  </si>
  <si>
    <t>#Marcha15DeJunio partida de imbéciles</t>
  </si>
  <si>
    <t>Wed Jun 03 04:11:07 +0000 2020</t>
  </si>
  <si>
    <t>609215517</t>
  </si>
  <si>
    <t>http://pbs.twimg.com/profile_images/1015711958539042816/f98oxH2W_normal.jpg</t>
  </si>
  <si>
    <t>http://twitter.com/olgaluluval/statuses/1268032440536268805</t>
  </si>
  <si>
    <t>1268032431250124801</t>
  </si>
  <si>
    <t>_AdrianaToloza</t>
  </si>
  <si>
    <t>Wed Jun 03 04:11:05 +0000 2020</t>
  </si>
  <si>
    <t>2620181539</t>
  </si>
  <si>
    <t>http://pbs.twimg.com/profile_images/1265713108422721538/ybbj1Jn4_normal.jpg</t>
  </si>
  <si>
    <t>http://twitter.com/_AdrianaToloza/statuses/1268032431250124801</t>
  </si>
  <si>
    <t>1268032356704751616</t>
  </si>
  <si>
    <t>@eduaresma @GNavasTalero @MirandaBogota Naaa necesitamos oposición a las malas políticas no alternativos. #Marcha15DeJunio #Uriverdes https://t.co/lU2Fe1VlPR</t>
  </si>
  <si>
    <t>Wed Jun 03 04:10:47 +0000 2020</t>
  </si>
  <si>
    <t>1706312197</t>
  </si>
  <si>
    <t>eduaresma</t>
  </si>
  <si>
    <t>1267919660923654145</t>
  </si>
  <si>
    <t>http://twitter.com/maxmaye15354547/statuses/1268032356704751616</t>
  </si>
  <si>
    <t>{"hashtags":[{"text":"Marcha15DeJunio","indices":[106,122]},{"text":"Uriverdes","indices":[123,133]}],"symbols":[],"user_mentions":[{"screen_name":"eduaresma","name":"Eduardo Espitia","id":1706312197,"id_str":"1706312197","indices":[0,10]},{"screen_name":"GNavasTalero","name":"Germán Navas Talero 📓","id":386050296,"id_str":"386050296","indices":[11,24]},{"screen_name":"MirandaBogota","name":"Katherine Miranda","id":70539007,"id_str":"70539007","indices":[25,39]}],"urls":[],"media":[{"id":1268032327462117400,"id_str":"1268032327462117377","indices":[134,157],"media_url":"http://pbs.twimg.com/ext_tw_video_thumb/1268032327462117377/pu/img/e1vtqzM6sGDRmkaM.jpg","media_url_https":"https://pbs.twimg.com/ext_tw_video_thumb/1268032327462117377/pu/img/e1vtqzM6sGDRmkaM.jpg","url":"https://t.co/lU2Fe1VlPR","display_url":"pic.twitter.com/lU2Fe1VlPR","expanded_url":"https://twitter.com/maxmaye15354547/status/1268032356704751616/video/1","type":"photo","sizes":{"thumb":{"w":150,"h":150,"resize":"crop"},"large":{"w":480,"h":360,"resize":"fit"},"medium":{"w":480,"h":360,"resize":"fit"},"small":{"w":480,"h":360,"resize":"fit"}}}]}</t>
  </si>
  <si>
    <t>1268032279357673472</t>
  </si>
  <si>
    <t>UnMiguelRojas</t>
  </si>
  <si>
    <t>@petrogustavo Una razón mas para #Marcha15DeJunio</t>
  </si>
  <si>
    <t>Wed Jun 03 04:10:28 +0000 2020</t>
  </si>
  <si>
    <t>3130453432</t>
  </si>
  <si>
    <t>1267831631760568320</t>
  </si>
  <si>
    <t>http://pbs.twimg.com/profile_images/857239880824500227/Mq8rtSEu_normal.jpg</t>
  </si>
  <si>
    <t>http://twitter.com/UnMiguelRojas/statuses/1268032279357673472</t>
  </si>
  <si>
    <t>{"hashtags":[{"text":"Marcha15DeJunio","indices":[33,49]}],"symbols":[],"user_mentions":[{"screen_name":"petrogustavo","name":"Gustavo Petro","id":49849732,"id_str":"49849732","indices":[0,13]}],"urls":[]}</t>
  </si>
  <si>
    <t>1268032208754954243</t>
  </si>
  <si>
    <t>Bryan_Kmpo</t>
  </si>
  <si>
    <t>@GustavoBolivar #Marcha15DeJunio| Típico de la izquierda, necesitan a las masas enfurecidas en las calles, llevan semanas aislados sin causar disturbios y caos, necesitan la violencia para sobrevivir como partido político.
¡NO les importa la salud pública, VIVEN por SUS interéses particulares!.</t>
  </si>
  <si>
    <t>Wed Jun 03 04:10:12 +0000 2020</t>
  </si>
  <si>
    <t>221520282</t>
  </si>
  <si>
    <t>http://pbs.twimg.com/profile_images/1199402380363804672/RFB5r68E_normal.jpg</t>
  </si>
  <si>
    <t>http://twitter.com/Bryan_Kmpo/statuses/1268032208754954243</t>
  </si>
  <si>
    <t>1268032165247410177</t>
  </si>
  <si>
    <t>moisesj923</t>
  </si>
  <si>
    <t>Cada vez estamos de mal en peor #TrumpOut2020 #AmericaConTrump #blackoutday #COVID19 #Melania #survivor2020 #PruebaDeInvencion #junio2020 #racismo #nycprotests #2Jun #JusticiaparaAnderson #Marcha15DeJunio , que lo cura.</t>
  </si>
  <si>
    <t>Wed Jun 03 04:10:01 +0000 2020</t>
  </si>
  <si>
    <t>2883416489</t>
  </si>
  <si>
    <t>http://pbs.twimg.com/profile_images/924043930743734272/fcJwu7ub_normal.jpg</t>
  </si>
  <si>
    <t>Neiva, Colombia</t>
  </si>
  <si>
    <t>http://twitter.com/moisesj923/statuses/1268032165247410177</t>
  </si>
  <si>
    <t>{"hashtags":[{"text":"TrumpOut2020","indices":[32,45]},{"text":"AmericaConTrump","indices":[46,62]},{"text":"blackoutday","indices":[63,75]},{"text":"COVID19","indices":[76,84]},{"text":"Melania","indices":[85,93]},{"text":"survivor2020","indices":[94,107]},{"text":"PruebaDeInvencion","indices":[108,126]},{"text":"junio2020","indices":[127,137]},{"text":"racismo","indices":[138,146]},{"text":"nycprotests","indices":[147,159]},{"text":"2Jun","indices":[160,165]},{"text":"JusticiaparaAnderson","indices":[166,187]},{"text":"Marcha15DeJunio","indices":[188,204]}],"symbols":[],"user_mentions":[],"urls":[]}</t>
  </si>
  <si>
    <t>1268032077120917504</t>
  </si>
  <si>
    <t>kathadmai</t>
  </si>
  <si>
    <t>Digamos su nombre ANDERSON ARBOLEDA en Colombia también hay racismo #ElRacismoMata #Marcha15DeJunio</t>
  </si>
  <si>
    <t>Wed Jun 03 04:09:40 +0000 2020</t>
  </si>
  <si>
    <t>88566989</t>
  </si>
  <si>
    <t>http://pbs.twimg.com/profile_images/596151228847038464/ZXTle_C1_normal.jpg</t>
  </si>
  <si>
    <t>Bogotá, colombia</t>
  </si>
  <si>
    <t>http://twitter.com/kathadmai/statuses/1268032077120917504</t>
  </si>
  <si>
    <t>{"hashtags":[{"text":"ElRacismoMata","indices":[68,82]},{"text":"Marcha15DeJunio","indices":[83,99]}],"symbols":[],"user_mentions":[],"urls":[]}</t>
  </si>
  <si>
    <t>1268031951472115714</t>
  </si>
  <si>
    <t>MrJ86354078</t>
  </si>
  <si>
    <t>#Marcha15DeJunio los gobernantes se explotan a carcajadas al ver que nuestras marchas son cacerolazos y caminatas al sol . Con esto no lograremos ningún cambio,
Es hora de enseñarles a los banqueros y grandes inversores de campañas la fuerza de un pueblo alimentado con solo yuca.</t>
  </si>
  <si>
    <t>Wed Jun 03 04:09:10 +0000 2020</t>
  </si>
  <si>
    <t>1214945415830876160</t>
  </si>
  <si>
    <t>http://pbs.twimg.com/profile_images/1267658374025482248/3UFpit4Y_normal.jpg</t>
  </si>
  <si>
    <t>http://twitter.com/MrJ86354078/statuses/1268031951472115714</t>
  </si>
  <si>
    <t>1268031915409510401</t>
  </si>
  <si>
    <t>kuma65984042</t>
  </si>
  <si>
    <t>#Marcha15DeJunio porque si no nos mata el virus, nos mata este gobierno, nos mata la indiferencia. 🇨🇴✊</t>
  </si>
  <si>
    <t>Wed Jun 03 04:09:02 +0000 2020</t>
  </si>
  <si>
    <t>1267346473286537216</t>
  </si>
  <si>
    <t>http://twitter.com/kuma65984042/statuses/1268031915409510401</t>
  </si>
  <si>
    <t>1268031875425148929</t>
  </si>
  <si>
    <t>#Marcha15DeJunio #marcharasumadre</t>
  </si>
  <si>
    <t>Wed Jun 03 04:08:52 +0000 2020</t>
  </si>
  <si>
    <t>http://twitter.com/AndersonOrjuel8/statuses/1268031875425148929</t>
  </si>
  <si>
    <t>1268031839777808384</t>
  </si>
  <si>
    <t>@GustavoBolivar @petrogustavo @CConstitucional Una razón mas para #Marcha15DeJunio #YomarchoEl15DeJunio</t>
  </si>
  <si>
    <t>Wed Jun 03 04:08:44 +0000 2020</t>
  </si>
  <si>
    <t>1267975790999867398</t>
  </si>
  <si>
    <t>http://twitter.com/UnMiguelRojas/statuses/1268031839777808384</t>
  </si>
  <si>
    <t>{"hashtags":[{"text":"Marcha15DeJunio","indices":[66,82]},{"text":"YomarchoEl15DeJunio","indices":[83,103]}],"symbols":[],"user_mentions":[{"screen_name":"GustavoBolivar","name":"Gustavo Bolívar","id":50981729,"id_str":"50981729","indices":[0,15]},{"screen_name":"petrogustavo","name":"Gustavo Petro","id":49849732,"id_str":"49849732","indices":[16,29]},{"screen_name":"CConstitucional","name":"Corte Constitucional","id":151088536,"id_str":"151088536","indices":[30,46]}],"urls":[]}</t>
  </si>
  <si>
    <t>1268031797033656320</t>
  </si>
  <si>
    <t>jorgemariomv</t>
  </si>
  <si>
    <t>Qué gente más irresponsable gonorrea ome, si es virtual yo voy, me llaman.  #Marcha15DeJunio</t>
  </si>
  <si>
    <t>Wed Jun 03 04:08:33 +0000 2020</t>
  </si>
  <si>
    <t>1267943034374762498</t>
  </si>
  <si>
    <t>http://pbs.twimg.com/profile_images/1267943297332510721/FSP9nSvz_normal.jpg</t>
  </si>
  <si>
    <t>http://twitter.com/jorgemariomv/statuses/1268031797033656320</t>
  </si>
  <si>
    <t>1268031698480107520</t>
  </si>
  <si>
    <t>soylector1997</t>
  </si>
  <si>
    <t>@Nanfild #Marcha15DeJunio los del Ataúd del África listos en primera para acompañar en plena pandemia del Covid  #Marcha15DeJunio que convoca @petrogustavo @PizarroMariaJo @Carlozada_FARC @PartidoVerdeCoL @AdrianaLucia https://t.co/uybloLVQKj</t>
  </si>
  <si>
    <t>Wed Jun 03 04:08:10 +0000 2020</t>
  </si>
  <si>
    <t>138136425</t>
  </si>
  <si>
    <t>http://pbs.twimg.com/profile_images/1214371202879426560/uB0j0iBS_normal.jpg</t>
  </si>
  <si>
    <t>http://twitter.com/soylector1997/statuses/1268031698480107520</t>
  </si>
  <si>
    <t>{"hashtags":[{"text":"Marcha15DeJunio","indices":[9,25]},{"text":"Marcha15DeJunio","indices":[113,129]}],"symbols":[],"user_mentions":[{"screen_name":"Nanfild","name":"Andy el camarada","id":868286901861699600,"id_str":"868286901861699586","indices":[0,8]},{"screen_name":"petrogustavo","name":"Gustavo Petro","id":49849732,"id_str":"49849732","indices":[142,155]},{"screen_name":"PizarroMariaJo","name":"María José Pizarro Rodríguez","id":1362851972,"id_str":"1362851972","indices":[156,171]},{"screen_name":"Carlozada_FARC","name":"Carlos A. Lozada","id":722851538293502000,"id_str":"722851538293501954","indices":[172,187]},{"screen_name":"PartidoVerdeCoL","name":"Alianza Verde","id":116476719,"id_str":"116476719","indices":[188,204]},{"screen_name":"AdrianaLucia","name":"Adriana Lucía","id":132937730,"id_str":"132937730","indices":[205,218]}],"urls":[],"media":[{"id":1268031693270724600,"id_str":"1268031693270724608","indices":[219,242],"media_url":"http://pbs.twimg.com/media/EZj0G1FWsAAANo3.jpg","media_url_https":"https://pbs.twimg.com/media/EZj0G1FWsAAANo3.jpg","url":"https://t.co/uybloLVQKj","display_url":"pic.twitter.com/uybloLVQKj","expanded_url":"https://twitter.com/soylector1997/status/1268031698480107520/photo/1","type":"photo","sizes":{"thumb":{"w":150,"h":150,"resize":"crop"},"large":{"w":1024,"h":506,"resize":"fit"},"small":{"w":680,"h":336,"resize":"fit"},"medium":{"w":1024,"h":506,"resize":"fit"}}}]}</t>
  </si>
  <si>
    <t>1268031697842470912</t>
  </si>
  <si>
    <t>ENRI_QUE__III</t>
  </si>
  <si>
    <t>Y tampoco se nos olvida Nicolás David Neira!
#Marcha15DeJunio  
✊🇨🇴🔥</t>
  </si>
  <si>
    <t>3316649980</t>
  </si>
  <si>
    <t>http://pbs.twimg.com/profile_images/1265822185828110338/wORBRugF_normal.jpg</t>
  </si>
  <si>
    <t>http://twitter.com/ENRI_QUE__III/statuses/1268031697842470912</t>
  </si>
  <si>
    <t>1268031619560099840</t>
  </si>
  <si>
    <t>Magenta00699145</t>
  </si>
  <si>
    <t>Sobran razones para #Marcha15DeJunio si nos sacaron a contagiarnos por lo menos que valga la pena</t>
  </si>
  <si>
    <t>Wed Jun 03 04:07:51 +0000 2020</t>
  </si>
  <si>
    <t>974708849964912641</t>
  </si>
  <si>
    <t>http://pbs.twimg.com/profile_images/1199412418063020040/m-47qS___normal.jpg</t>
  </si>
  <si>
    <t>Caldas, Colombia</t>
  </si>
  <si>
    <t>http://twitter.com/Magenta00699145/statuses/1268031619560099840</t>
  </si>
  <si>
    <t>1268031609472790536</t>
  </si>
  <si>
    <t>Si nos ponemos a mirar las tendencias de hoy (la liendra, la venganza de Analia, carolina cruz, lorena, Marbelle...) Nos podemos dar cuenta porqué estamos como estamos. Yo prefiero unirme a la  #Marcha15DeJunio</t>
  </si>
  <si>
    <t>Wed Jun 03 04:07:49 +0000 2020</t>
  </si>
  <si>
    <t>http://twitter.com/Valentin4AT/statuses/1268031609472790536</t>
  </si>
  <si>
    <t>{"hashtags":[{"text":"Marcha15DeJunio","indices":[194,210]}],"symbols":[],"user_mentions":[],"urls":[]}</t>
  </si>
  <si>
    <t>1268031568678961152</t>
  </si>
  <si>
    <t>josegregorio115</t>
  </si>
  <si>
    <t>#Marcha15DeJunio ¡¡¡ya es hora!!!!!</t>
  </si>
  <si>
    <t>Wed Jun 03 04:07:39 +0000 2020</t>
  </si>
  <si>
    <t>892018668</t>
  </si>
  <si>
    <t>http://pbs.twimg.com/profile_images/1070867978613329920/M3c8Pxfo_normal.jpg</t>
  </si>
  <si>
    <t>http://twitter.com/josegregorio115/statuses/1268031568678961152</t>
  </si>
  <si>
    <t>1268031506636615683</t>
  </si>
  <si>
    <t>Yo me pregunto a que demente se le puede ocurrir convocar a un #Marcha15DeJunio yendo al pleno pico de la pandemia? Nos ayudas a encontrarlo @JulianMaciasT?</t>
  </si>
  <si>
    <t>Wed Jun 03 04:07:24 +0000 2020</t>
  </si>
  <si>
    <t>http://twitter.com/gloqui20/statuses/1268031506636615683</t>
  </si>
  <si>
    <t>{"hashtags":[{"text":"Marcha15DeJunio","indices":[63,79]}],"symbols":[],"user_mentions":[{"screen_name":"JulianMaciasT","name":"Julián Macías Tovar","id":1392054620,"id_str":"1392054620","indices":[141,155]}],"urls":[]}</t>
  </si>
  <si>
    <t>1268031484700565506</t>
  </si>
  <si>
    <t>Ciudada44438410</t>
  </si>
  <si>
    <t>#Marcha15DeJunio 
#Marcha15DeJunio 
#JusticiaparaAnderson 
#JusticiaparaAnderson https://t.co/sanTRZ5Dv9</t>
  </si>
  <si>
    <t>Wed Jun 03 04:07:19 +0000 2020</t>
  </si>
  <si>
    <t>1230483575302184960</t>
  </si>
  <si>
    <t>http://pbs.twimg.com/profile_images/1230483972775456768/OSXCJcKr_normal.jpg</t>
  </si>
  <si>
    <t>http://twitter.com/Ciudada44438410/statuses/1268031484700565506</t>
  </si>
  <si>
    <t>{"hashtags":[{"text":"Marcha15DeJunio","indices":[0,16]},{"text":"Marcha15DeJunio","indices":[18,34]},{"text":"JusticiaparaAnderson","indices":[36,57]},{"text":"JusticiaparaAnderson","indices":[59,80]}],"symbols":[],"user_mentions":[],"urls":[{"url":"https://t.co/sanTRZ5Dv9","expanded_url":"https://twitter.com/PluralidadZ/status/1268002892054749184","display_url":"twitter.com/PluralidadZ/st…","indices":[81,104]}]}</t>
  </si>
  <si>
    <t>1268031456552669184</t>
  </si>
  <si>
    <t>DanielS38789801</t>
  </si>
  <si>
    <t>Wed Jun 03 04:07:12 +0000 2020</t>
  </si>
  <si>
    <t>1253914821160042496</t>
  </si>
  <si>
    <t>http://twitter.com/DanielS38789801/statuses/1268031456552669184</t>
  </si>
  <si>
    <t>1268031448927346688</t>
  </si>
  <si>
    <t>ronald_5oy</t>
  </si>
  <si>
    <t>#Marcha15DeJunio en plena pandemia?
No soy uribista, ni petrista ni nada de esas pendejadas las cuales los incultos se matan y desviven, pero tengan sentido común.
La protesta es un derecho lo se!, pero piensen en la salud de todos aunque se que esto les va a valer vrg.</t>
  </si>
  <si>
    <t>Wed Jun 03 04:07:10 +0000 2020</t>
  </si>
  <si>
    <t>720693847475531776</t>
  </si>
  <si>
    <t>http://pbs.twimg.com/profile_images/1239575947931779072/fKg2NBeJ_normal.jpg</t>
  </si>
  <si>
    <t>Barranquilla, Col.</t>
  </si>
  <si>
    <t>http://twitter.com/ronald_5oy/statuses/1268031448927346688</t>
  </si>
  <si>
    <t>1268031443944509441</t>
  </si>
  <si>
    <t>Uriasv</t>
  </si>
  <si>
    <t>#Marcha15DeJunio ¿o qué esperamos que estos hijos de puta nos pongan cadenas?</t>
  </si>
  <si>
    <t>Wed Jun 03 04:07:09 +0000 2020</t>
  </si>
  <si>
    <t>151100867</t>
  </si>
  <si>
    <t>http://pbs.twimg.com/profile_images/1263675245828980737/ixERx6nx_normal.jpg</t>
  </si>
  <si>
    <t>Latino-América</t>
  </si>
  <si>
    <t>http://twitter.com/Uriasv/statuses/1268031443944509441</t>
  </si>
  <si>
    <t>1268031431168667648</t>
  </si>
  <si>
    <t>JulianPerdomoSr</t>
  </si>
  <si>
    <t>Todo bien en sus casas?
#Marcha15DeJunio</t>
  </si>
  <si>
    <t>Wed Jun 03 04:07:06 +0000 2020</t>
  </si>
  <si>
    <t>810621982245064704</t>
  </si>
  <si>
    <t>http://pbs.twimg.com/profile_images/1244863445184495616/3G71aEn7_normal.jpg</t>
  </si>
  <si>
    <t>Utah, USA</t>
  </si>
  <si>
    <t>http://twitter.com/JulianPerdomoSr/statuses/1268031431168667648</t>
  </si>
  <si>
    <t>{"hashtags":[{"text":"Marcha15DeJunio","indices":[24,40]}],"symbols":[],"user_mentions":[],"urls":[]}</t>
  </si>
  <si>
    <t>1268031418652930048</t>
  </si>
  <si>
    <t>@PluralidadZ "Los colombianos" ...más bien lo zombis cacas. #Marcha15DeJunio https://t.co/fBt324JfY1</t>
  </si>
  <si>
    <t>Wed Jun 03 04:07:03 +0000 2020</t>
  </si>
  <si>
    <t>http://twitter.com/hernando2428/statuses/1268031418652930048</t>
  </si>
  <si>
    <t>{"hashtags":[{"text":"Marcha15DeJunio","indices":[60,76]}],"symbols":[],"user_mentions":[{"screen_name":"PluralidadZ","name":"Pluralidad Z","id":967598054068146200,"id_str":"967598054068146176","indices":[0,12]}],"urls":[],"media":[{"id":1268031411673596000,"id_str":"1268031411673595906","indices":[77,100],"media_url":"http://pbs.twimg.com/tweet_video_thumb/EZjz2cDXgAIODeO.jpg","media_url_https":"https://pbs.twimg.com/tweet_video_thumb/EZjz2cDXgAIODeO.jpg","url":"https://t.co/fBt324JfY1","display_url":"pic.twitter.com/fBt324JfY1","expanded_url":"https://twitter.com/hernando2428/status/1268031418652930048/photo/1","type":"photo","sizes":{"large":{"w":400,"h":214,"resize":"fit"},"medium":{"w":400,"h":214,"resize":"fit"},"thumb":{"w":150,"h":150,"resize":"crop"},"small":{"w":400,"h":214,"resize":"fit"}}}]}</t>
  </si>
  <si>
    <t>1268031253040836611</t>
  </si>
  <si>
    <t>KulturaTerror</t>
  </si>
  <si>
    <t>quiero una #Marcha15DeJunio sin tibios neoliberales de blue jean ó juanitas güevetas https://t.co/0sOZMR9gmq</t>
  </si>
  <si>
    <t>Wed Jun 03 04:06:24 +0000 2020</t>
  </si>
  <si>
    <t>1134600713143762944</t>
  </si>
  <si>
    <t>http://pbs.twimg.com/profile_images/1220778034770386950/bQ2OPGc6_normal.jpg</t>
  </si>
  <si>
    <t>http://twitter.com/KulturaTerror/statuses/1268031253040836611</t>
  </si>
  <si>
    <t>{"hashtags":[{"text":"Marcha15DeJunio","indices":[11,27]}],"symbols":[],"user_mentions":[],"urls":[],"media":[{"id":1268031241816813600,"id_str":"1268031241816813569","indices":[85,108],"media_url":"http://pbs.twimg.com/tweet_video_thumb/EZjzsjSWsAEb_jQ.jpg","media_url_https":"https://pbs.twimg.com/tweet_video_thumb/EZjzsjSWsAEb_jQ.jpg","url":"https://t.co/0sOZMR9gmq","display_url":"pic.twitter.com/0sOZMR9gmq","expanded_url":"https://twitter.com/KulturaTerror/status/1268031253040836611/photo/1","type":"photo","sizes":{"thumb":{"w":150,"h":150,"resize":"crop"},"medium":{"w":220,"h":162,"resize":"fit"},"small":{"w":220,"h":162,"resize":"fit"},"large":{"w":220,"h":162,"resize":"fit"}}}]}</t>
  </si>
  <si>
    <t>1268031126548942848</t>
  </si>
  <si>
    <t>@andresvivas1124 @manuelaaldana_ @Anny66173654 @martinezheider1 #Marcha15DeJunio Los de izquierda "Culpa de la pandemia= Duque", los mismos de izquierda "SALGAMOS A MARCHAR "Culpa de la expansión de la pandemia= Duque que nos dejó marchar", MEZQUINOS Y OPORTUNISTAS SUMERCE...</t>
  </si>
  <si>
    <t>Wed Jun 03 04:05:54 +0000 2020</t>
  </si>
  <si>
    <t>3412645779</t>
  </si>
  <si>
    <t>andresvivas1124</t>
  </si>
  <si>
    <t>1268017961585070081</t>
  </si>
  <si>
    <t>http://twitter.com/mrwatch808/statuses/1268031126548942848</t>
  </si>
  <si>
    <t>{"hashtags":[{"text":"Marcha15DeJunio","indices":[64,80]}],"symbols":[],"user_mentions":[{"screen_name":"andresvivas1124","name":"Andres Vivas","id":3412645779,"id_str":"3412645779","indices":[0,16]},{"screen_name":"manuelaaldana_","name":"Manuela.🏳️‍🌈🇨🇴","id":590425907,"id_str":"590425907","indices":[17,32]},{"screen_name":"Anny66173654","name":"Anny 👽🖤","id":1199178711020519400,"id_str":"1199178711020519425","indices":[33,46]},{"screen_name":"martinezheider1","name":"MARTINEZ HEIDER","id":2856912976,"id_str":"2856912976","indices":[47,63]}],"urls":[]}</t>
  </si>
  <si>
    <t>1268031118802108417</t>
  </si>
  <si>
    <t>En este país es más mortal ser líder social que el corona virus. 
Esta vez sí vamos a salir a pelear todos. 
#Marcha15DeJunio</t>
  </si>
  <si>
    <t>Wed Jun 03 04:05:52 +0000 2020</t>
  </si>
  <si>
    <t>http://twitter.com/ArchiVillana/statuses/1268031118802108417</t>
  </si>
  <si>
    <t>1268031115073331200</t>
  </si>
  <si>
    <t>DavidSCColombia</t>
  </si>
  <si>
    <t>#Marcha15DeJunio La única marcha de verdad que cuando el país mostro su total rechazo a las Farc el resto es una manada de adiestrados de Cuba no más...</t>
  </si>
  <si>
    <t>Wed Jun 03 04:05:51 +0000 2020</t>
  </si>
  <si>
    <t>1611856842</t>
  </si>
  <si>
    <t>http://pbs.twimg.com/profile_images/1256821138962997248/GCBXjGfl_normal.jpg</t>
  </si>
  <si>
    <t>http://twitter.com/DavidSCColombia/statuses/1268031115073331200</t>
  </si>
  <si>
    <t>1268031110501535744</t>
  </si>
  <si>
    <t>@CronicasDeRafa #Marcha15DeJunio Saldré en caso de tener fiebre y Marcharé al lado del ESMAD</t>
  </si>
  <si>
    <t>Wed Jun 03 04:05:50 +0000 2020</t>
  </si>
  <si>
    <t>1559378498</t>
  </si>
  <si>
    <t>CronicasDeRafa</t>
  </si>
  <si>
    <t>1268020883152613376</t>
  </si>
  <si>
    <t>http://twitter.com/maxmaye15354547/statuses/1268031110501535744</t>
  </si>
  <si>
    <t>{"hashtags":[{"text":"Marcha15DeJunio","indices":[16,32]}],"symbols":[],"user_mentions":[{"screen_name":"CronicasDeRafa","name":"LAS CRONICAS DE RAFA","id":1559378498,"id_str":"1559378498","indices":[0,15]}],"urls":[]}</t>
  </si>
  <si>
    <t>1268031079199498240</t>
  </si>
  <si>
    <t>Crypto__Rooster</t>
  </si>
  <si>
    <t>#Marcha15DeJunio 
#DuqueMiserable 
#uribeeselcancerdecolombia 
No más!
-Uribe
-Duque
-Centro Democrático
-Corrupción</t>
  </si>
  <si>
    <t>Wed Jun 03 04:05:42 +0000 2020</t>
  </si>
  <si>
    <t>944793590181629953</t>
  </si>
  <si>
    <t>http://pbs.twimg.com/profile_images/959923042922221568/cix-BoEJ_normal.jpg</t>
  </si>
  <si>
    <t>CA-US-CO</t>
  </si>
  <si>
    <t>http://twitter.com/Crypto__Rooster/statuses/1268031079199498240</t>
  </si>
  <si>
    <t>{"hashtags":[{"text":"Marcha15DeJunio","indices":[0,16]},{"text":"DuqueMiserable","indices":[18,33]},{"text":"uribeeselcancerdecolombia","indices":[35,61]}],"symbols":[],"user_mentions":[],"urls":[]}</t>
  </si>
  <si>
    <t>1268031061101076481</t>
  </si>
  <si>
    <t>#Marcha15DeJunio PAIS INVIABLE!!!! https://t.co/KxXfpUBJMj</t>
  </si>
  <si>
    <t>Wed Jun 03 04:05:38 +0000 2020</t>
  </si>
  <si>
    <t>http://twitter.com/ayana150/statuses/1268031061101076481</t>
  </si>
  <si>
    <t>{"hashtags":[{"text":"Marcha15DeJunio","indices":[0,16]}],"symbols":[],"user_mentions":[],"urls":[{"url":"https://t.co/KxXfpUBJMj","expanded_url":"https://twitter.com/ayana150/status/1268030345062031364","display_url":"twitter.com/ayana150/statu…","indices":[35,58]}]}</t>
  </si>
  <si>
    <t>1268030994289999874</t>
  </si>
  <si>
    <t>#Marcha15DeJunio
#Marcha15DeJunio 
#Marcha15DeJunio 
Porque en Colombia aún existe dignidad. .. y el miedo se perdió https://t.co/FhlWPx3NaR</t>
  </si>
  <si>
    <t>Wed Jun 03 04:05:22 +0000 2020</t>
  </si>
  <si>
    <t>http://twitter.com/Ciudada44438410/statuses/1268030994289999874</t>
  </si>
  <si>
    <t>{"hashtags":[{"text":"Marcha15DeJunio","indices":[0,16]},{"text":"Marcha15DeJunio","indices":[17,33]},{"text":"Marcha15DeJunio","indices":[35,51]}],"symbols":[],"user_mentions":[],"urls":[],"media":[{"id":1268030958751617000,"id_str":"1268030958751617024","indices":[118,141],"media_url":"http://pbs.twimg.com/tweet_video_thumb/EZjzcEyWkAAdNSs.jpg","media_url_https":"https://pbs.twimg.com/tweet_video_thumb/EZjzcEyWkAAdNSs.jpg","url":"https://t.co/FhlWPx3NaR","display_url":"pic.twitter.com/FhlWPx3NaR","expanded_url":"https://twitter.com/Ciudada44438410/status/1268030994289999874/photo/1","type":"photo","sizes":{"thumb":{"w":150,"h":150,"resize":"crop"},"medium":{"w":384,"h":216,"resize":"fit"},"small":{"w":384,"h":216,"resize":"fit"},"large":{"w":384,"h":216,"resize":"fit"}}}]}</t>
  </si>
  <si>
    <t>1268030984794103808</t>
  </si>
  <si>
    <t>1DirectionCO</t>
  </si>
  <si>
    <t>#Marcha15DeJunio ¿qué opinan de esto? ¿Van a marchar?</t>
  </si>
  <si>
    <t>Wed Jun 03 04:05:20 +0000 2020</t>
  </si>
  <si>
    <t>708036606</t>
  </si>
  <si>
    <t>http://pbs.twimg.com/profile_images/1232122835063230466/14yaEUxg_normal.jpg</t>
  </si>
  <si>
    <t>http://twitter.com/1DirectionCO/statuses/1268030984794103808</t>
  </si>
  <si>
    <t>1268030972882300930</t>
  </si>
  <si>
    <t>Bbbb96833611</t>
  </si>
  <si>
    <t>Wed Jun 03 04:05:17 +0000 2020</t>
  </si>
  <si>
    <t>1267342520079523845</t>
  </si>
  <si>
    <t>http://pbs.twimg.com/profile_images/1267342802104524802/-5n4ZrFE_normal.jpg</t>
  </si>
  <si>
    <t>http://twitter.com/Bbbb96833611/statuses/1268030972882300930</t>
  </si>
  <si>
    <t>1268030966045564928</t>
  </si>
  <si>
    <t>@Nanfild Pues si ya nos lanzaron a las calles que sea por algo que valga la pena o el contagio #Marcha15DeJunio</t>
  </si>
  <si>
    <t>Wed Jun 03 04:05:15 +0000 2020</t>
  </si>
  <si>
    <t>http://twitter.com/Magenta00699145/statuses/1268030966045564928</t>
  </si>
  <si>
    <t>{"hashtags":[{"text":"Marcha15DeJunio","indices":[95,111]}],"symbols":[],"user_mentions":[{"screen_name":"Nanfild","name":"Andy el camarada","id":868286901861699600,"id_str":"868286901861699586","indices":[0,8]}],"urls":[]}</t>
  </si>
  <si>
    <t>1268030881534541827</t>
  </si>
  <si>
    <t>camilomasivo</t>
  </si>
  <si>
    <t>@OjoMudo @cielo_rusinque Listos #Marcha15DeJunio Lleven tapaboca, armaduras, hay que ir preparados, pero hay que salir de esta dictadura enmascarada de democracia. https://t.co/n1dDgRCX32</t>
  </si>
  <si>
    <t>Wed Jun 03 04:04:55 +0000 2020</t>
  </si>
  <si>
    <t>256321871</t>
  </si>
  <si>
    <t>OjoMudo</t>
  </si>
  <si>
    <t>791793914</t>
  </si>
  <si>
    <t>1266097889413148675</t>
  </si>
  <si>
    <t>http://pbs.twimg.com/profile_images/1222916629153165312/uL9G3-Ue_normal.jpg</t>
  </si>
  <si>
    <t>http://twitter.com/camilomasivo/statuses/1268030881534541827</t>
  </si>
  <si>
    <t>{"hashtags":[{"text":"Marcha15DeJunio","indices":[32,48]}],"symbols":[],"user_mentions":[{"screen_name":"OjoMudo","name":"De Perogrullo","id":256321871,"id_str":"256321871","indices":[0,8]},{"screen_name":"cielo_rusinque","name":"Cielo Rusinque Urrego🇨🇴🇫🇷","id":1656162516,"id_str":"1656162516","indices":[9,24]}],"urls":[],"media":[{"id":1268030868402114600,"id_str":"1268030868402114563","indices":[164,187],"media_url":"http://pbs.twimg.com/tweet_video_thumb/EZjzW0NWkAMHdaB.jpg","media_url_https":"https://pbs.twimg.com/tweet_video_thumb/EZjzW0NWkAMHdaB.jpg","url":"https://t.co/n1dDgRCX32","display_url":"pic.twitter.com/n1dDgRCX32","expanded_url":"https://twitter.com/camilomasivo/status/1268030881534541827/photo/1","type":"photo","sizes":{"thumb":{"w":150,"h":150,"resize":"crop"},"medium":{"w":498,"h":280,"resize":"fit"},"small":{"w":498,"h":280,"resize":"fit"},"large":{"w":498,"h":280,"resize":"fit"}}}]}</t>
  </si>
  <si>
    <t>1268030843546742784</t>
  </si>
  <si>
    <t>GIOVANNYN64</t>
  </si>
  <si>
    <t>#Marcha15DeJunio https://t.co/AzV9tG5oLa</t>
  </si>
  <si>
    <t>Wed Jun 03 04:04:46 +0000 2020</t>
  </si>
  <si>
    <t>2233632314</t>
  </si>
  <si>
    <t>http://pbs.twimg.com/profile_images/378800000838562170/f6fbf8c3b2c6f73f4a14811da33cfc9d_normal.jpeg</t>
  </si>
  <si>
    <t>http://twitter.com/GIOVANNYN64/statuses/1268030843546742784</t>
  </si>
  <si>
    <t>{"hashtags":[{"text":"Marcha15DeJunio","indices":[0,16]}],"symbols":[],"user_mentions":[],"urls":[],"media":[{"id":1268030795609976800,"id_str":"1268030795609976832","indices":[17,40],"media_url":"http://pbs.twimg.com/media/EZjzSlCWsAAcxtX.jpg","media_url_https":"https://pbs.twimg.com/media/EZjzSlCWsAAcxtX.jpg","url":"https://t.co/AzV9tG5oLa","display_url":"pic.twitter.com/AzV9tG5oLa","expanded_url":"https://twitter.com/GIOVANNYN64/status/1268030843546742784/photo/1","type":"photo","sizes":{"thumb":{"w":150,"h":150,"resize":"crop"},"small":{"w":453,"h":680,"resize":"fit"},"large":{"w":564,"h":846,"resize":"fit"},"medium":{"w":564,"h":846,"resize":"fit"}}}]}</t>
  </si>
  <si>
    <t>1268030717960863744</t>
  </si>
  <si>
    <t>IngCastao</t>
  </si>
  <si>
    <t>En EEUU: Asesinan a un negro inmediatamente indignación y protestas.
En Colombia: Asesinan a un negro, dejan una marchita pacífica para dentro de dos semanas. 
No cambiará nada, asesinarán a otro después y otro líder y a otro campesino y a otro excombatiente.
#Marcha15DeJunio</t>
  </si>
  <si>
    <t>Wed Jun 03 04:04:16 +0000 2020</t>
  </si>
  <si>
    <t>727669107395579905</t>
  </si>
  <si>
    <t>http://pbs.twimg.com/profile_images/1266911762118578177/v72rtBFl_normal.jpg</t>
  </si>
  <si>
    <t>http://twitter.com/IngCastao/statuses/1268030717960863744</t>
  </si>
  <si>
    <t>1268030579683078146</t>
  </si>
  <si>
    <t>Yo marcho por #Anderson y porque el día de mañana no quiero ser yo o ver a uno de los míos morir en manos de un cerdo.
#Marcha15DeJunio</t>
  </si>
  <si>
    <t>Wed Jun 03 04:03:43 +0000 2020</t>
  </si>
  <si>
    <t>http://twitter.com/JeissonDuenas/statuses/1268030579683078146</t>
  </si>
  <si>
    <t>{"hashtags":[{"text":"Anderson","indices":[14,23]},{"text":"Marcha15DeJunio","indices":[119,135]}],"symbols":[],"user_mentions":[],"urls":[]}</t>
  </si>
  <si>
    <t>1268030575639699458</t>
  </si>
  <si>
    <t>En serio que se necesita ser demasiado Idiota, como para despues de 80 dias de cuarentena, salgan los mamertos a contagiarse con la #Marcha15DeJunio, por eso #MarcharáSuMadre.</t>
  </si>
  <si>
    <t>Wed Jun 03 04:03:42 +0000 2020</t>
  </si>
  <si>
    <t>http://twitter.com/BodeguitaLiber1/statuses/1268030575639699458</t>
  </si>
  <si>
    <t>{"hashtags":[{"text":"Marcha15DeJunio","indices":[132,148]},{"text":"MarcharáSuMadre","indices":[158,174]}],"symbols":[],"user_mentions":[],"urls":[]}</t>
  </si>
  <si>
    <t>1268030511932493824</t>
  </si>
  <si>
    <t>AllyCardona15</t>
  </si>
  <si>
    <t>#EnColombiaTambienMatan  o estamos en la #Marcha15DeJunio  o nos jodemos como país, se lo debemos a los más de 200 líderes sociales asesinados en este mandato.
Salimos por la educación, por la salud, porque estamos cansados de la brutalidad policial y de el gobierno corrupto.</t>
  </si>
  <si>
    <t>Wed Jun 03 04:03:27 +0000 2020</t>
  </si>
  <si>
    <t>1082377125141848070</t>
  </si>
  <si>
    <t>http://pbs.twimg.com/profile_images/1267447206413586432/_I91FGm6_normal.jpg</t>
  </si>
  <si>
    <t>http://twitter.com/AllyCardona15/statuses/1268030511932493824</t>
  </si>
  <si>
    <t>{"hashtags":[{"text":"EnColombiaTambienMatan","indices":[0,23]},{"text":"Marcha15DeJunio","indices":[41,57]}],"symbols":[],"user_mentions":[],"urls":[]}</t>
  </si>
  <si>
    <t>1268030404868612098</t>
  </si>
  <si>
    <t>El_rolo_es_fapu</t>
  </si>
  <si>
    <t>#Marcha15DeJunio
marchan ustedes y su mama si puede, por mi parte me sigo cuidando y de paso cuidando a los mios y si logro y Dios permite trabajar.</t>
  </si>
  <si>
    <t>Wed Jun 03 04:03:02 +0000 2020</t>
  </si>
  <si>
    <t>801771186</t>
  </si>
  <si>
    <t>http://pbs.twimg.com/profile_images/1262599422745161728/W8giUTZG_normal.jpg</t>
  </si>
  <si>
    <t>http://twitter.com/El_rolo_es_fapu/statuses/1268030404868612098</t>
  </si>
  <si>
    <t>1268030242691649536</t>
  </si>
  <si>
    <t>Juan39998706</t>
  </si>
  <si>
    <t>Señores de la Policía Nacional asesinos, violadores y golpeadores de adult@s mayores ¿cómo les gusta el chocolate para la #Marcha15DeJunio ?
¿Quieren pan o tostaditas?
🤷🏿‍♀️🤦🏾‍♀️</t>
  </si>
  <si>
    <t>Wed Jun 03 04:02:23 +0000 2020</t>
  </si>
  <si>
    <t>1100419921564045312</t>
  </si>
  <si>
    <t>http://pbs.twimg.com/profile_images/1265984005612228610/r6GEwxtf_normal.jpg</t>
  </si>
  <si>
    <t>http://twitter.com/Juan39998706/statuses/1268030242691649536</t>
  </si>
  <si>
    <t>1268030232931569664</t>
  </si>
  <si>
    <t>CSarahelenht</t>
  </si>
  <si>
    <t>Las cosas están saliendo bien.
Uribe y el títere perdiendo intensión de voto, centro demoníaco haciendo cagadas cada rato, la gente despertando.
No caguemos todo eso por no esperar y salir a
#Marcha15DeJunio</t>
  </si>
  <si>
    <t>Wed Jun 03 04:02:21 +0000 2020</t>
  </si>
  <si>
    <t>1240422491996205056</t>
  </si>
  <si>
    <t>http://pbs.twimg.com/profile_images/1268009190913703936/Ya1fYqGP_normal.jpg</t>
  </si>
  <si>
    <t>http://twitter.com/CSarahelenht/statuses/1268030232931569664</t>
  </si>
  <si>
    <t>{"hashtags":[{"text":"Marcha15DeJunio","indices":[191,207]}],"symbols":[],"user_mentions":[],"urls":[]}</t>
  </si>
  <si>
    <t>1268030197468745735</t>
  </si>
  <si>
    <t>Jajjajaj me he reído
#Marcha15DeJunio https://t.co/XQ26Eeq7Om</t>
  </si>
  <si>
    <t>Wed Jun 03 04:02:12 +0000 2020</t>
  </si>
  <si>
    <t>http://twitter.com/IngCastao/statuses/1268030197468745735</t>
  </si>
  <si>
    <t>{"hashtags":[{"text":"Marcha15DeJunio","indices":[21,37]}],"symbols":[],"user_mentions":[],"urls":[],"media":[{"id":1268030118838112300,"id_str":"1268030118838112258","indices":[38,61],"media_url":"http://pbs.twimg.com/media/EZjyrL3XkAIJDCK.jpg","media_url_https":"https://pbs.twimg.com/media/EZjyrL3XkAIJDCK.jpg","url":"https://t.co/XQ26Eeq7Om","display_url":"pic.twitter.com/XQ26Eeq7Om","expanded_url":"https://twitter.com/IngCastao/status/1268030197468745735/photo/1","type":"photo","sizes":{"medium":{"w":1080,"h":1177,"resize":"fit"},"thumb":{"w":150,"h":150,"resize":"crop"},"small":{"w":624,"h":680,"resize":"fit"},"large":{"w":1080,"h":1177,"resize":"fit"}}}]}</t>
  </si>
  <si>
    <t>1268030145065111553</t>
  </si>
  <si>
    <t>hemersoncr</t>
  </si>
  <si>
    <t>@ELTIEMPO #Marcha15DeJunio</t>
  </si>
  <si>
    <t>Wed Jun 03 04:02:00 +0000 2020</t>
  </si>
  <si>
    <t>9633802</t>
  </si>
  <si>
    <t>ELTIEMPO</t>
  </si>
  <si>
    <t>1102088086534660096</t>
  </si>
  <si>
    <t>1268029882388418574</t>
  </si>
  <si>
    <t>http://pbs.twimg.com/profile_images/1254621334262480896/9wA-Lt9j_normal.jpg</t>
  </si>
  <si>
    <t>http://twitter.com/hemersoncr/statuses/1268030145065111553</t>
  </si>
  <si>
    <t>{"hashtags":[{"text":"Marcha15DeJunio","indices":[10,26]}],"symbols":[],"user_mentions":[{"screen_name":"ELTIEMPO","name":"EL TIEMPO","id":9633802,"id_str":"9633802","indices":[0,9]}],"urls":[]}</t>
  </si>
  <si>
    <t>1268030128933810176</t>
  </si>
  <si>
    <t>Nosoymario</t>
  </si>
  <si>
    <t>De verdad creen que es el momento de llamar a la aglomeración, ideales increibles pero no seamos desatinados con el momento que vivimos #Marcha15DeJunio</t>
  </si>
  <si>
    <t>Wed Jun 03 04:01:56 +0000 2020</t>
  </si>
  <si>
    <t>770473922655580160</t>
  </si>
  <si>
    <t>http://pbs.twimg.com/profile_images/1260386345916272642/jEyLsz6z_normal.jpg</t>
  </si>
  <si>
    <t>http://twitter.com/Nosoymario/statuses/1268030128933810176</t>
  </si>
  <si>
    <t>{"hashtags":[{"text":"Marcha15DeJunio","indices":[136,152]}],"symbols":[],"user_mentions":[],"urls":[]}</t>
  </si>
  <si>
    <t>1268030127222468610</t>
  </si>
  <si>
    <t>Alberto20695533</t>
  </si>
  <si>
    <t>@jalexabg @EspitiaMao Se lo debemos a ellos, se los debemos a los falsos positivos.
Por la ñeñepolítica. 
Por la brutalidad policial. 
Por la educación. 
Por la salud.
#Marcha15DeJunio https://t.co/QyII2DPq2j https://t.co/bE9CMVglwb</t>
  </si>
  <si>
    <t>Wed Jun 03 04:01:55 +0000 2020</t>
  </si>
  <si>
    <t>356656678</t>
  </si>
  <si>
    <t>jalexabg</t>
  </si>
  <si>
    <t>1211664709633507336</t>
  </si>
  <si>
    <t>1267985968159690756</t>
  </si>
  <si>
    <t>http://pbs.twimg.com/profile_images/1211665340880605184/cTErWP6P_normal.jpg</t>
  </si>
  <si>
    <t>http://twitter.com/Alberto20695533/statuses/1268030127222468610</t>
  </si>
  <si>
    <t>{"hashtags":[{"text":"Marcha15DeJunio","indices":[168,184]}],"symbols":[],"user_mentions":[{"screen_name":"jalexabg","name":"Alexa B.","id":356656678,"id_str":"356656678","indices":[0,9]},{"screen_name":"EspitiaMao","name":"Mauricio Espitia","id":457711272,"id_str":"457711272","indices":[10,21]}],"urls":[],"media":[{"id":1268030120058654700,"id_str":"1268030120058654720","indices":[209,232],"media_url":"http://pbs.twimg.com/media/EZjyrQaXkAAS2nO.jpg","media_url_https":"https://pbs.twimg.com/media/EZjyrQaXkAAS2nO.jpg","url":"https://t.co/bE9CMVglwb","display_url":"pic.twitter.com/bE9CMVglwb","expanded_url":"https://twitter.com/Alberto20695533/status/1268030127222468610/photo/1","type":"photo","sizes":{"thumb":{"w":150,"h":150,"resize":"crop"},"large":{"w":1024,"h":1024,"resize":"fit"},"medium":{"w":1024,"h":1024,"resize":"fit"},"small":{"w":680,"h":680,"resize":"fit"}}},{"id":1268009573736120300,"id_str":"1268009573736120323","indices":[185,208],"media_url":"http://pbs.twimg.com/media/EZjf_TZWAAMjNdx.jpg","media_url_https":"https://pbs.twimg.com/media/EZjf_TZWAAMjNdx.jpg","url":"https://t.co/QyII2DPq2j","display_url":"pic.twitter.com/QyII2DPq2j","expanded_url":"https://twitter.com/tomasaguirrese1/status/1268009584888885251/photo/1","type":"photo","sizes":{"thumb":{"w":150,"h":150,"resize":"crop"},"medium":{"w":1200,"h":701,"resize":"fit"},"large":{"w":1242,"h":726,"resize":"fit"},"small":{"w":680,"h":397,"resize":"fit"}},"source_status_id":1268009584888885200,"source_status_id_str":"1268009584888885251","source_user_id":1957201273,"source_user_id_str":"1957201273"}]}</t>
  </si>
  <si>
    <t>1268030087070453760</t>
  </si>
  <si>
    <t>ConoSoy</t>
  </si>
  <si>
    <t>La #Marcha15DeJunio no es un tema ni de derecha, ni de izquierda. 
Tampoco un tema de querer contagiarse. 
Se trata de seguir luchando contra un gobierno que nos manipula y aprovecha la situación en la que se encuentra el país para hacer de las suyas.</t>
  </si>
  <si>
    <t>Wed Jun 03 04:01:46 +0000 2020</t>
  </si>
  <si>
    <t>1263243464948490240</t>
  </si>
  <si>
    <t>http://pbs.twimg.com/profile_images/1263246457374728194/KMywQfd8_normal.jpg</t>
  </si>
  <si>
    <t>http://twitter.com/ConoSoy/statuses/1268030087070453760</t>
  </si>
  <si>
    <t>1268029965813104643</t>
  </si>
  <si>
    <t>mariap_022</t>
  </si>
  <si>
    <t>Saben qué es triste?, que si la muerte de George Floyd se hubiera olvidado,  jamás se llamaría al pueblo colombiano por una marcha con las mismas razones por las que pasa USA, entre otras . #Marcha15DeJunio https://t.co/6Z1CJ7lnTi</t>
  </si>
  <si>
    <t>Wed Jun 03 04:01:17 +0000 2020</t>
  </si>
  <si>
    <t>1239905036009967617</t>
  </si>
  <si>
    <t>http://pbs.twimg.com/profile_images/1267282722193637382/_eAodmir_normal.jpg</t>
  </si>
  <si>
    <t>http://twitter.com/mariap_022/statuses/1268029965813104643</t>
  </si>
  <si>
    <t>{"hashtags":[{"text":"Marcha15DeJunio","indices":[190,206]}],"symbols":[],"user_mentions":[],"urls":[{"url":"https://t.co/6Z1CJ7lnTi","expanded_url":"https://twitter.com/pluralidadz/status/1268002892054749184","display_url":"twitter.com/pluralidadz/st…","indices":[207,230]}]}</t>
  </si>
  <si>
    <t>1268029877703319552</t>
  </si>
  <si>
    <t>Enmanuel_rendon</t>
  </si>
  <si>
    <t>Si tantas ganas tienen de colapsar el sistema de salud háganla mañana o ustedes creen que en EEUU dijeron, no, hagamos la marcha dentro de 15 días #Marcha15DeJunio</t>
  </si>
  <si>
    <t>Wed Jun 03 04:00:56 +0000 2020</t>
  </si>
  <si>
    <t>145827394</t>
  </si>
  <si>
    <t>http://pbs.twimg.com/profile_images/1256088570206486529/NlYhhKDB_normal.jpg</t>
  </si>
  <si>
    <t>Bello, Antioquia</t>
  </si>
  <si>
    <t>http://twitter.com/Enmanuel_rendon/statuses/1268029877703319552</t>
  </si>
  <si>
    <t>{"hashtags":[{"text":"Marcha15DeJunio","indices":[147,163]}],"symbols":[],"user_mentions":[],"urls":[]}</t>
  </si>
  <si>
    <t>1268029824997654529</t>
  </si>
  <si>
    <t>sars_cov_2020</t>
  </si>
  <si>
    <t>#Marcha15DeJunio y yo en el pueblo :(</t>
  </si>
  <si>
    <t>Wed Jun 03 04:00:43 +0000 2020</t>
  </si>
  <si>
    <t>1061279638444498949</t>
  </si>
  <si>
    <t>http://pbs.twimg.com/profile_images/1267904037657161732/oa3WQHZy_normal.jpg</t>
  </si>
  <si>
    <t>http://twitter.com/sars_cov_2020/statuses/1268029824997654529</t>
  </si>
  <si>
    <t>1268029657145905153</t>
  </si>
  <si>
    <t>#peznaranja #Marcha15DeJunio</t>
  </si>
  <si>
    <t>Wed Jun 03 04:00:03 +0000 2020</t>
  </si>
  <si>
    <t>http://twitter.com/peznaranjaTweet/statuses/1268029657145905153</t>
  </si>
  <si>
    <t>{"hashtags":[{"text":"peznaranja","indices":[0,11]},{"text":"Marcha15DeJunio","indices":[12,28]}],"symbols":[],"user_mentions":[],"urls":[]}</t>
  </si>
  <si>
    <t>1268029643858247681</t>
  </si>
  <si>
    <t>andresdavidbla4</t>
  </si>
  <si>
    <t>#Marcha15DeJunio https://t.co/q8mpgcYd5H</t>
  </si>
  <si>
    <t>Wed Jun 03 04:00:00 +0000 2020</t>
  </si>
  <si>
    <t>967951051524591616</t>
  </si>
  <si>
    <t>http://pbs.twimg.com/profile_images/1245453813798100992/0D7zEzYh_normal.jpg</t>
  </si>
  <si>
    <t>http://twitter.com/andresdavidbla4/statuses/1268029643858247681</t>
  </si>
  <si>
    <t>{"hashtags":[{"text":"Marcha15DeJunio","indices":[0,16]}],"symbols":[],"user_mentions":[],"urls":[],"media":[{"id":1268029635943706600,"id_str":"1268029635943706629","indices":[17,40],"media_url":"http://pbs.twimg.com/media/EZjyPE8XsAUtb1F.jpg","media_url_https":"https://pbs.twimg.com/media/EZjyPE8XsAUtb1F.jpg","url":"https://t.co/q8mpgcYd5H","display_url":"pic.twitter.com/q8mpgcYd5H","expanded_url":"https://twitter.com/andresdavidbla4/status/1268029643858247681/photo/1","type":"photo","sizes":{"small":{"w":395,"h":680,"resize":"fit"},"thumb":{"w":150,"h":150,"resize":"crop"},"large":{"w":585,"h":1008,"resize":"fit"},"medium":{"w":585,"h":1008,"resize":"fit"}}}]}</t>
  </si>
  <si>
    <t>1268029596580155392</t>
  </si>
  <si>
    <t>alorenagconde</t>
  </si>
  <si>
    <t>No se nos haga raro que por estos días incremente los casos de COVID, todo para que el #Marcha15DeJunio la gente tenga miedo del contagio!</t>
  </si>
  <si>
    <t>Wed Jun 03 03:59:49 +0000 2020</t>
  </si>
  <si>
    <t>1947597360</t>
  </si>
  <si>
    <t>http://pbs.twimg.com/profile_images/1259924700639252481/V0uQtTt8_normal.jpg</t>
  </si>
  <si>
    <t>http://twitter.com/alorenagconde/statuses/1268029596580155392</t>
  </si>
  <si>
    <t>{"hashtags":[{"text":"Marcha15DeJunio","indices":[87,103]}],"symbols":[],"user_mentions":[],"urls":[]}</t>
  </si>
  <si>
    <t>1268029363003539457</t>
  </si>
  <si>
    <t>#Marcha15DeJunio ¿Por que en  Colombia  no  lo  ves?
Por Anderson  que  fue  asesinado a  manos  de  un Policía  por  un  fuerte  golpe  en  la cabeza  con  un  bolillo ,  por  salir  en  cuarentena  en  Puerto  Tejada  Cauca https://t.co/kmeNPkaKTw</t>
  </si>
  <si>
    <t>Wed Jun 03 03:58:53 +0000 2020</t>
  </si>
  <si>
    <t>http://twitter.com/Satiricaaa/statuses/1268029363003539457</t>
  </si>
  <si>
    <t>{"hashtags":[{"text":"Marcha15DeJunio","indices":[0,16]}],"symbols":[],"user_mentions":[],"urls":[],"media":[{"id":1268028317627752400,"id_str":"1268028317627752451","indices":[226,249],"media_url":"http://pbs.twimg.com/media/EZjxCV1WoAM0abk.jpg","media_url_https":"https://pbs.twimg.com/media/EZjxCV1WoAM0abk.jpg","url":"https://t.co/kmeNPkaKTw","display_url":"pic.twitter.com/kmeNPkaKTw","expanded_url":"https://twitter.com/Satiricaaa/status/1268029363003539457/photo/1","type":"photo","sizes":{"small":{"w":680,"h":647,"resize":"fit"},"thumb":{"w":150,"h":150,"resize":"crop"},"large":{"w":720,"h":685,"resize":"fit"},"medium":{"w":720,"h":685,"resize":"fit"}}}]}</t>
  </si>
  <si>
    <t>1268029361690677249</t>
  </si>
  <si>
    <t>alexcita92</t>
  </si>
  <si>
    <t>Hasta que Uribe este en la cárcel o será mucho pedir??? #Marcha15DeJunio</t>
  </si>
  <si>
    <t>737907608191967232</t>
  </si>
  <si>
    <t>http://pbs.twimg.com/profile_images/1199310736209653760/uh9Bhbzd_normal.jpg</t>
  </si>
  <si>
    <t>http://twitter.com/alexcita92/statuses/1268029361690677249</t>
  </si>
  <si>
    <t>{"hashtags":[{"text":"Marcha15DeJunio","indices":[56,72]}],"symbols":[],"user_mentions":[],"urls":[]}</t>
  </si>
  <si>
    <t>1268029286260375552</t>
  </si>
  <si>
    <t>#Marcha15DeJunio https://t.co/5JgPy94VTK</t>
  </si>
  <si>
    <t>Wed Jun 03 03:58:35 +0000 2020</t>
  </si>
  <si>
    <t>http://twitter.com/Oscar_GCh/statuses/1268029286260375552</t>
  </si>
  <si>
    <t>{"hashtags":[{"text":"Marcha15DeJunio","indices":[0,16]}],"symbols":[],"user_mentions":[],"urls":[{"url":"https://t.co/5JgPy94VTK","expanded_url":"https://twitter.com/carolinaguerram/status/1267891305343881216","display_url":"twitter.com/carolinaguerra…","indices":[17,40]}]}</t>
  </si>
  <si>
    <t>1268029241934991360</t>
  </si>
  <si>
    <t>@Contravia Se lo debemos a ellos, se los debemos a los falsos positivos.
Por la ñeñepolítica. 
Por la brutalidad policial. 
Por la educación. 
Por la salud.
#Marcha15DeJunio https://t.co/QyII2DPq2j https://t.co/SJrsXl4jMc</t>
  </si>
  <si>
    <t>Wed Jun 03 03:58:24 +0000 2020</t>
  </si>
  <si>
    <t>51918727</t>
  </si>
  <si>
    <t>Contravia</t>
  </si>
  <si>
    <t>1267798265258483712</t>
  </si>
  <si>
    <t>http://twitter.com/Alberto20695533/statuses/1268029241934991360</t>
  </si>
  <si>
    <t>{"hashtags":[{"text":"Marcha15DeJunio","indices":[157,173]}],"symbols":[],"user_mentions":[{"screen_name":"Contravia","name":"Contravía","id":51918727,"id_str":"51918727","indices":[0,10]}],"urls":[],"media":[{"id":1268029236276867000,"id_str":"1268029236276867072","indices":[198,221],"media_url":"http://pbs.twimg.com/media/EZjx30EXsAAkChb.jpg","media_url_https":"https://pbs.twimg.com/media/EZjx30EXsAAkChb.jpg","url":"https://t.co/SJrsXl4jMc","display_url":"pic.twitter.com/SJrsXl4jMc","expanded_url":"https://twitter.com/Alberto20695533/status/1268029241934991360/photo/1","type":"photo","sizes":{"thumb":{"w":150,"h":150,"resize":"crop"},"large":{"w":1024,"h":1024,"resize":"fit"},"medium":{"w":1024,"h":1024,"resize":"fit"},"small":{"w":680,"h":680,"resize":"fit"}}},{"id":1268009573736120300,"id_str":"1268009573736120323","indices":[174,197],"media_url":"http://pbs.twimg.com/media/EZjf_TZWAAMjNdx.jpg","media_url_https":"https://pbs.twimg.com/media/EZjf_TZWAAMjNdx.jpg","url":"https://t.co/QyII2DPq2j","display_url":"pic.twitter.com/QyII2DPq2j","expanded_url":"https://twitter.com/tomasaguirrese1/status/1268009584888885251/photo/1","type":"photo","sizes":{"thumb":{"w":150,"h":150,"resize":"crop"},"medium":{"w":1200,"h":701,"resize":"fit"},"large":{"w":1242,"h":726,"resize":"fit"},"small":{"w":680,"h":397,"resize":"fit"}},"source_status_id":1268009584888885200,"source_status_id_str":"1268009584888885251","source_user_id":1957201273,"source_user_id_str":"1957201273"}]}</t>
  </si>
  <si>
    <t>1268029224734113792</t>
  </si>
  <si>
    <t>yeezusfxnty</t>
  </si>
  <si>
    <t>#Marcha15DeJunio #JusticiaparaAnderson #JusticiaParaAlejandra https://t.co/NuyTjdveqM</t>
  </si>
  <si>
    <t>Wed Jun 03 03:58:20 +0000 2020</t>
  </si>
  <si>
    <t>249373738</t>
  </si>
  <si>
    <t>http://pbs.twimg.com/profile_images/1247773848776278021/suckR1Zw_normal.jpg</t>
  </si>
  <si>
    <t>http://twitter.com/yeezusfxnty/statuses/1268029224734113792</t>
  </si>
  <si>
    <t>{"hashtags":[{"text":"Marcha15DeJunio","indices":[0,16]},{"text":"JusticiaparaAnderson","indices":[17,38]},{"text":"JusticiaParaAlejandra","indices":[39,61]}],"symbols":[],"user_mentions":[],"urls":[{"url":"https://t.co/NuyTjdveqM","expanded_url":"https://twitter.com/AdrianaLucia/status/1268016548725379072","display_url":"twitter.com/AdrianaLucia/s…","indices":[62,85]}]}</t>
  </si>
  <si>
    <t>1268029220502061057</t>
  </si>
  <si>
    <t>AlomiaMina</t>
  </si>
  <si>
    <t>La gente cree que esto es de petro, esto es del pueblo señores. #Marcha15DeJunio</t>
  </si>
  <si>
    <t>Wed Jun 03 03:58:19 +0000 2020</t>
  </si>
  <si>
    <t>877618637506588672</t>
  </si>
  <si>
    <t>http://pbs.twimg.com/profile_images/1254443212699287557/rcOAr-kC_normal.jpg</t>
  </si>
  <si>
    <t>http://twitter.com/AlomiaMina/statuses/1268029220502061057</t>
  </si>
  <si>
    <t>1268029160150138880</t>
  </si>
  <si>
    <t>danielballenr_</t>
  </si>
  <si>
    <t>Yo definitivamente voy #Marcha15DeJunio</t>
  </si>
  <si>
    <t>Wed Jun 03 03:58:05 +0000 2020</t>
  </si>
  <si>
    <t>303412084</t>
  </si>
  <si>
    <t>http://pbs.twimg.com/profile_images/778674092354535425/7fQ6EaKZ_normal.jpg</t>
  </si>
  <si>
    <t>http://twitter.com/danielballenr_/statuses/1268029160150138880</t>
  </si>
  <si>
    <t>1268029150339698691</t>
  </si>
  <si>
    <t>#Marcha15DeJunio https://t.co/pZmxzUUmFd</t>
  </si>
  <si>
    <t>Wed Jun 03 03:58:02 +0000 2020</t>
  </si>
  <si>
    <t>http://twitter.com/hernangarcia98/statuses/1268029150339698691</t>
  </si>
  <si>
    <t>{"hashtags":[{"text":"Marcha15DeJunio","indices":[0,16]}],"symbols":[],"user_mentions":[],"urls":[{"url":"https://t.co/pZmxzUUmFd","expanded_url":"https://twitter.com/pluralidadz/status/1268002892054749184","display_url":"twitter.com/pluralidadz/st…","indices":[17,40]}]}</t>
  </si>
  <si>
    <t>1268029111273996290</t>
  </si>
  <si>
    <t>Braymelmendoza1</t>
  </si>
  <si>
    <t>#Marcha15DeJunio https://t.co/rkrbVv65Zq</t>
  </si>
  <si>
    <t>Wed Jun 03 03:57:53 +0000 2020</t>
  </si>
  <si>
    <t>1267630379651018752</t>
  </si>
  <si>
    <t>http://twitter.com/Braymelmendoza1/statuses/1268029111273996290</t>
  </si>
  <si>
    <t>{"hashtags":[{"text":"Marcha15DeJunio","indices":[0,16]}],"symbols":[],"user_mentions":[],"urls":[{"url":"https://t.co/rkrbVv65Zq","expanded_url":"https://twitter.com/Alberto20695533/status/1268028491699752960","display_url":"twitter.com/Alberto2069553…","indices":[17,40]}]}</t>
  </si>
  <si>
    <t>1268029022975463424</t>
  </si>
  <si>
    <t>#Marcha15DeJunio https://t.co/6azrm0sGGj</t>
  </si>
  <si>
    <t>Wed Jun 03 03:57:32 +0000 2020</t>
  </si>
  <si>
    <t>http://twitter.com/hernangarcia98/statuses/1268029022975463424</t>
  </si>
  <si>
    <t>{"hashtags":[{"text":"Marcha15DeJunio","indices":[0,16]}],"symbols":[],"user_mentions":[],"urls":[{"url":"https://t.co/6azrm0sGGj","expanded_url":"https://twitter.com/gustavobolivar/status/1268014290327519233","display_url":"twitter.com/gustavobolivar…","indices":[17,40]}]}</t>
  </si>
  <si>
    <t>1268028976179613697</t>
  </si>
  <si>
    <t>@NataliaTrd Se lo debemos a ellos, se los debemos a los falsos positivos.
Por la ñeñepolítica. 
Por la brutalidad policial. 
Por la educación. 
Por la salud.
#Marcha15DeJunio https://t.co/QyII2DPq2j https://t.co/SQ5F8HAksT</t>
  </si>
  <si>
    <t>Wed Jun 03 03:57:21 +0000 2020</t>
  </si>
  <si>
    <t>801444216928878592</t>
  </si>
  <si>
    <t>NataliaTrd</t>
  </si>
  <si>
    <t>1268025632862150659</t>
  </si>
  <si>
    <t>http://twitter.com/Alberto20695533/statuses/1268028976179613697</t>
  </si>
  <si>
    <t>{"hashtags":[{"text":"Marcha15DeJunio","indices":[158,174]}],"symbols":[],"user_mentions":[{"screen_name":"NataliaTrd","name":"Moledora de sol a sol","id":801444216928878600,"id_str":"801444216928878592","indices":[0,11]}],"urls":[],"media":[{"id":1268028967560401000,"id_str":"1268028967560400902","indices":[199,222],"media_url":"http://pbs.twimg.com/media/EZjxoLBX0AYZaC-.jpg","media_url_https":"https://pbs.twimg.com/media/EZjxoLBX0AYZaC-.jpg","url":"https://t.co/SQ5F8HAksT","display_url":"pic.twitter.com/SQ5F8HAksT","expanded_url":"https://twitter.com/Alberto20695533/status/1268028976179613697/photo/1","type":"photo","sizes":{"thumb":{"w":150,"h":150,"resize":"crop"},"large":{"w":1024,"h":1024,"resize":"fit"},"medium":{"w":1024,"h":1024,"resize":"fit"},"small":{"w":680,"h":680,"resize":"fit"}}},{"id":1268009573736120300,"id_str":"1268009573736120323","indices":[175,198],"media_url":"http://pbs.twimg.com/media/EZjf_TZWAAMjNdx.jpg","media_url_https":"https://pbs.twimg.com/media/EZjf_TZWAAMjNdx.jpg","url":"https://t.co/QyII2DPq2j","display_url":"pic.twitter.com/QyII2DPq2j","expanded_url":"https://twitter.com/tomasaguirrese1/status/1268009584888885251/photo/1","type":"photo","sizes":{"thumb":{"w":150,"h":150,"resize":"crop"},"medium":{"w":1200,"h":701,"resize":"fit"},"large":{"w":1242,"h":726,"resize":"fit"},"small":{"w":680,"h":397,"resize":"fit"}},"source_status_id":1268009584888885200,"source_status_id_str":"1268009584888885251","source_user_id":1957201273,"source_user_id_str":"1957201273"}]}</t>
  </si>
  <si>
    <t>1268028965345800200</t>
  </si>
  <si>
    <t>MarvinJVelez</t>
  </si>
  <si>
    <t>#Marcha15DeJunio si por esto y por todo lo que se ha destapado</t>
  </si>
  <si>
    <t>Wed Jun 03 03:57:18 +0000 2020</t>
  </si>
  <si>
    <t>930954428198342657</t>
  </si>
  <si>
    <t>http://pbs.twimg.com/profile_images/1149732046744498178/wzF51iSQ_normal.jpg</t>
  </si>
  <si>
    <t>http://twitter.com/MarvinJVelez/statuses/1268028965345800200</t>
  </si>
  <si>
    <t>1268028912564658179</t>
  </si>
  <si>
    <t>macaleo_13</t>
  </si>
  <si>
    <t>Los papus que pelearon por George Floyd van a salir a marchar por Anderson Arboleda este 15 de junio o van a seguir igual de tibios? 
#JusticiaparaAnderson 
#Marcha15DeJunio</t>
  </si>
  <si>
    <t>Wed Jun 03 03:57:06 +0000 2020</t>
  </si>
  <si>
    <t>2769309773</t>
  </si>
  <si>
    <t>http://pbs.twimg.com/profile_images/1195500007396401153/E0twrxnl_normal.jpg</t>
  </si>
  <si>
    <t>http://twitter.com/macaleo_13/statuses/1268028912564658179</t>
  </si>
  <si>
    <t>{"hashtags":[{"text":"JusticiaparaAnderson","indices":[134,155]},{"text":"Marcha15DeJunio","indices":[157,173]}],"symbols":[],"user_mentions":[],"urls":[]}</t>
  </si>
  <si>
    <t>1268028839113953281</t>
  </si>
  <si>
    <t>Ceblue101</t>
  </si>
  <si>
    <t>Esto es ser irresponsable, inmaduro y un completo hijueputa. #Marcha15DeJunio https://t.co/GtcIoJUBu1</t>
  </si>
  <si>
    <t>Wed Jun 03 03:56:48 +0000 2020</t>
  </si>
  <si>
    <t>1196127834022043648</t>
  </si>
  <si>
    <t>http://pbs.twimg.com/profile_images/1250654028695994369/rVdM5ql6_normal.jpg</t>
  </si>
  <si>
    <t>http://twitter.com/Ceblue101/statuses/1268028839113953281</t>
  </si>
  <si>
    <t>{"hashtags":[{"text":"Marcha15DeJunio","indices":[61,77]}],"symbols":[],"user_mentions":[],"urls":[{"url":"https://t.co/GtcIoJUBu1","expanded_url":"https://twitter.com/GustavoBolivar/status/1268014290327519233","display_url":"twitter.com/GustavoBolivar…","indices":[78,101]}]}</t>
  </si>
  <si>
    <t>1268028758675673088</t>
  </si>
  <si>
    <t>@AlvaroUribeVel Se lo debemos a ellos, se los debemos a los falsos positivos.
Por la ñeñepolítica. 
Por la brutalidad policial. 
Por la educación. 
Por la salud.
#Marcha15DeJunio https://t.co/QyII2DPq2j https://t.co/wDXNGGvCbj</t>
  </si>
  <si>
    <t>Wed Jun 03 03:56:29 +0000 2020</t>
  </si>
  <si>
    <t>1267961823455830016</t>
  </si>
  <si>
    <t>http://twitter.com/Alberto20695533/statuses/1268028758675673088</t>
  </si>
  <si>
    <t>{"hashtags":[{"text":"Marcha15DeJunio","indices":[162,178]}],"symbols":[],"user_mentions":[{"screen_name":"AlvaroUribeVel","name":"Álvaro Uribe Vélez","id":61097151,"id_str":"61097151","indices":[0,15]}],"urls":[],"media":[{"id":1268028752971346000,"id_str":"1268028752971345924","indices":[203,226],"media_url":"http://pbs.twimg.com/media/EZjxbrnWsAQmCmZ.jpg","media_url_https":"https://pbs.twimg.com/media/EZjxbrnWsAQmCmZ.jpg","url":"https://t.co/wDXNGGvCbj","display_url":"pic.twitter.com/wDXNGGvCbj","expanded_url":"https://twitter.com/Alberto20695533/status/1268028758675673088/photo/1","type":"photo","sizes":{"thumb":{"w":150,"h":150,"resize":"crop"},"large":{"w":1024,"h":1024,"resize":"fit"},"medium":{"w":1024,"h":1024,"resize":"fit"},"small":{"w":680,"h":680,"resize":"fit"}}},{"id":1268009573736120300,"id_str":"1268009573736120323","indices":[179,202],"media_url":"http://pbs.twimg.com/media/EZjf_TZWAAMjNdx.jpg","media_url_https":"https://pbs.twimg.com/media/EZjf_TZWAAMjNdx.jpg","url":"https://t.co/QyII2DPq2j","display_url":"pic.twitter.com/QyII2DPq2j","expanded_url":"https://twitter.com/tomasaguirrese1/status/1268009584888885251/photo/1","type":"photo","sizes":{"thumb":{"w":150,"h":150,"resize":"crop"},"medium":{"w":1200,"h":701,"resize":"fit"},"large":{"w":1242,"h":726,"resize":"fit"},"small":{"w":680,"h":397,"resize":"fit"}},"source_status_id":1268009584888885200,"source_status_id_str":"1268009584888885251","source_user_id":1957201273,"source_user_id_str":"1957201273"}]}</t>
  </si>
  <si>
    <t>1268028740736516096</t>
  </si>
  <si>
    <t>cardozoarizaan1</t>
  </si>
  <si>
    <t>@atama001 @JulianRoman #marcha15deJunio https://t.co/mygvxanS5t</t>
  </si>
  <si>
    <t>Wed Jun 03 03:56:25 +0000 2020</t>
  </si>
  <si>
    <t>96081882</t>
  </si>
  <si>
    <t>atama001</t>
  </si>
  <si>
    <t>4210507473</t>
  </si>
  <si>
    <t>1268020076780847104</t>
  </si>
  <si>
    <t>http://pbs.twimg.com/profile_images/939140717708042242/cvkgXKyh_normal.jpg</t>
  </si>
  <si>
    <t>http://twitter.com/cardozoarizaan1/statuses/1268028740736516096</t>
  </si>
  <si>
    <t>{"hashtags":[{"text":"marcha15deJunio","indices":[23,39]}],"symbols":[],"user_mentions":[{"screen_name":"atama001","name":"Anamaria TD","id":96081882,"id_str":"96081882","indices":[0,9]},{"screen_name":"JulianRoman","name":"Julián Román","id":142092456,"id_str":"142092456","indices":[10,22]}],"urls":[],"media":[{"id":1268028734415700000,"id_str":"1268028734415699973","indices":[40,63],"media_url":"http://pbs.twimg.com/media/EZjxamfWAAUREBF.jpg","media_url_https":"https://pbs.twimg.com/media/EZjxamfWAAUREBF.jpg","url":"https://t.co/mygvxanS5t","display_url":"pic.twitter.com/mygvxanS5t","expanded_url":"https://twitter.com/cardozoarizaan1/status/1268028740736516096/photo/1","type":"photo","sizes":{"thumb":{"w":150,"h":150,"resize":"crop"},"medium":{"w":793,"h":1122,"resize":"fit"},"small":{"w":481,"h":680,"resize":"fit"},"large":{"w":793,"h":1122,"resize":"fit"}}}]}</t>
  </si>
  <si>
    <t>1268028729227464705</t>
  </si>
  <si>
    <t>AshleyM0926</t>
  </si>
  <si>
    <t>#Marcha15DeJunio #EnColombiaTambienMatan https://t.co/Xp92lmT8zL</t>
  </si>
  <si>
    <t>Wed Jun 03 03:56:22 +0000 2020</t>
  </si>
  <si>
    <t>1241583869805178887</t>
  </si>
  <si>
    <t>http://pbs.twimg.com/profile_images/1241609393331818498/PS4N6RMv_normal.jpg</t>
  </si>
  <si>
    <t>http://twitter.com/AshleyM0926/statuses/1268028729227464705</t>
  </si>
  <si>
    <t>{"hashtags":[{"text":"Marcha15DeJunio","indices":[0,16]},{"text":"EnColombiaTambienMatan","indices":[17,40]}],"symbols":[],"user_mentions":[],"urls":[{"url":"https://t.co/Xp92lmT8zL","expanded_url":"https://twitter.com/skinny_weird/status/1267974125764689921","display_url":"twitter.com/skinny_weird/s…","indices":[41,64]}]}</t>
  </si>
  <si>
    <t>1268028717005070336</t>
  </si>
  <si>
    <t>#Marcha15DeJunio? #MarcharáSuMadre, porque ni los mismos políticos y sindicatos, que lo esta promoviendo, van a salir, solamente los imbéciles, que se dejan lavar el cerebro de esos parásitos.</t>
  </si>
  <si>
    <t>Wed Jun 03 03:56:19 +0000 2020</t>
  </si>
  <si>
    <t>http://twitter.com/Joserextirano/statuses/1268028717005070336</t>
  </si>
  <si>
    <t>{"hashtags":[{"text":"Marcha15DeJunio","indices":[0,16]},{"text":"MarcharáSuMadre","indices":[18,34]}],"symbols":[],"user_mentions":[],"urls":[]}</t>
  </si>
  <si>
    <t>1268028680212750338</t>
  </si>
  <si>
    <t>@RevistaSemana @ernestosamperp Se lo debemos a ellos, se los debemos a los falsos positivos.
Por la ñeñepolítica. 
Por la brutalidad policial. 
Por la educación. 
Por la salud.
#Marcha15DeJunio https://t.co/QyII2DPq2j https://t.co/MohJeOZDbM</t>
  </si>
  <si>
    <t>Wed Jun 03 03:56:10 +0000 2020</t>
  </si>
  <si>
    <t>18079284</t>
  </si>
  <si>
    <t>RevistaSemana</t>
  </si>
  <si>
    <t>1267942093600817152</t>
  </si>
  <si>
    <t>http://twitter.com/Alberto20695533/statuses/1268028680212750338</t>
  </si>
  <si>
    <t>{"hashtags":[{"text":"Marcha15DeJunio","indices":[177,193]}],"symbols":[],"user_mentions":[{"screen_name":"RevistaSemana","name":"Revista Semana","id":18079284,"id_str":"18079284","indices":[0,14]},{"screen_name":"ernestosamperp","name":"Ernesto Samper P.","id":248760009,"id_str":"248760009","indices":[15,30]}],"urls":[],"media":[{"id":1268028674382729200,"id_str":"1268028674382729219","indices":[218,241],"media_url":"http://pbs.twimg.com/media/EZjxXG2XkAMqDUg.jpg","media_url_https":"https://pbs.twimg.com/media/EZjxXG2XkAMqDUg.jpg","url":"https://t.co/MohJeOZDbM","display_url":"pic.twitter.com/MohJeOZDbM","expanded_url":"https://twitter.com/Alberto20695533/status/1268028680212750338/photo/1","type":"photo","sizes":{"thumb":{"w":150,"h":150,"resize":"crop"},"large":{"w":1024,"h":1024,"resize":"fit"},"medium":{"w":1024,"h":1024,"resize":"fit"},"small":{"w":680,"h":680,"resize":"fit"}}},{"id":1268009573736120300,"id_str":"1268009573736120323","indices":[194,217],"media_url":"http://pbs.twimg.com/media/EZjf_TZWAAMjNdx.jpg","media_url_https":"https://pbs.twimg.com/media/EZjf_TZWAAMjNdx.jpg","url":"https://t.co/QyII2DPq2j","display_url":"pic.twitter.com/QyII2DPq2j","expanded_url":"https://twitter.com/tomasaguirrese1/status/1268009584888885251/photo/1","type":"photo","sizes":{"thumb":{"w":150,"h":150,"resize":"crop"},"medium":{"w":1200,"h":701,"resize":"fit"},"large":{"w":1242,"h":726,"resize":"fit"},"small":{"w":680,"h":397,"resize":"fit"}},"source_status_id":1268009584888885200,"source_status_id_str":"1268009584888885251","source_user_id":1957201273,"source_user_id_str":"1957201273"}]}</t>
  </si>
  <si>
    <t>1268028667449532422</t>
  </si>
  <si>
    <t>WilliamDH6</t>
  </si>
  <si>
    <t>Por todo lo que nos han Robado y por todo el abuso con el pueblo ...
¡Sin Tembladera!
#Marcha15DeJunio</t>
  </si>
  <si>
    <t>Wed Jun 03 03:56:07 +0000 2020</t>
  </si>
  <si>
    <t>1160481389902475264</t>
  </si>
  <si>
    <t>http://pbs.twimg.com/profile_images/1258527853693542400/tckT90A2_normal.jpg</t>
  </si>
  <si>
    <t>http://twitter.com/WilliamDH6/statuses/1268028667449532422</t>
  </si>
  <si>
    <t>1268028649111990273</t>
  </si>
  <si>
    <t>Andresquevedo_</t>
  </si>
  <si>
    <t>Wed Jun 03 03:56:03 +0000 2020</t>
  </si>
  <si>
    <t>1245845478790529026</t>
  </si>
  <si>
    <t>http://pbs.twimg.com/profile_images/1247032504458018816/WDWCSG6Q_normal.jpg</t>
  </si>
  <si>
    <t>http://twitter.com/Andresquevedo_/statuses/1268028649111990273</t>
  </si>
  <si>
    <t>1268028588810518528</t>
  </si>
  <si>
    <t>@CorteSupremaJ @Marioro16783588 @AlvaroUribeVel Se lo debemos a ellos, se los debemos a los falsos positivos.
Por la ñeñepolítica. 
Por la brutalidad policial. 
Por la educación. 
Por la salud.
#Marcha15DeJunio https://t.co/QyII2DPq2j https://t.co/0KwyJf9VVn</t>
  </si>
  <si>
    <t>Wed Jun 03 03:55:49 +0000 2020</t>
  </si>
  <si>
    <t>208901797</t>
  </si>
  <si>
    <t>CorteSupremaJ</t>
  </si>
  <si>
    <t>1267961214392586240</t>
  </si>
  <si>
    <t>http://twitter.com/Alberto20695533/statuses/1268028588810518528</t>
  </si>
  <si>
    <t>{"hashtags":[{"text":"Marcha15DeJunio","indices":[194,210]}],"symbols":[],"user_mentions":[{"screen_name":"CorteSupremaJ","name":"Corte Suprema de Justicia","id":208901797,"id_str":"208901797","indices":[0,14]},{"screen_name":"Marioro16783588","name":"Mario rojas","id":1208726898743926800,"id_str":"1208726898743926784","indices":[15,31]},{"screen_name":"AlvaroUribeVel","name":"Álvaro Uribe Vélez","id":61097151,"id_str":"61097151","indices":[32,47]}],"urls":[],"media":[{"id":1268028583156596700,"id_str":"1268028583156596736","indices":[235,258],"media_url":"http://pbs.twimg.com/media/EZjxRzAXQAADnY8.jpg","media_url_https":"https://pbs.twimg.com/media/EZjxRzAXQAADnY8.jpg","url":"https://t.co/0KwyJf9VVn","display_url":"pic.twitter.com/0KwyJf9VVn","expanded_url":"https://twitter.com/Alberto20695533/status/1268028588810518528/photo/1","type":"photo","sizes":{"thumb":{"w":150,"h":150,"resize":"crop"},"large":{"w":1024,"h":1024,"resize":"fit"},"medium":{"w":1024,"h":1024,"resize":"fit"},"small":{"w":680,"h":680,"resize":"fit"}}},{"id":1268009573736120300,"id_str":"1268009573736120323","indices":[211,234],"media_url":"http://pbs.twimg.com/media/EZjf_TZWAAMjNdx.jpg","media_url_https":"https://pbs.twimg.com/media/EZjf_TZWAAMjNdx.jpg","url":"https://t.co/QyII2DPq2j","display_url":"pic.twitter.com/QyII2DPq2j","expanded_url":"https://twitter.com/tomasaguirrese1/status/1268009584888885251/photo/1","type":"photo","sizes":{"thumb":{"w":150,"h":150,"resize":"crop"},"medium":{"w":1200,"h":701,"resize":"fit"},"large":{"w":1242,"h":726,"resize":"fit"},"small":{"w":680,"h":397,"resize":"fit"}},"source_status_id":1268009584888885200,"source_status_id_str":"1268009584888885251","source_user_id":1957201273,"source_user_id_str":"1957201273"}]}</t>
  </si>
  <si>
    <t>1268028575313264640</t>
  </si>
  <si>
    <t>zurdo_tr</t>
  </si>
  <si>
    <t>No puedo creer que que pasé 9 meses en el vientre de alguien que no me deja ir a la #Marcha15DeJunio #Indignado</t>
  </si>
  <si>
    <t>Wed Jun 03 03:55:45 +0000 2020</t>
  </si>
  <si>
    <t>1210631542629949443</t>
  </si>
  <si>
    <t>http://pbs.twimg.com/profile_images/1210631724121645057/mEsD5m_M_normal.jpg</t>
  </si>
  <si>
    <t>http://twitter.com/zurdo_tr/statuses/1268028575313264640</t>
  </si>
  <si>
    <t>{"hashtags":[{"text":"Marcha15DeJunio","indices":[84,100]},{"text":"Indignado","indices":[101,111]}],"symbols":[],"user_mentions":[],"urls":[]}</t>
  </si>
  <si>
    <t>1268028575090905089</t>
  </si>
  <si>
    <t>maangel05</t>
  </si>
  <si>
    <t>Llegó con nuevas órdenes de Cuba a terminar de destruir lo que quede de país. La gente de bien no lo vamos a permitir, la gente necesita comer y por culpa de Petro y Bolívar van a tener que volver a cerrar sus negocios después de 3 meses cerrados.Malditos perros
#Marcha15DeJunio</t>
  </si>
  <si>
    <t>341119964</t>
  </si>
  <si>
    <t>http://pbs.twimg.com/profile_images/1264066395953868801/q6B9HH3F_normal.jpg</t>
  </si>
  <si>
    <t>http://twitter.com/maangel05/statuses/1268028575090905089</t>
  </si>
  <si>
    <t>1268028491699752960</t>
  </si>
  <si>
    <t>@RevistaSemana Se lo debemos a ellos, se los debemos a los falsos positivos.
Por la ñeñepolítica. 
Por la brutalidad policial. 
Por la educación. 
Por la salud.
#Marcha15DeJunio https://t.co/QyII2DPq2j https://t.co/3ZLmKxb5Bw</t>
  </si>
  <si>
    <t>Wed Jun 03 03:55:25 +0000 2020</t>
  </si>
  <si>
    <t>1268024609183424512</t>
  </si>
  <si>
    <t>http://twitter.com/Alberto20695533/statuses/1268028491699752960</t>
  </si>
  <si>
    <t>{"hashtags":[{"text":"Marcha15DeJunio","indices":[161,177]}],"symbols":[],"user_mentions":[{"screen_name":"RevistaSemana","name":"Revista Semana","id":18079284,"id_str":"18079284","indices":[0,14]}],"urls":[],"media":[{"id":1268028483713843200,"id_str":"1268028483713843200","indices":[202,225],"media_url":"http://pbs.twimg.com/media/EZjxMAjXQAAbTin.jpg","media_url_https":"https://pbs.twimg.com/media/EZjxMAjXQAAbTin.jpg","url":"https://t.co/3ZLmKxb5Bw","display_url":"pic.twitter.com/3ZLmKxb5Bw","expanded_url":"https://twitter.com/Alberto20695533/status/1268028491699752960/photo/1","type":"photo","sizes":{"thumb":{"w":150,"h":150,"resize":"crop"},"large":{"w":1024,"h":1024,"resize":"fit"},"medium":{"w":1024,"h":1024,"resize":"fit"},"small":{"w":680,"h":680,"resize":"fit"}}},{"id":1268009573736120300,"id_str":"1268009573736120323","indices":[178,201],"media_url":"http://pbs.twimg.com/media/EZjf_TZWAAMjNdx.jpg","media_url_https":"https://pbs.twimg.com/media/EZjf_TZWAAMjNdx.jpg","url":"https://t.co/QyII2DPq2j","display_url":"pic.twitter.com/QyII2DPq2j","expanded_url":"https://twitter.com/tomasaguirrese1/status/1268009584888885251/photo/1","type":"photo","sizes":{"thumb":{"w":150,"h":150,"resize":"crop"},"medium":{"w":1200,"h":701,"resize":"fit"},"large":{"w":1242,"h":726,"resize":"fit"},"small":{"w":680,"h":397,"resize":"fit"}},"source_status_id":1268009584888885200,"source_status_id_str":"1268009584888885251","source_user_id":1957201273,"source_user_id_str":"1957201273"}]}</t>
  </si>
  <si>
    <t>1268028454949261314</t>
  </si>
  <si>
    <t>El pueblo colombiano y su territorio se respeta #Marcha15DeJunio https://t.co/BKLIP1QjvY</t>
  </si>
  <si>
    <t>Wed Jun 03 03:55:17 +0000 2020</t>
  </si>
  <si>
    <t>http://twitter.com/Andres_Lopez13/statuses/1268028454949261314</t>
  </si>
  <si>
    <t>{"hashtags":[{"text":"Marcha15DeJunio","indices":[48,64]}],"symbols":[],"user_mentions":[],"urls":[],"media":[{"id":1268028440122470400,"id_str":"1268028440122470400","indices":[65,88],"media_url":"http://pbs.twimg.com/media/EZjxJeKXsAAL9yq.jpg","media_url_https":"https://pbs.twimg.com/media/EZjxJeKXsAAL9yq.jpg","url":"https://t.co/BKLIP1QjvY","display_url":"pic.twitter.com/BKLIP1QjvY","expanded_url":"https://twitter.com/Andres_Lopez13/status/1268028454949261314/photo/1","type":"photo","sizes":{"thumb":{"w":150,"h":150,"resize":"crop"},"small":{"w":480,"h":680,"resize":"fit"},"large":{"w":904,"h":1280,"resize":"fit"},"medium":{"w":848,"h":1200,"resize":"fit"}}}]}</t>
  </si>
  <si>
    <t>1268028417590677505</t>
  </si>
  <si>
    <t>#Marcha15DeJunio racismo, corrupción, asesinato de líderes sociales, insultos a los indígenas, ayudas para los ricos y bolillo para los pobres, autoritarismo, manipulación de los medios, desigualdad; estamos rajados como democracia, no podemos seguir por el camino que vamos.</t>
  </si>
  <si>
    <t>Wed Jun 03 03:55:08 +0000 2020</t>
  </si>
  <si>
    <t>http://twitter.com/tomatetrip/statuses/1268028417590677505</t>
  </si>
  <si>
    <t>1268028323986313218</t>
  </si>
  <si>
    <t>GrijalbaCarlos</t>
  </si>
  <si>
    <t>#Marcha15DeJunio https://t.co/yac3qU9xjb</t>
  </si>
  <si>
    <t>Wed Jun 03 03:54:45 +0000 2020</t>
  </si>
  <si>
    <t>1139948509</t>
  </si>
  <si>
    <t>http://twitter.com/GrijalbaCarlos/statuses/1268028323986313218</t>
  </si>
  <si>
    <t>{"hashtags":[{"text":"Marcha15DeJunio","indices":[0,16]}],"symbols":[],"user_mentions":[],"urls":[],"media":[{"id":1268028307909628000,"id_str":"1268028307909627906","indices":[17,40],"media_url":"http://pbs.twimg.com/media/EZjxBxoX0AI4GpS.png","media_url_https":"https://pbs.twimg.com/media/EZjxBxoX0AI4GpS.png","url":"https://t.co/yac3qU9xjb","display_url":"pic.twitter.com/yac3qU9xjb","expanded_url":"https://twitter.com/GrijalbaCarlos/status/1268028323986313218/photo/1","type":"photo","sizes":{"medium":{"w":715,"h":706,"resize":"fit"},"small":{"w":680,"h":671,"resize":"fit"},"thumb":{"w":150,"h":150,"resize":"crop"},"large":{"w":715,"h":706,"resize":"fit"}}}]}</t>
  </si>
  <si>
    <t>1268028270479659009</t>
  </si>
  <si>
    <t>juliangranados_</t>
  </si>
  <si>
    <t>-Por Anderson.
-Por nuestra soberanía.
-Por los cientos de lideres y firmantes de la paz asesinados.  
-Contra la corrupción y este gobierno FASCISTA. 
¡Es el momento, nuestro momento! #Marcha15DeJunio https://t.co/eigfIEp5fn https://t.co/Te9olQEOIU</t>
  </si>
  <si>
    <t>Wed Jun 03 03:54:33 +0000 2020</t>
  </si>
  <si>
    <t>112880372</t>
  </si>
  <si>
    <t>http://pbs.twimg.com/profile_images/1250919826555580422/rIE6-yZi_normal.jpg</t>
  </si>
  <si>
    <t xml:space="preserve">Colombia                      </t>
  </si>
  <si>
    <t>http://twitter.com/juliangranados_/statuses/1268028270479659009</t>
  </si>
  <si>
    <t>{"hashtags":[{"text":"Marcha15DeJunio","indices":[185,201]}],"symbols":[],"user_mentions":[],"urls":[{"url":"https://t.co/eigfIEp5fn","expanded_url":"https://twitter.com/juliangranados_/status/1268027982440005635/photo/1","display_url":"pic.twitter.com/eigfIEp5fn","indices":[202,225]}],"media":[{"id":1268028267396726800,"id_str":"1268028267396726784","indices":[226,249],"media_url":"http://pbs.twimg.com/media/EZjw_atWAAAfLkO.jpg","media_url_https":"https://pbs.twimg.com/media/EZjw_atWAAAfLkO.jpg","url":"https://t.co/Te9olQEOIU","display_url":"pic.twitter.com/Te9olQEOIU","expanded_url":"https://twitter.com/juliangranados_/status/1268028270479659009/photo/1","type":"photo","sizes":{"thumb":{"w":150,"h":150,"resize":"crop"},"small":{"w":680,"h":680,"resize":"fit"},"large":{"w":720,"h":720,"resize":"fit"},"medium":{"w":720,"h":720,"resize":"fit"}}}]}</t>
  </si>
  <si>
    <t>1268028255333949442</t>
  </si>
  <si>
    <t>Porque tenemos desde hace varias generaciones un Narcogobierno #Marcha15DeJunio</t>
  </si>
  <si>
    <t>Wed Jun 03 03:54:29 +0000 2020</t>
  </si>
  <si>
    <t>http://twitter.com/JeissonDuenas/statuses/1268028255333949442</t>
  </si>
  <si>
    <t>1268028229526355971</t>
  </si>
  <si>
    <t>rubencho_78</t>
  </si>
  <si>
    <t>#Marcha15DeJunio https://t.co/gha8PmnqWA</t>
  </si>
  <si>
    <t>Wed Jun 03 03:54:23 +0000 2020</t>
  </si>
  <si>
    <t>2239595989</t>
  </si>
  <si>
    <t>http://pbs.twimg.com/profile_images/1267290344200249345/iOQAg00K_normal.jpg</t>
  </si>
  <si>
    <t>http://twitter.com/rubencho_78/statuses/1268028229526355971</t>
  </si>
  <si>
    <t>{"hashtags":[{"text":"Marcha15DeJunio","indices":[0,16]}],"symbols":[],"user_mentions":[],"urls":[{"url":"https://t.co/gha8PmnqWA","expanded_url":"https://twitter.com/Ortiz_tania1609/status/1267908550682185728","display_url":"twitter.com/Ortiz_tania160…","indices":[17,40]}]}</t>
  </si>
  <si>
    <t>1268028180734128130</t>
  </si>
  <si>
    <t>ESPECIAL: #Mujeres #artistas (Parte 3).
Meta Vaux Warrick Fuller (1877-1968). 
Escultora y activista #afroamericana.
#art #BlackOutTuesday #painting #blackoutday #BlackLivesMatter #blackoutuesday #BLACK_LIVES_MATTER #Marcha15DeJunio Rosita #sculpture https://t.co/l4IoBRHMwQ</t>
  </si>
  <si>
    <t>Wed Jun 03 03:54:11 +0000 2020</t>
  </si>
  <si>
    <t>http://twitter.com/septimoartecol/statuses/1268028180734128130</t>
  </si>
  <si>
    <t>{"hashtags":[{"text":"Mujeres","indices":[10,18]},{"text":"artistas","indices":[19,28]},{"text":"afroamericana","indices":[103,117]},{"text":"art","indices":[120,124]},{"text":"BlackOutTuesday","indices":[125,141]},{"text":"painting","indices":[142,151]},{"text":"blackoutday","indices":[152,164]},{"text":"BlackLivesMatter","indices":[165,182]},{"text":"blackoutuesday","indices":[183,198]},{"text":"BLACK_LIVES_MATTER","indices":[199,218]},{"text":"Marcha15DeJunio","indices":[219,235]},{"text":"sculpture","indices":[243,253]}],"symbols":[],"user_mentions":[],"urls":[],"media":[{"id":1268027970662383600,"id_str":"1268027970662383627","indices":[254,277],"media_url":"http://pbs.twimg.com/media/EZjwuJSXQAsvL1_.jpg","media_url_https":"https://pbs.twimg.com/media/EZjwuJSXQAsvL1_.jpg","url":"https://t.co/l4IoBRHMwQ","display_url":"pic.twitter.com/l4IoBRHMwQ","expanded_url":"https://twitter.com/septimoartecol/status/1268028180734128130/photo/1","type":"photo","sizes":{"thumb":{"w":150,"h":150,"resize":"crop"},"small":{"w":220,"h":365,"resize":"fit"},"medium":{"w":220,"h":365,"resize":"fit"},"large":{"w":220,"h":365,"resize":"fit"}}}]}</t>
  </si>
  <si>
    <t>1268028172643246081</t>
  </si>
  <si>
    <t>jyepesss</t>
  </si>
  <si>
    <t>#Marcha15DeJunio ¡Que lindo hashtag!</t>
  </si>
  <si>
    <t>Wed Jun 03 03:54:09 +0000 2020</t>
  </si>
  <si>
    <t>1223643563872923648</t>
  </si>
  <si>
    <t>http://pbs.twimg.com/profile_images/1223644555423166464/fdkVab5E_normal.jpg</t>
  </si>
  <si>
    <t>http://twitter.com/jyepesss/statuses/1268028172643246081</t>
  </si>
  <si>
    <t>1268028162996408320</t>
  </si>
  <si>
    <t>AlexisO47007035</t>
  </si>
  <si>
    <t>Wed Jun 03 03:54:07 +0000 2020</t>
  </si>
  <si>
    <t>962084026877186049</t>
  </si>
  <si>
    <t>http://pbs.twimg.com/profile_images/1178518890038677504/G0ihzZQ4_normal.jpg</t>
  </si>
  <si>
    <t>http://twitter.com/AlexisO47007035/statuses/1268028162996408320</t>
  </si>
  <si>
    <t>1268028140070285313</t>
  </si>
  <si>
    <t>Daniel_Acos</t>
  </si>
  <si>
    <t>En #Marcha15DeJunio si van a salir a robarles la tranquilidad a los "dueños de Colombia" o van a salir a abrazar tombos, brindarles tinto y marchar por el anden? Pregunto para saber si salgo</t>
  </si>
  <si>
    <t>Wed Jun 03 03:54:02 +0000 2020</t>
  </si>
  <si>
    <t>252826839</t>
  </si>
  <si>
    <t>http://pbs.twimg.com/profile_images/1193150719626563592/qvtJqzWd_normal.jpg</t>
  </si>
  <si>
    <t>http://twitter.com/Daniel_Acos/statuses/1268028140070285313</t>
  </si>
  <si>
    <t>1268028081224196097</t>
  </si>
  <si>
    <t>hoxeda</t>
  </si>
  <si>
    <t>#Marcha15DeJunio es la instrucción que llego de #Cuba , cuando todos esten contagiados, busque a los Gustavos para que los salven</t>
  </si>
  <si>
    <t>Wed Jun 03 03:53:48 +0000 2020</t>
  </si>
  <si>
    <t>476088497</t>
  </si>
  <si>
    <t>http://pbs.twimg.com/profile_images/1263967172604329987/DGZ6UKHQ_normal.jpg</t>
  </si>
  <si>
    <t>http://twitter.com/hoxeda/statuses/1268028081224196097</t>
  </si>
  <si>
    <t>{"hashtags":[{"text":"Marcha15DeJunio","indices":[0,16]},{"text":"Cuba","indices":[48,53]}],"symbols":[],"user_mentions":[],"urls":[]}</t>
  </si>
  <si>
    <t>1268028071300431873</t>
  </si>
  <si>
    <t>UnalMijo</t>
  </si>
  <si>
    <t>Una de las tantas banderas por las cuales debemos salir a las calles!!! #Marcha15DeJunio #Colombia #Protestas ✊🏽✊🏽🔥🔥 https://t.co/Y2kWX6fRBB</t>
  </si>
  <si>
    <t>Wed Jun 03 03:53:45 +0000 2020</t>
  </si>
  <si>
    <t>1201379667867045896</t>
  </si>
  <si>
    <t>http://pbs.twimg.com/profile_images/1201381275518550016/0A9HJtH0_normal.jpg</t>
  </si>
  <si>
    <t>http://twitter.com/UnalMijo/statuses/1268028071300431873</t>
  </si>
  <si>
    <t>{"hashtags":[{"text":"Marcha15DeJunio","indices":[72,88]},{"text":"Colombia","indices":[89,98]},{"text":"Protestas","indices":[99,109]}],"symbols":[],"user_mentions":[],"urls":[],"media":[{"id":1268028063167758300,"id_str":"1268028063167758340","indices":[117,140],"media_url":"http://pbs.twimg.com/media/EZjwzh5XQAQOWfa.jpg","media_url_https":"https://pbs.twimg.com/media/EZjwzh5XQAQOWfa.jpg","url":"https://t.co/Y2kWX6fRBB","display_url":"pic.twitter.com/Y2kWX6fRBB","expanded_url":"https://twitter.com/UnalMijo/status/1268028071300431873/photo/1","type":"photo","sizes":{"thumb":{"w":150,"h":150,"resize":"crop"},"large":{"w":1079,"h":1074,"resize":"fit"},"medium":{"w":1079,"h":1074,"resize":"fit"},"small":{"w":680,"h":677,"resize":"fit"}}}]}</t>
  </si>
  <si>
    <t>1268028060630122496</t>
  </si>
  <si>
    <t>Id1ot2</t>
  </si>
  <si>
    <t>Marchemos pero sin los de Kennedy porque infectan a todo mundo y paila. 
#Marcha15DeJunio</t>
  </si>
  <si>
    <t>Wed Jun 03 03:53:43 +0000 2020</t>
  </si>
  <si>
    <t>979213488563326976</t>
  </si>
  <si>
    <t>http://pbs.twimg.com/profile_images/990333463214641153/74ghIz-3_normal.jpg</t>
  </si>
  <si>
    <t>http://twitter.com/Id1ot2/statuses/1268028060630122496</t>
  </si>
  <si>
    <t>{"hashtags":[{"text":"Marcha15DeJunio","indices":[73,89]}],"symbols":[],"user_mentions":[],"urls":[]}</t>
  </si>
  <si>
    <t>1268028033828556803</t>
  </si>
  <si>
    <t>Renzoga98605056</t>
  </si>
  <si>
    <t>Marcha! #Marcha15DeJunio</t>
  </si>
  <si>
    <t>Wed Jun 03 03:53:36 +0000 2020</t>
  </si>
  <si>
    <t>1202818557610020864</t>
  </si>
  <si>
    <t>http://pbs.twimg.com/profile_images/1202818967439630337/GSL-SznR_normal.jpg</t>
  </si>
  <si>
    <t>http://twitter.com/Renzoga98605056/statuses/1268028033828556803</t>
  </si>
  <si>
    <t>1268027930774470656</t>
  </si>
  <si>
    <t>AnaMaria316</t>
  </si>
  <si>
    <t>Si hacen la #Marcha15DeJunio
Ahora mismo lo único que provocaran será un colapso peor de las UCI 
No digo que no marchen 
Háganlo háganse escuchar! Pero ahora no! Pensemos en la salud primero que todo!! 
Cuidemos a la ciudadanía de colombia! 🇨🇴❤️</t>
  </si>
  <si>
    <t>Wed Jun 03 03:53:12 +0000 2020</t>
  </si>
  <si>
    <t>975669198058860544</t>
  </si>
  <si>
    <t>http://pbs.twimg.com/profile_images/1265287489910116356/6J5_dPR-_normal.jpg</t>
  </si>
  <si>
    <t>http://twitter.com/AnaMaria316/statuses/1268027930774470656</t>
  </si>
  <si>
    <t>1268027930128637953</t>
  </si>
  <si>
    <t>WILSONHOLGUIN28</t>
  </si>
  <si>
    <t>#Marcha15DeJunio Vamos a marchar. 
Por un mejor País.</t>
  </si>
  <si>
    <t>2338708818</t>
  </si>
  <si>
    <t>http://pbs.twimg.com/profile_images/1236970190124068864/CEgnva4R_normal.jpg</t>
  </si>
  <si>
    <t xml:space="preserve">Tocancipa Cundinamarca </t>
  </si>
  <si>
    <t>http://twitter.com/WILSONHOLGUIN28/statuses/1268027930128637953</t>
  </si>
  <si>
    <t>1268027903062802434</t>
  </si>
  <si>
    <t>christian_atlh</t>
  </si>
  <si>
    <t>#Marcha15DeJunio Llenamos la tanqueta de alcohol y en los gases lacrimógenos ponemos tapabocas, sencillo y práctico</t>
  </si>
  <si>
    <t>Wed Jun 03 03:53:05 +0000 2020</t>
  </si>
  <si>
    <t>386670872</t>
  </si>
  <si>
    <t>http://pbs.twimg.com/profile_images/1248456856105697282/LQQ5ydUU_normal.jpg</t>
  </si>
  <si>
    <t>http://twitter.com/christian_atlh/statuses/1268027903062802434</t>
  </si>
  <si>
    <t>1268027891020902401</t>
  </si>
  <si>
    <t>oscarabeja</t>
  </si>
  <si>
    <t>Dizque #Marcha15DeJunio hay que ser muy retrasado en plena pandemia salir a marchar mientras los adultos mayores en casa guardando la cuarentena y los idiotas útiles de la izquierda socialista buscando llevar el virus a la propia casa @petrogustavo @GustavoBolivar #irresponsables</t>
  </si>
  <si>
    <t>Wed Jun 03 03:53:02 +0000 2020</t>
  </si>
  <si>
    <t>121581182</t>
  </si>
  <si>
    <t>http://pbs.twimg.com/profile_images/1200585212889108480/R0PHhI_d_normal.jpg</t>
  </si>
  <si>
    <t>Bogota colombia</t>
  </si>
  <si>
    <t>http://twitter.com/oscarabeja/statuses/1268027891020902401</t>
  </si>
  <si>
    <t>{"hashtags":[{"text":"Marcha15DeJunio","indices":[7,23]},{"text":"irresponsables","indices":[265,280]}],"symbols":[],"user_mentions":[{"screen_name":"petrogustavo","name":"Gustavo Petro","id":49849732,"id_str":"49849732","indices":[235,248]},{"screen_name":"GustavoBolivar","name":"Gustavo Bolívar","id":50981729,"id_str":"50981729","indices":[249,264]}],"urls":[]}</t>
  </si>
  <si>
    <t>1268027854924677120</t>
  </si>
  <si>
    <t>Johan61248966</t>
  </si>
  <si>
    <t>#Marcha15DeJunio en contra del goberno narcoparamilitar mafioso.</t>
  </si>
  <si>
    <t>Wed Jun 03 03:52:54 +0000 2020</t>
  </si>
  <si>
    <t>1259198037861302276</t>
  </si>
  <si>
    <t>http://twitter.com/Johan61248966/statuses/1268027854924677120</t>
  </si>
  <si>
    <t>1268027796309397510</t>
  </si>
  <si>
    <t>PECAICEDO</t>
  </si>
  <si>
    <t>En Colombia tenemos suficientes motivos para la #Marcha15DeJunio queremos justicia.? ¡Lo queremos preso Ya?! https://t.co/GZT91bVpEH</t>
  </si>
  <si>
    <t>Wed Jun 03 03:52:40 +0000 2020</t>
  </si>
  <si>
    <t>134581180</t>
  </si>
  <si>
    <t>http://pbs.twimg.com/profile_images/1215769776875823104/Ovfq1TY6_normal.jpg</t>
  </si>
  <si>
    <t>http://twitter.com/PECAICEDO/statuses/1268027796309397510</t>
  </si>
  <si>
    <t>{"hashtags":[{"text":"Marcha15DeJunio","indices":[48,64]}],"symbols":[],"user_mentions":[],"urls":[],"media":[{"id":1268027790642876400,"id_str":"1268027790642876416","indices":[109,132],"media_url":"http://pbs.twimg.com/media/EZjwjqqXkAAT_nS.jpg","media_url_https":"https://pbs.twimg.com/media/EZjwjqqXkAAT_nS.jpg","url":"https://t.co/GZT91bVpEH","display_url":"pic.twitter.com/GZT91bVpEH","expanded_url":"https://twitter.com/PECAICEDO/status/1268027796309397510/photo/1","type":"photo","sizes":{"thumb":{"w":150,"h":150,"resize":"crop"},"small":{"w":680,"h":356,"resize":"fit"},"large":{"w":1300,"h":680,"resize":"fit"},"medium":{"w":1200,"h":628,"resize":"fit"}}}]}</t>
  </si>
  <si>
    <t>1268027770824728576</t>
  </si>
  <si>
    <t>Hay nuevos brotes de covid en USA y aún no se sabe la magnitud del mismo por las protestas, salir a marchar en este país con un virus sin cura y de fácil contagio, es la mayor estupidez que se les puede ocurrir. #Marcha15DeJunio</t>
  </si>
  <si>
    <t>Wed Jun 03 03:52:34 +0000 2020</t>
  </si>
  <si>
    <t>http://twitter.com/Ceblue101/statuses/1268027770824728576</t>
  </si>
  <si>
    <t>1268027607028809732</t>
  </si>
  <si>
    <t>Patriota2071810</t>
  </si>
  <si>
    <t>#Marcha15DeJunio, la copia barata de marchas en contra del racismo.
Un país de mestizos y cholos como el nuestro donde no existen "blancos" o "negros" 100% sin un gran toque de indígena en sus venas.
Impedidos mentales los que hacen esto contra el racismo en Colombia.</t>
  </si>
  <si>
    <t>Wed Jun 03 03:51:54 +0000 2020</t>
  </si>
  <si>
    <t>3956093787</t>
  </si>
  <si>
    <t>http://pbs.twimg.com/profile_images/1265116944585363457/eUAW05Av_normal.jpg</t>
  </si>
  <si>
    <t>http://twitter.com/Patriota2071810/statuses/1268027607028809732</t>
  </si>
  <si>
    <t>1268027576112615430</t>
  </si>
  <si>
    <t>adolfomontoya22</t>
  </si>
  <si>
    <t>Muchos piden que colombia este como  está Estados Unidos hoy en la #Marcha15DeJunio pero eso acá no va a pasar por qué siempre hay algún político detrás de esas marchas!! La lucha debe ser del pueblo para el pueblo y no de cualquier político ya sea de izquierda, derecha o centro</t>
  </si>
  <si>
    <t>Wed Jun 03 03:51:47 +0000 2020</t>
  </si>
  <si>
    <t>788814133839982592</t>
  </si>
  <si>
    <t>http://pbs.twimg.com/profile_images/1266713863652880385/UHTw06y6_normal.jpg</t>
  </si>
  <si>
    <t>Antioquia, Colombia</t>
  </si>
  <si>
    <t>http://twitter.com/adolfomontoya22/statuses/1268027576112615430</t>
  </si>
  <si>
    <t>1268027562384646144</t>
  </si>
  <si>
    <t>guerrero_xoxo</t>
  </si>
  <si>
    <t>@RevistaSemana COLOMBIA #Marcha15DeJunio</t>
  </si>
  <si>
    <t>Wed Jun 03 03:51:44 +0000 2020</t>
  </si>
  <si>
    <t>1070362634535489541</t>
  </si>
  <si>
    <t>http://pbs.twimg.com/profile_images/1111736333490417666/9jMotPqF_normal.jpg</t>
  </si>
  <si>
    <t>Estados Unidos</t>
  </si>
  <si>
    <t>http://twitter.com/guerrero_xoxo/statuses/1268027562384646144</t>
  </si>
  <si>
    <t>{"hashtags":[{"text":"Marcha15DeJunio","indices":[24,40]}],"symbols":[],"user_mentions":[{"screen_name":"RevistaSemana","name":"Revista Semana","id":18079284,"id_str":"18079284","indices":[0,14]}],"urls":[]}</t>
  </si>
  <si>
    <t>1268027443618680833</t>
  </si>
  <si>
    <t>@HolvingX @nahyunggs @_gjdfc_ @diegferjaramil1 @Skinny_weird #Marcha15DeJunio No saben ubicar a Choco en un mapa para decir que marchan por Anderson y su dignidad, ¡¡hay que ser muy mezquino!! y después se rasgaran las vestiduras diciendo que el gobierno no hizo nada por controlar la epidemia cuando están invitando  la gente a la calle...</t>
  </si>
  <si>
    <t>Wed Jun 03 03:51:16 +0000 2020</t>
  </si>
  <si>
    <t>846580440</t>
  </si>
  <si>
    <t>HolvingX</t>
  </si>
  <si>
    <t>1268024363749605377</t>
  </si>
  <si>
    <t>http://twitter.com/mrwatch808/statuses/1268027443618680833</t>
  </si>
  <si>
    <t>{"hashtags":[{"text":"Marcha15DeJunio","indices":[61,77]}],"symbols":[],"user_mentions":[{"screen_name":"HolvingX","name":"Andres Holving","id":846580440,"id_str":"846580440","indices":[0,9]},{"screen_name":"nahyunggs","name":"Verónica","id":1142448953801228300,"id_str":"1142448953801228288","indices":[10,20]},{"screen_name":"_gjdfc_","name":"Gab. ♪","id":918721261207015400,"id_str":"918721261207015425","indices":[21,29]},{"screen_name":"diegferjaramil1","name":"Fernando Jaramillo","id":1215323118992052200,"id_str":"1215323118992052225","indices":[30,46]},{"screen_name":"Skinny_weird","name":"Loreinnee","id":798984398,"id_str":"798984398","indices":[47,60]}],"urls":[]}</t>
  </si>
  <si>
    <t>1268027386190323712</t>
  </si>
  <si>
    <t>GuilleSwd</t>
  </si>
  <si>
    <t>Wed Jun 03 03:51:02 +0000 2020</t>
  </si>
  <si>
    <t>424362867</t>
  </si>
  <si>
    <t>http://pbs.twimg.com/profile_images/1235805420003852289/JBpCnI9q_normal.jpg</t>
  </si>
  <si>
    <t>http://twitter.com/GuilleSwd/statuses/1268027386190323712</t>
  </si>
  <si>
    <t>1268027356066824192</t>
  </si>
  <si>
    <t>KIKERIV56583861</t>
  </si>
  <si>
    <t>💪🏾🇨🇴 #Marcha15DeJunio https://t.co/9dedx8fGbV</t>
  </si>
  <si>
    <t>Wed Jun 03 03:50:55 +0000 2020</t>
  </si>
  <si>
    <t>1258530027739787264</t>
  </si>
  <si>
    <t>http://pbs.twimg.com/profile_images/1261510014721810433/HffJnMpP_normal.jpg</t>
  </si>
  <si>
    <t>http://twitter.com/KIKERIV56583861/statuses/1268027356066824192</t>
  </si>
  <si>
    <t>{"hashtags":[{"text":"Marcha15DeJunio","indices":[5,21]}],"symbols":[],"user_mentions":[],"urls":[{"url":"https://t.co/9dedx8fGbV","expanded_url":"https://twitter.com/GustavoBolivar/status/1268014290327519233","display_url":"twitter.com/GustavoBolivar…","indices":[22,45]}]}</t>
  </si>
  <si>
    <t>1268027335929933824</t>
  </si>
  <si>
    <t>EnriqueTeacher1</t>
  </si>
  <si>
    <t>#Marcha15DeJunio cuántos asesinatos debe cometer la policía para detener este país.</t>
  </si>
  <si>
    <t>Wed Jun 03 03:50:50 +0000 2020</t>
  </si>
  <si>
    <t>378355537</t>
  </si>
  <si>
    <t>http://pbs.twimg.com/profile_images/1208254917766533121/1d3i4DgZ_normal.jpg</t>
  </si>
  <si>
    <t>http://twitter.com/EnriqueTeacher1/statuses/1268027335929933824</t>
  </si>
  <si>
    <t>1268027295102570501</t>
  </si>
  <si>
    <t>#Marcha15DeJunio @ClaudiaLopez ya que es incapaz de controlar marchas y controlar el Covid, propongo que rocíen con desinféctate a los manifestantes.</t>
  </si>
  <si>
    <t>Wed Jun 03 03:50:40 +0000 2020</t>
  </si>
  <si>
    <t>http://twitter.com/christian_atlh/statuses/1268027295102570501</t>
  </si>
  <si>
    <t>{"hashtags":[{"text":"Marcha15DeJunio","indices":[0,16]}],"symbols":[],"user_mentions":[{"screen_name":"ClaudiaLopez","name":"Claudia López 👍","id":137908875,"id_str":"137908875","indices":[17,30]}],"urls":[]}</t>
  </si>
  <si>
    <t>1268027248919089153</t>
  </si>
  <si>
    <t>Horacio57527276</t>
  </si>
  <si>
    <t>Wed Jun 03 03:50:29 +0000 2020</t>
  </si>
  <si>
    <t>1064672223879942154</t>
  </si>
  <si>
    <t>http://pbs.twimg.com/profile_images/1220115446889885697/sjeqZ1P3_normal.jpg</t>
  </si>
  <si>
    <t xml:space="preserve">Medellín, Veracruz de Ignacio </t>
  </si>
  <si>
    <t>http://twitter.com/Horacio57527276/statuses/1268027248919089153</t>
  </si>
  <si>
    <t>1268027247694417921</t>
  </si>
  <si>
    <t>FranciscoA_L</t>
  </si>
  <si>
    <t>¿Es en serio lo de la #Marcha15DeJunio? Sus promotores de forma mezquina van a hacer que se contagien (y posiblemente mueran) miles de ciudadanos. Que bajeza.</t>
  </si>
  <si>
    <t>228828091</t>
  </si>
  <si>
    <t>http://pbs.twimg.com/profile_images/1155987207473098752/McZQbRMG_normal.jpg</t>
  </si>
  <si>
    <t>http://twitter.com/FranciscoA_L/statuses/1268027247694417921</t>
  </si>
  <si>
    <t>1268027232330625025</t>
  </si>
  <si>
    <t>PatriciaDurn11</t>
  </si>
  <si>
    <t>George Floy levantó EEUU.
En Colombia 347 ASESINATOS desde 2018 Duque y 88/2020.
Q esperamos q nos maté el Matarife el Virus el hambre? ''Juego mi vida d todas maneras la llevo Pérdida'' #Marcha15DeJunio @ElQueLosDELATA @HELIODOPTERO @MJDuzan @merv59
#DejenJugarALaColombiaHumana https://t.co/wL9YIJkMLP</t>
  </si>
  <si>
    <t>Wed Jun 03 03:50:25 +0000 2020</t>
  </si>
  <si>
    <t>979380949824819201</t>
  </si>
  <si>
    <t>http://pbs.twimg.com/profile_images/1226537150625337347/WooAtRAx_normal.jpg</t>
  </si>
  <si>
    <t>http://twitter.com/PatriciaDurn11/statuses/1268027232330625025</t>
  </si>
  <si>
    <t>{"hashtags":[{"text":"Marcha15DeJunio","indices":[187,203]},{"text":"DejenJugarALaColombiaHumana","indices":[251,279]}],"symbols":[],"user_mentions":[{"screen_name":"ElQueLosDELATA","name":"Delator","id":1390094958,"id_str":"1390094958","indices":[204,219]},{"screen_name":"HELIODOPTERO","name":"Gonzalo Guillén","id":138206058,"id_str":"138206058","indices":[220,233]},{"screen_name":"MJDuzan","name":"María Jimena Duzán","id":174443391,"id_str":"174443391","indices":[234,242]},{"screen_name":"merv59","name":"Martha Elena Rangel","id":2881162246,"id_str":"2881162246","indices":[243,250]}],"urls":[{"url":"https://t.co/wL9YIJkMLP","expanded_url":"https://twitter.com/GustavoBolivar/status/1267646852264087552","display_url":"twitter.com/GustavoBolivar…","indices":[280,303]}]}</t>
  </si>
  <si>
    <t>1268027209622659072</t>
  </si>
  <si>
    <t>andersoncasta16</t>
  </si>
  <si>
    <t>#Marcha15DeJunio de una</t>
  </si>
  <si>
    <t>Wed Jun 03 03:50:20 +0000 2020</t>
  </si>
  <si>
    <t>2223592028</t>
  </si>
  <si>
    <t>http://pbs.twimg.com/profile_images/1134856795569164288/Mx8yX1pt_normal.jpg</t>
  </si>
  <si>
    <t>Yopal, Colombia</t>
  </si>
  <si>
    <t>http://twitter.com/andersoncasta16/statuses/1268027209622659072</t>
  </si>
  <si>
    <t>1268027172545015809</t>
  </si>
  <si>
    <t>Lvcastillog</t>
  </si>
  <si>
    <t>#Marcha15DeJunio
Ridículos, la gente no entiende por la pandemia que estamos pasando y la cantidad de contagiados. Muchos quieren activarse en sus empresas, en su día a día, todos queremos salir de este encierro de una vez por todas, POR FAVOR DEJEN DE INCENTIVAR ESTA MARICADA.</t>
  </si>
  <si>
    <t>Wed Jun 03 03:50:11 +0000 2020</t>
  </si>
  <si>
    <t>1177076117007687680</t>
  </si>
  <si>
    <t>http://pbs.twimg.com/profile_images/1241910501929627652/gJ3EJiK3_normal.jpg</t>
  </si>
  <si>
    <t>http://twitter.com/Lvcastillog/statuses/1268027172545015809</t>
  </si>
  <si>
    <t>1268027159169425409</t>
  </si>
  <si>
    <t>El que convoca a esto o es Uribista o es la persona más estúpida de este país. #Marcha15DeJunio</t>
  </si>
  <si>
    <t>Wed Jun 03 03:50:08 +0000 2020</t>
  </si>
  <si>
    <t>http://twitter.com/Ceblue101/statuses/1268027159169425409</t>
  </si>
  <si>
    <t>1268027111148847105</t>
  </si>
  <si>
    <t>Mediarse</t>
  </si>
  <si>
    <t>Duque  alargará la 40rentena por las protestas que están por estallar en toda Colombia.
Lo de contener el virus, ya no va a ser lo importante.
#Marcha15DeJunio</t>
  </si>
  <si>
    <t>Wed Jun 03 03:49:56 +0000 2020</t>
  </si>
  <si>
    <t>58726725</t>
  </si>
  <si>
    <t>http://pbs.twimg.com/profile_images/1237951950332837896/dzWxR5FQ_normal.jpg</t>
  </si>
  <si>
    <t>http://twitter.com/Mediarse/statuses/1268027111148847105</t>
  </si>
  <si>
    <t>{"hashtags":[{"text":"Marcha15DeJunio","indices":[145,161]}],"symbols":[],"user_mentions":[],"urls":[]}</t>
  </si>
  <si>
    <t>1268027109781495809</t>
  </si>
  <si>
    <t>Por nuestros muertos, ni un minuto de silencio.
¡A las calles!
#Marcha15deJunio</t>
  </si>
  <si>
    <t>http://twitter.com/Anglica14128255/statuses/1268027109781495809</t>
  </si>
  <si>
    <t>{"hashtags":[{"text":"Marcha15deJunio","indices":[63,79]}],"symbols":[],"user_mentions":[],"urls":[]}</t>
  </si>
  <si>
    <t>1268027068819943425</t>
  </si>
  <si>
    <t>soysantialarcon</t>
  </si>
  <si>
    <t>#Marcha15DeJunio después aumentan los contagios y ahí si lloran, esos "líderes" que se aprovechan de la "nobleza" de sus seguidores producen rabia. https://t.co/hqTFVOrXbd</t>
  </si>
  <si>
    <t>Wed Jun 03 03:49:46 +0000 2020</t>
  </si>
  <si>
    <t>991424205001457664</t>
  </si>
  <si>
    <t>http://pbs.twimg.com/profile_images/1215082193195872257/C5Kxay57_normal.jpg</t>
  </si>
  <si>
    <t>http://twitter.com/soysantialarcon/statuses/1268027068819943425</t>
  </si>
  <si>
    <t>{"hashtags":[{"text":"Marcha15DeJunio","indices":[0,16]}],"symbols":[],"user_mentions":[],"urls":[],"media":[{"id":1268027060527812600,"id_str":"1268027060527812608","indices":[148,171],"media_url":"http://pbs.twimg.com/media/EZjv5KxX0AAYG2w.jpg","media_url_https":"https://pbs.twimg.com/media/EZjv5KxX0AAYG2w.jpg","url":"https://t.co/hqTFVOrXbd","display_url":"pic.twitter.com/hqTFVOrXbd","expanded_url":"https://twitter.com/soysantialarcon/status/1268027068819943425/photo/1","type":"photo","sizes":{"medium":{"w":1080,"h":1186,"resize":"fit"},"large":{"w":1080,"h":1186,"resize":"fit"},"thumb":{"w":150,"h":150,"resize":"crop"},"small":{"w":619,"h":680,"resize":"fit"}}}]}</t>
  </si>
  <si>
    <t>1268027067100266497</t>
  </si>
  <si>
    <t>#Marcha15DeJunio porque si no nos mata el virus, nos mata la inequidad. 🦠୧( ಠ Д ಠ )୨</t>
  </si>
  <si>
    <t>http://twitter.com/Ritmica_Roja/statuses/1268027067100266497</t>
  </si>
  <si>
    <t>1268027048691412995</t>
  </si>
  <si>
    <t>CarolGonzalez5</t>
  </si>
  <si>
    <t>#Marcha15DeJunio https://t.co/DT53fsK4lw</t>
  </si>
  <si>
    <t>Wed Jun 03 03:49:41 +0000 2020</t>
  </si>
  <si>
    <t>187352816</t>
  </si>
  <si>
    <t>http://pbs.twimg.com/profile_images/1253869386416435204/tzRcEsfR_normal.jpg</t>
  </si>
  <si>
    <t>http://twitter.com/CarolGonzalez5/statuses/1268027048691412995</t>
  </si>
  <si>
    <t>{"hashtags":[{"text":"Marcha15DeJunio","indices":[0,16]}],"symbols":[],"user_mentions":[],"urls":[{"url":"https://t.co/DT53fsK4lw","expanded_url":"https://twitter.com/GustavoBolivar/status/1268014290327519233","display_url":"twitter.com/GustavoBolivar…","indices":[17,40]}]}</t>
  </si>
  <si>
    <t>1268027047764537344</t>
  </si>
  <si>
    <t>Juanchocar80</t>
  </si>
  <si>
    <t>#Marcha15DeJunio vamos con toda el futuro es de los valientes he inteligentes, acuérdense de salir sin tapa bocas y cogidos de la mano, siii se puede..</t>
  </si>
  <si>
    <t>1163957816660508678</t>
  </si>
  <si>
    <t>http://pbs.twimg.com/profile_images/1243986340984901633/dVGeWkk3_normal.jpg</t>
  </si>
  <si>
    <t>http://twitter.com/Juanchocar80/statuses/1268027047764537344</t>
  </si>
  <si>
    <t>1268027034049134592</t>
  </si>
  <si>
    <t>_castrosebas</t>
  </si>
  <si>
    <t>Yo me apunto ♥️ #Marcha15DeJunio</t>
  </si>
  <si>
    <t>Wed Jun 03 03:49:38 +0000 2020</t>
  </si>
  <si>
    <t>1049137750002294784</t>
  </si>
  <si>
    <t>http://pbs.twimg.com/profile_images/1205364997565636608/hfacPSLw_normal.jpg</t>
  </si>
  <si>
    <t>http://twitter.com/_castrosebas/statuses/1268027034049134592</t>
  </si>
  <si>
    <t>1268026972480901120</t>
  </si>
  <si>
    <t>slayingrocky</t>
  </si>
  <si>
    <t>Dios mío por favor que mi mamá me deje ir a la marcha del 15 de junio
#Marcha15DeJunio https://t.co/Qi6CtSFCtA</t>
  </si>
  <si>
    <t>Wed Jun 03 03:49:23 +0000 2020</t>
  </si>
  <si>
    <t>4530339083</t>
  </si>
  <si>
    <t>http://pbs.twimg.com/profile_images/1214064371233705984/I7ayDkDm_normal.jpg</t>
  </si>
  <si>
    <t>http://twitter.com/slayingrocky/statuses/1268026972480901120</t>
  </si>
  <si>
    <t>{"hashtags":[{"text":"Marcha15DeJunio","indices":[70,86]}],"symbols":[],"user_mentions":[],"urls":[],"media":[{"id":1268026970350157800,"id_str":"1268026970350157825","indices":[87,110],"media_url":"http://pbs.twimg.com/media/EZjvz61WAAE8xmk.jpg","media_url_https":"https://pbs.twimg.com/media/EZjvz61WAAE8xmk.jpg","url":"https://t.co/Qi6CtSFCtA","display_url":"pic.twitter.com/Qi6CtSFCtA","expanded_url":"https://twitter.com/slayingrocky/status/1268026972480901120/photo/1","type":"photo","sizes":{"small":{"w":582,"h":344,"resize":"fit"},"thumb":{"w":150,"h":150,"resize":"crop"},"large":{"w":582,"h":344,"resize":"fit"},"medium":{"w":582,"h":344,"resize":"fit"}}}]}</t>
  </si>
  <si>
    <t>1268026935868829698</t>
  </si>
  <si>
    <t>Cletrado10</t>
  </si>
  <si>
    <t>En plena pandemia es completamente ilógico proponer #Marcha15DeJunio. Esta claro que hay que seguir protestando, pero hay que cuidar la salud de nuestros familiares.</t>
  </si>
  <si>
    <t>Wed Jun 03 03:49:14 +0000 2020</t>
  </si>
  <si>
    <t>1191537379833786368</t>
  </si>
  <si>
    <t>http://pbs.twimg.com/profile_images/1191537845497946113/Rz1FefnB_normal.jpg</t>
  </si>
  <si>
    <t>http://twitter.com/Cletrado10/statuses/1268026935868829698</t>
  </si>
  <si>
    <t>1268026865547128834</t>
  </si>
  <si>
    <t>JuahnPis</t>
  </si>
  <si>
    <t>Wed Jun 03 03:48:58 +0000 2020</t>
  </si>
  <si>
    <t>466710042</t>
  </si>
  <si>
    <t>http://pbs.twimg.com/profile_images/1257467597064372232/sVycFQZx_normal.jpg</t>
  </si>
  <si>
    <t>http://twitter.com/JuahnPis/statuses/1268026865547128834</t>
  </si>
  <si>
    <t>1268026743803314178</t>
  </si>
  <si>
    <t>Venusislife_</t>
  </si>
  <si>
    <t>No más racismo. No más homofobia. No más feminicidios. No más acosos. No más violaciones a nuestros derechos. Basta de ignorancia 
#Marcha15DeJunio</t>
  </si>
  <si>
    <t>Wed Jun 03 03:48:29 +0000 2020</t>
  </si>
  <si>
    <t>2352361687</t>
  </si>
  <si>
    <t>http://pbs.twimg.com/profile_images/1261093632922263558/ZDEebXej_normal.jpg</t>
  </si>
  <si>
    <t>http://twitter.com/Venusislife_/statuses/1268026743803314178</t>
  </si>
  <si>
    <t>{"hashtags":[{"text":"Marcha15DeJunio","indices":[132,148]}],"symbols":[],"user_mentions":[],"urls":[]}</t>
  </si>
  <si>
    <t>1268026714136993792</t>
  </si>
  <si>
    <t>WilliamAFGarcia</t>
  </si>
  <si>
    <t>#Marcha15DeJunio pero que no incluya cacerolazo, ni besaton y que no termine convirtiéndose en un festival recreativo.</t>
  </si>
  <si>
    <t>Wed Jun 03 03:48:22 +0000 2020</t>
  </si>
  <si>
    <t>1044402990357123072</t>
  </si>
  <si>
    <t>http://pbs.twimg.com/profile_images/1044416286409805825/EMkxXnsD_normal.jpg</t>
  </si>
  <si>
    <t>Zipaquirá, Colombia</t>
  </si>
  <si>
    <t>http://twitter.com/WilliamAFGarcia/statuses/1268026714136993792</t>
  </si>
  <si>
    <t>1268026537154150401</t>
  </si>
  <si>
    <t>Felipe_sa_c</t>
  </si>
  <si>
    <t>#Marcha15DeJunio ¿Y si mejor iniciamos un levantamiento cívico basados en nuestras propias luchas? Porque salir a la calle a pintar ACAB y FuckThePolice no es nuestro, culturalmente no despierta nada.</t>
  </si>
  <si>
    <t>Wed Jun 03 03:47:39 +0000 2020</t>
  </si>
  <si>
    <t>1120134821718708224</t>
  </si>
  <si>
    <t>http://pbs.twimg.com/profile_images/1223036190582099968/1waPQW4C_normal.jpg</t>
  </si>
  <si>
    <t>Villavicencio, Colombia</t>
  </si>
  <si>
    <t>http://twitter.com/Felipe_sa_c/statuses/1268026537154150401</t>
  </si>
  <si>
    <t>1268026529679912960</t>
  </si>
  <si>
    <t>MateRodriguezB</t>
  </si>
  <si>
    <t>#Marcha15DeJunio https://t.co/sT62hFDCQA</t>
  </si>
  <si>
    <t>Wed Jun 03 03:47:38 +0000 2020</t>
  </si>
  <si>
    <t>1214245643411054592</t>
  </si>
  <si>
    <t>http://pbs.twimg.com/profile_images/1214408110502285312/shFZ5dU5_normal.jpg</t>
  </si>
  <si>
    <t>http://twitter.com/MateRodriguezB/statuses/1268026529679912960</t>
  </si>
  <si>
    <t>{"hashtags":[{"text":"Marcha15DeJunio","indices":[0,16]}],"symbols":[],"user_mentions":[],"urls":[],"media":[{"id":1268026520817356800,"id_str":"1268026520817356801","indices":[17,40],"media_url":"http://pbs.twimg.com/media/EZjvZwMX0AECLFC.jpg","media_url_https":"https://pbs.twimg.com/media/EZjvZwMX0AECLFC.jpg","url":"https://t.co/sT62hFDCQA","display_url":"pic.twitter.com/sT62hFDCQA","expanded_url":"https://twitter.com/MateRodriguezB/status/1268026529679912960/photo/1","type":"photo","sizes":{"thumb":{"w":150,"h":150,"resize":"crop"},"large":{"w":1080,"h":531,"resize":"fit"},"small":{"w":680,"h":334,"resize":"fit"},"medium":{"w":1080,"h":531,"resize":"fit"}}}]}</t>
  </si>
  <si>
    <t>1268026435115024384</t>
  </si>
  <si>
    <t>Los mamertos son tan brutos, que primero exigieron que se decretara, la cuarentena por mas de 60 dias, con los cual se aumentaron los indices de pobreza, ahora quieren contagiarse en forma, diciendole a su sequito de idiotas.  #Marcha15DeJunio</t>
  </si>
  <si>
    <t>Wed Jun 03 03:47:15 +0000 2020</t>
  </si>
  <si>
    <t>http://twitter.com/Joserextirano/statuses/1268026435115024384</t>
  </si>
  <si>
    <t>{"hashtags":[{"text":"Marcha15DeJunio","indices":[227,243]}],"symbols":[],"user_mentions":[],"urls":[]}</t>
  </si>
  <si>
    <t>1268026363908427781</t>
  </si>
  <si>
    <t>DraGranadilla</t>
  </si>
  <si>
    <t>Veo el #Marcha15DeJunio, luego pienso en lo reventados que estamos tratando de contener esta mierda y pues...</t>
  </si>
  <si>
    <t>Wed Jun 03 03:46:58 +0000 2020</t>
  </si>
  <si>
    <t>57732727</t>
  </si>
  <si>
    <t>http://pbs.twimg.com/profile_images/1267672538106208256/69WJ8WAM_normal.jpg</t>
  </si>
  <si>
    <t>Chinchiná-Manizales-Bogotá</t>
  </si>
  <si>
    <t>http://twitter.com/DraGranadilla/statuses/1268026363908427781</t>
  </si>
  <si>
    <t>1268026341150076928</t>
  </si>
  <si>
    <t>ManosLimpiasCo</t>
  </si>
  <si>
    <t>Protesta con distanciamiento interpersonal daría dos mensajes: que si podemos con el auto cuidado y que no somos pendejos.
#Marcha15DeJunio https://t.co/opFmgeS22K</t>
  </si>
  <si>
    <t>Wed Jun 03 03:46:53 +0000 2020</t>
  </si>
  <si>
    <t>326918491</t>
  </si>
  <si>
    <t>http://pbs.twimg.com/profile_images/1213197947468431360/YTV9G2C8_normal.jpg</t>
  </si>
  <si>
    <t>#CongresoCorrupto</t>
  </si>
  <si>
    <t>http://twitter.com/ManosLimpiasCo/statuses/1268026341150076928</t>
  </si>
  <si>
    <t>{"hashtags":[{"text":"Marcha15DeJunio","indices":[124,140]}],"symbols":[],"user_mentions":[],"urls":[{"url":"https://t.co/opFmgeS22K","expanded_url":"https://twitter.com/dirkjanjanssen/status/1267889475935506434","display_url":"twitter.com/dirkjanjanssen…","indices":[141,164]}]}</t>
  </si>
  <si>
    <t>1268026273022070792</t>
  </si>
  <si>
    <t>marlyntuiran</t>
  </si>
  <si>
    <t>Wed Jun 03 03:46:36 +0000 2020</t>
  </si>
  <si>
    <t>807814052</t>
  </si>
  <si>
    <t>http://pbs.twimg.com/profile_images/1267244146538024963/oi9nkqFg_normal.jpg</t>
  </si>
  <si>
    <t>Cartagena</t>
  </si>
  <si>
    <t>http://twitter.com/marlyntuiran/statuses/1268026273022070792</t>
  </si>
  <si>
    <t>1268026246576963586</t>
  </si>
  <si>
    <t>DORIACABRERA</t>
  </si>
  <si>
    <t>Con todo a la  #Marcha15DeJunio</t>
  </si>
  <si>
    <t>Wed Jun 03 03:46:30 +0000 2020</t>
  </si>
  <si>
    <t>274021640</t>
  </si>
  <si>
    <t>http://pbs.twimg.com/profile_images/1203778423593811970/teZtg-pf_normal.jpg</t>
  </si>
  <si>
    <t>itagui  antioquia</t>
  </si>
  <si>
    <t>http://twitter.com/DORIACABRERA/statuses/1268026246576963586</t>
  </si>
  <si>
    <t>{"hashtags":[{"text":"Marcha15DeJunio","indices":[15,31]}],"symbols":[],"user_mentions":[],"urls":[]}</t>
  </si>
  <si>
    <t>1268026238913961984</t>
  </si>
  <si>
    <t>posso0654</t>
  </si>
  <si>
    <t>#Marcha15DeJunio https://t.co/qHNJVvO88y</t>
  </si>
  <si>
    <t>Wed Jun 03 03:46:28 +0000 2020</t>
  </si>
  <si>
    <t>2354104897</t>
  </si>
  <si>
    <t>http://pbs.twimg.com/profile_images/1257163031685017600/PwOnUtfa_normal.jpg</t>
  </si>
  <si>
    <t>http://twitter.com/posso0654/statuses/1268026238913961984</t>
  </si>
  <si>
    <t>{"hashtags":[{"text":"Marcha15DeJunio","indices":[0,16]}],"symbols":[],"user_mentions":[],"urls":[],"media":[{"id":1268026214817693700,"id_str":"1268026214817693696","indices":[17,40],"media_url":"http://pbs.twimg.com/media/EZjvH8QXgAAMpv8.jpg","media_url_https":"https://pbs.twimg.com/media/EZjvH8QXgAAMpv8.jpg","url":"https://t.co/qHNJVvO88y","display_url":"pic.twitter.com/qHNJVvO88y","expanded_url":"https://twitter.com/posso0654/status/1268026238913961984/photo/1","type":"photo","sizes":{"large":{"w":2048,"h":577,"resize":"fit"},"thumb":{"w":150,"h":150,"resize":"crop"},"medium":{"w":1200,"h":338,"resize":"fit"},"small":{"w":680,"h":192,"resize":"fit"}}}]}</t>
  </si>
  <si>
    <t>1268026172882944001</t>
  </si>
  <si>
    <t>FelipeV2210</t>
  </si>
  <si>
    <t>#Marcha15DeJunio 
Hasta que la DIGNIDAD se haga costumbre.
No más abuso policial
No más Escuadrón de la muerte 
No más lideres sociales asesinado.</t>
  </si>
  <si>
    <t>Wed Jun 03 03:46:13 +0000 2020</t>
  </si>
  <si>
    <t>4790530221</t>
  </si>
  <si>
    <t>http://pbs.twimg.com/profile_images/1255200710343491584/eG6Am5_X_normal.jpg</t>
  </si>
  <si>
    <t>http://twitter.com/FelipeV2210/statuses/1268026172882944001</t>
  </si>
  <si>
    <t>1268025980683198465</t>
  </si>
  <si>
    <t>OrtizDirley</t>
  </si>
  <si>
    <t>#Marcha15DeJunio Yo estoy listo, marcho por mis hijos y marcho con mis hijos.</t>
  </si>
  <si>
    <t>Wed Jun 03 03:45:27 +0000 2020</t>
  </si>
  <si>
    <t>1099423513843326977</t>
  </si>
  <si>
    <t>http://twitter.com/OrtizDirley/statuses/1268025980683198465</t>
  </si>
  <si>
    <t>1268025975549374465</t>
  </si>
  <si>
    <t>Diego_Ibarra13</t>
  </si>
  <si>
    <t>Ojalá todos los que se andan quejando del #BlackLivesMattter en Estados Unidos, tengan la valentía de salir este 15 de Junio a la #Marcha15DeJunio</t>
  </si>
  <si>
    <t>Wed Jun 03 03:45:26 +0000 2020</t>
  </si>
  <si>
    <t>951671454449504256</t>
  </si>
  <si>
    <t>http://pbs.twimg.com/profile_images/1267327413232513024/r7XscCqG_normal.jpg</t>
  </si>
  <si>
    <t>http://twitter.com/Diego_Ibarra13/statuses/1268025975549374465</t>
  </si>
  <si>
    <t>{"hashtags":[{"text":"BlackLivesMattter","indices":[42,60]},{"text":"Marcha15DeJunio","indices":[130,146]}],"symbols":[],"user_mentions":[],"urls":[]}</t>
  </si>
  <si>
    <t>En Colombia el racismo también es sistemático y letal #Marcha15DeJunio #racismo #AndersonArboleda https://t.co/EilVNqrsnu</t>
  </si>
  <si>
    <t>Wed Jun 03 03:45:16 +0000 2020</t>
  </si>
  <si>
    <t>http://pbs.twimg.com/profile_images/1265148088336908288/6BcIVjUN_normal.jpg</t>
  </si>
  <si>
    <t>http://twitter.com/danovislozano/statuses/1268025934982123520</t>
  </si>
  <si>
    <t>{"hashtags":[{"text":"Marcha15DeJunio","indices":[54,70]},{"text":"racismo","indices":[71,79]},{"text":"AndersonArboleda","indices":[80,97]}],"symbols":[],"user_mentions":[],"urls":[],"media":[{"id":1268025927352684500,"id_str":"1268025927352684544","indices":[98,121],"media_url":"http://pbs.twimg.com/media/EZju3NXXkAAgIYc.jpg","media_url_https":"https://pbs.twimg.com/media/EZju3NXXkAAgIYc.jpg","url":"https://t.co/EilVNqrsnu","display_url":"pic.twitter.com/EilVNqrsnu","expanded_url":"https://twitter.com/danovislozano/status/1268025934982123520/photo/1","type":"photo","sizes":{"thumb":{"w":150,"h":150,"resize":"crop"},"large":{"w":1079,"h":1074,"resize":"fit"},"medium":{"w":1079,"h":1074,"resize":"fit"},"small":{"w":680,"h":677,"resize":"fit"}}}]}</t>
  </si>
  <si>
    <t>1268025888064655361</t>
  </si>
  <si>
    <t>Estrada0222</t>
  </si>
  <si>
    <t>La verdad, si viviera sola, no me la pensaría para salir a marchar. Pero como no, ni de chiste... No voy a exponer a mi familia al puto virus. #Marcha15DeJunio</t>
  </si>
  <si>
    <t>Wed Jun 03 03:45:05 +0000 2020</t>
  </si>
  <si>
    <t>1207530193545510912</t>
  </si>
  <si>
    <t>http://pbs.twimg.com/profile_images/1266526688038604803/suRNp7Md_normal.jpg</t>
  </si>
  <si>
    <t>http://twitter.com/Estrada0222/statuses/1268025888064655361</t>
  </si>
  <si>
    <t>1268025862873427968</t>
  </si>
  <si>
    <t>alexreyescast</t>
  </si>
  <si>
    <t>Cuando #rcntv y #caracoltv son HIPÓCRITAS #Marcha15DeJunio  #Colombia  #Bogota https://t.co/Mt1XhNlblN</t>
  </si>
  <si>
    <t>Wed Jun 03 03:44:59 +0000 2020</t>
  </si>
  <si>
    <t>2377748133</t>
  </si>
  <si>
    <t>http://pbs.twimg.com/profile_images/969708275162845184/9x9TNHYB_normal.jpg</t>
  </si>
  <si>
    <t xml:space="preserve">bogota </t>
  </si>
  <si>
    <t>http://twitter.com/alexreyescast/statuses/1268025862873427968</t>
  </si>
  <si>
    <t>{"hashtags":[{"text":"rcntv","indices":[7,13]},{"text":"caracoltv","indices":[16,26]},{"text":"Marcha15DeJunio","indices":[42,58]},{"text":"Colombia","indices":[60,69]},{"text":"Bogota","indices":[71,78]}],"symbols":[],"user_mentions":[],"urls":[{"url":"https://t.co/Mt1XhNlblN","expanded_url":"https://twitter.com/Alejopregonero/status/1268000131846156292","display_url":"twitter.com/Alejopregonero…","indices":[79,102]}]}</t>
  </si>
  <si>
    <t>1268025851137921028</t>
  </si>
  <si>
    <t>anibalom</t>
  </si>
  <si>
    <t>#Marcha15DeJunio #Marcha15DeJunio #Marcha15DeJunio https://t.co/rjyhO3FaOT</t>
  </si>
  <si>
    <t>Wed Jun 03 03:44:56 +0000 2020</t>
  </si>
  <si>
    <t>33215018</t>
  </si>
  <si>
    <t>http://pbs.twimg.com/profile_images/1189519922247942144/4EYFZy39_normal.png</t>
  </si>
  <si>
    <t>http://twitter.com/anibalom/statuses/1268025851137921028</t>
  </si>
  <si>
    <t>{"hashtags":[{"text":"Marcha15DeJunio","indices":[0,16]},{"text":"Marcha15DeJunio","indices":[17,33]},{"text":"Marcha15DeJunio","indices":[34,50]}],"symbols":[],"user_mentions":[],"urls":[],"media":[{"id":1268025722209214500,"id_str":"1268025722209214466","indices":[51,74],"media_url":"http://pbs.twimg.com/media/EZjurRJWoAIPh_f.jpg","media_url_https":"https://pbs.twimg.com/media/EZjurRJWoAIPh_f.jpg","url":"https://t.co/rjyhO3FaOT","display_url":"pic.twitter.com/rjyhO3FaOT","expanded_url":"https://twitter.com/anibalom/status/1268025851137921028/photo/1","type":"photo","sizes":{"thumb":{"w":150,"h":150,"resize":"crop"},"large":{"w":1260,"h":705,"resize":"fit"},"small":{"w":680,"h":380,"resize":"fit"},"medium":{"w":1200,"h":671,"resize":"fit"}}}]}</t>
  </si>
  <si>
    <t>1268025638344101889</t>
  </si>
  <si>
    <t>ComiteDeParo</t>
  </si>
  <si>
    <t>Wed Jun 03 03:44:05 +0000 2020</t>
  </si>
  <si>
    <t>1286844769</t>
  </si>
  <si>
    <t>http://pbs.twimg.com/profile_images/1226575964555051009/oPzjjw4U_normal.jpg</t>
  </si>
  <si>
    <t>http://twitter.com/ComiteDeParo/statuses/1268025638344101889</t>
  </si>
  <si>
    <t>1268025611261562881</t>
  </si>
  <si>
    <t>StefanBravo3</t>
  </si>
  <si>
    <t>#Marcha15DeJunio
Soy Moisés, galan, Gaitán, un pueblo ahora marchen por nuestro líder social EEUU.
Increíble tanta estupidez petrista. https://t.co/cCdTF5CqaB</t>
  </si>
  <si>
    <t>Wed Jun 03 03:43:59 +0000 2020</t>
  </si>
  <si>
    <t>1085709312541016064</t>
  </si>
  <si>
    <t>http://pbs.twimg.com/profile_images/1263546278073511936/nJLyjoyd_normal.jpg</t>
  </si>
  <si>
    <t>http://twitter.com/StefanBravo3/statuses/1268025611261562881</t>
  </si>
  <si>
    <t>{"hashtags":[{"text":"Marcha15DeJunio","indices":[0,16]}],"symbols":[],"user_mentions":[],"urls":[],"media":[{"id":1268025609076252700,"id_str":"1268025609076252672","indices":[135,158],"media_url":"http://pbs.twimg.com/media/EZjukrsWoAA7nNu.jpg","media_url_https":"https://pbs.twimg.com/media/EZjukrsWoAA7nNu.jpg","url":"https://t.co/cCdTF5CqaB","display_url":"pic.twitter.com/cCdTF5CqaB","expanded_url":"https://twitter.com/StefanBravo3/status/1268025611261562881/photo/1","type":"photo","sizes":{"thumb":{"w":150,"h":150,"resize":"crop"},"small":{"w":680,"h":391,"resize":"fit"},"medium":{"w":960,"h":552,"resize":"fit"},"large":{"w":960,"h":552,"resize":"fit"}}}]}</t>
  </si>
  <si>
    <t>1268025591988727808</t>
  </si>
  <si>
    <t>@DavidWorld2002 Que irresponsabilidad tan grande en plena pandemia no les da miedo nada la peor parte las llevarán sus familias cuando les lleven el virus después con llorar ya para que. #Marcha15DeJunio</t>
  </si>
  <si>
    <t>Wed Jun 03 03:43:54 +0000 2020</t>
  </si>
  <si>
    <t>http://twitter.com/oscarabeja/statuses/1268025591988727808</t>
  </si>
  <si>
    <t>{"hashtags":[{"text":"Marcha15DeJunio","indices":[187,203]}],"symbols":[],"user_mentions":[{"screen_name":"DavidWorld2002","name":"David León","id":1197706190068887600,"id_str":"1197706190068887554","indices":[0,15]}],"urls":[]}</t>
  </si>
  <si>
    <t>1268025478876667904</t>
  </si>
  <si>
    <t>@Skinny_weird Que irresponsabilidad tan grande en plena pandemia no les da miedo nada la peor parte las llevarán sus familias cuando les lleven el virus después con llorar ya para que. #Marcha15DeJunio</t>
  </si>
  <si>
    <t>Wed Jun 03 03:43:27 +0000 2020</t>
  </si>
  <si>
    <t>798984398</t>
  </si>
  <si>
    <t>Skinny_weird</t>
  </si>
  <si>
    <t>1267974125764689921</t>
  </si>
  <si>
    <t>http://twitter.com/oscarabeja/statuses/1268025478876667904</t>
  </si>
  <si>
    <t>{"hashtags":[{"text":"Marcha15DeJunio","indices":[185,201]}],"symbols":[],"user_mentions":[{"screen_name":"Skinny_weird","name":"Loreinnee","id":798984398,"id_str":"798984398","indices":[0,13]}],"urls":[]}</t>
  </si>
  <si>
    <t>1268025453530529792</t>
  </si>
  <si>
    <t>#Marcha15DeJunio casi que no! El Gobierno sosteniendo la cuarentena a punta de mentiras y decretos cual dictadura, dejando más que claro que no les importa nuestra salud sino su bolsillo. El 15 nos vemos.</t>
  </si>
  <si>
    <t>Wed Jun 03 03:43:21 +0000 2020</t>
  </si>
  <si>
    <t>http://twitter.com/tomatetrip/statuses/1268025453530529792</t>
  </si>
  <si>
    <t>1268025452708483075</t>
  </si>
  <si>
    <t>PasosPazzini</t>
  </si>
  <si>
    <t>No  #Marcha15DeJunio nunca se saldra de la eterna cuarentena. Quieren bajar los contagios? Cuidense y mantengan el distanciamiento social. 
Las cosas se arreglan en las urnas, se arreglan con inteligencia, no con manifestaciones multi propósito sin objetivo claro.</t>
  </si>
  <si>
    <t>109880725</t>
  </si>
  <si>
    <t>http://pbs.twimg.com/profile_images/477162370817458176/MpQZiy_0_normal.png</t>
  </si>
  <si>
    <t>http://twitter.com/PasosPazzini/statuses/1268025452708483075</t>
  </si>
  <si>
    <t>1268025386169966594</t>
  </si>
  <si>
    <t>@manuelaaldana_ Que irresponsabilidad tan grande en plena pandemia no les da miedo nada la peor parte las llevarán sus familias cuando les lleven el virus después con llorar ya para que. #Marcha15DeJunio</t>
  </si>
  <si>
    <t>Wed Jun 03 03:43:05 +0000 2020</t>
  </si>
  <si>
    <t>590425907</t>
  </si>
  <si>
    <t>manuelaaldana_</t>
  </si>
  <si>
    <t>1267985701217488897</t>
  </si>
  <si>
    <t>http://twitter.com/oscarabeja/statuses/1268025386169966594</t>
  </si>
  <si>
    <t>{"hashtags":[{"text":"Marcha15DeJunio","indices":[187,203]}],"symbols":[],"user_mentions":[{"screen_name":"manuelaaldana_","name":"Manuela.🏳️‍🌈🇨🇴","id":590425907,"id_str":"590425907","indices":[0,15]}],"urls":[]}</t>
  </si>
  <si>
    <t>1268025373406756870</t>
  </si>
  <si>
    <t>Marcosval01</t>
  </si>
  <si>
    <t>#Marcha15DeJunio 
Sera que este es el verdadero proposito?
Sacrificar a los idiotas utiles del socialismo para aumentar el número de contagios? https://t.co/dqx3NVlsdw</t>
  </si>
  <si>
    <t>Wed Jun 03 03:43:02 +0000 2020</t>
  </si>
  <si>
    <t>866031171507040257</t>
  </si>
  <si>
    <t>http://pbs.twimg.com/profile_images/926705259900051456/yCs6670q_normal.jpg</t>
  </si>
  <si>
    <t>http://twitter.com/Marcosval01/statuses/1268025373406756870</t>
  </si>
  <si>
    <t>{"hashtags":[{"text":"Marcha15DeJunio","indices":[0,16]}],"symbols":[],"user_mentions":[],"urls":[{"url":"https://t.co/dqx3NVlsdw","expanded_url":"https://twitter.com/Derek7z/status/1268016202254823425","display_url":"twitter.com/Derek7z/status…","indices":[146,169]}]}</t>
  </si>
  <si>
    <t>1268025349927055361</t>
  </si>
  <si>
    <t>CamiloPinzn17</t>
  </si>
  <si>
    <t>Alcaldes robando mercados, sobrefacturando, Ingreso solidario para muertos, los médic@s y enfermer@s sin sus trajes, el desempleo por las nubes, la Policía abusando de su poder, entre otras.
Que estas razones te muevan pero sal con los cuidados necesarios.
#Marcha15DeJunio https://t.co/cQGyJbMy3R</t>
  </si>
  <si>
    <t>Wed Jun 03 03:42:56 +0000 2020</t>
  </si>
  <si>
    <t>1199016517066788864</t>
  </si>
  <si>
    <t>http://pbs.twimg.com/profile_images/1199017398575288321/4Y4zfJL-_normal.jpg</t>
  </si>
  <si>
    <t>http://twitter.com/CamiloPinzn17/statuses/1268025349927055361</t>
  </si>
  <si>
    <t>{"hashtags":[{"text":"Marcha15DeJunio","indices":[259,275]}],"symbols":[],"user_mentions":[],"urls":[],"media":[{"id":1268025219253522400,"id_str":"1268025219253522432","indices":[276,299],"media_url":"http://pbs.twimg.com/media/EZjuN_fX0AA7pZv.jpg","media_url_https":"https://pbs.twimg.com/media/EZjuN_fX0AA7pZv.jpg","url":"https://t.co/cQGyJbMy3R","display_url":"pic.twitter.com/cQGyJbMy3R","expanded_url":"https://twitter.com/CamiloPinzn17/status/1268025349927055361/photo/1","type":"photo","sizes":{"medium":{"w":900,"h":1200,"resize":"fit"},"thumb":{"w":150,"h":150,"resize":"crop"},"small":{"w":510,"h":680,"resize":"fit"},"large":{"w":960,"h":1280,"resize":"fit"}}}]}</t>
  </si>
  <si>
    <t>1268025310840262656</t>
  </si>
  <si>
    <t>_Jack_Naipe</t>
  </si>
  <si>
    <t>Y como acá nos gusta darle largas a todo, esperen una carentena general antes de la #Marcha15DeJunio</t>
  </si>
  <si>
    <t>Wed Jun 03 03:42:47 +0000 2020</t>
  </si>
  <si>
    <t>76823600</t>
  </si>
  <si>
    <t>http://pbs.twimg.com/profile_images/694693589775958016/UUNbV62s_normal.jpg</t>
  </si>
  <si>
    <t>Ciudad Gótica</t>
  </si>
  <si>
    <t>http://twitter.com/_Jack_Naipe/statuses/1268025310840262656</t>
  </si>
  <si>
    <t>1268025303038922755</t>
  </si>
  <si>
    <t>robertoortega02</t>
  </si>
  <si>
    <t>El COVID_19 esperando la  #Marcha15DeJunio https://t.co/zBlMTLwFrz</t>
  </si>
  <si>
    <t>Wed Jun 03 03:42:45 +0000 2020</t>
  </si>
  <si>
    <t>2736213495</t>
  </si>
  <si>
    <t>http://pbs.twimg.com/profile_images/1265709523743977474/HfGtDt8J_normal.jpg</t>
  </si>
  <si>
    <t>\o/ SUREÑO DE CORAZON \o/</t>
  </si>
  <si>
    <t>http://twitter.com/robertoortega02/statuses/1268025303038922755</t>
  </si>
  <si>
    <t>{"hashtags":[{"text":"Marcha15DeJunio","indices":[26,42]}],"symbols":[],"user_mentions":[],"urls":[],"media":[{"id":1268025295933710300,"id_str":"1268025295933710343","indices":[43,66],"media_url":"http://pbs.twimg.com/media/EZjuSdJWoAcdnCy.jpg","media_url_https":"https://pbs.twimg.com/media/EZjuSdJWoAcdnCy.jpg","url":"https://t.co/zBlMTLwFrz","display_url":"pic.twitter.com/zBlMTLwFrz","expanded_url":"https://twitter.com/robertoortega02/status/1268025303038922755/photo/1","type":"photo","sizes":{"thumb":{"w":150,"h":150,"resize":"crop"},"large":{"w":662,"h":713,"resize":"fit"},"medium":{"w":662,"h":713,"resize":"fit"},"small":{"w":631,"h":680,"resize":"fit"}}}]}</t>
  </si>
  <si>
    <t>1268025278951043072</t>
  </si>
  <si>
    <t>HijueputaCasa</t>
  </si>
  <si>
    <t>#Marcha15DeJunio sin miedo!</t>
  </si>
  <si>
    <t>Wed Jun 03 03:42:39 +0000 2020</t>
  </si>
  <si>
    <t>1084295670784249861</t>
  </si>
  <si>
    <t>http://pbs.twimg.com/profile_images/1233399470102065155/ejsFSj_1_normal.jpg</t>
  </si>
  <si>
    <t>http://twitter.com/HijueputaCasa/statuses/1268025278951043072</t>
  </si>
  <si>
    <t>1268025208834842624</t>
  </si>
  <si>
    <t>Pido a todas las personas que van salir a 
#Marcha15DeJunio (con justa razón)  que piensen en todos los daños colaterales que esto dejará.
Cargaremos con un genocidio en nuestras espaldas y haremos quedar a los tiranos como héroes.</t>
  </si>
  <si>
    <t>Wed Jun 03 03:42:23 +0000 2020</t>
  </si>
  <si>
    <t>http://twitter.com/CSarahelenht/statuses/1268025208834842624</t>
  </si>
  <si>
    <t>1268025132968222721</t>
  </si>
  <si>
    <t>CamiloMejaR1</t>
  </si>
  <si>
    <t>#Marcha15DeJunio Muchos dicen que es ignorante salir a marchar mientras estamos en el pico de la pandemia, yo digo que es ignorante dejarnos manejar por la corrupción y el abuso de poder. https://t.co/AUxNSJbj25</t>
  </si>
  <si>
    <t>Wed Jun 03 03:42:05 +0000 2020</t>
  </si>
  <si>
    <t>1267866120784093184</t>
  </si>
  <si>
    <t>http://pbs.twimg.com/profile_images/1267866521558290432/gzxkRYds_normal.jpg</t>
  </si>
  <si>
    <t>http://twitter.com/CamiloMejaR1/statuses/1268025132968222721</t>
  </si>
  <si>
    <t>{"hashtags":[{"text":"Marcha15DeJunio","indices":[0,16]}],"symbols":[],"user_mentions":[],"urls":[{"url":"https://t.co/AUxNSJbj25","expanded_url":"https://twitter.com/GustavoBolivar/status/1268014290327519233","display_url":"twitter.com/GustavoBolivar…","indices":[188,211]}]}</t>
  </si>
  <si>
    <t>1268025051959484418</t>
  </si>
  <si>
    <t>HHsotelo27</t>
  </si>
  <si>
    <t>No me imagine que el rencuentro seria en una marcha #Marcha15DeJunio</t>
  </si>
  <si>
    <t>Wed Jun 03 03:41:45 +0000 2020</t>
  </si>
  <si>
    <t>856900274467856384</t>
  </si>
  <si>
    <t>http://pbs.twimg.com/profile_images/907263598208196608/Fjj91TNG_normal.jpg</t>
  </si>
  <si>
    <t>http://twitter.com/HHsotelo27/statuses/1268025051959484418</t>
  </si>
  <si>
    <t>1268025045324087296</t>
  </si>
  <si>
    <t>lispinmaya</t>
  </si>
  <si>
    <t>No entiendo a la gente, si salen a marchar solo conseguirán que hayan más muertos piensen en que cuando vuelvan a sus casa van a estar sus padres, tíos, abuelos, hermanos, los jóvenes no somos inmunes, es nuestro deber cuidarnos y a nuestros seres queridos. #Marcha15DeJunio</t>
  </si>
  <si>
    <t>Wed Jun 03 03:41:44 +0000 2020</t>
  </si>
  <si>
    <t>2898310719</t>
  </si>
  <si>
    <t>http://pbs.twimg.com/profile_images/658582344543154176/O0qoQ_n2_normal.jpg</t>
  </si>
  <si>
    <t>http://twitter.com/lispinmaya/statuses/1268025045324087296</t>
  </si>
  <si>
    <t>{"hashtags":[{"text":"Marcha15DeJunio","indices":[258,274]}],"symbols":[],"user_mentions":[],"urls":[]}</t>
  </si>
  <si>
    <t>1268025022960095235</t>
  </si>
  <si>
    <t>Piensa__</t>
  </si>
  <si>
    <t>Irresponsable es no hacer nada y quejarme en redes sociales. 
#Marcha15DeJunio</t>
  </si>
  <si>
    <t>Wed Jun 03 03:41:38 +0000 2020</t>
  </si>
  <si>
    <t>241738542</t>
  </si>
  <si>
    <t>http://pbs.twimg.com/profile_images/3583047683/ae855d60f7ea0ac08514e9476c436930_normal.jpeg</t>
  </si>
  <si>
    <t>En toda Colombia</t>
  </si>
  <si>
    <t>http://twitter.com/Piensa__/statuses/1268025022960095235</t>
  </si>
  <si>
    <t>1268024997475385344</t>
  </si>
  <si>
    <t>nana56973518</t>
  </si>
  <si>
    <t>#Marcha15DeJunio salgan vagos, bandidos, flojos, ridículos, irresponsables,y demás estúpidos.</t>
  </si>
  <si>
    <t>Wed Jun 03 03:41:32 +0000 2020</t>
  </si>
  <si>
    <t>1070091009244258304</t>
  </si>
  <si>
    <t>http://pbs.twimg.com/profile_images/1267233253142016000/yCSOFhYJ_normal.jpg</t>
  </si>
  <si>
    <t>http://twitter.com/nana56973518/statuses/1268024997475385344</t>
  </si>
  <si>
    <t>1268024985546784768</t>
  </si>
  <si>
    <t>Dannapa10653407</t>
  </si>
  <si>
    <t>@Sombreroooooo Asi es #Marcha15DeJunio</t>
  </si>
  <si>
    <t>Wed Jun 03 03:41:29 +0000 2020</t>
  </si>
  <si>
    <t>104193296</t>
  </si>
  <si>
    <t>Sombreroooooo</t>
  </si>
  <si>
    <t>1267478683608125440</t>
  </si>
  <si>
    <t>1268024664892334082</t>
  </si>
  <si>
    <t>http://twitter.com/Dannapa10653407/statuses/1268024985546784768</t>
  </si>
  <si>
    <t>{"hashtags":[{"text":"Marcha15DeJunio","indices":[22,38]}],"symbols":[],"user_mentions":[{"screen_name":"Sombreroooooo","name":"Sayayin rojo","id":104193296,"id_str":"104193296","indices":[0,14]}],"urls":[]}</t>
  </si>
  <si>
    <t>1268024966613696517</t>
  </si>
  <si>
    <t>FCarri</t>
  </si>
  <si>
    <t>#Marcha15DeJunio Los invitó a buscar otras formas de manifestarse. Hay que hacerlo. Pero reventando el sistema de salud, los contagios y con muertes de manifestantes solo benefician el status quo. Mejor un cacerolazo o semejantes. Oigo ideas!</t>
  </si>
  <si>
    <t>Wed Jun 03 03:41:25 +0000 2020</t>
  </si>
  <si>
    <t>136717087</t>
  </si>
  <si>
    <t>http://pbs.twimg.com/profile_images/1263837045459505152/whxY1pmB_normal.jpg</t>
  </si>
  <si>
    <t>http://twitter.com/FCarri/statuses/1268024966613696517</t>
  </si>
  <si>
    <t>1268024874074849281</t>
  </si>
  <si>
    <t>Con esto de la #Marcha15DeJunio se comprueba que más se demoraron en enviar el vuelo humanitario para traer a @petrogustavo que este en desplegar las ordenes recibidas por parte del eln para vandalizar nuevamente el país.</t>
  </si>
  <si>
    <t>Wed Jun 03 03:41:03 +0000 2020</t>
  </si>
  <si>
    <t>http://twitter.com/JuanLindarteP/statuses/1268024874074849281</t>
  </si>
  <si>
    <t>{"hashtags":[{"text":"Marcha15DeJunio","indices":[15,31]}],"symbols":[],"user_mentions":[{"screen_name":"petrogustavo","name":"Gustavo Petro","id":49849732,"id_str":"49849732","indices":[110,123]}],"urls":[]}</t>
  </si>
  <si>
    <t>1268024872854261760</t>
  </si>
  <si>
    <t>Sansarita</t>
  </si>
  <si>
    <t>#Marcha15DeJunio se alborotaron los bodegueros.. Vayan pues, qué el covid haga una buena limpieza social!</t>
  </si>
  <si>
    <t>148379751</t>
  </si>
  <si>
    <t>http://pbs.twimg.com/profile_images/1099805578753462272/shLAeU5__normal.jpg</t>
  </si>
  <si>
    <t>http://twitter.com/Sansarita/statuses/1268024872854261760</t>
  </si>
  <si>
    <t>1268024764494426112</t>
  </si>
  <si>
    <t>memitodiez</t>
  </si>
  <si>
    <t>Si la #Marcha15DeJunio la van a hacer con bozal y distanciamiento; apague y vamonos !!
Me decantaría mejor por la de anden y festivo!!!!</t>
  </si>
  <si>
    <t>Wed Jun 03 03:40:37 +0000 2020</t>
  </si>
  <si>
    <t>752574339543859200</t>
  </si>
  <si>
    <t>http://pbs.twimg.com/profile_images/765586477908623361/qeQraFR3_normal.jpg</t>
  </si>
  <si>
    <t xml:space="preserve">Mother Earth </t>
  </si>
  <si>
    <t>http://twitter.com/memitodiez/statuses/1268024764494426112</t>
  </si>
  <si>
    <t>#Marcha15DeJunio Tengo tantas cosas porque marchar, que no sé cuántas pancartas llevar. Que gonorrea que todos los sistemas  y sectores estén en la mierda en este País. :(</t>
  </si>
  <si>
    <t>Wed Jun 03 03:40:13 +0000 2020</t>
  </si>
  <si>
    <t>http://pbs.twimg.com/profile_images/1183125381399883778/XgKTAKyR_normal.jpg</t>
  </si>
  <si>
    <t>Neptuno</t>
  </si>
  <si>
    <t>http://twitter.com/Sombreroooooo/statuses/1268024664892334082</t>
  </si>
  <si>
    <t>1268024655618637825</t>
  </si>
  <si>
    <t>SoyMonicaMar</t>
  </si>
  <si>
    <t>#Marcha15DeJunio https://t.co/fupWU7PgFZ</t>
  </si>
  <si>
    <t>Wed Jun 03 03:40:11 +0000 2020</t>
  </si>
  <si>
    <t>2723518529</t>
  </si>
  <si>
    <t>http://pbs.twimg.com/profile_images/892530452476678145/A8qeXuvU_normal.jpg</t>
  </si>
  <si>
    <t>http://twitter.com/SoyMonicaMar/statuses/1268024655618637825</t>
  </si>
  <si>
    <t>{"hashtags":[{"text":"Marcha15DeJunio","indices":[0,16]}],"symbols":[],"user_mentions":[],"urls":[{"url":"https://t.co/fupWU7PgFZ","expanded_url":"https://twitter.com/msilvadesousa/status/1267949934172651521","display_url":"twitter.com/msilvadesousa/…","indices":[17,40]}]}</t>
  </si>
  <si>
    <t>1268024623687520256</t>
  </si>
  <si>
    <t>ElCapucchino</t>
  </si>
  <si>
    <t>#Marcha15DeJunio razones sobran, no dan ayudas pero dan bolillo. https://t.co/NHjHui8wwM</t>
  </si>
  <si>
    <t>Wed Jun 03 03:40:03 +0000 2020</t>
  </si>
  <si>
    <t>1227442123181613057</t>
  </si>
  <si>
    <t>http://pbs.twimg.com/profile_images/1242631239867260928/xeLj1Lci_normal.jpg</t>
  </si>
  <si>
    <t>http://twitter.com/ElCapucchino/statuses/1268024623687520256</t>
  </si>
  <si>
    <t>{"hashtags":[{"text":"Marcha15DeJunio","indices":[0,16]}],"symbols":[],"user_mentions":[],"urls":[],"media":[{"id":1268024475896946700,"id_str":"1268024475896946689","indices":[65,88],"media_url":"http://pbs.twimg.com/ext_tw_video_thumb/1268024475896946689/pu/img/-v2xCLwkMx-B52Xa.jpg","media_url_https":"https://pbs.twimg.com/ext_tw_video_thumb/1268024475896946689/pu/img/-v2xCLwkMx-B52Xa.jpg","url":"https://t.co/NHjHui8wwM","display_url":"pic.twitter.com/NHjHui8wwM","expanded_url":"https://twitter.com/ElCapucchino/status/1268024623687520256/video/1","type":"photo","sizes":{"medium":{"w":640,"h":1136,"resize":"fit"},"thumb":{"w":150,"h":150,"resize":"crop"},"small":{"w":383,"h":680,"resize":"fit"},"large":{"w":640,"h":1136,"resize":"fit"}}}]}</t>
  </si>
  <si>
    <t>1268024601247875072</t>
  </si>
  <si>
    <t>Antifa55460356</t>
  </si>
  <si>
    <t>#Marcha15DeJunio democracia usurpada por el gobierno fascista.</t>
  </si>
  <si>
    <t>Wed Jun 03 03:39:58 +0000 2020</t>
  </si>
  <si>
    <t>1268018285083271172</t>
  </si>
  <si>
    <t>http://pbs.twimg.com/profile_images/1268018621546192899/1pp_XvZg_normal.png</t>
  </si>
  <si>
    <t>http://twitter.com/Antifa55460356/statuses/1268024601247875072</t>
  </si>
  <si>
    <t>1268024434813788161</t>
  </si>
  <si>
    <t>jostin_panza</t>
  </si>
  <si>
    <t>Espero que la #Marcha15DeJunio no sea violenta, eso lo único que provoca es el desprestigio del movimiento y se opaca el mensaje del mismo</t>
  </si>
  <si>
    <t>Wed Jun 03 03:39:18 +0000 2020</t>
  </si>
  <si>
    <t>1200524992208920577</t>
  </si>
  <si>
    <t>http://pbs.twimg.com/profile_images/1261757494608756739/GXLudiUb_normal.jpg</t>
  </si>
  <si>
    <t>http://twitter.com/jostin_panza/statuses/1268024434813788161</t>
  </si>
  <si>
    <t>1268024352571830278</t>
  </si>
  <si>
    <t>CataGaviiriia</t>
  </si>
  <si>
    <t>Ojalá no mal entiendan mi punto porque yo estoy muy firme apoyando esto pero siempre nos ponemos a esperar y estas cosas son ya #Marcha15DeJunio</t>
  </si>
  <si>
    <t>Wed Jun 03 03:38:59 +0000 2020</t>
  </si>
  <si>
    <t>1038475880</t>
  </si>
  <si>
    <t>http://pbs.twimg.com/profile_images/1219448204535762944/7SCWCDMS_normal.jpg</t>
  </si>
  <si>
    <t xml:space="preserve">Bogotá -  Colombia </t>
  </si>
  <si>
    <t>http://twitter.com/CataGaviiriia/statuses/1268024352571830278</t>
  </si>
  <si>
    <t>{"hashtags":[{"text":"Marcha15DeJunio","indices":[128,144]}],"symbols":[],"user_mentions":[],"urls":[]}</t>
  </si>
  <si>
    <t>1268024292199084044</t>
  </si>
  <si>
    <t>SebastinForer15</t>
  </si>
  <si>
    <t>#Marcha15DeJunio NO NOS DEJEMOS VER LA CARA... SALGAMOS A LAS CALLES A RETOMAR EL 21N PERO CON MÁS RESISTENCIA, MÁS FUERZA Y MÁS FURIA A PELEAR POR NUESTROS DERECHOS!!!
#DuqueRenuncie
#duquederrochon https://t.co/ahdfsX3lvt</t>
  </si>
  <si>
    <t>Wed Jun 03 03:38:44 +0000 2020</t>
  </si>
  <si>
    <t>1202437837351718912</t>
  </si>
  <si>
    <t>http://pbs.twimg.com/profile_images/1202438744344846341/mCqvRSPe_normal.jpg</t>
  </si>
  <si>
    <t>http://twitter.com/SebastinForer15/statuses/1268024292199084044</t>
  </si>
  <si>
    <t>{"hashtags":[{"text":"Marcha15DeJunio","indices":[0,16]},{"text":"DuqueRenuncie","indices":[169,183]},{"text":"duquederrochon","indices":[184,199]}],"symbols":[],"user_mentions":[],"urls":[{"url":"https://t.co/ahdfsX3lvt","expanded_url":"https://twitter.com/GustavoBolivar/status/1268014290327519233","display_url":"twitter.com/GustavoBolivar…","indices":[200,223]}]}</t>
  </si>
  <si>
    <t>1268024280559869958</t>
  </si>
  <si>
    <t>Laura_Rod10</t>
  </si>
  <si>
    <t>#Marcha15DeJunio creí que era broma pero hay gente que lo apoya de verdad. Definitivamente la estupidez humana no conoce el límite.</t>
  </si>
  <si>
    <t>Wed Jun 03 03:38:41 +0000 2020</t>
  </si>
  <si>
    <t>1198960471610740738</t>
  </si>
  <si>
    <t>http://pbs.twimg.com/profile_images/1239580872787058689/0DMNIwN1_normal.jpg</t>
  </si>
  <si>
    <t>http://twitter.com/Laura_Rod10/statuses/1268024280559869958</t>
  </si>
  <si>
    <t>1268024269864304641</t>
  </si>
  <si>
    <t>Soniaguer</t>
  </si>
  <si>
    <t>#Marcha15DeJunio todos a contagiarnos que con los problemas que tenemos no es suficiente.</t>
  </si>
  <si>
    <t>Wed Jun 03 03:38:39 +0000 2020</t>
  </si>
  <si>
    <t>152020269</t>
  </si>
  <si>
    <t>http://pbs.twimg.com/profile_images/1219048532369379328/jXBJ9brC_normal.jpg</t>
  </si>
  <si>
    <t>http://twitter.com/Soniaguer/statuses/1268024269864304641</t>
  </si>
  <si>
    <t>1268024257591816193</t>
  </si>
  <si>
    <t>Baub__</t>
  </si>
  <si>
    <t>#Marcha15DeJunio https://t.co/ltFZezQR6Y</t>
  </si>
  <si>
    <t>Wed Jun 03 03:38:36 +0000 2020</t>
  </si>
  <si>
    <t>1047196411207540736</t>
  </si>
  <si>
    <t>http://pbs.twimg.com/profile_images/1103224735993876481/m7YswisN_normal.jpg</t>
  </si>
  <si>
    <t>http://twitter.com/Baub__/statuses/1268024257591816193</t>
  </si>
  <si>
    <t>{"hashtags":[{"text":"Marcha15DeJunio","indices":[0,16]}],"symbols":[],"user_mentions":[],"urls":[],"media":[{"id":1268024215309090800,"id_str":"1268024215309090817","indices":[17,40],"media_url":"http://pbs.twimg.com/media/EZjtTjgXgAEQ_I7.jpg","media_url_https":"https://pbs.twimg.com/media/EZjtTjgXgAEQ_I7.jpg","url":"https://t.co/ltFZezQR6Y","display_url":"pic.twitter.com/ltFZezQR6Y","expanded_url":"https://twitter.com/Baub__/status/1268024257591816193/photo/1","type":"photo","sizes":{"thumb":{"w":150,"h":150,"resize":"crop"},"small":{"w":544,"h":680,"resize":"fit"},"large":{"w":960,"h":1200,"resize":"fit"},"medium":{"w":960,"h":1200,"resize":"fit"}}}]}</t>
  </si>
  <si>
    <t>1268024229947158529</t>
  </si>
  <si>
    <t>iLordPorky</t>
  </si>
  <si>
    <t>#Marcha15DeJunio
Les da miedo salir a buscar trabajo pero Gustavo Petro los manda a marchar y la pandemia no existe.</t>
  </si>
  <si>
    <t>Wed Jun 03 03:38:29 +0000 2020</t>
  </si>
  <si>
    <t>1041363297168179201</t>
  </si>
  <si>
    <t>http://pbs.twimg.com/profile_images/1201189658379653121/5x0-JTlT_normal.jpg</t>
  </si>
  <si>
    <t>Bogotá, D.C. 💛❤</t>
  </si>
  <si>
    <t>http://twitter.com/iLordPorky/statuses/1268024229947158529</t>
  </si>
  <si>
    <t>1268024223047528449</t>
  </si>
  <si>
    <t>DSOTELOZ</t>
  </si>
  <si>
    <t>Wed Jun 03 03:38:28 +0000 2020</t>
  </si>
  <si>
    <t>550539601</t>
  </si>
  <si>
    <t>http://pbs.twimg.com/profile_images/1165110659505369089/oOXzCycG_normal.jpg</t>
  </si>
  <si>
    <t>http://twitter.com/DSOTELOZ/statuses/1268024223047528449</t>
  </si>
  <si>
    <t>1268024179116380161</t>
  </si>
  <si>
    <t>#Marcha15DeJunio Los Dioses de las marchas son los gringos, ellos sí tienen adrenalina lo llevan en la sangre!
AGUANTE U. S. A 🇺🇸🇺🇸🇺🇸🇺🇸🇺🇸🤘</t>
  </si>
  <si>
    <t>Wed Jun 03 03:38:17 +0000 2020</t>
  </si>
  <si>
    <t>http://twitter.com/richar10rock/statuses/1268024179116380161</t>
  </si>
  <si>
    <t>1268024177698766848</t>
  </si>
  <si>
    <t>Os56351001</t>
  </si>
  <si>
    <t>Policía=CRIMINAL
#Marcha15DeJunio #GeorgeFloy https://t.co/C0u9vqwRAj</t>
  </si>
  <si>
    <t>1250549077399539718</t>
  </si>
  <si>
    <t>http://twitter.com/Os56351001/statuses/1268024177698766848</t>
  </si>
  <si>
    <t>{"hashtags":[{"text":"Marcha15DeJunio","indices":[17,33]},{"text":"GeorgeFloy","indices":[34,45]}],"symbols":[],"user_mentions":[],"urls":[{"url":"https://t.co/C0u9vqwRAj","expanded_url":"https://twitter.com/TPU19J/status/1268006048734076929","display_url":"twitter.com/TPU19J/status/…","indices":[46,69]}]}</t>
  </si>
  <si>
    <t>1268024154265190400</t>
  </si>
  <si>
    <t>BizarroMesa</t>
  </si>
  <si>
    <t>#Marcha15DeJunio ✊🏽 https://t.co/rLwLOd5tLz</t>
  </si>
  <si>
    <t>Wed Jun 03 03:38:11 +0000 2020</t>
  </si>
  <si>
    <t>42472139</t>
  </si>
  <si>
    <t>http://pbs.twimg.com/profile_images/1263872655406575616/TnNnVCCO_normal.jpg</t>
  </si>
  <si>
    <t>Santiago de Cali</t>
  </si>
  <si>
    <t>http://twitter.com/BizarroMesa/statuses/1268024154265190400</t>
  </si>
  <si>
    <t>{"hashtags":[{"text":"Marcha15DeJunio","indices":[0,16]}],"symbols":[],"user_mentions":[],"urls":[],"media":[{"id":1268024148594483200,"id_str":"1268024148594483201","indices":[20,43],"media_url":"http://pbs.twimg.com/media/EZjtPq-XYAEhQki.jpg","media_url_https":"https://pbs.twimg.com/media/EZjtPq-XYAEhQki.jpg","url":"https://t.co/rLwLOd5tLz","display_url":"pic.twitter.com/rLwLOd5tLz","expanded_url":"https://twitter.com/BizarroMesa/status/1268024154265190400/photo/1","type":"photo","sizes":{"medium":{"w":828,"h":825,"resize":"fit"},"thumb":{"w":150,"h":150,"resize":"crop"},"large":{"w":828,"h":825,"resize":"fit"},"small":{"w":680,"h":678,"resize":"fit"}}}]}</t>
  </si>
  <si>
    <t>1268024139589341185</t>
  </si>
  <si>
    <t>JorgeMr_Paez</t>
  </si>
  <si>
    <t>#Marcha15DeJunio  esto  fue  que  fue  petro  a  Cuba  a  planear  que   iba  a  hacer,  y  miren  con  la  que salió</t>
  </si>
  <si>
    <t>Wed Jun 03 03:38:08 +0000 2020</t>
  </si>
  <si>
    <t>1237087724542328832</t>
  </si>
  <si>
    <t>http://pbs.twimg.com/profile_images/1260724114639269888/hfrUHzhB_normal.jpg</t>
  </si>
  <si>
    <t>Urabá,  Antioqueño</t>
  </si>
  <si>
    <t>http://twitter.com/JorgeMr_Paez/statuses/1268024139589341185</t>
  </si>
  <si>
    <t>1268024106089426944</t>
  </si>
  <si>
    <t>ili_llanos</t>
  </si>
  <si>
    <t>Eso de #Marcha15DeJunio me parece la estupidez más grande... Como es que en plena pandemia van a convocar miles de personas a aglomerarse... ESA NO ES LA FORMA</t>
  </si>
  <si>
    <t>Wed Jun 03 03:38:00 +0000 2020</t>
  </si>
  <si>
    <t>176613546</t>
  </si>
  <si>
    <t>http://pbs.twimg.com/profile_images/1033904259597840385/Q_D__ysJ_normal.jpg</t>
  </si>
  <si>
    <t>Santo Tomas, Atlántico.</t>
  </si>
  <si>
    <t>http://twitter.com/ili_llanos/statuses/1268024106089426944</t>
  </si>
  <si>
    <t>1268024027555168257</t>
  </si>
  <si>
    <t>wilson9503</t>
  </si>
  <si>
    <t>Esto se debe tener muy en discusión de la forma política que quieren tomar esta consigna mucho cuidado #laizquierdatambienesracista #Marcha15DeJunio</t>
  </si>
  <si>
    <t>Wed Jun 03 03:37:41 +0000 2020</t>
  </si>
  <si>
    <t>730628455814070272</t>
  </si>
  <si>
    <t>http://pbs.twimg.com/profile_images/1249883873925890048/GrPyNKGL_normal.jpg</t>
  </si>
  <si>
    <t>http://twitter.com/wilson9503/statuses/1268024027555168257</t>
  </si>
  <si>
    <t>{"hashtags":[{"text":"laizquierdatambienesracista","indices":[103,131]},{"text":"Marcha15DeJunio","indices":[132,148]}],"symbols":[],"user_mentions":[],"urls":[]}</t>
  </si>
  <si>
    <t>1268023973553586178</t>
  </si>
  <si>
    <t>Cloqlitos</t>
  </si>
  <si>
    <t>Tú, yo, una marcha por los derechos de los ciudadanos, no sé, piénsalo chiquibeibi 😳 
#Marcha15DeJunio</t>
  </si>
  <si>
    <t>Wed Jun 03 03:37:28 +0000 2020</t>
  </si>
  <si>
    <t>1174478600382361600</t>
  </si>
  <si>
    <t>http://pbs.twimg.com/profile_images/1219060942333411328/klX2gmSe_normal.jpg</t>
  </si>
  <si>
    <t>La Tierra</t>
  </si>
  <si>
    <t>http://twitter.com/Cloqlitos/statuses/1268023973553586178</t>
  </si>
  <si>
    <t>{"hashtags":[{"text":"Marcha15DeJunio","indices":[86,102]}],"symbols":[],"user_mentions":[],"urls":[]}</t>
  </si>
  <si>
    <t>1268023913985998848</t>
  </si>
  <si>
    <t>gersonpailitas</t>
  </si>
  <si>
    <t>Va a volver trizas el sistema de salud #Marcha15DeJunio</t>
  </si>
  <si>
    <t>Wed Jun 03 03:37:14 +0000 2020</t>
  </si>
  <si>
    <t>431202334</t>
  </si>
  <si>
    <t>http://pbs.twimg.com/profile_images/1196887943081795586/ZkSPlXVR_normal.jpg</t>
  </si>
  <si>
    <t>Pailitas, Colombia</t>
  </si>
  <si>
    <t>http://twitter.com/gersonpailitas/statuses/1268023913985998848</t>
  </si>
  <si>
    <t>1268023900639768578</t>
  </si>
  <si>
    <t>karenel11199500</t>
  </si>
  <si>
    <t>Me pregunto qué piensa el personal de salud a que convoquen #Marcha15DeJunio</t>
  </si>
  <si>
    <t>Wed Jun 03 03:37:11 +0000 2020</t>
  </si>
  <si>
    <t>1011628626712891392</t>
  </si>
  <si>
    <t>http://pbs.twimg.com/profile_images/1253888219759947776/7l5h0GJL_normal.jpg</t>
  </si>
  <si>
    <t>http://twitter.com/karenel11199500/statuses/1268023900639768578</t>
  </si>
  <si>
    <t>1268023770394046465</t>
  </si>
  <si>
    <t>Ribartolo</t>
  </si>
  <si>
    <t>Jodian y jodian para que no levantaran la cuerentena, porque todos iban a morir, y ahora van a  #Marcha15DeJunio , jajajaja esa coherencia me encanta.</t>
  </si>
  <si>
    <t>Wed Jun 03 03:36:40 +0000 2020</t>
  </si>
  <si>
    <t>155381999</t>
  </si>
  <si>
    <t>http://pbs.twimg.com/profile_images/1221126657303552001/06Ts4dq0_normal.jpg</t>
  </si>
  <si>
    <t>http://twitter.com/Ribartolo/statuses/1268023770394046465</t>
  </si>
  <si>
    <t>1268023767349055495</t>
  </si>
  <si>
    <t>GigiVirviescas</t>
  </si>
  <si>
    <t>#Marcha15DeJunio porque si no nos mata el virus, nos mata este gobierno, nos mata la indiferencia.</t>
  </si>
  <si>
    <t>Wed Jun 03 03:36:39 +0000 2020</t>
  </si>
  <si>
    <t>1061628728</t>
  </si>
  <si>
    <t>http://pbs.twimg.com/profile_images/1259917484477612038/RfPdl3Ij_normal.jpg</t>
  </si>
  <si>
    <t>http://twitter.com/GigiVirviescas/statuses/1268023767349055495</t>
  </si>
  <si>
    <t>1268023715494866944</t>
  </si>
  <si>
    <t>nataliabenavidd</t>
  </si>
  <si>
    <t>En serio ?????  #Marcha15DeJunio 🤦🏼‍♀️!! Motivos sobran SI, pero NO es el momento.</t>
  </si>
  <si>
    <t>Wed Jun 03 03:36:27 +0000 2020</t>
  </si>
  <si>
    <t>577310287</t>
  </si>
  <si>
    <t>http://pbs.twimg.com/profile_images/1205673557059145728/IpOtXgpN_normal.jpg</t>
  </si>
  <si>
    <t>http://twitter.com/nataliabenavidd/statuses/1268023715494866944</t>
  </si>
  <si>
    <t>1268023661031821312</t>
  </si>
  <si>
    <t>escuelathemrdog</t>
  </si>
  <si>
    <t>@GustavoBolivar Gobiernos de mafiosos con la biblia en mano! #Marcha15DeJunio https://t.co/qbIrDBvSYR</t>
  </si>
  <si>
    <t>Wed Jun 03 03:36:14 +0000 2020</t>
  </si>
  <si>
    <t>3012292162</t>
  </si>
  <si>
    <t>http://pbs.twimg.com/profile_images/1163146093493927937/2mE0p3Ya_normal.jpg</t>
  </si>
  <si>
    <t>http://twitter.com/escuelathemrdog/statuses/1268023661031821312</t>
  </si>
  <si>
    <t>{"hashtags":[{"text":"Marcha15DeJunio","indices":[61,77]}],"symbols":[],"user_mentions":[{"screen_name":"GustavoBolivar","name":"Gustavo Bolívar","id":50981729,"id_str":"50981729","indices":[0,15]}],"urls":[],"media":[{"id":1268023640911679500,"id_str":"1268023640911679488","indices":[78,101],"media_url":"http://pbs.twimg.com/media/EZjsyHtWkAAz2zQ.jpg","media_url_https":"https://pbs.twimg.com/media/EZjsyHtWkAAz2zQ.jpg","url":"https://t.co/qbIrDBvSYR","display_url":"pic.twitter.com/qbIrDBvSYR","expanded_url":"https://twitter.com/escuelathemrdog/status/1268023661031821312/photo/1","type":"photo","sizes":{"large":{"w":2048,"h":1536,"resize":"fit"},"thumb":{"w":150,"h":150,"resize":"crop"},"small":{"w":680,"h":510,"resize":"fit"},"medium":{"w":1200,"h":900,"resize":"fit"}}}]}</t>
  </si>
  <si>
    <t>1268023642312650752</t>
  </si>
  <si>
    <t>lord17572</t>
  </si>
  <si>
    <t>Señora Alcaldesa @ClaudiaLopez claramente por la pandemia no se podría autorizar una marcha ...verdad ? @Bogota #Marcha15DeJunio</t>
  </si>
  <si>
    <t>Wed Jun 03 03:36:09 +0000 2020</t>
  </si>
  <si>
    <t>193526240</t>
  </si>
  <si>
    <t>http://pbs.twimg.com/profile_images/1268023166368186368/Pv6LFyAS_normal.jpg</t>
  </si>
  <si>
    <t>http://twitter.com/lord17572/statuses/1268023642312650752</t>
  </si>
  <si>
    <t>{"hashtags":[{"text":"Marcha15DeJunio","indices":[112,128]}],"symbols":[],"user_mentions":[{"screen_name":"ClaudiaLopez","name":"Claudia López 👍","id":137908875,"id_str":"137908875","indices":[17,30]},{"screen_name":"Bogota","name":"Alcaldía de Bogotá","id":57664761,"id_str":"57664761","indices":[104,111]}],"urls":[]}</t>
  </si>
  <si>
    <t>1268023635958206465</t>
  </si>
  <si>
    <t>Por la defensa de nuestros derechos humanos, también marcho.
#Marcha15DeJunio</t>
  </si>
  <si>
    <t>Wed Jun 03 03:36:08 +0000 2020</t>
  </si>
  <si>
    <t>http://twitter.com/Piensa__/statuses/1268023635958206465</t>
  </si>
  <si>
    <t>{"hashtags":[{"text":"Marcha15DeJunio","indices":[62,78]}],"symbols":[],"user_mentions":[],"urls":[]}</t>
  </si>
  <si>
    <t>1268023602227617794</t>
  </si>
  <si>
    <t>Me acuerdo cuando todos le recordábamos al #Innombrable que tenía 276 investigaciones
Meses después...
"Él" H. P. #Matarife completa 300 ¿y todavía se atreve demandar con el fin de protejer su "buen nombre"? ...
#Marcha15DeJunio https://t.co/f0B1fxuHFp</t>
  </si>
  <si>
    <t>Wed Jun 03 03:36:00 +0000 2020</t>
  </si>
  <si>
    <t>http://twitter.com/Oscar_GCh/statuses/1268023602227617794</t>
  </si>
  <si>
    <t>{"hashtags":[{"text":"Innombrable","indices":[43,55]},{"text":"Matarife","indices":[116,125]},{"text":"Marcha15DeJunio","indices":[215,231]}],"symbols":[],"user_mentions":[],"urls":[],"media":[{"id":1268023595298685000,"id_str":"1268023595298684933","indices":[232,255],"media_url":"http://pbs.twimg.com/media/EZjsvdyXgAUMRrx.jpg","media_url_https":"https://pbs.twimg.com/media/EZjsvdyXgAUMRrx.jpg","url":"https://t.co/f0B1fxuHFp","display_url":"pic.twitter.com/f0B1fxuHFp","expanded_url":"https://twitter.com/Oscar_GCh/status/1268023602227617794/photo/1","type":"photo","sizes":{"large":{"w":1125,"h":1349,"resize":"fit"},"thumb":{"w":150,"h":150,"resize":"crop"},"medium":{"w":1001,"h":1200,"resize":"fit"},"small":{"w":567,"h":680,"resize":"fit"}}}]}</t>
  </si>
  <si>
    <t>1268023544962785283</t>
  </si>
  <si>
    <t>Mi duda es ¿por que vamos a esperar hasta el 15 para salir a marchar?
De aquí a allá se inventan algo para desviar la atención, en mi opinion deberíamos dejar de darle tantas largas a las cosas que se note de verdad que estamos emputados #Marcha15DeJunio</t>
  </si>
  <si>
    <t>Wed Jun 03 03:35:46 +0000 2020</t>
  </si>
  <si>
    <t>http://twitter.com/CataGaviiriia/statuses/1268023544962785283</t>
  </si>
  <si>
    <t>1268023531868217345</t>
  </si>
  <si>
    <t>RAFAELF02343473</t>
  </si>
  <si>
    <t>Es justo #Marcha15DeJunio y necesario. más de 100 leyes aprobadas a puerta cerrada sin control político y hablan de TRANSPARENCIA y luego el gringo llega a violar niñas y DUQUE se limpia el culo con la constitución no más DICTADURA CORRUPTA NARCO TRAFICANTE "PARAcolombianos"</t>
  </si>
  <si>
    <t>Wed Jun 03 03:35:43 +0000 2020</t>
  </si>
  <si>
    <t>1259011960684806144</t>
  </si>
  <si>
    <t>http://pbs.twimg.com/profile_images/1262939616417583107/5GPvFOKG_normal.jpg</t>
  </si>
  <si>
    <t>http://twitter.com/RAFAELF02343473/statuses/1268023531868217345</t>
  </si>
  <si>
    <t>{"hashtags":[{"text":"Marcha15DeJunio","indices":[9,25]}],"symbols":[],"user_mentions":[],"urls":[]}</t>
  </si>
  <si>
    <t>1268023482790621187</t>
  </si>
  <si>
    <t>Perreoapocaluzz</t>
  </si>
  <si>
    <t>#Marcha15DeJunio  estoy preparado y listo hasta mi mamá va a salir https://t.co/Jxfp3Mmntc</t>
  </si>
  <si>
    <t>Wed Jun 03 03:35:31 +0000 2020</t>
  </si>
  <si>
    <t>1201198176641916931</t>
  </si>
  <si>
    <t>http://pbs.twimg.com/profile_images/1258940182193229825/V8mgtipX_normal.jpg</t>
  </si>
  <si>
    <t>http://twitter.com/Perreoapocaluzz/statuses/1268023482790621187</t>
  </si>
  <si>
    <t>{"hashtags":[{"text":"Marcha15DeJunio","indices":[0,16]}],"symbols":[],"user_mentions":[],"urls":[{"url":"https://t.co/Jxfp3Mmntc","expanded_url":"https://twitter.com/GustavoBolivar/status/1268014290327519233","display_url":"twitter.com/GustavoBolivar…","indices":[67,90]}]}</t>
  </si>
  <si>
    <t>1268023477883338753</t>
  </si>
  <si>
    <t>SantiMoncada_</t>
  </si>
  <si>
    <t>#Marcha15DeJunio allá los espero 💪</t>
  </si>
  <si>
    <t>Wed Jun 03 03:35:30 +0000 2020</t>
  </si>
  <si>
    <t>1301991967</t>
  </si>
  <si>
    <t>http://pbs.twimg.com/profile_images/1225549106808066051/qAaHv7Zq_normal.jpg</t>
  </si>
  <si>
    <t>http://twitter.com/SantiMoncada_/statuses/1268023477883338753</t>
  </si>
  <si>
    <t>1268023392566902784</t>
  </si>
  <si>
    <t>rozo_juan</t>
  </si>
  <si>
    <t>Toda la izquierda puede salir a la #Marcha15DeJunio que la selección natural se encarga del resto 😘</t>
  </si>
  <si>
    <t>Wed Jun 03 03:35:10 +0000 2020</t>
  </si>
  <si>
    <t>316681581</t>
  </si>
  <si>
    <t>http://pbs.twimg.com/profile_images/1107054562903539713/1Dya16VI_normal.jpg</t>
  </si>
  <si>
    <t>http://twitter.com/rozo_juan/statuses/1268023392566902784</t>
  </si>
  <si>
    <t>{"hashtags":[{"text":"Marcha15DeJunio","indices":[35,51]}],"symbols":[],"user_mentions":[],"urls":[]}</t>
  </si>
  <si>
    <t>1268023361755656192</t>
  </si>
  <si>
    <t>carduar1</t>
  </si>
  <si>
    <t>Una #Marcha15DeJunio en donde no se sabe si marcharán la gente civilizada o los violentos como siempre  dañan todo?.</t>
  </si>
  <si>
    <t>Wed Jun 03 03:35:02 +0000 2020</t>
  </si>
  <si>
    <t>182111692</t>
  </si>
  <si>
    <t>http://pbs.twimg.com/profile_images/1191028583998861312/gQAHseM2_normal.jpg</t>
  </si>
  <si>
    <t>colombia,Bogota</t>
  </si>
  <si>
    <t>http://twitter.com/carduar1/statuses/1268023361755656192</t>
  </si>
  <si>
    <t>1268023253240594434</t>
  </si>
  <si>
    <t>#Marcha15DeJunio Es hora de levantar nuestras voces frente a los líderes sociales asesinados, el desempleo y el hambre del pueblo oprimido, temas pasados desapercibidos por una pandemia.</t>
  </si>
  <si>
    <t>Wed Jun 03 03:34:36 +0000 2020</t>
  </si>
  <si>
    <t>http://twitter.com/Antifa55460356/statuses/1268023253240594434</t>
  </si>
  <si>
    <t>1268023119538782210</t>
  </si>
  <si>
    <t>Carlosbedoya_</t>
  </si>
  <si>
    <t>Por los asesinatos diario de lideres sociales , por la corrupción de alcaldes y gobernadores , por la ñeñepolítica ,etc.  #Marcha15DeJunio        
🇨🇴</t>
  </si>
  <si>
    <t>Wed Jun 03 03:34:05 +0000 2020</t>
  </si>
  <si>
    <t>1264234526332661760</t>
  </si>
  <si>
    <t>http://pbs.twimg.com/profile_images/1264288005616959489/ttxOcur9_normal.jpg</t>
  </si>
  <si>
    <t>http://twitter.com/Carlosbedoya_/statuses/1268023119538782210</t>
  </si>
  <si>
    <t>1268023017621331971</t>
  </si>
  <si>
    <t>Juanding</t>
  </si>
  <si>
    <t>En colombia también la policía nos mata, pero acá a nadie le importa #BlackLivesMattter #Marcha15DeJunio https://t.co/1rDETKtYdi</t>
  </si>
  <si>
    <t>Wed Jun 03 03:33:40 +0000 2020</t>
  </si>
  <si>
    <t>96638418</t>
  </si>
  <si>
    <t>http://pbs.twimg.com/profile_images/2705499835/09ede779fb07c55d3588913e7ee7676f_normal.png</t>
  </si>
  <si>
    <t>http://twitter.com/Juanding/statuses/1268023017621331971</t>
  </si>
  <si>
    <t>{"hashtags":[{"text":"BlackLivesMattter","indices":[69,87]},{"text":"Marcha15DeJunio","indices":[88,104]}],"symbols":[],"user_mentions":[],"urls":[{"url":"https://t.co/1rDETKtYdi","expanded_url":"https://twitter.com/Skinny_weird/status/1267974125764689921","display_url":"twitter.com/Skinny_weird/s…","indices":[105,128]}]}</t>
  </si>
  <si>
    <t>1268023005055266817</t>
  </si>
  <si>
    <t>LazyProfe</t>
  </si>
  <si>
    <t>#Marcha15DeJunio https://t.co/e2QDwp8M3t</t>
  </si>
  <si>
    <t>Wed Jun 03 03:33:37 +0000 2020</t>
  </si>
  <si>
    <t>337235575</t>
  </si>
  <si>
    <t>http://pbs.twimg.com/profile_images/1262884173943054341/Nd5JYDIv_normal.jpg</t>
  </si>
  <si>
    <t>http://twitter.com/LazyProfe/statuses/1268023005055266817</t>
  </si>
  <si>
    <t>{"hashtags":[{"text":"Marcha15DeJunio","indices":[0,16]}],"symbols":[],"user_mentions":[],"urls":[],"media":[{"id":1268022995643256800,"id_str":"1268022995643256836","indices":[17,40],"media_url":"http://pbs.twimg.com/media/EZjsMj5X0AQFp3U.jpg","media_url_https":"https://pbs.twimg.com/media/EZjsMj5X0AQFp3U.jpg","url":"https://t.co/e2QDwp8M3t","display_url":"pic.twitter.com/e2QDwp8M3t","expanded_url":"https://twitter.com/LazyProfe/status/1268023005055266817/photo/1","type":"photo","sizes":{"thumb":{"w":150,"h":150,"resize":"crop"},"large":{"w":750,"h":555,"resize":"fit"},"medium":{"w":750,"h":555,"resize":"fit"},"small":{"w":680,"h":503,"resize":"fit"}}}]}</t>
  </si>
  <si>
    <t>1268022985341964289</t>
  </si>
  <si>
    <t>lunapower88</t>
  </si>
  <si>
    <t>Really? #Marcha15DeJunio</t>
  </si>
  <si>
    <t>Wed Jun 03 03:33:33 +0000 2020</t>
  </si>
  <si>
    <t>70161901</t>
  </si>
  <si>
    <t>http://pbs.twimg.com/profile_images/1081773085798342656/dh-X4c4w_normal.jpg</t>
  </si>
  <si>
    <t>http://twitter.com/lunapower88/statuses/1268022985341964289</t>
  </si>
  <si>
    <t>1268022971760812034</t>
  </si>
  <si>
    <t>La verdad hay que decirla.
Sería muy hipocrita de nuestra parte criticar al gobierno por reactivar la economía mientras nosotros promovemos una marcha empezando el pico de la pandemia.
Amigos sin impulsividad.
No apoyo.
#Marcha15DeJunio</t>
  </si>
  <si>
    <t>Wed Jun 03 03:33:29 +0000 2020</t>
  </si>
  <si>
    <t>http://twitter.com/CSarahelenht/statuses/1268022971760812034</t>
  </si>
  <si>
    <t>{"hashtags":[{"text":"Marcha15DeJunio","indices":[220,236]}],"symbols":[],"user_mentions":[],"urls":[]}</t>
  </si>
  <si>
    <t>1268022967503552514</t>
  </si>
  <si>
    <t>CnprCol</t>
  </si>
  <si>
    <t>A las calles las veces que sea necesario, por nuestros muertos, ni un minuto de silencio 🔥🔥 #Marcha15DeJunio #Colombia</t>
  </si>
  <si>
    <t>Wed Jun 03 03:33:28 +0000 2020</t>
  </si>
  <si>
    <t>1267904590395162631</t>
  </si>
  <si>
    <t>http://pbs.twimg.com/profile_images/1267904706283790340/nXKNJpjO_normal.jpg</t>
  </si>
  <si>
    <t>http://twitter.com/CnprCol/statuses/1268022967503552514</t>
  </si>
  <si>
    <t>{"hashtags":[{"text":"Marcha15DeJunio","indices":[92,108]},{"text":"Colombia","indices":[109,118]}],"symbols":[],"user_mentions":[],"urls":[]}</t>
  </si>
  <si>
    <t>1268022957303103496</t>
  </si>
  <si>
    <t>Camarada109</t>
  </si>
  <si>
    <t>Llego la hora de despertar, es inaudito que sigamos dejando a los que juegan a ser Dios en Colombia seguir con este régimen de terror. #Marcha15DeJunio</t>
  </si>
  <si>
    <t>Wed Jun 03 03:33:26 +0000 2020</t>
  </si>
  <si>
    <t>1243677878002364419</t>
  </si>
  <si>
    <t>http://pbs.twimg.com/profile_images/1268012827136188419/NoJRsGd1_normal.jpg</t>
  </si>
  <si>
    <t>http://twitter.com/Camarada109/statuses/1268022957303103496</t>
  </si>
  <si>
    <t>1268022939808681987</t>
  </si>
  <si>
    <t>Juandatorres24</t>
  </si>
  <si>
    <t>Por las politicas neoliberal de @IvanDuque por los 9 mil millones de pesos que se gasto para sus camionetas blindadas, por la invasión de los militares gringos en Colombia, por todo eso yo marcho este #Marcha15DeJunio</t>
  </si>
  <si>
    <t>Wed Jun 03 03:33:22 +0000 2020</t>
  </si>
  <si>
    <t>1073612822674882562</t>
  </si>
  <si>
    <t>http://pbs.twimg.com/profile_images/1244465792634191872/6p_K6Bli_normal.jpg</t>
  </si>
  <si>
    <t>http://twitter.com/Juandatorres24/statuses/1268022939808681987</t>
  </si>
  <si>
    <t>{"hashtags":[{"text":"Marcha15DeJunio","indices":[201,217]}],"symbols":[],"user_mentions":[{"screen_name":"IvanDuque","name":"Iván Duque 🇨🇴","id":77653794,"id_str":"77653794","indices":[32,42]}],"urls":[]}</t>
  </si>
  <si>
    <t>1268022893180485633</t>
  </si>
  <si>
    <t>#Marcha15DeJunio,pregunto : Petro,Claudia y sus compinches a quien le van a echar la culpa por el aumento exponencial de contagios y muertes de adultos y abuelos,producidos por los adolecentes que envian a las calles,y que van a llevar el virus a sus casas ? ADuque? A Uribe?</t>
  </si>
  <si>
    <t>Wed Jun 03 03:33:11 +0000 2020</t>
  </si>
  <si>
    <t>http://twitter.com/Gaso40321953/statuses/1268022893180485633</t>
  </si>
  <si>
    <t>1268022785210712065</t>
  </si>
  <si>
    <t>#Marcha15DeJunio un festivo no es fecha para una marcha 🤦‍♂️, de igual forma necesitamos un cambio y para eso tenemos que seguirla el martes miércoles y los días necesarios, aprendamos de los gringos una semana seguida en las calles, aprendamos de Ecuador y Chile, todos los días</t>
  </si>
  <si>
    <t>Wed Jun 03 03:32:45 +0000 2020</t>
  </si>
  <si>
    <t>http://twitter.com/fsalasparra/statuses/1268022785210712065</t>
  </si>
  <si>
    <t>1268022754600792065</t>
  </si>
  <si>
    <t>matarife82</t>
  </si>
  <si>
    <t>#Marcha15DeJunio
Marchamos por esto maldito paramilitar https://t.co/86erX5fVzI</t>
  </si>
  <si>
    <t>Wed Jun 03 03:32:38 +0000 2020</t>
  </si>
  <si>
    <t>1240485654158598146</t>
  </si>
  <si>
    <t>http://pbs.twimg.com/profile_images/1243338048210903040/hyBu8mxH_normal.jpg</t>
  </si>
  <si>
    <t>http://twitter.com/matarife82/statuses/1268022754600792065</t>
  </si>
  <si>
    <t>{"hashtags":[{"text":"Marcha15DeJunio","indices":[0,16]}],"symbols":[],"user_mentions":[],"urls":[{"url":"https://t.co/86erX5fVzI","expanded_url":"https://www.telesurtv.net/news/testigos-uibe-velez-asesinados-20180420-0036.html","display_url":"telesurtv.net/news/testigos-…","indices":[56,79]}]}</t>
  </si>
  <si>
    <t>1268022676687380487</t>
  </si>
  <si>
    <t>DianitaMartin</t>
  </si>
  <si>
    <t>Definitivamente está vez digo #yonomarcho #YoMeQuedoEnCasa 
Desde casa podemos protestar 
#Marcha15DeJunio</t>
  </si>
  <si>
    <t>Wed Jun 03 03:32:19 +0000 2020</t>
  </si>
  <si>
    <t>140289698</t>
  </si>
  <si>
    <t>http://pbs.twimg.com/profile_images/1257478480301895683/r0pRUPj8_normal.jpg</t>
  </si>
  <si>
    <t>http://twitter.com/DianitaMartin/statuses/1268022676687380487</t>
  </si>
  <si>
    <t>{"hashtags":[{"text":"yonomarcho","indices":[30,41]},{"text":"YoMeQuedoEnCasa","indices":[42,58]},{"text":"Marcha15DeJunio","indices":[90,106]}],"symbols":[],"user_mentions":[],"urls":[]}</t>
  </si>
  <si>
    <t>1268022629669232643</t>
  </si>
  <si>
    <t>La26974565</t>
  </si>
  <si>
    <t>#Marcha15DeJunio
Gritemos juntos
https://t.co/K1b377zYjo</t>
  </si>
  <si>
    <t>Wed Jun 03 03:32:08 +0000 2020</t>
  </si>
  <si>
    <t>1262920595756527623</t>
  </si>
  <si>
    <t>http://pbs.twimg.com/profile_images/1262967795513470977/EwBJ1p76_normal.jpg</t>
  </si>
  <si>
    <t>http://twitter.com/La26974565/statuses/1268022629669232643</t>
  </si>
  <si>
    <t>{"hashtags":[{"text":"Marcha15DeJunio","indices":[0,16]}],"symbols":[],"user_mentions":[],"urls":[{"url":"https://t.co/K1b377zYjo","expanded_url":"https://open.spotify.com/track/0xJ9lGn4GU99BVDg0uCKxi?nd=1","display_url":"open.spotify.com/track/0xJ9lGn4…","indices":[35,58]}]}</t>
  </si>
  <si>
    <t>1268022586564325379</t>
  </si>
  <si>
    <t>gracias_uribe</t>
  </si>
  <si>
    <t>#Marcha15DeJunio MAMERTOS HIJOS DE PUTA</t>
  </si>
  <si>
    <t>Wed Jun 03 03:31:58 +0000 2020</t>
  </si>
  <si>
    <t>1242204750642364417</t>
  </si>
  <si>
    <t>http://pbs.twimg.com/profile_images/1256246973549760512/Nb7KQ-rk_normal.jpg</t>
  </si>
  <si>
    <t>http://twitter.com/gracias_uribe/statuses/1268022586564325379</t>
  </si>
  <si>
    <t>1268022573364850688</t>
  </si>
  <si>
    <t>EliabRangel2</t>
  </si>
  <si>
    <t>Muy pronto en Colombia. #Marcha15DeJunio https://t.co/MDo1BwsW1l</t>
  </si>
  <si>
    <t>Wed Jun 03 03:31:54 +0000 2020</t>
  </si>
  <si>
    <t>827287957606277120</t>
  </si>
  <si>
    <t>http://pbs.twimg.com/profile_images/1268026269276479488/xwYnROuT_normal.jpg</t>
  </si>
  <si>
    <t>http://twitter.com/EliabRangel2/statuses/1268022573364850688</t>
  </si>
  <si>
    <t>{"hashtags":[{"text":"Marcha15DeJunio","indices":[24,40]}],"symbols":[],"user_mentions":[],"urls":[],"media":[{"id":1268022130370805800,"id_str":"1268022130370805763","indices":[41,64],"media_url":"http://pbs.twimg.com/ext_tw_video_thumb/1268022130370805763/pu/img/llZN-gWrZYjyC-hC.jpg","media_url_https":"https://pbs.twimg.com/ext_tw_video_thumb/1268022130370805763/pu/img/llZN-gWrZYjyC-hC.jpg","url":"https://t.co/MDo1BwsW1l","display_url":"pic.twitter.com/MDo1BwsW1l","expanded_url":"https://twitter.com/EliabRangel2/status/1268022573364850688/video/1","type":"photo","sizes":{"thumb":{"w":150,"h":150,"resize":"crop"},"small":{"w":680,"h":680,"resize":"fit"},"medium":{"w":720,"h":720,"resize":"fit"},"large":{"w":720,"h":720,"resize":"fit"}}}]}</t>
  </si>
  <si>
    <t>1268022524908130304</t>
  </si>
  <si>
    <t>@irwinxhigh #marcha15dejunio</t>
  </si>
  <si>
    <t>Wed Jun 03 03:31:43 +0000 2020</t>
  </si>
  <si>
    <t>3226494496</t>
  </si>
  <si>
    <t>irwinxhigh</t>
  </si>
  <si>
    <t>1267991552233738245</t>
  </si>
  <si>
    <t>http://twitter.com/Dannapa10653407/statuses/1268022524908130304</t>
  </si>
  <si>
    <t>{"hashtags":[{"text":"marcha15dejunio","indices":[12,28]}],"symbols":[],"user_mentions":[{"screen_name":"irwinxhigh","name":"juan","id":3226494496,"id_str":"3226494496","indices":[0,11]}],"urls":[]}</t>
  </si>
  <si>
    <t>1268022500501401600</t>
  </si>
  <si>
    <t>barbie_ensus30</t>
  </si>
  <si>
    <t>Ojalá a la  #Marcha15DeJunio se unan de alguna forma los abogados litigantes. Llevamos más de dos meses sin juzgados, parece que se nos olvidó que la administración de justifica es un servicio público y el acceso a ésta, un derecho fundamental.</t>
  </si>
  <si>
    <t>Wed Jun 03 03:31:37 +0000 2020</t>
  </si>
  <si>
    <t>1199433108849922048</t>
  </si>
  <si>
    <t>http://pbs.twimg.com/profile_images/1267983078955405312/8ryzRWLD_normal.jpg</t>
  </si>
  <si>
    <t>http://twitter.com/barbie_ensus30/statuses/1268022500501401600</t>
  </si>
  <si>
    <t>1268022445367267330</t>
  </si>
  <si>
    <t>Son15Letras</t>
  </si>
  <si>
    <t>En nuestras redes ¿Pa qué? Es en la calle y por millones, #Marcha15DeJunio. https://t.co/ZKIss88fC8</t>
  </si>
  <si>
    <t>Wed Jun 03 03:31:24 +0000 2020</t>
  </si>
  <si>
    <t>548129189</t>
  </si>
  <si>
    <t>http://pbs.twimg.com/profile_images/1267644545719832582/WZb4Hz6p_normal.jpg</t>
  </si>
  <si>
    <t>ni muy, muy...  ni tan, tan</t>
  </si>
  <si>
    <t>http://twitter.com/Son15Letras/statuses/1268022445367267330</t>
  </si>
  <si>
    <t>{"hashtags":[{"text":"Marcha15DeJunio","indices":[58,74]}],"symbols":[],"user_mentions":[],"urls":[{"url":"https://t.co/ZKIss88fC8","expanded_url":"https://twitter.com/MONYRODRIGUEZOF/status/1267853442371944454","display_url":"twitter.com/MONYRODRIGUEZO…","indices":[76,99]}]}</t>
  </si>
  <si>
    <t>1268022393521475585</t>
  </si>
  <si>
    <t>Eso salgan a marchar el 15 y así tendremos cuarentena hasta... bueno quien sabe hasta cuando y después peleando por qué la economía y muchas cosas están mal ... #Marcha15DeJunio</t>
  </si>
  <si>
    <t>Wed Jun 03 03:31:11 +0000 2020</t>
  </si>
  <si>
    <t>http://twitter.com/lord17572/statuses/1268022393521475585</t>
  </si>
  <si>
    <t>1268022390149263360</t>
  </si>
  <si>
    <t>@CarlosFGalan Aquí uno de los pestilente abogados del mal, en épocas cuando el razocinio lo acompañaba...
Hoy que pensará al saber que el "perfilador de periodistas" y PATROCINADOR de paramilitares a quienes entrenó Yair Klein es el #Matarife?
#Marcha15DeJunio https://t.co/IInxFsYPWb</t>
  </si>
  <si>
    <t>64791701</t>
  </si>
  <si>
    <t>CarlosFGalan</t>
  </si>
  <si>
    <t>1268000669979607040</t>
  </si>
  <si>
    <t>http://twitter.com/Oscar_GCh/statuses/1268022390149263360</t>
  </si>
  <si>
    <t>{"hashtags":[{"text":"Matarife","indices":[234,243]},{"text":"Marcha15DeJunio","indices":[245,261]}],"symbols":[],"user_mentions":[{"screen_name":"CarlosFGalan","name":"Carlos F. Galán","id":64791701,"id_str":"64791701","indices":[0,13]}],"urls":[],"media":[{"id":1268022380888232000,"id_str":"1268022380888231937","indices":[262,285],"media_url":"http://pbs.twimg.com/media/EZjroxwWkAERvQj.jpg","media_url_https":"https://pbs.twimg.com/media/EZjroxwWkAERvQj.jpg","url":"https://t.co/IInxFsYPWb","display_url":"pic.twitter.com/IInxFsYPWb","expanded_url":"https://twitter.com/Oscar_GCh/status/1268022390149263360/photo/1","type":"photo","sizes":{"thumb":{"w":150,"h":150,"resize":"crop"},"large":{"w":1066,"h":944,"resize":"fit"},"medium":{"w":1066,"h":944,"resize":"fit"},"small":{"w":680,"h":602,"resize":"fit"}}}]}</t>
  </si>
  <si>
    <t>1268022386160525313</t>
  </si>
  <si>
    <t>DotorMataLawyer</t>
  </si>
  <si>
    <t>Esos mismos fanáticos son los convocantes y posibles marchantes de la #Marcha15DeJunio que por supuesto #MarcharaSuMadre https://t.co/cHUHrc9vri</t>
  </si>
  <si>
    <t>Wed Jun 03 03:31:10 +0000 2020</t>
  </si>
  <si>
    <t>867875121557581824</t>
  </si>
  <si>
    <t>http://pbs.twimg.com/profile_images/1260739696960905218/TSr18x39_normal.jpg</t>
  </si>
  <si>
    <t>El Bosque</t>
  </si>
  <si>
    <t>http://twitter.com/DotorMataLawyer/statuses/1268022386160525313</t>
  </si>
  <si>
    <t>{"hashtags":[{"text":"Marcha15DeJunio","indices":[70,86]},{"text":"MarcharaSuMadre","indices":[104,120]}],"symbols":[],"user_mentions":[],"urls":[{"url":"https://t.co/cHUHrc9vri","expanded_url":"https://twitter.com/Don_Darth/status/1267979164155510785","display_url":"twitter.com/Don_Darth/stat…","indices":[121,144]}]}</t>
  </si>
  <si>
    <t>1268022354111856642</t>
  </si>
  <si>
    <t>Esteban55603333</t>
  </si>
  <si>
    <t>Wed Jun 03 03:31:02 +0000 2020</t>
  </si>
  <si>
    <t>958032434804772866</t>
  </si>
  <si>
    <t>http://pbs.twimg.com/profile_images/1260024803697676289/mCML_xIE_normal.jpg</t>
  </si>
  <si>
    <t>Gold Coast, Queensland</t>
  </si>
  <si>
    <t>http://twitter.com/Esteban55603333/statuses/1268022354111856642</t>
  </si>
  <si>
    <t>1268022349292548103</t>
  </si>
  <si>
    <t>Vlad_xciv</t>
  </si>
  <si>
    <t>Han sufrido por el control y la opresión que les han infundido por algo que ha existido millones de años ha sido la excusa perfecta para jugar con tus miedos y confinandolos en casa frente a una caja diciendo supuestos y entreteniendolos todo esto es pura falacia #Marcha15DeJunio</t>
  </si>
  <si>
    <t>Wed Jun 03 03:31:01 +0000 2020</t>
  </si>
  <si>
    <t>972811074</t>
  </si>
  <si>
    <t>http://pbs.twimg.com/profile_images/1266756073639292930/b3TSE-X-_normal.jpg</t>
  </si>
  <si>
    <t>From far away</t>
  </si>
  <si>
    <t>http://twitter.com/Vlad_xciv/statuses/1268022349292548103</t>
  </si>
  <si>
    <t>1268022247744311303</t>
  </si>
  <si>
    <t>#Marcha15DeJunio pero todos, sin pendejadas y con constancia... Un solo día no, un solo día no sirve de nada...</t>
  </si>
  <si>
    <t>Wed Jun 03 03:30:37 +0000 2020</t>
  </si>
  <si>
    <t>http://twitter.com/Son15Letras/statuses/1268022247744311303</t>
  </si>
  <si>
    <t>1268022201464258560</t>
  </si>
  <si>
    <t>Estas son las razones a favor de la #Marcha15DeJunio 
Favor de #compartir #difundir y hacerlo #viral #viralvideo
https://t.co/x4OsPhgnxk     
#Colombiaserespeta #colombiadespertó #colombiasecanso
#tehablamosdeestoviejo #dequemehablasviejo #tapabocas #COVID19</t>
  </si>
  <si>
    <t>Wed Jun 03 03:30:26 +0000 2020</t>
  </si>
  <si>
    <t>http://twitter.com/elunicoeldivino/statuses/1268022201464258560</t>
  </si>
  <si>
    <t>{"hashtags":[{"text":"Marcha15DeJunio","indices":[36,52]},{"text":"compartir","indices":[63,73]},{"text":"difundir","indices":[74,83]},{"text":"viral","indices":[94,100]},{"text":"viralvideo","indices":[101,112]},{"text":"Colombiaserespeta","indices":[142,160]},{"text":"colombiadespertó","indices":[161,178]},{"text":"colombiasecanso","indices":[179,195]},{"text":"tehablamosdeestoviejo","indices":[196,218]},{"text":"dequemehablasviejo","indices":[219,238]},{"text":"tapabocas","indices":[239,249]},{"text":"COVID19","indices":[250,258]}],"symbols":[],"user_mentions":[],"urls":[{"url":"https://t.co/x4OsPhgnxk","expanded_url":"https://youtu.be/7f79BZN9KTg","display_url":"youtu.be/7f79BZN9KTg","indices":[113,136]}]}</t>
  </si>
  <si>
    <t>1268022142693670917</t>
  </si>
  <si>
    <t>Avargasg131</t>
  </si>
  <si>
    <t>En Colombia tenemos mil vainas por las cuales protestar. Sin embargo marchar en medio de una PANDEMIA, donde la principal arma es el aislamiento y distanciamiento social, las convocatorias resultan bastante irresponsables. #Marcha15DeJunio</t>
  </si>
  <si>
    <t>Wed Jun 03 03:30:12 +0000 2020</t>
  </si>
  <si>
    <t>1256947012819394561</t>
  </si>
  <si>
    <t>http://pbs.twimg.com/profile_images/1256947853441851395/pR12FULF_normal.jpg</t>
  </si>
  <si>
    <t>http://twitter.com/Avargasg131/statuses/1268022142693670917</t>
  </si>
  <si>
    <t>1268022141057892353</t>
  </si>
  <si>
    <t>LcolombiaM</t>
  </si>
  <si>
    <t>Wed Jun 03 03:30:11 +0000 2020</t>
  </si>
  <si>
    <t>1267061625108025349</t>
  </si>
  <si>
    <t>http://pbs.twimg.com/profile_images/1267062524479930368/8GXMqNfw_normal.jpg</t>
  </si>
  <si>
    <t>http://twitter.com/LcolombiaM/statuses/1268022141057892353</t>
  </si>
  <si>
    <t>1268022118706446339</t>
  </si>
  <si>
    <t>JuanDavidC_</t>
  </si>
  <si>
    <t>Por Anderson, por Dylan, por la corrupción con las ayudas humanitarias en esta crisis del covid19, por los líderes  sociales (que son muchos), por el sistema de salud tan pésimo que tenemos, y por cientos de cosas más #Marcha15DeJunio</t>
  </si>
  <si>
    <t>Wed Jun 03 03:30:06 +0000 2020</t>
  </si>
  <si>
    <t>621288017</t>
  </si>
  <si>
    <t>http://pbs.twimg.com/profile_images/1134987467327774720/AsVr5LL0_normal.jpg</t>
  </si>
  <si>
    <t>http://twitter.com/JuanDavidC_/statuses/1268022118706446339</t>
  </si>
  <si>
    <t>{"hashtags":[{"text":"Marcha15DeJunio","indices":[218,234]}],"symbols":[],"user_mentions":[],"urls":[]}</t>
  </si>
  <si>
    <t>1268022110666055681</t>
  </si>
  <si>
    <t>Peznaranja LAB es el sistema de tus sueños... ya sea que tengas un negocio pequeño, una megacorporación o tu oficina, LAB es la mejor opción https://t.co/GxYCiUiXEL #peznaranja #Marcha15DeJunio</t>
  </si>
  <si>
    <t>Wed Jun 03 03:30:04 +0000 2020</t>
  </si>
  <si>
    <t>http://twitter.com/peznaranjaTweet/statuses/1268022110666055681</t>
  </si>
  <si>
    <t>{"hashtags":[{"text":"peznaranja","indices":[165,176]},{"text":"Marcha15DeJunio","indices":[177,193]}],"symbols":[],"user_mentions":[],"urls":[{"url":"https://t.co/GxYCiUiXEL","expanded_url":"https://lab.peznaranja.com/flyer.pdf","display_url":"lab.peznaranja.com/flyer.pdf","indices":[141,164]}]}</t>
  </si>
  <si>
    <t>1268022088025194498</t>
  </si>
  <si>
    <t>brayanprieto95</t>
  </si>
  <si>
    <t>Definitivamente la inconsciencia moral de la gente , en plena cuarentena y piensan marchar  , claro sigan como borregos a los que quieren que esto estalle y por fin empiecen a haber muertos en las calles. Al fin y a cabo un pobre menos para ellos. #coronavirus #Marcha15DeJunio</t>
  </si>
  <si>
    <t>Wed Jun 03 03:29:59 +0000 2020</t>
  </si>
  <si>
    <t>2265443247</t>
  </si>
  <si>
    <t>http://pbs.twimg.com/profile_images/1011288517882900480/jBjYSJk7_normal.jpg</t>
  </si>
  <si>
    <t>http://twitter.com/brayanprieto95/statuses/1268022088025194498</t>
  </si>
  <si>
    <t>{"hashtags":[{"text":"coronavirus","indices":[248,260]},{"text":"Marcha15DeJunio","indices":[261,277]}],"symbols":[],"user_mentions":[],"urls":[]}</t>
  </si>
  <si>
    <t>1268022058698637313</t>
  </si>
  <si>
    <t>@AABenedetti #Marcha15DeJunio</t>
  </si>
  <si>
    <t>Wed Jun 03 03:29:52 +0000 2020</t>
  </si>
  <si>
    <t>38670671</t>
  </si>
  <si>
    <t>AABenedetti</t>
  </si>
  <si>
    <t>1268013122591363078</t>
  </si>
  <si>
    <t>http://twitter.com/dana13_31/statuses/1268022058698637313</t>
  </si>
  <si>
    <t>{"hashtags":[{"text":"Marcha15DeJunio","indices":[13,29]}],"symbols":[],"user_mentions":[{"screen_name":"AABenedetti","name":"Armando Benedetti","id":38670671,"id_str":"38670671","indices":[0,12]}],"urls":[]}</t>
  </si>
  <si>
    <t>1268022057150877696</t>
  </si>
  <si>
    <t>#Marcha15DeJunio el 30 de junio... https://t.co/hdkveLYiRx</t>
  </si>
  <si>
    <t>Wed Jun 03 03:29:51 +0000 2020</t>
  </si>
  <si>
    <t>http://twitter.com/SoyMonicaMar/statuses/1268022057150877696</t>
  </si>
  <si>
    <t>{"hashtags":[{"text":"Marcha15DeJunio","indices":[0,16]}],"symbols":[],"user_mentions":[],"urls":[],"media":[{"id":1268022046715502600,"id_str":"1268022046715502595","indices":[35,58],"media_url":"http://pbs.twimg.com/media/EZjrVU3XYAMNqEz.jpg","media_url_https":"https://pbs.twimg.com/media/EZjrVU3XYAMNqEz.jpg","url":"https://t.co/hdkveLYiRx","display_url":"pic.twitter.com/hdkveLYiRx","expanded_url":"https://twitter.com/SoyMonicaMar/status/1268022057150877696/photo/1","type":"photo","sizes":{"thumb":{"w":150,"h":150,"resize":"crop"},"large":{"w":1024,"h":576,"resize":"fit"},"medium":{"w":1024,"h":576,"resize":"fit"},"small":{"w":680,"h":383,"resize":"fit"}}}]}</t>
  </si>
  <si>
    <t>1268021969167007747</t>
  </si>
  <si>
    <t>JUANBABYLAN</t>
  </si>
  <si>
    <t>Que falla ponerle fecha a una marcha 🤦🏻‍♂️ #Marcha15DeJunio</t>
  </si>
  <si>
    <t>Wed Jun 03 03:29:30 +0000 2020</t>
  </si>
  <si>
    <t>2753515119</t>
  </si>
  <si>
    <t>http://pbs.twimg.com/profile_images/1246668637815087104/p8MDfzxh_normal.jpg</t>
  </si>
  <si>
    <t>http://twitter.com/JUANBABYLAN/statuses/1268021969167007747</t>
  </si>
  <si>
    <t>1268021938976428037</t>
  </si>
  <si>
    <t>Estrella_Calva</t>
  </si>
  <si>
    <t>comparto tu opinion, se unio todo el mundo para apoyar a Estados Unidos y quien nos apoya ?
porfavor los que tengan influencia ayudar 
#TheShowMustBePaused  #BlackOutTuesday  #AmericaConTrump #junio2020 #JUSTICIA #NoAlRacismo #Anonymuos  ayuden que nos escuchen #Marcha15DeJunio https://t.co/MYK7qSMIdo</t>
  </si>
  <si>
    <t>Wed Jun 03 03:29:23 +0000 2020</t>
  </si>
  <si>
    <t>829862499382079493</t>
  </si>
  <si>
    <t>http://pbs.twimg.com/profile_images/1147019520596463616/y_dVVuNZ_normal.jpg</t>
  </si>
  <si>
    <t>su corazón</t>
  </si>
  <si>
    <t>http://twitter.com/Estrella_Calva/statuses/1268021938976428037</t>
  </si>
  <si>
    <t>{"hashtags":[{"text":"TheShowMustBePaused","indices":[135,155]},{"text":"BlackOutTuesday","indices":[157,173]},{"text":"AmericaConTrump","indices":[175,191]},{"text":"junio2020","indices":[192,202]},{"text":"JUSTICIA","indices":[203,212]},{"text":"NoAlRacismo","indices":[213,225]},{"text":"Anonymuos","indices":[226,236]},{"text":"Marcha15DeJunio","indices":[262,278]}],"symbols":[],"user_mentions":[],"urls":[{"url":"https://t.co/MYK7qSMIdo","expanded_url":"https://twitter.com/fixasttyles/status/1267954755109883906","display_url":"twitter.com/fixasttyles/st…","indices":[279,302]}]}</t>
  </si>
  <si>
    <t>1268021931179155456</t>
  </si>
  <si>
    <t>#Marcha15DeJunio o se marean? Si nos vamos a marear que sea por el lacrimógeno mientras protestamos por lo nuestro!</t>
  </si>
  <si>
    <t>Wed Jun 03 03:29:21 +0000 2020</t>
  </si>
  <si>
    <t>http://twitter.com/mochilaWayuu/statuses/1268021931179155456</t>
  </si>
  <si>
    <t>1268021919523262465</t>
  </si>
  <si>
    <t>@coachangelik @LeilaChujfi #Marcha15DeJunio</t>
  </si>
  <si>
    <t>Wed Jun 03 03:29:18 +0000 2020</t>
  </si>
  <si>
    <t>2343626906</t>
  </si>
  <si>
    <t>coachangelik</t>
  </si>
  <si>
    <t>1267985676282322944</t>
  </si>
  <si>
    <t>http://twitter.com/dana13_31/statuses/1268021919523262465</t>
  </si>
  <si>
    <t>{"hashtags":[{"text":"Marcha15DeJunio","indices":[27,43]}],"symbols":[],"user_mentions":[{"screen_name":"coachangelik","name":"angie","id":2343626906,"id_str":"2343626906","indices":[0,13]},{"screen_name":"LeilaChujfi","name":"🇨🇴Leila C. Chujfi🏳️🇨🇴LA PAZ ES MI PROTESTA!","id":64416238,"id_str":"64416238","indices":[14,26]}],"urls":[]}</t>
  </si>
  <si>
    <t>1268021877726904323</t>
  </si>
  <si>
    <t>Davi_keynesiano</t>
  </si>
  <si>
    <t>Prefiero morir de pie que arrodillado, si la situación actual del país con pandemia o sin pandemia nos siguen matando, nos siguen robando y se siguen burlando ¡BASTA YA!  #Marcha15DeJunio</t>
  </si>
  <si>
    <t>Wed Jun 03 03:29:09 +0000 2020</t>
  </si>
  <si>
    <t>863703973</t>
  </si>
  <si>
    <t>http://pbs.twimg.com/profile_images/1260647356447539200/ZQyjs9UK_normal.jpg</t>
  </si>
  <si>
    <t>http://twitter.com/Davi_keynesiano/statuses/1268021877726904323</t>
  </si>
  <si>
    <t>1268021872689590273</t>
  </si>
  <si>
    <t>chontaduro123</t>
  </si>
  <si>
    <t>En este país la Historia no se escribe con Documentos y Hechos 
Se escribe con Plata de los Narcoparamilitares 
#Marcha15DeJunio https://t.co/MFL571Gg8p</t>
  </si>
  <si>
    <t>Wed Jun 03 03:29:07 +0000 2020</t>
  </si>
  <si>
    <t>178074201</t>
  </si>
  <si>
    <t>http://pbs.twimg.com/profile_images/954187424019697666/WA_iATJO_normal.jpg</t>
  </si>
  <si>
    <t>http://twitter.com/chontaduro123/statuses/1268021872689590273</t>
  </si>
  <si>
    <t>{"hashtags":[{"text":"Marcha15DeJunio","indices":[114,130]}],"symbols":[],"user_mentions":[],"urls":[{"url":"https://t.co/MFL571Gg8p","expanded_url":"https://twitter.com/JuanPoe/status/1267921491280216067","display_url":"twitter.com/JuanPoe/status…","indices":[131,154]}]}</t>
  </si>
  <si>
    <t>1268021858739380229</t>
  </si>
  <si>
    <t>@MarioRobertoP #Marcha15DeJunio</t>
  </si>
  <si>
    <t>Wed Jun 03 03:29:04 +0000 2020</t>
  </si>
  <si>
    <t>148152933</t>
  </si>
  <si>
    <t>MarioRobertoP</t>
  </si>
  <si>
    <t>1268010862423482368</t>
  </si>
  <si>
    <t>http://twitter.com/dana13_31/statuses/1268021858739380229</t>
  </si>
  <si>
    <t>{"hashtags":[{"text":"Marcha15DeJunio","indices":[15,31]}],"symbols":[],"user_mentions":[{"screen_name":"MarioRobertoP","name":"Robertico","id":148152933,"id_str":"148152933","indices":[0,14]}],"urls":[]}</t>
  </si>
  <si>
    <t>1268021789378203648</t>
  </si>
  <si>
    <t>carlosdavidsa10</t>
  </si>
  <si>
    <t>A darnos la pela por este país Yo #Marcha15DeJunio</t>
  </si>
  <si>
    <t>Wed Jun 03 03:28:47 +0000 2020</t>
  </si>
  <si>
    <t>560641640</t>
  </si>
  <si>
    <t>http://pbs.twimg.com/profile_images/1058851377127059456/n6XuOw0R_normal.jpg</t>
  </si>
  <si>
    <t>http://twitter.com/carlosdavidsa10/statuses/1268021789378203648</t>
  </si>
  <si>
    <t>1268021778099601410</t>
  </si>
  <si>
    <t>@smilelalis Para ver si la lalis por fin hace dieta marrana #Marcha15DeJunio</t>
  </si>
  <si>
    <t>Wed Jun 03 03:28:45 +0000 2020</t>
  </si>
  <si>
    <t>324448788</t>
  </si>
  <si>
    <t>smilelalis</t>
  </si>
  <si>
    <t>1257455362200023041</t>
  </si>
  <si>
    <t>http://twitter.com/Elpadrepucho/statuses/1268021778099601410</t>
  </si>
  <si>
    <t>{"hashtags":[{"text":"Marcha15DeJunio","indices":[60,76]}],"symbols":[],"user_mentions":[{"screen_name":"smilelalis","name":"Lalis","id":324448788,"id_str":"324448788","indices":[0,11]}],"urls":[]}</t>
  </si>
  <si>
    <t>1268021750689935361</t>
  </si>
  <si>
    <t>heberadolfo</t>
  </si>
  <si>
    <t>Vamos con toda #Marcha15DeJunio</t>
  </si>
  <si>
    <t>Wed Jun 03 03:28:38 +0000 2020</t>
  </si>
  <si>
    <t>856313749</t>
  </si>
  <si>
    <t>http://pbs.twimg.com/profile_images/378800000830053022/7cd529c3bffef9305ade3748bd71811e_normal.jpeg</t>
  </si>
  <si>
    <t>http://twitter.com/heberadolfo/statuses/1268021750689935361</t>
  </si>
  <si>
    <t>1268021695593447424</t>
  </si>
  <si>
    <t>johnz7g</t>
  </si>
  <si>
    <t>Marcha otra vez? para la próxima lo resuelven en las urnas. sepan "votar" por los verdaderos lideres.  Por eso es que los Colombianos vivimos de protesta en protesta.   #Marcha15DeJunio</t>
  </si>
  <si>
    <t>Wed Jun 03 03:28:25 +0000 2020</t>
  </si>
  <si>
    <t>285387729</t>
  </si>
  <si>
    <t>http://pbs.twimg.com/profile_images/1249764766056316928/Ha4dzy8G_normal.jpg</t>
  </si>
  <si>
    <t xml:space="preserve">Mvp </t>
  </si>
  <si>
    <t>http://twitter.com/johnz7g/statuses/1268021695593447424</t>
  </si>
  <si>
    <t>{"hashtags":[{"text":"Marcha15DeJunio","indices":[169,185]}],"symbols":[],"user_mentions":[],"urls":[]}</t>
  </si>
  <si>
    <t>1268021688060518400</t>
  </si>
  <si>
    <t>Embergross</t>
  </si>
  <si>
    <t>#Marcha15DeJunio  no podemos seguir acumulando estos actos, es momento de actuar. https://t.co/zWLdX4fPZ7</t>
  </si>
  <si>
    <t>Wed Jun 03 03:28:23 +0000 2020</t>
  </si>
  <si>
    <t>3917353332</t>
  </si>
  <si>
    <t>http://pbs.twimg.com/profile_images/1198797576834826240/W1klN8Ao_normal.jpg</t>
  </si>
  <si>
    <t>Las Nubes</t>
  </si>
  <si>
    <t>http://twitter.com/Embergross/statuses/1268021688060518400</t>
  </si>
  <si>
    <t>{"hashtags":[{"text":"Marcha15DeJunio","indices":[0,16]}],"symbols":[],"user_mentions":[],"urls":[{"url":"https://t.co/zWLdX4fPZ7","expanded_url":"https://twitter.com/k_Moreno25/status/1267998248482025473","display_url":"twitter.com/k_Moreno25/sta…","indices":[82,105]}]}</t>
  </si>
  <si>
    <t>1268021684814184449</t>
  </si>
  <si>
    <t>@_ajaytuque #Marcha15DeJunio</t>
  </si>
  <si>
    <t>178563034</t>
  </si>
  <si>
    <t>_ajaytuque</t>
  </si>
  <si>
    <t>1268017226097065989</t>
  </si>
  <si>
    <t>http://twitter.com/dana13_31/statuses/1268021684814184449</t>
  </si>
  <si>
    <t>{"hashtags":[{"text":"Marcha15DeJunio","indices":[12,28]}],"symbols":[],"user_mentions":[{"screen_name":"_ajaytuque","name":"Rebeca González","id":178563034,"id_str":"178563034","indices":[0,11]}],"urls":[]}</t>
  </si>
  <si>
    <t>1268021651138109440</t>
  </si>
  <si>
    <t>#Marcha15DeJunio https://t.co/7blkyCQMQb</t>
  </si>
  <si>
    <t>Wed Jun 03 03:28:14 +0000 2020</t>
  </si>
  <si>
    <t>http://twitter.com/Margari97231178/statuses/1268021651138109440</t>
  </si>
  <si>
    <t>{"hashtags":[{"text":"Marcha15DeJunio","indices":[0,16]}],"symbols":[],"user_mentions":[],"urls":[{"url":"https://t.co/7blkyCQMQb","expanded_url":"https://twitter.com/ElDarthSidious/status/1267988359814746112","display_url":"twitter.com/ElDarthSidious…","indices":[17,40]}]}</t>
  </si>
  <si>
    <t>1268021644964093953</t>
  </si>
  <si>
    <t>meimmporta5</t>
  </si>
  <si>
    <t>El COVID-19 cogiendo a los de la  #Marcha15DeJunio https://t.co/OrSE1WA4Hj</t>
  </si>
  <si>
    <t>Wed Jun 03 03:28:13 +0000 2020</t>
  </si>
  <si>
    <t>1262054804374917120</t>
  </si>
  <si>
    <t>http://pbs.twimg.com/profile_images/1262055297847365633/blxAjC7l_normal.jpg</t>
  </si>
  <si>
    <t>http://twitter.com/meimmporta5/statuses/1268021644964093953</t>
  </si>
  <si>
    <t>{"hashtags":[{"text":"Marcha15DeJunio","indices":[34,50]}],"symbols":[],"user_mentions":[],"urls":[],"media":[{"id":1268021561845584000,"id_str":"1268021561845583873","indices":[51,74],"media_url":"http://pbs.twimg.com/ext_tw_video_thumb/1268021561845583873/pu/img/3x8MUUqHoPjeJiBt.jpg","media_url_https":"https://pbs.twimg.com/ext_tw_video_thumb/1268021561845583873/pu/img/3x8MUUqHoPjeJiBt.jpg","url":"https://t.co/OrSE1WA4Hj","display_url":"pic.twitter.com/OrSE1WA4Hj","expanded_url":"https://twitter.com/meimmporta5/status/1268021644964093953/video/1","type":"photo","sizes":{"thumb":{"w":150,"h":150,"resize":"crop"},"medium":{"w":320,"h":400,"resize":"fit"},"small":{"w":320,"h":400,"resize":"fit"},"large":{"w":320,"h":400,"resize":"fit"}}}]}</t>
  </si>
  <si>
    <t>1268021591566356481</t>
  </si>
  <si>
    <t>En verdad hay personas que pretenden marchan en medio de la pandemia ...#Marcha15DeJunio</t>
  </si>
  <si>
    <t>Wed Jun 03 03:28:00 +0000 2020</t>
  </si>
  <si>
    <t>http://twitter.com/lord17572/statuses/1268021591566356481</t>
  </si>
  <si>
    <t>1268021554350350337</t>
  </si>
  <si>
    <t>Caarlos1312</t>
  </si>
  <si>
    <t>A las calles, con tapabocas, el 15 de junio.
#Marcha15DeJunio https://t.co/IWAO8Pp9sT</t>
  </si>
  <si>
    <t>Wed Jun 03 03:27:51 +0000 2020</t>
  </si>
  <si>
    <t>1333217425</t>
  </si>
  <si>
    <t>http://pbs.twimg.com/profile_images/1260693984730636288/FngkTzZY_normal.jpg</t>
  </si>
  <si>
    <t>Envigado, Colombia</t>
  </si>
  <si>
    <t>http://twitter.com/Caarlos1312/statuses/1268021554350350337</t>
  </si>
  <si>
    <t>{"hashtags":[{"text":"Marcha15DeJunio","indices":[45,61]}],"symbols":[],"user_mentions":[],"urls":[{"url":"https://t.co/IWAO8Pp9sT","expanded_url":"https://twitter.com/GustavoBolivar/status/1268014290327519233","display_url":"twitter.com/GustavoBolivar…","indices":[62,85]}]}</t>
  </si>
  <si>
    <t>1268021539124973568</t>
  </si>
  <si>
    <t>@diegomatteus #Marcha15DeJunio</t>
  </si>
  <si>
    <t>Wed Jun 03 03:27:48 +0000 2020</t>
  </si>
  <si>
    <t>189534765</t>
  </si>
  <si>
    <t>diegomatteus</t>
  </si>
  <si>
    <t>1268010277527851009</t>
  </si>
  <si>
    <t>http://twitter.com/dana13_31/statuses/1268021539124973568</t>
  </si>
  <si>
    <t>{"hashtags":[{"text":"Marcha15DeJunio","indices":[14,30]}],"symbols":[],"user_mentions":[{"screen_name":"diegomatteus","name":"Mateus","id":189534765,"id_str":"189534765","indices":[0,13]}],"urls":[]}</t>
  </si>
  <si>
    <t>1268021482015293441</t>
  </si>
  <si>
    <t>#Marcha15DeJunio los sindicatos como @fecode (que son una inmensa minoría del pueblo) salen a defender su posición privilegiada sobre un 90% de trabajadores que están en situación precaria.</t>
  </si>
  <si>
    <t>Wed Jun 03 03:27:34 +0000 2020</t>
  </si>
  <si>
    <t>http://pbs.twimg.com/profile_images/1236741180202921985/OCUPOeHd_normal.jpg</t>
  </si>
  <si>
    <t>http://twitter.com/MonoPedro2015/statuses/1268021482015293441</t>
  </si>
  <si>
    <t>{"hashtags":[{"text":"Marcha15DeJunio","indices":[0,16]}],"symbols":[],"user_mentions":[{"screen_name":"fecode","name":"fecode","id":149897625,"id_str":"149897625","indices":[37,44]}],"urls":[]}</t>
  </si>
  <si>
    <t>1268021477594587137</t>
  </si>
  <si>
    <t>Milulu2002</t>
  </si>
  <si>
    <t>El país que no tiene memoria, cada día asesinan a un líder social y acaban con los jóvenes, ya es hora de hacernos escuchar y de dar un paso más por la justicia. #Marcha15DeJunio
#JusticiaparaAnderson #BlackLivesMattter #BLACK_LIVES_MATTER https://t.co/IxPrvnYNcx</t>
  </si>
  <si>
    <t>Wed Jun 03 03:27:33 +0000 2020</t>
  </si>
  <si>
    <t>1199091535607930880</t>
  </si>
  <si>
    <t>http://pbs.twimg.com/profile_images/1265838894186213380/ocx1Qrhv_normal.jpg</t>
  </si>
  <si>
    <t>Buenaventura, Colombia</t>
  </si>
  <si>
    <t>http://twitter.com/Milulu2002/statuses/1268021477594587137</t>
  </si>
  <si>
    <t>{"hashtags":[{"text":"Marcha15DeJunio","indices":[162,178]},{"text":"JusticiaparaAnderson","indices":[179,200]},{"text":"BlackLivesMattter","indices":[201,219]},{"text":"BLACK_LIVES_MATTER","indices":[220,239]}],"symbols":[],"user_mentions":[],"urls":[],"media":[{"id":1268021286325883000,"id_str":"1268021286325882886","indices":[240,263],"media_url":"http://pbs.twimg.com/media/EZjqpEMWkAYZ35C.jpg","media_url_https":"https://pbs.twimg.com/media/EZjqpEMWkAYZ35C.jpg","url":"https://t.co/IxPrvnYNcx","display_url":"pic.twitter.com/IxPrvnYNcx","expanded_url":"https://twitter.com/Milulu2002/status/1268021477594587137/photo/1","type":"photo","sizes":{"large":{"w":370,"h":512,"resize":"fit"},"thumb":{"w":150,"h":150,"resize":"crop"},"medium":{"w":370,"h":512,"resize":"fit"},"small":{"w":370,"h":512,"resize":"fit"}}}]}</t>
  </si>
  <si>
    <t>1268021453313789952</t>
  </si>
  <si>
    <t>@GustavoBolivar #Marcha15DeJunio  🙋🏻‍♀️🙋🏻‍♀️🙋🏻‍♀️🙋🏻‍♀️</t>
  </si>
  <si>
    <t>Wed Jun 03 03:27:27 +0000 2020</t>
  </si>
  <si>
    <t>http://twitter.com/dana13_31/statuses/1268021453313789952</t>
  </si>
  <si>
    <t>1268021437702516738</t>
  </si>
  <si>
    <t>Por primera vez en la vida diré no a 
#Marcha15DeJunio</t>
  </si>
  <si>
    <t>Wed Jun 03 03:27:24 +0000 2020</t>
  </si>
  <si>
    <t>1268019818474733569</t>
  </si>
  <si>
    <t>http://twitter.com/CSarahelenht/statuses/1268021437702516738</t>
  </si>
  <si>
    <t>{"hashtags":[{"text":"Marcha15DeJunio","indices":[38,54]}],"symbols":[],"user_mentions":[],"urls":[]}</t>
  </si>
  <si>
    <t>1268021435013963777</t>
  </si>
  <si>
    <t>JonathanA9920</t>
  </si>
  <si>
    <t>#Marcha15DeJunio Por el yo salgo a marchar 🇨🇴 https://t.co/x7NnGQ8EUm</t>
  </si>
  <si>
    <t>Wed Jun 03 03:27:23 +0000 2020</t>
  </si>
  <si>
    <t>3434927757</t>
  </si>
  <si>
    <t>http://pbs.twimg.com/profile_images/1267240486122766336/CC2n7Mut_normal.jpg</t>
  </si>
  <si>
    <t>http://twitter.com/JonathanA9920/statuses/1268021435013963777</t>
  </si>
  <si>
    <t>{"hashtags":[{"text":"Marcha15DeJunio","indices":[0,16]}],"symbols":[],"user_mentions":[],"urls":[],"media":[{"id":1268021409441362000,"id_str":"1268021409441361920","indices":[46,69],"media_url":"http://pbs.twimg.com/media/EZjqwO1XsAAk3sc.jpg","media_url_https":"https://pbs.twimg.com/media/EZjqwO1XsAAk3sc.jpg","url":"https://t.co/x7NnGQ8EUm","display_url":"pic.twitter.com/x7NnGQ8EUm","expanded_url":"https://twitter.com/JonathanA9920/status/1268021435013963777/photo/1","type":"photo","sizes":{"thumb":{"w":150,"h":150,"resize":"crop"},"large":{"w":1080,"h":719,"resize":"fit"},"small":{"w":680,"h":453,"resize":"fit"},"medium":{"w":1080,"h":719,"resize":"fit"}}}]}</t>
  </si>
  <si>
    <t>1268021428890275847</t>
  </si>
  <si>
    <t>JuanCTorres14</t>
  </si>
  <si>
    <t>Realizar una marcha es tan absurdo e ignorante,  que si ese día se contagian de COVID-19, también le echarán la culpa al Gobierno #Marcha15DeJunio</t>
  </si>
  <si>
    <t>Wed Jun 03 03:27:22 +0000 2020</t>
  </si>
  <si>
    <t>206941538</t>
  </si>
  <si>
    <t>http://pbs.twimg.com/profile_images/1044219656347811840/7AMzu2O8_normal.jpg</t>
  </si>
  <si>
    <t>http://twitter.com/JuanCTorres14/statuses/1268021428890275847</t>
  </si>
  <si>
    <t>{"hashtags":[{"text":"Marcha15DeJunio","indices":[130,146]}],"symbols":[],"user_mentions":[],"urls":[]}</t>
  </si>
  <si>
    <t>1268021213739331584</t>
  </si>
  <si>
    <t>JardinNamachi</t>
  </si>
  <si>
    <t>#Marcha15DeJunio https://t.co/1y3u8Oh7Id</t>
  </si>
  <si>
    <t>Wed Jun 03 03:26:30 +0000 2020</t>
  </si>
  <si>
    <t>1252280951964602377</t>
  </si>
  <si>
    <t>http://pbs.twimg.com/profile_images/1252282486643658753/iOOaIhay_normal.jpg</t>
  </si>
  <si>
    <t xml:space="preserve">Suba, Cr 145 #142-47 </t>
  </si>
  <si>
    <t>http://twitter.com/JardinNamachi/statuses/1268021213739331584</t>
  </si>
  <si>
    <t>{"hashtags":[{"text":"Marcha15DeJunio","indices":[0,16]}],"symbols":[],"user_mentions":[],"urls":[{"url":"https://t.co/1y3u8Oh7Id","expanded_url":"https://youtu.be/tE0_lZtTr9Q","display_url":"youtu.be/tE0_lZtTr9Q","indices":[17,40]}]}</t>
  </si>
  <si>
    <t>1268021160010186754</t>
  </si>
  <si>
    <t>¿Anónimo cobarde? Señor #Matarife  usted da más terror que el mismo diablo.
#Marcha15DeJunio https://t.co/TKaPys4OoK</t>
  </si>
  <si>
    <t>Wed Jun 03 03:26:17 +0000 2020</t>
  </si>
  <si>
    <t>http://twitter.com/Margari97231178/statuses/1268021160010186754</t>
  </si>
  <si>
    <t>{"hashtags":[{"text":"Matarife","indices":[24,33]},{"text":"Marcha15DeJunio","indices":[77,93]}],"symbols":[],"user_mentions":[],"urls":[{"url":"https://t.co/TKaPys4OoK","expanded_url":"https://twitter.com/ELTIEMPO/status/1268019556917874689","display_url":"twitter.com/ELTIEMPO/statu…","indices":[94,117]}]}</t>
  </si>
  <si>
    <t>1268021099566161921</t>
  </si>
  <si>
    <t>#Marcha15DeJunio https://t.co/XKEw84nfjM</t>
  </si>
  <si>
    <t>Wed Jun 03 03:26:03 +0000 2020</t>
  </si>
  <si>
    <t>http://twitter.com/Embergross/statuses/1268021099566161921</t>
  </si>
  <si>
    <t>{"hashtags":[{"text":"Marcha15DeJunio","indices":[0,16]}],"symbols":[],"user_mentions":[],"urls":[{"url":"https://t.co/XKEw84nfjM","expanded_url":"https://twitter.com/Skinny_weird/status/1267974125764689921","display_url":"twitter.com/Skinny_weird/s…","indices":[17,40]}]}</t>
  </si>
  <si>
    <t>1268021012941213697</t>
  </si>
  <si>
    <t>El5Teletubie</t>
  </si>
  <si>
    <t>Me uno para la #Marcha15DeJunio y tú? Igual vas a a ir! O serás un pendejo jajjajajaaj https://t.co/JHN2PtIo3U</t>
  </si>
  <si>
    <t>Wed Jun 03 03:25:42 +0000 2020</t>
  </si>
  <si>
    <t>2176100248</t>
  </si>
  <si>
    <t>http://pbs.twimg.com/profile_images/1266598567516549120/wEdUQhCz_normal.jpg</t>
  </si>
  <si>
    <t>El infierno</t>
  </si>
  <si>
    <t>http://twitter.com/El5Teletubie/statuses/1268021012941213697</t>
  </si>
  <si>
    <t>{"hashtags":[{"text":"Marcha15DeJunio","indices":[15,31]}],"symbols":[],"user_mentions":[],"urls":[{"url":"https://t.co/JHN2PtIo3U","expanded_url":"https://twitter.com/GustavoBolivar/status/1268014290327519233","display_url":"twitter.com/GustavoBolivar…","indices":[87,110]}]}</t>
  </si>
  <si>
    <t>1268020971002363906</t>
  </si>
  <si>
    <t>AlejoBrV</t>
  </si>
  <si>
    <t>Pero si compartimos mensajes como este, alzamos la voz en contra de estos atropellos, se que lograremos mover muchas masas.
Gracias y buenas noches.
#BlackLivesMattter 
#Marcha15DeJunio</t>
  </si>
  <si>
    <t>Wed Jun 03 03:25:32 +0000 2020</t>
  </si>
  <si>
    <t>1235346130868801538</t>
  </si>
  <si>
    <t>1268020653589921795</t>
  </si>
  <si>
    <t>http://pbs.twimg.com/profile_images/1268022513491197952/JRCHT6HR_normal.jpg</t>
  </si>
  <si>
    <t>http://twitter.com/AlejoBrV/statuses/1268020971002363906</t>
  </si>
  <si>
    <t>{"hashtags":[{"text":"BlackLivesMattter","indices":[151,169]},{"text":"Marcha15DeJunio","indices":[171,187]}],"symbols":[],"user_mentions":[],"urls":[]}</t>
  </si>
  <si>
    <t>1268020950664126466</t>
  </si>
  <si>
    <t>Estebangarzonn</t>
  </si>
  <si>
    <t>Yo alzo mi voz por la dignidad, por la lucha, por el rechazo al abuso de poder y al racismo.
La hipocresía se apodera de esta sociedad y los dueños de mi país, de mi pueblo, siguen desangrando la nación y la patria.
#Marcha15DeJunio https://t.co/AidNUThflA</t>
  </si>
  <si>
    <t>Wed Jun 03 03:25:27 +0000 2020</t>
  </si>
  <si>
    <t>701542326678777857</t>
  </si>
  <si>
    <t>http://pbs.twimg.com/profile_images/1212552963371216896/xCIwJU4G_normal.jpg</t>
  </si>
  <si>
    <t>http://twitter.com/Estebangarzonn/statuses/1268020950664126466</t>
  </si>
  <si>
    <t>{"hashtags":[{"text":"Marcha15DeJunio","indices":[216,232]}],"symbols":[],"user_mentions":[],"urls":[],"media":[{"id":1268020943932227600,"id_str":"1268020943932227587","indices":[233,256],"media_url":"http://pbs.twimg.com/media/EZjqVIrWAAMu76G.jpg","media_url_https":"https://pbs.twimg.com/media/EZjqVIrWAAMu76G.jpg","url":"https://t.co/AidNUThflA","display_url":"pic.twitter.com/AidNUThflA","expanded_url":"https://twitter.com/Estebangarzonn/status/1268020950664126466/photo/1","type":"photo","sizes":{"small":{"w":383,"h":680,"resize":"fit"},"large":{"w":1152,"h":2048,"resize":"fit"},"thumb":{"w":150,"h":150,"resize":"crop"},"medium":{"w":675,"h":1200,"resize":"fit"}}}]}</t>
  </si>
  <si>
    <t>1268020891574812672</t>
  </si>
  <si>
    <t>Crismoreno904</t>
  </si>
  <si>
    <t>#Marcha15DeJunio
Porqué estamos cansados de los abusos de la policía, son unos asesinos que han escupido al pueblo durante años, no más a estos cerdos con uniforme. 
Tienen que ser judicializados y responder por sus actos. https://t.co/oI1lN9gDgG</t>
  </si>
  <si>
    <t>Wed Jun 03 03:25:13 +0000 2020</t>
  </si>
  <si>
    <t>971040283696779265</t>
  </si>
  <si>
    <t>http://pbs.twimg.com/profile_images/1264272513447665664/5CbPXbj7_normal.jpg</t>
  </si>
  <si>
    <t>http://twitter.com/Crismoreno904/statuses/1268020891574812672</t>
  </si>
  <si>
    <t>{"hashtags":[{"text":"Marcha15DeJunio","indices":[0,16]}],"symbols":[],"user_mentions":[],"urls":[],"media":[{"id":1268020884650025000,"id_str":"1268020884650024961","indices":[223,246],"media_url":"http://pbs.twimg.com/media/EZjqRr1XYAExRnk.jpg","media_url_https":"https://pbs.twimg.com/media/EZjqRr1XYAExRnk.jpg","url":"https://t.co/oI1lN9gDgG","display_url":"pic.twitter.com/oI1lN9gDgG","expanded_url":"https://twitter.com/Crismoreno904/status/1268020891574812672/photo/1","type":"photo","sizes":{"medium":{"w":750,"h":731,"resize":"fit"},"thumb":{"w":150,"h":150,"resize":"crop"},"small":{"w":680,"h":663,"resize":"fit"},"large":{"w":750,"h":731,"resize":"fit"}}}]}</t>
  </si>
  <si>
    <t>En la #Marcha15DeJunio le demostraremos a este gobierno corrupto que ya dejamos de ser guevones, y no permitiremos que el miedo al covid 19 maté nuestra dignidad.</t>
  </si>
  <si>
    <t>Wed Jun 03 03:25:11 +0000 2020</t>
  </si>
  <si>
    <t>http://pbs.twimg.com/profile_images/1183825817723396096/hBK9_z9Q_normal.jpg</t>
  </si>
  <si>
    <t>http://twitter.com/CronicasDeRafa/statuses/1268020883152613376</t>
  </si>
  <si>
    <t>1268020865893109764</t>
  </si>
  <si>
    <t>seebaastiiaan14</t>
  </si>
  <si>
    <t>Saldremos a las calles a dar una voz de protesta contra la tiranía de un gobierno corrupto fascista y paramilitar. Es hora de decir basta a la tiranía dictatorial. #Marcha15DeJunio</t>
  </si>
  <si>
    <t>Wed Jun 03 03:25:07 +0000 2020</t>
  </si>
  <si>
    <t>1174821665022382081</t>
  </si>
  <si>
    <t>http://pbs.twimg.com/profile_images/1261777631529308168/y58OD1fv_normal.jpg</t>
  </si>
  <si>
    <t>Armenia, Colombia</t>
  </si>
  <si>
    <t>http://twitter.com/seebaastiiaan14/statuses/1268020865893109764</t>
  </si>
  <si>
    <t>{"hashtags":[{"text":"Marcha15DeJunio","indices":[164,180]}],"symbols":[],"user_mentions":[],"urls":[]}</t>
  </si>
  <si>
    <t>1268020830509957122</t>
  </si>
  <si>
    <t>Cristia03926456</t>
  </si>
  <si>
    <t>#Marcha15DeJunio #MatarifeColombia https://t.co/d4GBCch9dl</t>
  </si>
  <si>
    <t>Wed Jun 03 03:24:59 +0000 2020</t>
  </si>
  <si>
    <t>1188483493199843328</t>
  </si>
  <si>
    <t>http://pbs.twimg.com/profile_images/1188483727074181121/DL8mcYEc_normal.jpg</t>
  </si>
  <si>
    <t>http://twitter.com/Cristia03926456/statuses/1268020830509957122</t>
  </si>
  <si>
    <t>{"hashtags":[{"text":"Marcha15DeJunio","indices":[0,16]},{"text":"MatarifeColombia","indices":[17,34]}],"symbols":[],"user_mentions":[],"urls":[{"url":"https://t.co/d4GBCch9dl","expanded_url":"https://twitter.com/Skinny_weird/status/1267974125764689921","display_url":"twitter.com/Skinny_weird/s…","indices":[35,58]}]}</t>
  </si>
  <si>
    <t>1268020823861932032</t>
  </si>
  <si>
    <t>Manueljesus1244</t>
  </si>
  <si>
    <t>#Marcha15DeJunio  ese día cumplo años y el mejor regalo sería marchar.</t>
  </si>
  <si>
    <t>Wed Jun 03 03:24:57 +0000 2020</t>
  </si>
  <si>
    <t>990286200937250817</t>
  </si>
  <si>
    <t>http://pbs.twimg.com/profile_images/1259527731420766210/CdydHXl3_normal.jpg</t>
  </si>
  <si>
    <t>http://twitter.com/Manueljesus1244/statuses/1268020823861932032</t>
  </si>
  <si>
    <t>1268020808531705856</t>
  </si>
  <si>
    <t>Isabell62889891</t>
  </si>
  <si>
    <t>La #Marcha15DeJunio en Bogotá el encuentro será  en la localidad de  Kennedy</t>
  </si>
  <si>
    <t>Wed Jun 03 03:24:54 +0000 2020</t>
  </si>
  <si>
    <t>410401612</t>
  </si>
  <si>
    <t>http://pbs.twimg.com/profile_images/1228501640182992898/pj7wQQSD_normal.jpg</t>
  </si>
  <si>
    <t>Barranquilla Atlántico</t>
  </si>
  <si>
    <t>http://twitter.com/Isabell62889891/statuses/1268020808531705856</t>
  </si>
  <si>
    <t>1268020675328999424</t>
  </si>
  <si>
    <t>McCooWboy</t>
  </si>
  <si>
    <t>#Marcha15DeJunio
Si tienen tan claros los objetivos por el cual vamos salir ¡DEBEMOS HACERNOS SENTIR!
!Todos en las calles o todos en las casas!
#DuqueChao</t>
  </si>
  <si>
    <t>Wed Jun 03 03:24:22 +0000 2020</t>
  </si>
  <si>
    <t>589440915</t>
  </si>
  <si>
    <t>http://pbs.twimg.com/profile_images/936365239628632066/mD7o55kd_normal.jpg</t>
  </si>
  <si>
    <t>Medellin, antioquia</t>
  </si>
  <si>
    <t>http://twitter.com/McCooWboy/statuses/1268020675328999424</t>
  </si>
  <si>
    <t>{"hashtags":[{"text":"Marcha15DeJunio","indices":[0,16]},{"text":"DuqueChao","indices":[146,156]}],"symbols":[],"user_mentions":[],"urls":[]}</t>
  </si>
  <si>
    <t>Imaginense tener que morir a manos de una entidad publica, encargada de velar por nuestra integridad y de "cuidar" nuestras vidas, horrible ¿cierto?. Pues eso le pasó a Anderson Arboleda, no tengo el modo de influenciar masas +
#BlackLivesMattter 
#Marcha15DeJunio</t>
  </si>
  <si>
    <t>Wed Jun 03 03:24:17 +0000 2020</t>
  </si>
  <si>
    <t>http://twitter.com/AlejoBrV/statuses/1268020653589921795</t>
  </si>
  <si>
    <t>{"hashtags":[{"text":"BlackLivesMattter","indices":[228,246]},{"text":"Marcha15DeJunio","indices":[248,264]}],"symbols":[],"user_mentions":[],"urls":[]}</t>
  </si>
  <si>
    <t>1268020627606306818</t>
  </si>
  <si>
    <t>JoseDav94529108</t>
  </si>
  <si>
    <t>Dilan Cruz vamos todos no nos quedemos atras luchemos contra es malparido gobierno corrupto que nos tiene envuelto en ruinas
#Marcha15DeJunio</t>
  </si>
  <si>
    <t>Wed Jun 03 03:24:10 +0000 2020</t>
  </si>
  <si>
    <t>917118927012073473</t>
  </si>
  <si>
    <t>http://pbs.twimg.com/profile_images/1268017763198656513/52AOmcFN_normal.jpg</t>
  </si>
  <si>
    <t>por ahí</t>
  </si>
  <si>
    <t>http://twitter.com/JoseDav94529108/statuses/1268020627606306818</t>
  </si>
  <si>
    <t>{"hashtags":[{"text":"Marcha15DeJunio","indices":[125,141]}],"symbols":[],"user_mentions":[],"urls":[]}</t>
  </si>
  <si>
    <t>1268020620526305280</t>
  </si>
  <si>
    <t>#Marcha15DeJunio por Anderson Arboleda
#JusticiaPorAndersonArboleda https://t.co/BTrmAMgfE7</t>
  </si>
  <si>
    <t>Wed Jun 03 03:24:09 +0000 2020</t>
  </si>
  <si>
    <t>http://twitter.com/DiegoA31110/statuses/1268020620526305280</t>
  </si>
  <si>
    <t>{"hashtags":[{"text":"Marcha15DeJunio","indices":[0,16]},{"text":"JusticiaPorAndersonArboleda","indices":[40,68]}],"symbols":[],"user_mentions":[],"urls":[{"url":"https://t.co/BTrmAMgfE7","expanded_url":"https://twitter.com/JuanLuisCasCo/status/1267829614165897222","display_url":"twitter.com/JuanLuisCasCo/…","indices":[69,92]}]}</t>
  </si>
  <si>
    <t>1268020579757629442</t>
  </si>
  <si>
    <t>GermanSanchez82</t>
  </si>
  <si>
    <t>Tenemos demasiados motivos, un cúmulo histórico y una Indignación latente, el estallido está demorando #Marcha15DeJunio</t>
  </si>
  <si>
    <t>Wed Jun 03 03:23:59 +0000 2020</t>
  </si>
  <si>
    <t>735848155300941825</t>
  </si>
  <si>
    <t>http://pbs.twimg.com/profile_images/735849148256256000/888G40Cl_normal.jpg</t>
  </si>
  <si>
    <t>http://twitter.com/GermanSanchez82/statuses/1268020579757629442</t>
  </si>
  <si>
    <t>{"hashtags":[{"text":"Marcha15DeJunio","indices":[103,119]}],"symbols":[],"user_mentions":[],"urls":[]}</t>
  </si>
  <si>
    <t>1268020387889262594</t>
  </si>
  <si>
    <t>Hana_AGX</t>
  </si>
  <si>
    <t>El aguante de la #Marcha15DeJunio va a estar BRUTAL. https://t.co/CD5AXeDjq6</t>
  </si>
  <si>
    <t>Wed Jun 03 03:23:13 +0000 2020</t>
  </si>
  <si>
    <t>1210039934456909825</t>
  </si>
  <si>
    <t>http://pbs.twimg.com/profile_images/1251039105816965122/_y-ypupb_normal.jpg</t>
  </si>
  <si>
    <t>http://twitter.com/Hana_AGX/statuses/1268020387889262594</t>
  </si>
  <si>
    <t>{"hashtags":[{"text":"Marcha15DeJunio","indices":[17,33]}],"symbols":[],"user_mentions":[],"urls":[{"url":"https://t.co/CD5AXeDjq6","expanded_url":"https://twitter.com/_Demon_2019/status/1267988412952444929","display_url":"twitter.com/_Demon_2019/st…","indices":[53,76]}]}</t>
  </si>
  <si>
    <t>1268020349385560064</t>
  </si>
  <si>
    <t>Urbanista6</t>
  </si>
  <si>
    <t>#Marcha15DeJunio https://t.co/fKSn85ddLn</t>
  </si>
  <si>
    <t>Wed Jun 03 03:23:04 +0000 2020</t>
  </si>
  <si>
    <t>1091144419452035072</t>
  </si>
  <si>
    <t>http://pbs.twimg.com/profile_images/1248102668138164224/_CHJMKlf_normal.jpg</t>
  </si>
  <si>
    <t>http://twitter.com/Urbanista6/statuses/1268020349385560064</t>
  </si>
  <si>
    <t>{"hashtags":[{"text":"Marcha15DeJunio","indices":[0,16]}],"symbols":[],"user_mentions":[],"urls":[{"url":"https://t.co/fKSn85ddLn","expanded_url":"https://twitter.com/DanielOlayaMFC/status/1267981371139592194","display_url":"twitter.com/DanielOlayaMFC…","indices":[17,40]}]}</t>
  </si>
  <si>
    <t>1268020346185285632</t>
  </si>
  <si>
    <t>tony112127</t>
  </si>
  <si>
    <t>#Marcha15DeJunio
En Colombia hay más razones para salir a marchar</t>
  </si>
  <si>
    <t>Wed Jun 03 03:23:03 +0000 2020</t>
  </si>
  <si>
    <t>589133996</t>
  </si>
  <si>
    <t>http://pbs.twimg.com/profile_images/1201116416658886656/IwbZnnkP_normal.jpg</t>
  </si>
  <si>
    <t>http://twitter.com/tony112127/statuses/1268020346185285632</t>
  </si>
  <si>
    <t>1268020338996150272</t>
  </si>
  <si>
    <t>Juanseb2018</t>
  </si>
  <si>
    <t>#Marcha15DeJunio no más corrupción, está pandemia les dió a estos hijueputas a saquear el país.</t>
  </si>
  <si>
    <t>Wed Jun 03 03:23:02 +0000 2020</t>
  </si>
  <si>
    <t>1128498326</t>
  </si>
  <si>
    <t>http://pbs.twimg.com/profile_images/740038029738450944/r8rmf2Zi_normal.jpg</t>
  </si>
  <si>
    <t>http://twitter.com/Juanseb2018/statuses/1268020338996150272</t>
  </si>
  <si>
    <t>1268020330968350720</t>
  </si>
  <si>
    <t>Wilson82803192</t>
  </si>
  <si>
    <t>Marchara su madre #Marcha15DeJunio</t>
  </si>
  <si>
    <t>Wed Jun 03 03:23:00 +0000 2020</t>
  </si>
  <si>
    <t>934062874162581505</t>
  </si>
  <si>
    <t>http://pbs.twimg.com/profile_images/1267976197012623363/TKWdDEWp_normal.jpg</t>
  </si>
  <si>
    <t>http://twitter.com/Wilson82803192/statuses/1268020330968350720</t>
  </si>
  <si>
    <t>{"hashtags":[{"text":"Marcha15DeJunio","indices":[18,34]}],"symbols":[],"user_mentions":[],"urls":[]}</t>
  </si>
  <si>
    <t>1268020228337827841</t>
  </si>
  <si>
    <t>A_Abb111</t>
  </si>
  <si>
    <t>Me matara el coronavirus pero no un gobierno incapaz e insuficiente.
#Marcha15DeJunio https://t.co/rxcXPYzpBD</t>
  </si>
  <si>
    <t>Wed Jun 03 03:22:35 +0000 2020</t>
  </si>
  <si>
    <t>1263822896536915969</t>
  </si>
  <si>
    <t>http://pbs.twimg.com/profile_images/1267850021153705984/uFIVTNjE_normal.jpg</t>
  </si>
  <si>
    <t>http://twitter.com/A_Abb111/statuses/1268020228337827841</t>
  </si>
  <si>
    <t>{"hashtags":[{"text":"Marcha15DeJunio","indices":[69,85]}],"symbols":[],"user_mentions":[],"urls":[{"url":"https://t.co/rxcXPYzpBD","expanded_url":"https://twitter.com/_nicolerios0/status/1268013187619790848","display_url":"twitter.com/_nicolerios0/s…","indices":[86,109]}]}</t>
  </si>
  <si>
    <t>1268020222965043206</t>
  </si>
  <si>
    <t>rivascel</t>
  </si>
  <si>
    <t>#Marcha15DeJunio que pena pero por ahora no gracias</t>
  </si>
  <si>
    <t>Wed Jun 03 03:22:34 +0000 2020</t>
  </si>
  <si>
    <t>1105500540564320262</t>
  </si>
  <si>
    <t>http://pbs.twimg.com/profile_images/1114571627931623424/cyaTEeRZ_normal.jpg</t>
  </si>
  <si>
    <t>http://twitter.com/rivascel/statuses/1268020222965043206</t>
  </si>
  <si>
    <t>1268020186399092740</t>
  </si>
  <si>
    <t>#Marcha15DeJunio Algo me dice que por aquí hay un gobierno fascista...</t>
  </si>
  <si>
    <t>Wed Jun 03 03:22:25 +0000 2020</t>
  </si>
  <si>
    <t>http://twitter.com/Antifa55460356/statuses/1268020186399092740</t>
  </si>
  <si>
    <t>1268020052747485185</t>
  </si>
  <si>
    <t>juanstivenroa</t>
  </si>
  <si>
    <t>NO OLVIDAR #Marcha15DeJunio https://t.co/TI1XbSGDgd</t>
  </si>
  <si>
    <t>Wed Jun 03 03:21:53 +0000 2020</t>
  </si>
  <si>
    <t>308621232</t>
  </si>
  <si>
    <t>http://pbs.twimg.com/profile_images/1263550375921098753/5pYtEqVY_normal.jpg</t>
  </si>
  <si>
    <t>cali,valle.colombia</t>
  </si>
  <si>
    <t>http://twitter.com/juanstivenroa/statuses/1268020052747485185</t>
  </si>
  <si>
    <t>{"hashtags":[{"text":"Marcha15DeJunio","indices":[11,27]}],"symbols":[],"user_mentions":[],"urls":[{"url":"https://t.co/TI1XbSGDgd","expanded_url":"https://twitter.com/SunflowersBlu/status/1267964631269748737","display_url":"twitter.com/SunflowersBlu/…","indices":[28,51]}]}</t>
  </si>
  <si>
    <t>1268020052596592642</t>
  </si>
  <si>
    <t>MariaPa05431777</t>
  </si>
  <si>
    <t>Según yo la #Marcha15DeJunio es necesaria pero todas las consecuencias que va traer eso para el país va a estar un gonorreita</t>
  </si>
  <si>
    <t>1177964214826291200</t>
  </si>
  <si>
    <t>http://pbs.twimg.com/profile_images/1177964582771593223/knNRGZhW_normal.jpg</t>
  </si>
  <si>
    <t>http://twitter.com/MariaPa05431777/statuses/1268020052596592642</t>
  </si>
  <si>
    <t>1268020037757153280</t>
  </si>
  <si>
    <t>foxmcloudz</t>
  </si>
  <si>
    <t>El gobierno de duque tuvo la oportunidad de darle justicia social al pueblo y redistribuir la riqueza y no lo hizo. Alrededor del mundo se subestima la indignidad y la ira de la gente. Nos vemos en las calles.  #Marcha15DeJunio</t>
  </si>
  <si>
    <t>Wed Jun 03 03:21:50 +0000 2020</t>
  </si>
  <si>
    <t>1199509926961467394</t>
  </si>
  <si>
    <t>http://pbs.twimg.com/profile_images/1249870343231111169/gML1UW7i_normal.jpg</t>
  </si>
  <si>
    <t>http://twitter.com/foxmcloudz/statuses/1268020037757153280</t>
  </si>
  <si>
    <t>1268020004836052994</t>
  </si>
  <si>
    <t>#Marcha15DeJunio para los que estan esperando el horrible pico, será el 30 de junio</t>
  </si>
  <si>
    <t>Wed Jun 03 03:21:42 +0000 2020</t>
  </si>
  <si>
    <t>http://twitter.com/SoyMonicaMar/statuses/1268020004836052994</t>
  </si>
  <si>
    <t>1268019968265932804</t>
  </si>
  <si>
    <t>Cesar78937871</t>
  </si>
  <si>
    <t>#Marcha15DeJunio 👊😎👊</t>
  </si>
  <si>
    <t>Wed Jun 03 03:21:33 +0000 2020</t>
  </si>
  <si>
    <t>1215965862592684033</t>
  </si>
  <si>
    <t>http://pbs.twimg.com/profile_images/1215966418728116226/damWPRp6_normal.jpg</t>
  </si>
  <si>
    <t>http://twitter.com/Cesar78937871/statuses/1268019968265932804</t>
  </si>
  <si>
    <t>1268019846459129857</t>
  </si>
  <si>
    <t>Larryeslaverga</t>
  </si>
  <si>
    <t>LE VA LA MADRE AL HPTA QUE SE PONGA A ABRAZAR TOMBOS EN LA #Marcha15DeJunio</t>
  </si>
  <si>
    <t>Wed Jun 03 03:21:04 +0000 2020</t>
  </si>
  <si>
    <t>1245873976842346496</t>
  </si>
  <si>
    <t>http://pbs.twimg.com/profile_images/1251256372085260293/0urMXQic_normal.jpg</t>
  </si>
  <si>
    <t>http://twitter.com/Larryeslaverga/statuses/1268019846459129857</t>
  </si>
  <si>
    <t>1268019789391450114</t>
  </si>
  <si>
    <t>eccedeo</t>
  </si>
  <si>
    <t>@AdrianaLucia #Marcha15DeJunio o nos asesinan a todos</t>
  </si>
  <si>
    <t>Wed Jun 03 03:20:51 +0000 2020</t>
  </si>
  <si>
    <t>2943251777</t>
  </si>
  <si>
    <t>http://pbs.twimg.com/profile_images/1262451252333629441/yQTi1dqa_normal.jpg</t>
  </si>
  <si>
    <t>Tauramena, Colombia</t>
  </si>
  <si>
    <t>http://twitter.com/eccedeo/statuses/1268019789391450114</t>
  </si>
  <si>
    <t>{"hashtags":[{"text":"Marcha15DeJunio","indices":[14,30]}],"symbols":[],"user_mentions":[{"screen_name":"AdrianaLucia","name":"Adriana Lucía","id":132937730,"id_str":"132937730","indices":[0,13]}],"urls":[]}</t>
  </si>
  <si>
    <t>1268019769753636864</t>
  </si>
  <si>
    <t>Hace dos días trataban a Duque de genocida por ir reactivando la economía; y que eso era mandar a la gente al cementerio, pero el Petrosky les organiza una marcha y ahí si no les da miedo contagiarse. #Marcha15DeJunio https://t.co/xiuZJn7tvE</t>
  </si>
  <si>
    <t>Wed Jun 03 03:20:46 +0000 2020</t>
  </si>
  <si>
    <t>http://twitter.com/EliabRangel2/statuses/1268019769753636864</t>
  </si>
  <si>
    <t>{"hashtags":[{"text":"Marcha15DeJunio","indices":[201,217]}],"symbols":[],"user_mentions":[],"urls":[],"media":[{"id":1268019672680710100,"id_str":"1268019672680710145","indices":[218,241],"media_url":"http://pbs.twimg.com/media/EZjpLI5XQAEJjgV.jpg","media_url_https":"https://pbs.twimg.com/media/EZjpLI5XQAEJjgV.jpg","url":"https://t.co/xiuZJn7tvE","display_url":"pic.twitter.com/xiuZJn7tvE","expanded_url":"https://twitter.com/EliabRangel2/status/1268019769753636864/photo/1","type":"photo","sizes":{"thumb":{"w":150,"h":150,"resize":"crop"},"small":{"w":675,"h":400,"resize":"fit"},"large":{"w":675,"h":400,"resize":"fit"},"medium":{"w":675,"h":400,"resize":"fit"}}}]}</t>
  </si>
  <si>
    <t>1268019601469845504</t>
  </si>
  <si>
    <t>MateoCa40771506</t>
  </si>
  <si>
    <t>@An0nCentral  @YourAnonCentral  #Marcha15DeJunio @YourAnonESPA @anonopshispano https://t.co/2NpCxcLP40</t>
  </si>
  <si>
    <t>Wed Jun 03 03:20:06 +0000 2020</t>
  </si>
  <si>
    <t>1254812787261558784</t>
  </si>
  <si>
    <t>An0nCentral</t>
  </si>
  <si>
    <t>1267698358782693376</t>
  </si>
  <si>
    <t>http://pbs.twimg.com/profile_images/1267698677046562816/DUi6VFAH_normal.jpg</t>
  </si>
  <si>
    <t>http://twitter.com/MateoCa40771506/statuses/1268019601469845504</t>
  </si>
  <si>
    <t>{"hashtags":[{"text":"Marcha15DeJunio","indices":[32,48]}],"symbols":[],"user_mentions":[{"screen_name":"An0nCentral","name":"Anonymous","id":1254812787261558800,"id_str":"1254812787261558784","indices":[0,12]},{"screen_name":"YourAnonCentral","name":"Anonymous","id":373157754,"id_str":"373157754","indices":[14,30]},{"screen_name":"YourAnonESPA","name":"AnonymousESP","id":1167745028162297900,"id_str":"1167745028162297861","indices":[49,62]},{"screen_name":"anonopshispano","name":"Anonymous Hispano","id":825966216,"id_str":"825966216","indices":[63,78]}],"urls":[{"url":"https://t.co/2NpCxcLP40","expanded_url":"https://twitter.com/ibellahernande/status/1268019119275806723","display_url":"twitter.com/ibellahernande…","indices":[79,102]}]}</t>
  </si>
  <si>
    <t>1268019599431348224</t>
  </si>
  <si>
    <t>el3ctron</t>
  </si>
  <si>
    <t>#Marcha15DeJunio ¿ó miedito?</t>
  </si>
  <si>
    <t>Wed Jun 03 03:20:05 +0000 2020</t>
  </si>
  <si>
    <t>6778712</t>
  </si>
  <si>
    <t>http://pbs.twimg.com/profile_images/1153128223707934722/fRFUZQOv_normal.png</t>
  </si>
  <si>
    <t>· [ ॐ @ . Ω ] · [ el3ctron@127.0.0.1 ] ·  ·  [ Heliópolis@Noosfera ]  ·</t>
  </si>
  <si>
    <t>http://twitter.com/el3ctron/statuses/1268019599431348224</t>
  </si>
  <si>
    <t>1268019544980893697</t>
  </si>
  <si>
    <t>justmaiIo</t>
  </si>
  <si>
    <t>Yo soy partidaria de que las marchas y protestas son la mejor herramienta que tiene el pueblo para mostrar su inconformidad y alzar la voz, pero hacerla en plena pandemia no es lo adecuado. No sólo ponen en peligro a las personas que asisten sino a sus familias 
#Marcha15DeJunio</t>
  </si>
  <si>
    <t>Wed Jun 03 03:19:52 +0000 2020</t>
  </si>
  <si>
    <t>950921758437265409</t>
  </si>
  <si>
    <t>http://pbs.twimg.com/profile_images/1260971180556726275/LOmM7ftT_normal.jpg</t>
  </si>
  <si>
    <t xml:space="preserve">Habit </t>
  </si>
  <si>
    <t>http://twitter.com/justmaiIo/statuses/1268019544980893697</t>
  </si>
  <si>
    <t>1268019507735511040</t>
  </si>
  <si>
    <t>SaraMarcelaAlv1</t>
  </si>
  <si>
    <t>@GustavoBolivar @fecode  a unirnos  #Marcha15DeJunio</t>
  </si>
  <si>
    <t>Wed Jun 03 03:19:43 +0000 2020</t>
  </si>
  <si>
    <t>988140799610294275</t>
  </si>
  <si>
    <t>http://pbs.twimg.com/profile_images/1236853391965540353/sa_dmX9g_normal.jpg</t>
  </si>
  <si>
    <t>http://twitter.com/SaraMarcelaAlv1/statuses/1268019507735511040</t>
  </si>
  <si>
    <t>{"hashtags":[{"text":"Marcha15DeJunio","indices":[36,52]}],"symbols":[],"user_mentions":[{"screen_name":"GustavoBolivar","name":"Gustavo Bolívar","id":50981729,"id_str":"50981729","indices":[0,15]},{"screen_name":"fecode","name":"fecode","id":149897625,"id_str":"149897625","indices":[16,23]}],"urls":[]}</t>
  </si>
  <si>
    <t>1268019507047682048</t>
  </si>
  <si>
    <t>Isabelitagalle3</t>
  </si>
  <si>
    <t>#Marcha15DeJunio una muestra más que para los políticos de izquierda el pueblo le importa un carajo.   Ojalá salga petro y todo su combo a marchar con la gente, seguramente ellos se quedaran en su casa cuidándose y la gente poniendo en riesgo su vida.</t>
  </si>
  <si>
    <t>1188598534108565514</t>
  </si>
  <si>
    <t>http://twitter.com/Isabelitagalle3/statuses/1268019507047682048</t>
  </si>
  <si>
    <t>1268019452806934528</t>
  </si>
  <si>
    <t>NickyPapi1</t>
  </si>
  <si>
    <t>Yo Tranquilo todo el día viendo Naruto, abro Twitter y cae la bomba de #Marcha15DeJunio... Bueno, ¡A APOYARLA SE DIJO, CARAJO!</t>
  </si>
  <si>
    <t>Wed Jun 03 03:19:30 +0000 2020</t>
  </si>
  <si>
    <t>1260990273485668354</t>
  </si>
  <si>
    <t>http://pbs.twimg.com/profile_images/1260990440339365888/hjtWtuA1_normal.jpg</t>
  </si>
  <si>
    <t>http://twitter.com/NickyPapi1/statuses/1268019452806934528</t>
  </si>
  <si>
    <t>{"hashtags":[{"text":"Marcha15DeJunio","indices":[71,87]}],"symbols":[],"user_mentions":[],"urls":[]}</t>
  </si>
  <si>
    <t>1268019400608821248</t>
  </si>
  <si>
    <t>Vanefernandezxd</t>
  </si>
  <si>
    <t>Amén
#Marcha15DeJunio</t>
  </si>
  <si>
    <t>Wed Jun 03 03:19:18 +0000 2020</t>
  </si>
  <si>
    <t>1184635509114654720</t>
  </si>
  <si>
    <t>http://pbs.twimg.com/profile_images/1242519419470954496/x3w3vDwK_normal.jpg</t>
  </si>
  <si>
    <t>Riohacha, Colombia</t>
  </si>
  <si>
    <t>http://twitter.com/Vanefernandezxd/statuses/1268019400608821248</t>
  </si>
  <si>
    <t>{"hashtags":[{"text":"Marcha15DeJunio","indices":[5,21]}],"symbols":[],"user_mentions":[],"urls":[]}</t>
  </si>
  <si>
    <t>1268019315208568832</t>
  </si>
  <si>
    <t>Contra los medios vendidos. Yo marcho #Marcha15DeJunio https://t.co/vx5mOCx51W</t>
  </si>
  <si>
    <t>Wed Jun 03 03:18:58 +0000 2020</t>
  </si>
  <si>
    <t>http://twitter.com/Andres_Lopez13/statuses/1268019315208568832</t>
  </si>
  <si>
    <t>{"hashtags":[{"text":"Marcha15DeJunio","indices":[38,54]}],"symbols":[],"user_mentions":[],"urls":[],"media":[{"id":1268019308799701000,"id_str":"1268019308799700994","indices":[55,78],"media_url":"http://pbs.twimg.com/media/EZjo19VXsAIA1kf.jpg","media_url_https":"https://pbs.twimg.com/media/EZjo19VXsAIA1kf.jpg","url":"https://t.co/vx5mOCx51W","display_url":"pic.twitter.com/vx5mOCx51W","expanded_url":"https://twitter.com/Andres_Lopez13/status/1268019315208568832/photo/1","type":"photo","sizes":{"thumb":{"w":150,"h":150,"resize":"crop"},"small":{"w":621,"h":680,"resize":"fit"},"large":{"w":720,"h":788,"resize":"fit"},"medium":{"w":720,"h":788,"resize":"fit"}}}]}</t>
  </si>
  <si>
    <t>1268019235885809664</t>
  </si>
  <si>
    <t>Ziipperhead</t>
  </si>
  <si>
    <t>#Marcha15DeJunio Por que siempre ponen esas marchas tan lejos??? Eso es de una, sin darles tiempo de preparse. Hagan algo bien, al menos esta vez.</t>
  </si>
  <si>
    <t>Wed Jun 03 03:18:39 +0000 2020</t>
  </si>
  <si>
    <t>52513681</t>
  </si>
  <si>
    <t>http://pbs.twimg.com/profile_images/3331330180/1914f3e2b917753511689014681c372f_normal.jpeg</t>
  </si>
  <si>
    <t>http://twitter.com/Ziipperhead/statuses/1268019235885809664</t>
  </si>
  <si>
    <t>1268019190662934529</t>
  </si>
  <si>
    <t>mateocastroee</t>
  </si>
  <si>
    <t>Me matará el COVID-19 pero jamás que el gobierno me mate la dignidad. #Marcha15DeJunio</t>
  </si>
  <si>
    <t>Wed Jun 03 03:18:28 +0000 2020</t>
  </si>
  <si>
    <t>888900079129645058</t>
  </si>
  <si>
    <t>http://pbs.twimg.com/profile_images/1218996842828046337/ajO_NWKT_normal.jpg</t>
  </si>
  <si>
    <t>http://twitter.com/mateocastroee/statuses/1268019190662934529</t>
  </si>
  <si>
    <t>1268019164758884353</t>
  </si>
  <si>
    <t>Aguilix</t>
  </si>
  <si>
    <t>Ya mas de un año de hacer trizas la paz.
El medio corrupto de comunicación de Casa de Nariño.
#Marcha15DeJunio https://t.co/eoIu3UUyRP</t>
  </si>
  <si>
    <t>Wed Jun 03 03:18:22 +0000 2020</t>
  </si>
  <si>
    <t>256527682</t>
  </si>
  <si>
    <t>http://pbs.twimg.com/profile_images/2392213061/82vyn2qxq28i5rxbywlp_normal.jpeg</t>
  </si>
  <si>
    <t>Cono Sur; Medellin</t>
  </si>
  <si>
    <t>http://twitter.com/Aguilix/statuses/1268019164758884353</t>
  </si>
  <si>
    <t>{"hashtags":[{"text":"Marcha15DeJunio","indices":[94,110]}],"symbols":[],"user_mentions":[],"urls":[],"media":[{"id":1268019076988797000,"id_str":"1268019076988796934","indices":[111,134],"media_url":"http://pbs.twimg.com/media/EZjoodxWAAY0gY2.jpg","media_url_https":"https://pbs.twimg.com/media/EZjoodxWAAY0gY2.jpg","url":"https://t.co/eoIu3UUyRP","display_url":"pic.twitter.com/eoIu3UUyRP","expanded_url":"https://twitter.com/Aguilix/status/1268019164758884353/photo/1","type":"photo","sizes":{"thumb":{"w":150,"h":150,"resize":"crop"},"small":{"w":478,"h":680,"resize":"fit"},"medium":{"w":799,"h":1137,"resize":"fit"},"large":{"w":799,"h":1137,"resize":"fit"}}}]}</t>
  </si>
  <si>
    <t>1268019162418421762</t>
  </si>
  <si>
    <t>Samileka</t>
  </si>
  <si>
    <t>Normalmente salgo a marchar, pero esta vez no lo hare, que sentido tendría estar en cuarentena por tanto tiempo para salir a marchar en pleno pico?  #Marcha15DeJunio</t>
  </si>
  <si>
    <t>Wed Jun 03 03:18:21 +0000 2020</t>
  </si>
  <si>
    <t>62096199</t>
  </si>
  <si>
    <t>http://pbs.twimg.com/profile_images/1009962425024643072/Eq-fcXUA_normal.jpg</t>
  </si>
  <si>
    <t>http://twitter.com/Samileka/statuses/1268019162418421762</t>
  </si>
  <si>
    <t>{"hashtags":[{"text":"Marcha15DeJunio","indices":[149,165]}],"symbols":[],"user_mentions":[],"urls":[]}</t>
  </si>
  <si>
    <t>1268019122220171264</t>
  </si>
  <si>
    <t>jsantiagowx</t>
  </si>
  <si>
    <t>#Marcha15DeJunio por todo lo estúpido que está haciendo este gobierno</t>
  </si>
  <si>
    <t>Wed Jun 03 03:18:12 +0000 2020</t>
  </si>
  <si>
    <t>1190513782994419713</t>
  </si>
  <si>
    <t>http://pbs.twimg.com/profile_images/1206978400889516035/8O3J5f8u_normal.jpg</t>
  </si>
  <si>
    <t>http://twitter.com/jsantiagowx/statuses/1268019122220171264</t>
  </si>
  <si>
    <t>1268019119275806723</t>
  </si>
  <si>
    <t>ibellahernande</t>
  </si>
  <si>
    <t>Que horrible, los policias abusando de su autoridad, por favooor es un señor de la 3ra edad, no sean hijos de puta, y como el, hay muchos que son tratados de esta manera por la policia #Marcha15DeJunio #EnColombiaTambienMatan https://t.co/UqtWj6qffq</t>
  </si>
  <si>
    <t>Wed Jun 03 03:18:11 +0000 2020</t>
  </si>
  <si>
    <t>1160591315857563648</t>
  </si>
  <si>
    <t>http://pbs.twimg.com/profile_images/1266835141646827520/Elxjeu0n_normal.jpg</t>
  </si>
  <si>
    <t>http://twitter.com/ibellahernande/statuses/1268019119275806723</t>
  </si>
  <si>
    <t>{"hashtags":[{"text":"Marcha15DeJunio","indices":[185,201]},{"text":"EnColombiaTambienMatan","indices":[202,225]}],"symbols":[],"user_mentions":[],"urls":[{"url":"https://t.co/UqtWj6qffq","expanded_url":"https://twitter.com/SunflowersBlu/status/1267964631269748737","display_url":"twitter.com/SunflowersBlu/…","indices":[226,249]}]}</t>
  </si>
  <si>
    <t>1268018983162314752</t>
  </si>
  <si>
    <t>sweetablythe</t>
  </si>
  <si>
    <t>#Marcha15DeJunio
En Colombia NO NOS CALLAMOS MÁS.
No olvidamos, no perdonamos https://t.co/4jfJBYyr2D</t>
  </si>
  <si>
    <t>Wed Jun 03 03:17:38 +0000 2020</t>
  </si>
  <si>
    <t>803661350</t>
  </si>
  <si>
    <t>http://pbs.twimg.com/profile_images/1267310916686749697/z2aPaCbF_normal.jpg</t>
  </si>
  <si>
    <t>http://twitter.com/sweetablythe/statuses/1268018983162314752</t>
  </si>
  <si>
    <t>{"hashtags":[{"text":"Marcha15DeJunio","indices":[0,16]}],"symbols":[],"user_mentions":[],"urls":[],"media":[{"id":1268018968016674800,"id_str":"1268018968016674822","indices":[79,102],"media_url":"http://pbs.twimg.com/media/EZjoiH0XYAYYne_.jpg","media_url_https":"https://pbs.twimg.com/media/EZjoiH0XYAYYne_.jpg","url":"https://t.co/4jfJBYyr2D","display_url":"pic.twitter.com/4jfJBYyr2D","expanded_url":"https://twitter.com/sweetablythe/status/1268018983162314752/photo/1","type":"photo","sizes":{"thumb":{"w":150,"h":150,"resize":"crop"},"medium":{"w":1080,"h":1042,"resize":"fit"},"small":{"w":680,"h":656,"resize":"fit"},"large":{"w":1080,"h":1042,"resize":"fit"}}}]}</t>
  </si>
  <si>
    <t>1268018967500767232</t>
  </si>
  <si>
    <t>edicson_rios</t>
  </si>
  <si>
    <t>#Marcha15DeJunio https://t.co/IX5kFjcBJQ</t>
  </si>
  <si>
    <t>Wed Jun 03 03:17:35 +0000 2020</t>
  </si>
  <si>
    <t>1226132206806061056</t>
  </si>
  <si>
    <t>http://pbs.twimg.com/profile_images/1226132423173398528/_GobMAwt_normal.jpg</t>
  </si>
  <si>
    <t>http://twitter.com/edicson_rios/statuses/1268018967500767232</t>
  </si>
  <si>
    <t>{"hashtags":[{"text":"Marcha15DeJunio","indices":[0,16]}],"symbols":[],"user_mentions":[],"urls":[],"media":[{"id":1268018962811543600,"id_str":"1268018962811543552","indices":[17,40],"media_url":"http://pbs.twimg.com/media/EZjoh0bXYAA_T8-.jpg","media_url_https":"https://pbs.twimg.com/media/EZjoh0bXYAA_T8-.jpg","url":"https://t.co/IX5kFjcBJQ","display_url":"pic.twitter.com/IX5kFjcBJQ","expanded_url":"https://twitter.com/edicson_rios/status/1268018967500767232/photo/1","type":"photo","sizes":{"thumb":{"w":150,"h":150,"resize":"crop"},"medium":{"w":935,"h":1024,"resize":"fit"},"small":{"w":621,"h":680,"resize":"fit"},"large":{"w":935,"h":1024,"resize":"fit"}}}]}</t>
  </si>
  <si>
    <t>1268018953995116545</t>
  </si>
  <si>
    <t>cayemelajeta</t>
  </si>
  <si>
    <t>Porque ya es demasiado #Marcha15DeJunio</t>
  </si>
  <si>
    <t>Wed Jun 03 03:17:31 +0000 2020</t>
  </si>
  <si>
    <t>1243643728264343553</t>
  </si>
  <si>
    <t>http://pbs.twimg.com/profile_images/1248260468763836418/BLyzfmSd_normal.jpg</t>
  </si>
  <si>
    <t>http://twitter.com/cayemelajeta/statuses/1268018953995116545</t>
  </si>
  <si>
    <t>1268018938157379589</t>
  </si>
  <si>
    <t>kkkuvd</t>
  </si>
  <si>
    <t>Estan bien pendejos si piensan salir a marchar enserio #Marcha15DeJunio</t>
  </si>
  <si>
    <t>Wed Jun 03 03:17:28 +0000 2020</t>
  </si>
  <si>
    <t>1242567090294476801</t>
  </si>
  <si>
    <t>http://pbs.twimg.com/profile_images/1251245445927571456/-rHTPSYo_normal.jpg</t>
  </si>
  <si>
    <t>http://twitter.com/kkkuvd/statuses/1268018938157379589</t>
  </si>
  <si>
    <t>1268018932654526466</t>
  </si>
  <si>
    <t>@ELMASGODO @afsabagh La @PoliciaBquilla anda dando garrote a los pequeños grupos por lo del Coronavirus   pero sí  van a permitir una marcha de mamartos? . Las leyes son para los más pendejos. #Marcha15DeJunio</t>
  </si>
  <si>
    <t>Wed Jun 03 03:17:26 +0000 2020</t>
  </si>
  <si>
    <t>1267979792206516224</t>
  </si>
  <si>
    <t>http://twitter.com/Isabell62889891/statuses/1268018932654526466</t>
  </si>
  <si>
    <t>{"hashtags":[{"text":"Marcha15DeJunio","indices":[193,209]}],"symbols":[],"user_mentions":[{"screen_name":"ELMASGODO","name":"El Más Godo","id":3559793237,"id_str":"3559793237","indices":[0,10]},{"screen_name":"afsabagh","name":"ABRAHAM SABAGH","id":2568262859,"id_str":"2568262859","indices":[11,20]},{"screen_name":"PoliciaBquilla","name":"BG. Ricardo Alarcón Campos","id":2327273022,"id_str":"2327273022","indices":[24,39]}],"urls":[]}</t>
  </si>
  <si>
    <t>1268018914723876866</t>
  </si>
  <si>
    <t>johisromero</t>
  </si>
  <si>
    <t>#Marcha15DeJunio Miles de Colombianos durmiendo en las calles porque no los dejan volver a hogar COLOMBIA #VuelosInternacionalesYA https://t.co/l8N4rAnUTF</t>
  </si>
  <si>
    <t>Wed Jun 03 03:17:22 +0000 2020</t>
  </si>
  <si>
    <t>152019556</t>
  </si>
  <si>
    <t>http://pbs.twimg.com/profile_images/1257683991253180417/9NzePxdO_normal.jpg</t>
  </si>
  <si>
    <t>http://twitter.com/johisromero/statuses/1268018914723876866</t>
  </si>
  <si>
    <t>{"hashtags":[{"text":"Marcha15DeJunio","indices":[0,16]},{"text":"VuelosInternacionalesYA","indices":[106,130]}],"symbols":[],"user_mentions":[],"urls":[{"url":"https://t.co/l8N4rAnUTF","expanded_url":"https://www.elespectador.com/noticias/el-mundo/es-una-situacion-degradante-la-historia-de-los-colombianos-que-viven-en-un-aeropuerto-en-brasil-articulo-922290","display_url":"elespectador.com/noticias/el-mu…","indices":[131,154]}]}</t>
  </si>
  <si>
    <t>1268018885091082240</t>
  </si>
  <si>
    <t>jhansandoval</t>
  </si>
  <si>
    <t>#Marcha15DeJunio 
#COVID19 https://t.co/LigJVch4hA</t>
  </si>
  <si>
    <t>Wed Jun 03 03:17:15 +0000 2020</t>
  </si>
  <si>
    <t>42418224</t>
  </si>
  <si>
    <t>http://pbs.twimg.com/profile_images/1195518878140522496/NWTLyiUO_normal.jpg</t>
  </si>
  <si>
    <t xml:space="preserve">Popayán - Cauca - Colombia </t>
  </si>
  <si>
    <t>http://twitter.com/jhansandoval/statuses/1268018885091082240</t>
  </si>
  <si>
    <t>{"hashtags":[{"text":"Marcha15DeJunio","indices":[0,16]},{"text":"COVID19","indices":[18,26]}],"symbols":[],"user_mentions":[],"urls":[],"media":[{"id":1268018878141120500,"id_str":"1268018878141120512","indices":[27,50],"media_url":"http://pbs.twimg.com/media/EZjoc5AXQAAOVix.jpg","media_url_https":"https://pbs.twimg.com/media/EZjoc5AXQAAOVix.jpg","url":"https://t.co/LigJVch4hA","display_url":"pic.twitter.com/LigJVch4hA","expanded_url":"https://twitter.com/jhansandoval/status/1268018885091082240/photo/1","type":"photo","sizes":{"small":{"w":680,"h":447,"resize":"fit"},"thumb":{"w":150,"h":150,"resize":"crop"},"medium":{"w":1200,"h":789,"resize":"fit"},"large":{"w":2048,"h":1347,"resize":"fit"}}}]}</t>
  </si>
  <si>
    <t>1268018834436509696</t>
  </si>
  <si>
    <t>Martinpz02</t>
  </si>
  <si>
    <t>#Marcha15DeJunio salir a marchar por los caprichos de unos y fomentar más el desorden y no ayudar no sirve de nada, va aumentar más los casos</t>
  </si>
  <si>
    <t>Wed Jun 03 03:17:03 +0000 2020</t>
  </si>
  <si>
    <t>418678852</t>
  </si>
  <si>
    <t>http://pbs.twimg.com/profile_images/1267171952034226176/i7xrKhEa_normal.jpg</t>
  </si>
  <si>
    <t>http://twitter.com/Martinpz02/statuses/1268018834436509696</t>
  </si>
  <si>
    <t>1268018777532309509</t>
  </si>
  <si>
    <t>#Marcha15DeJunio y luego la otra marcha pa cuando? Para el 15 de julio? Los cambios no se dan en un día, si en realidad queremos cambiar esto, tenemos que salir el martes, el miércoles, el jueves h hasta que la dignidad se haga costumbre, a las calles</t>
  </si>
  <si>
    <t>Wed Jun 03 03:16:49 +0000 2020</t>
  </si>
  <si>
    <t>http://twitter.com/fsalasparra/statuses/1268018777532309509</t>
  </si>
  <si>
    <t>1268018756116234244</t>
  </si>
  <si>
    <t>TendenciaCol</t>
  </si>
  <si>
    <t>⚡️Trending Topic #Colombia 2/06/2020 22:00👁‍🗨💬
1. #Marcha15DeJunio
2. La Liendra
3. #AméricaConTrump
4. Juanpis González
5. #LaVenganzaDeAnalia
6. J Balvin
7. #VaticanoEnElCartel
8. Corte
9. Pare
10. #RevocatoriaClaudiaLopez
@TendenciaCol🔥</t>
  </si>
  <si>
    <t>Wed Jun 03 03:16:44 +0000 2020</t>
  </si>
  <si>
    <t>1052546703704936449</t>
  </si>
  <si>
    <t>http://pbs.twimg.com/profile_images/1054434860339748865/GXQK-f_h_normal.jpg</t>
  </si>
  <si>
    <t>http://twitter.com/TendenciaCol/statuses/1268018756116234244</t>
  </si>
  <si>
    <t>{"hashtags":[{"text":"Colombia","indices":[17,26]},{"text":"Marcha15DeJunio","indices":[51,67]},{"text":"AméricaConTrump","indices":[85,101]},{"text":"LaVenganzaDeAnalia","indices":[125,144]},{"text":"VaticanoEnElCartel","indices":[160,179]},{"text":"RevocatoriaClaudiaLopez","indices":[201,225]}],"symbols":[],"user_mentions":[{"screen_name":"TendenciaCol","name":"Tendencias Colombia 🔥","id":1052546703704936400,"id_str":"1052546703704936449","indices":[227,240]}],"urls":[]}</t>
  </si>
  <si>
    <t>1268018667561930752</t>
  </si>
  <si>
    <t>No se si sea el camino hacía el apocalipsis pero yo voy! #Marcha15DeJunio</t>
  </si>
  <si>
    <t>Wed Jun 03 03:16:23 +0000 2020</t>
  </si>
  <si>
    <t>http://twitter.com/MateoCa40771506/statuses/1268018667561930752</t>
  </si>
  <si>
    <t>1268018609445654530</t>
  </si>
  <si>
    <t>santirpo141</t>
  </si>
  <si>
    <t>Wed Jun 03 03:16:09 +0000 2020</t>
  </si>
  <si>
    <t>790945433187155968</t>
  </si>
  <si>
    <t>http://pbs.twimg.com/profile_images/1244289760341999619/De4yjoqL_normal.jpg</t>
  </si>
  <si>
    <t>http://twitter.com/santirpo141/statuses/1268018609445654530</t>
  </si>
  <si>
    <t>1268018587601530881</t>
  </si>
  <si>
    <t>robertourrego</t>
  </si>
  <si>
    <t>Claro que la #Marcha15DeJunio es válida y puntual, otra cosa es que por pandemia no se dé multitudinariamente.</t>
  </si>
  <si>
    <t>Wed Jun 03 03:16:04 +0000 2020</t>
  </si>
  <si>
    <t>108045145</t>
  </si>
  <si>
    <t>http://pbs.twimg.com/profile_images/1206957143464775680/buztbp_B_normal.jpg</t>
  </si>
  <si>
    <t>Antioquia-Colombia</t>
  </si>
  <si>
    <t>http://twitter.com/robertourrego/statuses/1268018587601530881</t>
  </si>
  <si>
    <t>{"hashtags":[{"text":"Marcha15DeJunio","indices":[13,29]}],"symbols":[],"user_mentions":[],"urls":[]}</t>
  </si>
  <si>
    <t>1268018535386820608</t>
  </si>
  <si>
    <t>@VMallarino @MONYRODRIGUEZOF @PoliciaColombia #Marcha15DeJunio tod@s a las calles por el medio ambiente</t>
  </si>
  <si>
    <t>Wed Jun 03 03:15:52 +0000 2020</t>
  </si>
  <si>
    <t>2549995414</t>
  </si>
  <si>
    <t>VMallarino</t>
  </si>
  <si>
    <t>1267972761164615680</t>
  </si>
  <si>
    <t>http://twitter.com/arleytrujillo7/statuses/1268018535386820608</t>
  </si>
  <si>
    <t>{"hashtags":[{"text":"Marcha15DeJunio","indices":[46,62]}],"symbols":[],"user_mentions":[{"screen_name":"VMallarino","name":"Victor Mallarino","id":2549995414,"id_str":"2549995414","indices":[0,11]},{"screen_name":"MONYRODRIGUEZOF","name":"MÓNICA RODRÍGUEZ","id":218592577,"id_str":"218592577","indices":[12,28]},{"screen_name":"PoliciaColombia","name":"Policía de Colombia","id":69432342,"id_str":"69432342","indices":[29,45]}],"urls":[]}</t>
  </si>
  <si>
    <t>1268018491774337024</t>
  </si>
  <si>
    <t>Lucifer34495768</t>
  </si>
  <si>
    <t>Bueno ya saben cómo en Estados Unidos señores, nada de miedo, acuérdense de bailar un rato porque una revolución sin baile no es revolución. #Marcha15DeJunio ojalá no me borren el twitt</t>
  </si>
  <si>
    <t>Wed Jun 03 03:15:41 +0000 2020</t>
  </si>
  <si>
    <t>1102715956298764290</t>
  </si>
  <si>
    <t>http://pbs.twimg.com/profile_images/1256408889593147396/_Ry_d3H2_normal.jpg</t>
  </si>
  <si>
    <t>el infierno, tierra</t>
  </si>
  <si>
    <t>http://twitter.com/Lucifer34495768/statuses/1268018491774337024</t>
  </si>
  <si>
    <t>{"hashtags":[{"text":"Marcha15DeJunio","indices":[141,157]}],"symbols":[],"user_mentions":[],"urls":[]}</t>
  </si>
  <si>
    <t>1268018474233856000</t>
  </si>
  <si>
    <t>Almuadina_</t>
  </si>
  <si>
    <t>#Marcha15DeJunio el que tenga miedo a morir que no nazca!!</t>
  </si>
  <si>
    <t>Wed Jun 03 03:15:37 +0000 2020</t>
  </si>
  <si>
    <t>1537693412</t>
  </si>
  <si>
    <t>http://pbs.twimg.com/profile_images/1267203437277700097/gRPEKMNp_normal.jpg</t>
  </si>
  <si>
    <t>http://twitter.com/Almuadina_/statuses/1268018474233856000</t>
  </si>
  <si>
    <t>¡¡Comerciantes a proteger con todo sus negocios!!! Hay que blindar fachadas y ventanales como protección para la #Marcha15DeJunio, que como siempre, es para saquear comercios, robar, quemar y vandalizar, llegaron de Cuba con instrucciones precisas para generar anarquía. https://t.co/FLT2XqAbiZ</t>
  </si>
  <si>
    <t>Wed Jun 03 03:15:29 +0000 2020</t>
  </si>
  <si>
    <t>http://pbs.twimg.com/profile_images/1242512449573728256/V4Utpgyo_normal.jpg</t>
  </si>
  <si>
    <t>http://twitter.com/ingeamanda/statuses/1268018442109624321</t>
  </si>
  <si>
    <t>{"hashtags":[{"text":"Marcha15DeJunio","indices":[113,129]}],"symbols":[],"user_mentions":[],"urls":[],"media":[{"id":1268018426699800600,"id_str":"1268018426699800582","indices":[271,294],"media_url":"http://pbs.twimg.com/media/EZjoCnQXYAY0dn0.jpg","media_url_https":"https://pbs.twimg.com/media/EZjoCnQXYAY0dn0.jpg","url":"https://t.co/FLT2XqAbiZ","display_url":"pic.twitter.com/FLT2XqAbiZ","expanded_url":"https://twitter.com/ingeamanda/status/1268018442109624321/photo/1","type":"photo","sizes":{"thumb":{"w":150,"h":150,"resize":"crop"},"large":{"w":1125,"h":1631,"resize":"fit"},"small":{"w":469,"h":680,"resize":"fit"},"medium":{"w":828,"h":1200,"resize":"fit"}}}]}</t>
  </si>
  <si>
    <t>1268018426691432448</t>
  </si>
  <si>
    <t>V_manuel98</t>
  </si>
  <si>
    <t>Perfil facebook 👇👇👇
https://t.co/EgkF07hFay
#talento #LatinosUnidos #BlackLivesMattter #BlackLivesMatter #Colombia  #AmericaConTrump 
#Marcha15DeJunio #TrumpOut2020 #BlackOutTuesday #survivor2020 https://t.co/b7ODn2P4pm</t>
  </si>
  <si>
    <t>Wed Jun 03 03:15:26 +0000 2020</t>
  </si>
  <si>
    <t>588533017</t>
  </si>
  <si>
    <t>http://pbs.twimg.com/profile_images/1213311515215966208/5kV1z4u1_normal.jpg</t>
  </si>
  <si>
    <t xml:space="preserve">Cartagena </t>
  </si>
  <si>
    <t>http://twitter.com/V_manuel98/statuses/1268018426691432448</t>
  </si>
  <si>
    <t>{"hashtags":[{"text":"talento","indices":[44,52]},{"text":"LatinosUnidos","indices":[53,67]},{"text":"BlackLivesMattter","indices":[68,86]},{"text":"BlackLivesMatter","indices":[87,104]},{"text":"Colombia","indices":[105,114]},{"text":"AmericaConTrump","indices":[116,132]},{"text":"Marcha15DeJunio","indices":[134,150]},{"text":"TrumpOut2020","indices":[151,164]},{"text":"BlackOutTuesday","indices":[165,181]},{"text":"survivor2020","indices":[182,195]}],"symbols":[],"user_mentions":[],"urls":[{"url":"https://t.co/EgkF07hFay","expanded_url":"https://www.facebook.com/yerispaola.cordobavallecilla.1","display_url":"facebook.com/yerispaola.cor…","indices":[20,43]}],"media":[{"id":1268018303961837600,"id_str":"1268018303961837568","indices":[196,219],"media_url":"http://pbs.twimg.com/ext_tw_video_thumb/1268018303961837568/pu/img/1kcRKz4LTe_T-ZsR.jpg","media_url_https":"https://pbs.twimg.com/ext_tw_video_thumb/1268018303961837568/pu/img/1kcRKz4LTe_T-ZsR.jpg","url":"https://t.co/b7ODn2P4pm","display_url":"pic.twitter.com/b7ODn2P4pm","expanded_url":"https://twitter.com/V_manuel98/status/1268018426691432448/video/1","type":"photo","sizes":{"thumb":{"w":150,"h":150,"resize":"crop"},"medium":{"w":226,"h":400,"resize":"fit"},"large":{"w":226,"h":400,"resize":"fit"},"small":{"w":226,"h":400,"resize":"fit"}}}]}</t>
  </si>
  <si>
    <t>1268018410539098119</t>
  </si>
  <si>
    <t>MejiaChristian</t>
  </si>
  <si>
    <t>Bueno y si el caso es en Colombia? 🤦🏽‍♂️ #Marcha15DeJunio https://t.co/P44LHVAjIX</t>
  </si>
  <si>
    <t>Wed Jun 03 03:15:22 +0000 2020</t>
  </si>
  <si>
    <t>297204003</t>
  </si>
  <si>
    <t>http://pbs.twimg.com/profile_images/1245561576733761537/S5jK3xuC_normal.jpg</t>
  </si>
  <si>
    <t>Popayán - Cauca</t>
  </si>
  <si>
    <t>http://twitter.com/MejiaChristian/statuses/1268018410539098119</t>
  </si>
  <si>
    <t>{"hashtags":[{"text":"Marcha15DeJunio","indices":[41,57]}],"symbols":[],"user_mentions":[],"urls":[],"media":[{"id":1268018403278815200,"id_str":"1268018403278815232","indices":[58,81],"media_url":"http://pbs.twimg.com/media/EZjoBQAXgAAWHvh.jpg","media_url_https":"https://pbs.twimg.com/media/EZjoBQAXgAAWHvh.jpg","url":"https://t.co/P44LHVAjIX","display_url":"pic.twitter.com/P44LHVAjIX","expanded_url":"https://twitter.com/MejiaChristian/status/1268018410539098119/photo/1","type":"photo","sizes":{"thumb":{"w":150,"h":150,"resize":"crop"},"small":{"w":508,"h":680,"resize":"fit"},"medium":{"w":896,"h":1200,"resize":"fit"},"large":{"w":1125,"h":1507,"resize":"fit"}}}]}</t>
  </si>
  <si>
    <t>1268018380147232769</t>
  </si>
  <si>
    <t>juandielondo</t>
  </si>
  <si>
    <t>Ya van a salir a ladrar otra vez en la #Marcha15DeJunio. Por lo menos pórtense bien para que el ESMAD no tenga que estrenar lo que le compraron.</t>
  </si>
  <si>
    <t>Wed Jun 03 03:15:15 +0000 2020</t>
  </si>
  <si>
    <t>2850340993</t>
  </si>
  <si>
    <t>http://pbs.twimg.com/profile_images/896890388732051456/kSVcxzfE_normal.jpg</t>
  </si>
  <si>
    <t>http://twitter.com/juandielondo/statuses/1268018380147232769</t>
  </si>
  <si>
    <t>1268018377517391873</t>
  </si>
  <si>
    <t>SergioAndresBu3</t>
  </si>
  <si>
    <t>#DespiertaColombia #FraudeElectoral #DuqueNOesNuestroPresidente y NO representa Los intereses del Pueblo Colombiano de BIEN #EstadoFallido #DictaduraColombiana #BrechaSalarialyPensional #SMLV #PENSIONES #AVAL #ODEBRECHT #Marcha15DeJunio  #DuqueRenuncie !!! https://t.co/TsZ6BerUk3</t>
  </si>
  <si>
    <t>Wed Jun 03 03:15:14 +0000 2020</t>
  </si>
  <si>
    <t>2935627839</t>
  </si>
  <si>
    <t>http://pbs.twimg.com/profile_images/546741944056307713/ewDYfwhp_normal.jpeg</t>
  </si>
  <si>
    <t>http://twitter.com/SergioAndresBu3/statuses/1268018377517391873</t>
  </si>
  <si>
    <t>{"hashtags":[{"text":"DespiertaColombia","indices":[0,18]},{"text":"FraudeElectoral","indices":[19,35]},{"text":"DuqueNOesNuestroPresidente","indices":[36,63]},{"text":"EstadoFallido","indices":[124,138]},{"text":"DictaduraColombiana","indices":[139,159]},{"text":"BrechaSalarialyPensional","indices":[160,185]},{"text":"SMLV","indices":[186,191]},{"text":"PENSIONES","indices":[192,202]},{"text":"AVAL","indices":[203,208]},{"text":"ODEBRECHT","indices":[209,219]},{"text":"Marcha15DeJunio","indices":[220,236]},{"text":"DuqueRenuncie","indices":[238,252]}],"symbols":[],"user_mentions":[],"urls":[{"url":"https://t.co/TsZ6BerUk3","expanded_url":"https://twitter.com/wilsonariasc/status/1267914374133383168","display_url":"twitter.com/wilsonariasc/s…","indices":[257,280]}]}</t>
  </si>
  <si>
    <t>1268018357917401088</t>
  </si>
  <si>
    <t>thiagoleon07</t>
  </si>
  <si>
    <t>#Marcha15DeJunio yo marcho por el abuso de autoridad,por los líderes asesinados,por la corrupción de los alcaldes y gobernadores en plena pandemia... NO NOS VAN A CALLAr https://t.co/rxS9JTVpvf</t>
  </si>
  <si>
    <t>Wed Jun 03 03:15:09 +0000 2020</t>
  </si>
  <si>
    <t>1251565958017277955</t>
  </si>
  <si>
    <t>http://twitter.com/thiagoleon07/statuses/1268018357917401088</t>
  </si>
  <si>
    <t>{"hashtags":[{"text":"Marcha15DeJunio","indices":[0,16]}],"symbols":[],"user_mentions":[],"urls":[],"media":[{"id":1268018350699004000,"id_str":"1268018350699003905","indices":[170,193],"media_url":"http://pbs.twimg.com/media/EZjn-MIXQAENj7t.jpg","media_url_https":"https://pbs.twimg.com/media/EZjn-MIXQAENj7t.jpg","url":"https://t.co/rxS9JTVpvf","display_url":"pic.twitter.com/rxS9JTVpvf","expanded_url":"https://twitter.com/thiagoleon07/status/1268018357917401088/photo/1","type":"photo","sizes":{"large":{"w":1242,"h":1240,"resize":"fit"},"thumb":{"w":150,"h":150,"resize":"crop"},"medium":{"w":1200,"h":1198,"resize":"fit"},"small":{"w":680,"h":679,"resize":"fit"}}}]}</t>
  </si>
  <si>
    <t>1268018344860487681</t>
  </si>
  <si>
    <t>KgRebolo1924</t>
  </si>
  <si>
    <t>#Marcha15DeJunio #Marcha15DeJunio 🇨🇴🇨🇴🇨🇴</t>
  </si>
  <si>
    <t>Wed Jun 03 03:15:06 +0000 2020</t>
  </si>
  <si>
    <t>891935917</t>
  </si>
  <si>
    <t>http://pbs.twimg.com/profile_images/1227239483768131585/2x517OI__normal.jpg</t>
  </si>
  <si>
    <t>Barranquilla - colombia</t>
  </si>
  <si>
    <t>http://twitter.com/KgRebolo1924/statuses/1268018344860487681</t>
  </si>
  <si>
    <t>1268018249813426177</t>
  </si>
  <si>
    <t>@GustavoBolivar #Marcha15DeJunio tod@s a las calles por todas esas injusticias</t>
  </si>
  <si>
    <t>Wed Jun 03 03:14:44 +0000 2020</t>
  </si>
  <si>
    <t>http://twitter.com/arleytrujillo7/statuses/1268018249813426177</t>
  </si>
  <si>
    <t>1268018229378789376</t>
  </si>
  <si>
    <t>TatanSanguino12</t>
  </si>
  <si>
    <t>@JuanManuel_8754 No importa cuánto le haya llevado am pueblo entender que el gobierno nos tiene jodidos, lo importante es que aún estamos a tiempo, por eso yo apoyo la #Marcha15DeJunio</t>
  </si>
  <si>
    <t>Wed Jun 03 03:14:39 +0000 2020</t>
  </si>
  <si>
    <t>3171500473</t>
  </si>
  <si>
    <t>JuanManuel_8754</t>
  </si>
  <si>
    <t>3078355301</t>
  </si>
  <si>
    <t>1268017408150822913</t>
  </si>
  <si>
    <t>http://pbs.twimg.com/profile_images/925981516223733760/vYMSLtHQ_normal.jpg</t>
  </si>
  <si>
    <t>Ocaña, Colombia</t>
  </si>
  <si>
    <t>http://twitter.com/TatanSanguino12/statuses/1268018229378789376</t>
  </si>
  <si>
    <t>{"hashtags":[{"text":"Marcha15DeJunio","indices":[168,184]}],"symbols":[],"user_mentions":[{"screen_name":"JuanManuel_8754","name":"Juan Manuel","id":3171500473,"id_str":"3171500473","indices":[0,16]}],"urls":[]}</t>
  </si>
  <si>
    <t>1268018171514159109</t>
  </si>
  <si>
    <t>librepensador04</t>
  </si>
  <si>
    <t>Wed Jun 03 03:14:25 +0000 2020</t>
  </si>
  <si>
    <t>1009126674393391107</t>
  </si>
  <si>
    <t>http://pbs.twimg.com/profile_images/1260694773612101632/rqx6DtCL_normal.jpg</t>
  </si>
  <si>
    <t>http://twitter.com/librepensador04/statuses/1268018171514159109</t>
  </si>
  <si>
    <t>1268018160042729473</t>
  </si>
  <si>
    <t>colacho_rojas</t>
  </si>
  <si>
    <t>Por favor salgan, contangiensen y mueranse 💪🏼💪🏼 si se puede 💪🏼💪🏼haganle ese bien al país #Marcha15DeJunio</t>
  </si>
  <si>
    <t>Wed Jun 03 03:14:22 +0000 2020</t>
  </si>
  <si>
    <t>808850611940757504</t>
  </si>
  <si>
    <t>http://pbs.twimg.com/profile_images/1262953765008801794/JgWgniRT_normal.jpg</t>
  </si>
  <si>
    <t>http://twitter.com/colacho_rojas/statuses/1268018160042729473</t>
  </si>
  <si>
    <t>1268018153893826562</t>
  </si>
  <si>
    <t>Jairo41219557</t>
  </si>
  <si>
    <t>#Marcha15DeJunio
Vas a salir a marchar ??</t>
  </si>
  <si>
    <t>Wed Jun 03 03:14:21 +0000 2020</t>
  </si>
  <si>
    <t>1167206655374872581</t>
  </si>
  <si>
    <t>http://pbs.twimg.com/profile_images/1261739889575542785/U6kiKWmM_normal.jpg</t>
  </si>
  <si>
    <t>Polombia</t>
  </si>
  <si>
    <t>http://twitter.com/Jairo41219557/statuses/1268018153893826562</t>
  </si>
  <si>
    <t>1268018125720739840</t>
  </si>
  <si>
    <t>#Marcha15DeJunio  por tu pais para poder salir adelante</t>
  </si>
  <si>
    <t>Wed Jun 03 03:14:14 +0000 2020</t>
  </si>
  <si>
    <t>http://twitter.com/JoseDav94529108/statuses/1268018125720739840</t>
  </si>
  <si>
    <t>1268018083463081984</t>
  </si>
  <si>
    <t>DarioHiguita13</t>
  </si>
  <si>
    <t>A Dylan lo mató el estado, lo asesino un uniformado del ESMAD.
A Anderson lo mató un policía, lo asesino el estado.
No importa como lo leas, esta es la verdad, por esto, ya deberíamos estar en paro, marchando y protestando.
#Marcha15DeJunio</t>
  </si>
  <si>
    <t>Wed Jun 03 03:14:04 +0000 2020</t>
  </si>
  <si>
    <t>3409137501</t>
  </si>
  <si>
    <t>http://pbs.twimg.com/profile_images/1182907508375064576/iSEW9jiz_normal.jpg</t>
  </si>
  <si>
    <t>http://twitter.com/DarioHiguita13/statuses/1268018083463081984</t>
  </si>
  <si>
    <t>{"hashtags":[{"text":"Marcha15DeJunio","indices":[224,240]}],"symbols":[],"user_mentions":[],"urls":[]}</t>
  </si>
  <si>
    <t>1268018058599202816</t>
  </si>
  <si>
    <t>@Didiertovar1 Por todos los homosexual es que asesinó el cheguevara #Marcha15DeJunio</t>
  </si>
  <si>
    <t>Wed Jun 03 03:13:58 +0000 2020</t>
  </si>
  <si>
    <t>http://twitter.com/Elpadrepucho/statuses/1268018058599202816</t>
  </si>
  <si>
    <t>{"hashtags":[{"text":"Marcha15DeJunio","indices":[68,84]}],"symbols":[],"user_mentions":[{"screen_name":"Didiertovar1","name":"Didier Tovar Ayala","id":758140226510458900,"id_str":"758140226510458880","indices":[0,13]}],"urls":[]}</t>
  </si>
  <si>
    <t>1268018045836038144</t>
  </si>
  <si>
    <t>Marccelola</t>
  </si>
  <si>
    <t>Me conmueve este hecho #Marcha15DeJunio allí estaré ✊🏽</t>
  </si>
  <si>
    <t>Wed Jun 03 03:13:55 +0000 2020</t>
  </si>
  <si>
    <t>198974124</t>
  </si>
  <si>
    <t>http://pbs.twimg.com/profile_images/1250189457992679426/TKheEfJP_normal.jpg</t>
  </si>
  <si>
    <t>http://twitter.com/Marccelola/statuses/1268018045836038144</t>
  </si>
  <si>
    <t>1268017994682286082</t>
  </si>
  <si>
    <t>#Marcha15DeJunio ESTE NARCOGOBIERNO NO NOS VA A CALLAR</t>
  </si>
  <si>
    <t>Wed Jun 03 03:13:43 +0000 2020</t>
  </si>
  <si>
    <t>http://twitter.com/alexcrios1999/statuses/1268017994682286082</t>
  </si>
  <si>
    <t>1268017958871326723</t>
  </si>
  <si>
    <t>#Marcha15dejunio https://t.co/4ggLLAcRcE</t>
  </si>
  <si>
    <t>Wed Jun 03 03:13:34 +0000 2020</t>
  </si>
  <si>
    <t>http://twitter.com/SunflowersBlu/statuses/1268017958871326723</t>
  </si>
  <si>
    <t>{"hashtags":[{"text":"Marcha15dejunio","indices":[0,16]}],"symbols":[],"user_mentions":[],"urls":[{"url":"https://t.co/4ggLLAcRcE","expanded_url":"https://twitter.com/HELIODOPTERO/status/1267844740269182976","display_url":"twitter.com/HELIODOPTERO/s…","indices":[17,40]}]}</t>
  </si>
  <si>
    <t>1268017949736083456</t>
  </si>
  <si>
    <t>#Marcha15DeJunio para acabar con la corrupción que disfrazan de ayudas... Pero la realidad nunca llegan a los que necesitan.
Razones sobran!! https://t.co/sX500UHwBX</t>
  </si>
  <si>
    <t>Wed Jun 03 03:13:32 +0000 2020</t>
  </si>
  <si>
    <t>http://twitter.com/ElCapucchino/statuses/1268017949736083456</t>
  </si>
  <si>
    <t>{"hashtags":[{"text":"Marcha15DeJunio","indices":[0,16]}],"symbols":[],"user_mentions":[],"urls":[],"media":[{"id":1268017943591477200,"id_str":"1268017943591477254","indices":[143,166],"media_url":"http://pbs.twimg.com/media/EZjnmfiXYAYIzh3.jpg","media_url_https":"https://pbs.twimg.com/media/EZjnmfiXYAYIzh3.jpg","url":"https://t.co/sX500UHwBX","display_url":"pic.twitter.com/sX500UHwBX","expanded_url":"https://twitter.com/ElCapucchino/status/1268017949736083456/photo/1","type":"photo","sizes":{"thumb":{"w":150,"h":150,"resize":"crop"},"small":{"w":680,"h":439,"resize":"fit"},"large":{"w":720,"h":465,"resize":"fit"},"medium":{"w":720,"h":465,"resize":"fit"}}}]}</t>
  </si>
  <si>
    <t>1268017843989291015</t>
  </si>
  <si>
    <t>xhcmrx</t>
  </si>
  <si>
    <t>El nivel de desgraciados que  convocan a #Marcha15DeJunio.</t>
  </si>
  <si>
    <t>Wed Jun 03 03:13:07 +0000 2020</t>
  </si>
  <si>
    <t>822295945</t>
  </si>
  <si>
    <t>http://pbs.twimg.com/profile_images/1263107564302225408/qyuVK-7u_normal.jpg</t>
  </si>
  <si>
    <t>Ubaque, Colombia</t>
  </si>
  <si>
    <t>http://twitter.com/xhcmrx/statuses/1268017843989291015</t>
  </si>
  <si>
    <t>1268017697327067138</t>
  </si>
  <si>
    <t>#Marcha15DeJunio PORQUE TENEMOS DERECHOS!!!</t>
  </si>
  <si>
    <t>Wed Jun 03 03:12:32 +0000 2020</t>
  </si>
  <si>
    <t>http://twitter.com/alexcrios1999/statuses/1268017697327067138</t>
  </si>
  <si>
    <t>1268017656256397313</t>
  </si>
  <si>
    <t>#Marcha15DeJunio https://t.co/iZkS7z5jqa</t>
  </si>
  <si>
    <t>Wed Jun 03 03:12:22 +0000 2020</t>
  </si>
  <si>
    <t>http://twitter.com/MontesRayd/statuses/1268017656256397313</t>
  </si>
  <si>
    <t>{"hashtags":[{"text":"Marcha15DeJunio","indices":[0,16]}],"symbols":[],"user_mentions":[],"urls":[],"media":[{"id":1268017654201286700,"id_str":"1268017654201286656","indices":[17,40],"media_url":"http://pbs.twimg.com/media/EZjnVpeXgAAWw7F.jpg","media_url_https":"https://pbs.twimg.com/media/EZjnVpeXgAAWw7F.jpg","url":"https://t.co/iZkS7z5jqa","display_url":"pic.twitter.com/iZkS7z5jqa","expanded_url":"https://twitter.com/MontesRayd/status/1268017656256397313/photo/1","type":"photo","sizes":{"thumb":{"w":150,"h":150,"resize":"crop"},"medium":{"w":640,"h":316,"resize":"fit"},"large":{"w":640,"h":316,"resize":"fit"},"small":{"w":640,"h":316,"resize":"fit"}}}]}</t>
  </si>
  <si>
    <t>1268017636069257220</t>
  </si>
  <si>
    <t>yetopla</t>
  </si>
  <si>
    <t>✅ #Marcha15DeJunio</t>
  </si>
  <si>
    <t>Wed Jun 03 03:12:17 +0000 2020</t>
  </si>
  <si>
    <t>87307374</t>
  </si>
  <si>
    <t>http://pbs.twimg.com/profile_images/1214031008590422019/LGU8_Gw5_normal.jpg</t>
  </si>
  <si>
    <t>http://twitter.com/yetopla/statuses/1268017636069257220</t>
  </si>
  <si>
    <t>1268017615018045440</t>
  </si>
  <si>
    <t>triedfly</t>
  </si>
  <si>
    <t>¿Primero nos quejamos del sistema de salud precario que tenemos y después impulsamos a otras personas a marchar en medio de una pandemia? Creo que no sería lo ideal. Y no soy uribista.
#Marcha15DeJunio</t>
  </si>
  <si>
    <t>Wed Jun 03 03:12:12 +0000 2020</t>
  </si>
  <si>
    <t>713224473642713089</t>
  </si>
  <si>
    <t>http://pbs.twimg.com/profile_images/1265212507121205249/9yZ41nN9_normal.jpg</t>
  </si>
  <si>
    <t>http://twitter.com/triedfly/statuses/1268017615018045440</t>
  </si>
  <si>
    <t>1268017556062900225</t>
  </si>
  <si>
    <t>Jose58608041</t>
  </si>
  <si>
    <t>#Marcha15DeJunio
Si muero el 15 solo dire que:
Lo unico que me duele es no tener otra vida para pelear contra la cultura criminal y NARCOparamilitar</t>
  </si>
  <si>
    <t>Wed Jun 03 03:11:58 +0000 2020</t>
  </si>
  <si>
    <t>1167517556581765122</t>
  </si>
  <si>
    <t>http://pbs.twimg.com/profile_images/1248687699344662532/wUc2S8dk_normal.jpg</t>
  </si>
  <si>
    <t>http://twitter.com/Jose58608041/statuses/1268017556062900225</t>
  </si>
  <si>
    <t>1268017472235622403</t>
  </si>
  <si>
    <t>jairogarciacol</t>
  </si>
  <si>
    <t>#JusticiaParaAndersonArboleda un grupo de @PoliciaColombia lo molieron a palo hadta que lo asesinaron. Es en Colombia donde estos cobardes asesinan impunemente. #Marcha15DeJunio #ContraLaBrutalidadPolicial</t>
  </si>
  <si>
    <t>Wed Jun 03 03:11:38 +0000 2020</t>
  </si>
  <si>
    <t>219336060</t>
  </si>
  <si>
    <t>http://pbs.twimg.com/profile_images/1232446085337145344/0xw5MhO8_normal.jpg</t>
  </si>
  <si>
    <t>http://twitter.com/jairogarciacol/statuses/1268017472235622403</t>
  </si>
  <si>
    <t>{"hashtags":[{"text":"JusticiaParaAndersonArboleda","indices":[0,29]},{"text":"Marcha15DeJunio","indices":[161,177]},{"text":"ContraLaBrutalidadPolicial","indices":[178,205]}],"symbols":[],"user_mentions":[{"screen_name":"PoliciaColombia","name":"Policía de Colombia","id":69432342,"id_str":"69432342","indices":[42,58]}],"urls":[]}</t>
  </si>
  <si>
    <t>1268017469945524225</t>
  </si>
  <si>
    <t>A Anderson Arboleda lo mató un policía le pegó cinco bolillazos en la cabeza y como si nada,como somos colombia no protestamos ?
tenemos que entrar a la casa del  presidente para hacernos escuchar ?#caracolradio #PoliciaNacional #RCNNQN #Marcha15DeJunio 
DIFUNDIR somos el pueblo https://t.co/cTFTzPPwG4</t>
  </si>
  <si>
    <t>http://twitter.com/Estrella_Calva/statuses/1268017469945524225</t>
  </si>
  <si>
    <t>{"hashtags":[{"text":"caracolradio","indices":[198,211]},{"text":"PoliciaNacional","indices":[212,228]},{"text":"RCNNQN","indices":[229,236]},{"text":"Marcha15DeJunio","indices":[237,253]}],"symbols":[],"user_mentions":[],"urls":[],"media":[{"id":1268017456502788000,"id_str":"1268017456502788096","indices":[280,303],"media_url":"http://pbs.twimg.com/media/EZjnKI_X0AAX2xH.png","media_url_https":"https://pbs.twimg.com/media/EZjnKI_X0AAX2xH.png","url":"https://t.co/cTFTzPPwG4","display_url":"pic.twitter.com/cTFTzPPwG4","expanded_url":"https://twitter.com/Estrella_Calva/status/1268017469945524225/photo/1","type":"photo","sizes":{"small":{"w":680,"h":502,"resize":"fit"},"large":{"w":680,"h":502,"resize":"fit"},"thumb":{"w":150,"h":150,"resize":"crop"},"medium":{"w":680,"h":502,"resize":"fit"}}}]}</t>
  </si>
  <si>
    <t>1268017458813829121</t>
  </si>
  <si>
    <t>and2917</t>
  </si>
  <si>
    <t>#Marcha15DeJunio @JBALVIN  cállame saliendo a marchar como lo hicieron sus compañeros del generó #JBalvin https://t.co/HwZP5BFc45</t>
  </si>
  <si>
    <t>Wed Jun 03 03:11:35 +0000 2020</t>
  </si>
  <si>
    <t>821197931957125120</t>
  </si>
  <si>
    <t>http://pbs.twimg.com/profile_images/1069303281875394565/4_hZkZwP_normal.jpg</t>
  </si>
  <si>
    <t>http://twitter.com/and2917/statuses/1268017458813829121</t>
  </si>
  <si>
    <t>{"hashtags":[{"text":"Marcha15DeJunio","indices":[0,16]},{"text":"JBalvin","indices":[97,105]}],"symbols":[],"user_mentions":[{"screen_name":"JBALVIN","name":"J BALVIN","id":44670915,"id_str":"44670915","indices":[17,25]}],"urls":[],"media":[{"id":1268017450613911600,"id_str":"1268017450613911553","indices":[106,129],"media_url":"http://pbs.twimg.com/media/EZjnJzDWsAE7qYE.jpg","media_url_https":"https://pbs.twimg.com/media/EZjnJzDWsAE7qYE.jpg","url":"https://t.co/HwZP5BFc45","display_url":"pic.twitter.com/HwZP5BFc45","expanded_url":"https://twitter.com/and2917/status/1268017458813829121/photo/1","type":"photo","sizes":{"large":{"w":1200,"h":675,"resize":"fit"},"small":{"w":680,"h":383,"resize":"fit"},"thumb":{"w":150,"h":150,"resize":"crop"},"medium":{"w":1200,"h":675,"resize":"fit"}}}]}</t>
  </si>
  <si>
    <t>1268017415490867205</t>
  </si>
  <si>
    <t>juan_sebas_gil</t>
  </si>
  <si>
    <t>#Marcha15DeJunio que porquería este país, cuando les de covid, no se quejen, enserio que me da muchísima rabia saber lo inconcientes e idiotas que somos en este platanal</t>
  </si>
  <si>
    <t>Wed Jun 03 03:11:25 +0000 2020</t>
  </si>
  <si>
    <t>2170719907</t>
  </si>
  <si>
    <t>http://pbs.twimg.com/profile_images/1262593849169494018/3SK5Ffb2_normal.jpg</t>
  </si>
  <si>
    <t>http://twitter.com/juan_sebas_gil/statuses/1268017415490867205</t>
  </si>
  <si>
    <t>#Marcha15DeJunio  ¿Ahora si todos revolucionarios?, ¿ahora si quieren cambiar todo? DONDE ESTABAN CUANDO DE VERDAD SE TENIA QUE HACER ESO ¿En besatones o abrazando tombos? Piensen un poco las cosas y no expongan sus familias ni revienten el sistema de salud 3ermundista que existe</t>
  </si>
  <si>
    <t>Wed Jun 03 03:11:23 +0000 2020</t>
  </si>
  <si>
    <t>http://pbs.twimg.com/profile_images/1225212101632962561/thsWVjng_normal.jpg</t>
  </si>
  <si>
    <t>http://twitter.com/JuanManuel_8754/statuses/1268017408150822913</t>
  </si>
  <si>
    <t>1268017404401061893</t>
  </si>
  <si>
    <t>JhoanaHdezO</t>
  </si>
  <si>
    <t>#Marcha15DeJunio 
#matarife https://t.co/19pWeEKxL0</t>
  </si>
  <si>
    <t>Wed Jun 03 03:11:22 +0000 2020</t>
  </si>
  <si>
    <t>1253443351124357121</t>
  </si>
  <si>
    <t>http://pbs.twimg.com/profile_images/1261083730711588864/93x0i52z_normal.jpg</t>
  </si>
  <si>
    <t>http://twitter.com/JhoanaHdezO/statuses/1268017404401061893</t>
  </si>
  <si>
    <t>{"hashtags":[{"text":"Marcha15DeJunio","indices":[0,16]},{"text":"matarife","indices":[18,27]}],"symbols":[],"user_mentions":[],"urls":[{"url":"https://t.co/19pWeEKxL0","expanded_url":"https://twitter.com/HELIODOPTERO/status/1267844740269182976","display_url":"twitter.com/HELIODOPTERO/s…","indices":[28,51]}]}</t>
  </si>
  <si>
    <t>1268017372675411968</t>
  </si>
  <si>
    <t>@FCarri @GustavoBolivar El no convocó la marcha. Muy buena su idea pero ya se hizo el cacerolazo y no nos pararon bolas toca salir a #Marcha15DeJunio</t>
  </si>
  <si>
    <t>Wed Jun 03 03:11:14 +0000 2020</t>
  </si>
  <si>
    <t>1268015255361392640</t>
  </si>
  <si>
    <t>http://twitter.com/Alexeprz/statuses/1268017372675411968</t>
  </si>
  <si>
    <t>{"hashtags":[{"text":"Marcha15DeJunio","indices":[133,149]}],"symbols":[],"user_mentions":[{"screen_name":"FCarri","name":"Fidel Carrillo","id":136717087,"id_str":"136717087","indices":[0,7]},{"screen_name":"GustavoBolivar","name":"Gustavo Bolívar","id":50981729,"id_str":"50981729","indices":[8,23]}],"urls":[]}</t>
  </si>
  <si>
    <t>1268017372058857472</t>
  </si>
  <si>
    <t>carlosmarioF1</t>
  </si>
  <si>
    <t>#Marcha15DeJunio Paro Nacional, en qué íbamos?</t>
  </si>
  <si>
    <t>217641197</t>
  </si>
  <si>
    <t>http://pbs.twimg.com/profile_images/1076079910354120705/cqeSAsJt_normal.jpg</t>
  </si>
  <si>
    <t>http://twitter.com/carlosmarioF1/statuses/1268017372058857472</t>
  </si>
  <si>
    <t>1268017348134555648</t>
  </si>
  <si>
    <t>@GustavoBolivar Por todos los asesinatos y violacioned que la JEP le quiere tapar a las FARC #Marcha15DeJunio</t>
  </si>
  <si>
    <t>Wed Jun 03 03:11:09 +0000 2020</t>
  </si>
  <si>
    <t>http://twitter.com/Elpadrepucho/statuses/1268017348134555648</t>
  </si>
  <si>
    <t>{"hashtags":[{"text":"Marcha15DeJunio","indices":[93,109]}],"symbols":[],"user_mentions":[{"screen_name":"GustavoBolivar","name":"Gustavo Bolívar","id":50981729,"id_str":"50981729","indices":[0,15]}],"urls":[]}</t>
  </si>
  <si>
    <t>1268017323123920899</t>
  </si>
  <si>
    <t>tf_fernandez</t>
  </si>
  <si>
    <t>#Marcha15DeJunio y como para cuando acabaran con las sanguijuelas de @fecode nido de ratas domadoras de pendejos.</t>
  </si>
  <si>
    <t>Wed Jun 03 03:11:03 +0000 2020</t>
  </si>
  <si>
    <t>1922164818</t>
  </si>
  <si>
    <t>http://pbs.twimg.com/profile_images/598187235167592448/_DPHV0sj_normal.jpg</t>
  </si>
  <si>
    <t>http://twitter.com/tf_fernandez/statuses/1268017323123920899</t>
  </si>
  <si>
    <t>{"hashtags":[{"text":"Marcha15DeJunio","indices":[0,16]}],"symbols":[],"user_mentions":[{"screen_name":"fecode","name":"fecode","id":149897625,"id_str":"149897625","indices":[69,76]}],"urls":[]}</t>
  </si>
  <si>
    <t>1268017320670171138</t>
  </si>
  <si>
    <t>No Olvidamos #PastranaPedofilo
No Perdonamos #UribeMatarife
#Marcha15DeJunio https://t.co/TXLTCi287D</t>
  </si>
  <si>
    <t>Wed Jun 03 03:11:02 +0000 2020</t>
  </si>
  <si>
    <t>http://twitter.com/Aguilix/statuses/1268017320670171138</t>
  </si>
  <si>
    <t>{"hashtags":[{"text":"PastranaPedofilo","indices":[13,30]},{"text":"UribeMatarife","indices":[45,59]},{"text":"Marcha15DeJunio","indices":[60,76]}],"symbols":[],"user_mentions":[],"urls":[],"media":[{"id":1268017318170427400,"id_str":"1268017318170427393","indices":[77,100],"media_url":"http://pbs.twimg.com/media/EZjnCFqXgAE-iHt.jpg","media_url_https":"https://pbs.twimg.com/media/EZjnCFqXgAE-iHt.jpg","url":"https://t.co/TXLTCi287D","display_url":"pic.twitter.com/TXLTCi287D","expanded_url":"https://twitter.com/Aguilix/status/1268017320670171138/photo/1","type":"photo","sizes":{"thumb":{"w":150,"h":150,"resize":"crop"},"small":{"w":680,"h":340,"resize":"fit"},"large":{"w":800,"h":400,"resize":"fit"},"medium":{"w":800,"h":400,"resize":"fit"}}}]}</t>
  </si>
  <si>
    <t>1268017277850529792</t>
  </si>
  <si>
    <t>Valmoringa</t>
  </si>
  <si>
    <t>#Marcha15DeJunio
UNA PANDEMIA NO DETENDRÁ LA INDIGNACIÓN.</t>
  </si>
  <si>
    <t>Wed Jun 03 03:10:52 +0000 2020</t>
  </si>
  <si>
    <t>1181584912459210752</t>
  </si>
  <si>
    <t>http://pbs.twimg.com/profile_images/1255686068315226113/q-6sK0ih_normal.jpg</t>
  </si>
  <si>
    <t>http://twitter.com/Valmoringa/statuses/1268017277850529792</t>
  </si>
  <si>
    <t>1268017266626572288</t>
  </si>
  <si>
    <t>SantiagoDS15</t>
  </si>
  <si>
    <t>Hay que luchar por un país en que la justicia y la igualdad son solo una utopía #Marcha15DeJunio</t>
  </si>
  <si>
    <t>Wed Jun 03 03:10:49 +0000 2020</t>
  </si>
  <si>
    <t>1267160768354693123</t>
  </si>
  <si>
    <t>http://pbs.twimg.com/profile_images/1267211529235070976/9iGDmQHu_normal.jpg</t>
  </si>
  <si>
    <t>http://twitter.com/SantiagoDS15/statuses/1268017266626572288</t>
  </si>
  <si>
    <t>{"hashtags":[{"text":"Marcha15DeJunio","indices":[80,96]}],"symbols":[],"user_mentions":[],"urls":[]}</t>
  </si>
  <si>
    <t>1268017266043637760</t>
  </si>
  <si>
    <t>#Marcha15DeJunio nace del descontento ciudadano, no tiene ningún lineamiento político, no es promovido por @petrogustavo o su partido. Es el llamado de los colombianos que están cansados de las injusticias de este país!</t>
  </si>
  <si>
    <t>http://twitter.com/BCertuche/statuses/1268017266043637760</t>
  </si>
  <si>
    <t>{"hashtags":[{"text":"Marcha15DeJunio","indices":[0,16]}],"symbols":[],"user_mentions":[{"screen_name":"petrogustavo","name":"Gustavo Petro","id":49849732,"id_str":"49849732","indices":[107,120]}],"urls":[]}</t>
  </si>
  <si>
    <t>1268017232006840320</t>
  </si>
  <si>
    <t>#Marcha15DeJunio  #Marcha15DeJunio  #Marcha15DeJunio  #Marcha15DeJunio</t>
  </si>
  <si>
    <t>Wed Jun 03 03:10:41 +0000 2020</t>
  </si>
  <si>
    <t>http://twitter.com/anibalom/statuses/1268017232006840320</t>
  </si>
  <si>
    <t>1268017228848549889</t>
  </si>
  <si>
    <t>Twitter: #Marcha15DeJunio
Toda Colombia: https://t.co/SAbdR3G0Rn</t>
  </si>
  <si>
    <t>Wed Jun 03 03:10:40 +0000 2020</t>
  </si>
  <si>
    <t>http://twitter.com/Almuadina_/statuses/1268017228848549889</t>
  </si>
  <si>
    <t>{"hashtags":[{"text":"Marcha15DeJunio","indices":[9,25]}],"symbols":[],"user_mentions":[],"urls":[],"media":[{"id":1268017223949521000,"id_str":"1268017223949520896","indices":[41,64],"media_url":"http://pbs.twimg.com/media/EZjm8mqWkAALGHF.jpg","media_url_https":"https://pbs.twimg.com/media/EZjm8mqWkAALGHF.jpg","url":"https://t.co/SAbdR3G0Rn","display_url":"pic.twitter.com/SAbdR3G0Rn","expanded_url":"https://twitter.com/Almuadina_/status/1268017228848549889/photo/1","type":"photo","sizes":{"thumb":{"w":150,"h":150,"resize":"crop"},"medium":{"w":770,"h":433,"resize":"fit"},"large":{"w":770,"h":433,"resize":"fit"},"small":{"w":680,"h":382,"resize":"fit"}}}]}</t>
  </si>
  <si>
    <t>1268017222544429056</t>
  </si>
  <si>
    <t>#Marcha15DeJunio un festivo? No estoy muy de acuerdo, pero igual a las calles, pero que esto no sea de un solo día, por favor aprendamos un cambio no se da un día toca seguir los días que sea Necesarios, no cada mes 💪</t>
  </si>
  <si>
    <t>Wed Jun 03 03:10:39 +0000 2020</t>
  </si>
  <si>
    <t>http://twitter.com/fsalasparra/statuses/1268017222544429056</t>
  </si>
  <si>
    <t>1268017214264872960</t>
  </si>
  <si>
    <t>COLOMBIA #Marcha15DeJunio https://t.co/D9o17Jbb7a</t>
  </si>
  <si>
    <t>Wed Jun 03 03:10:37 +0000 2020</t>
  </si>
  <si>
    <t>http://twitter.com/guerrero_xoxo/statuses/1268017214264872960</t>
  </si>
  <si>
    <t>{"hashtags":[{"text":"Marcha15DeJunio","indices":[9,25]}],"symbols":[],"user_mentions":[],"urls":[{"url":"https://t.co/D9o17Jbb7a","expanded_url":"https://twitter.com/knnewagb/status/1267955817711652864","display_url":"twitter.com/knnewagb/statu…","indices":[26,49]}]}</t>
  </si>
  <si>
    <t>1268017188511809538</t>
  </si>
  <si>
    <t>@GustavoBolivar Por todos nuestros líderes asesinados por las FARC, el ELN Y demás grupos terroristas apoyados por la extrema izquierda Colombiana #Marcha15DeJunio</t>
  </si>
  <si>
    <t>Wed Jun 03 03:10:31 +0000 2020</t>
  </si>
  <si>
    <t>http://twitter.com/Elpadrepucho/statuses/1268017188511809538</t>
  </si>
  <si>
    <t>{"hashtags":[{"text":"Marcha15DeJunio","indices":[147,163]}],"symbols":[],"user_mentions":[{"screen_name":"GustavoBolivar","name":"Gustavo Bolívar","id":50981729,"id_str":"50981729","indices":[0,15]}],"urls":[]}</t>
  </si>
  <si>
    <t>1268017173978664960</t>
  </si>
  <si>
    <t>micheladaav</t>
  </si>
  <si>
    <t>Quiero ir pero me da miedito #Marcha15DeJunio</t>
  </si>
  <si>
    <t>Wed Jun 03 03:10:27 +0000 2020</t>
  </si>
  <si>
    <t>582273511</t>
  </si>
  <si>
    <t>http://pbs.twimg.com/profile_images/1266071852704837635/7_8JuRcX_normal.jpg</t>
  </si>
  <si>
    <t>http://twitter.com/micheladaav/statuses/1268017173978664960</t>
  </si>
  <si>
    <t>{"hashtags":[{"text":"Marcha15DeJunio","indices":[29,45]}],"symbols":[],"user_mentions":[],"urls":[]}</t>
  </si>
  <si>
    <t>1268017149802618882</t>
  </si>
  <si>
    <t>edison_pf</t>
  </si>
  <si>
    <t>#Marcha15DeJunio
En esta encuesta es donde uno se da cuenta como esta Colombia de dividido en cuanto a ideales y a la final eso es bueno https://t.co/LycokjIN3M</t>
  </si>
  <si>
    <t>Wed Jun 03 03:10:21 +0000 2020</t>
  </si>
  <si>
    <t>1233580025980555264</t>
  </si>
  <si>
    <t>http://pbs.twimg.com/profile_images/1267796963296186370/Qkny7PyE_normal.jpg</t>
  </si>
  <si>
    <t>http://twitter.com/edison_pf/statuses/1268017149802618882</t>
  </si>
  <si>
    <t>{"hashtags":[{"text":"Marcha15DeJunio","indices":[0,16]}],"symbols":[],"user_mentions":[],"urls":[{"url":"https://t.co/LycokjIN3M","expanded_url":"https://twitter.com/edison_pf/status/1268010603098054659","display_url":"twitter.com/edison_pf/stat…","indices":[137,160]}]}</t>
  </si>
  <si>
    <t>1268017113308020736</t>
  </si>
  <si>
    <t>Fajardod0918</t>
  </si>
  <si>
    <t>No somos responsables de los actos denigrantes que comenten a diario, pero si somo responsables de la actitud y las acciones que tengamos frente a este abuso, si cuento la historia quiero que sepan que Colombia lucho por el cambio. #Marcha15DeJunio #NoMeQuedoEnCasa
#Bogota https://t.co/QSNM0vSpjA</t>
  </si>
  <si>
    <t>Wed Jun 03 03:10:13 +0000 2020</t>
  </si>
  <si>
    <t>919257380256444416</t>
  </si>
  <si>
    <t>http://pbs.twimg.com/profile_images/1267538428415090688/YBagnwqY_normal.jpg</t>
  </si>
  <si>
    <t>http://twitter.com/Fajardod0918/statuses/1268017113308020736</t>
  </si>
  <si>
    <t>{"hashtags":[{"text":"Marcha15DeJunio","indices":[232,248]},{"text":"NoMeQuedoEnCasa","indices":[249,265]},{"text":"Bogota","indices":[266,273]}],"symbols":[],"user_mentions":[],"urls":[],"media":[{"id":1268016880201105400,"id_str":"1268016880201105408","indices":[274,297],"media_url":"http://pbs.twimg.com/media/EZjmomGWAAAcmS5.jpg","media_url_https":"https://pbs.twimg.com/media/EZjmomGWAAAcmS5.jpg","url":"https://t.co/QSNM0vSpjA","display_url":"pic.twitter.com/QSNM0vSpjA","expanded_url":"https://twitter.com/Fajardod0918/status/1268017113308020736/photo/1","type":"photo","sizes":{"thumb":{"w":150,"h":150,"resize":"crop"},"small":{"w":680,"h":320,"resize":"fit"},"large":{"w":850,"h":400,"resize":"fit"},"medium":{"w":850,"h":400,"resize":"fit"}}}]}</t>
  </si>
  <si>
    <t>1268017076775473153</t>
  </si>
  <si>
    <t>Santiag81039690</t>
  </si>
  <si>
    <t>#Marcha15DeJunio es de irresponsables!!! Piden que el gobierno alargue cuarentena, que no saquen obreros a la calle y ahora @GustavoBolivar y @petrogustavo  incitan movilizaciones masivas? Donde el riesgo de contagio es evidentemente alto? INCOHERENTES</t>
  </si>
  <si>
    <t>Wed Jun 03 03:10:04 +0000 2020</t>
  </si>
  <si>
    <t>1049846616071565313</t>
  </si>
  <si>
    <t>http://pbs.twimg.com/profile_images/1265453697812828160/kdpNXSSh_normal.jpg</t>
  </si>
  <si>
    <t>http://twitter.com/Santiag81039690/statuses/1268017076775473153</t>
  </si>
  <si>
    <t>{"hashtags":[{"text":"Marcha15DeJunio","indices":[0,16]}],"symbols":[],"user_mentions":[{"screen_name":"GustavoBolivar","name":"Gustavo Bolívar","id":50981729,"id_str":"50981729","indices":[124,139]},{"screen_name":"petrogustavo","name":"Gustavo Petro","id":49849732,"id_str":"49849732","indices":[142,155]}],"urls":[]}</t>
  </si>
  <si>
    <t>1268017055166607360</t>
  </si>
  <si>
    <t>#Marcha15DeJunio 
Tomando las medidas y protocolos sanitarios.
Lleva guantes.
Tapabocas.
Vinagre.
Gorra.
Carteleras.
Un suéter de más para cuando alguien no pueda con los gases.
Y aguante para hacernos sentir.</t>
  </si>
  <si>
    <t>Wed Jun 03 03:09:59 +0000 2020</t>
  </si>
  <si>
    <t>http://twitter.com/DarioHiguita13/statuses/1268017055166607360</t>
  </si>
  <si>
    <t>1268016925340303360</t>
  </si>
  <si>
    <t>DanielC89537565</t>
  </si>
  <si>
    <t>@GustavoBolivar Es tiempo que el pueblo colombiano abra los ojos y se manifieste.
Dejemos el miedo y la vista gorda.
#Marcha15DeJunio</t>
  </si>
  <si>
    <t>Wed Jun 03 03:09:28 +0000 2020</t>
  </si>
  <si>
    <t>1267909207090778114</t>
  </si>
  <si>
    <t>http://pbs.twimg.com/profile_images/1267982301897646080/v4B81pDf_normal.jpg</t>
  </si>
  <si>
    <t>http://twitter.com/DanielC89537565/statuses/1268016925340303360</t>
  </si>
  <si>
    <t>{"hashtags":[{"text":"Marcha15DeJunio","indices":[117,133]}],"symbols":[],"user_mentions":[{"screen_name":"GustavoBolivar","name":"Gustavo Bolívar","id":50981729,"id_str":"50981729","indices":[0,15]}],"urls":[]}</t>
  </si>
  <si>
    <t>1268016809522978824</t>
  </si>
  <si>
    <t>@AdrianaLucia #Marcha15DeJunio  por la justicia de los caidos.</t>
  </si>
  <si>
    <t>Wed Jun 03 03:09:00 +0000 2020</t>
  </si>
  <si>
    <t>http://pbs.twimg.com/profile_images/1268011341677281281/A2OM7NaL_normal.jpg</t>
  </si>
  <si>
    <t>http://twitter.com/santiago_vx/statuses/1268016809522978824</t>
  </si>
  <si>
    <t>1268016804552740868</t>
  </si>
  <si>
    <t>#DespiertaColombia #Marcha15DeJunio #FraudeElectoral #DuqueNOesNuestroPresidente #EstadoFallido #GENOCIDIO #TerrorismoDeEstado #DictaduraColombiana #DuqueRenuncie !!! https://t.co/91Q0T4oaVZ</t>
  </si>
  <si>
    <t>Wed Jun 03 03:08:59 +0000 2020</t>
  </si>
  <si>
    <t>http://twitter.com/SergioAndresBu3/statuses/1268016804552740868</t>
  </si>
  <si>
    <t>{"hashtags":[{"text":"DespiertaColombia","indices":[0,18]},{"text":"Marcha15DeJunio","indices":[19,35]},{"text":"FraudeElectoral","indices":[36,52]},{"text":"DuqueNOesNuestroPresidente","indices":[53,80]},{"text":"EstadoFallido","indices":[81,95]},{"text":"GENOCIDIO","indices":[96,106]},{"text":"TerrorismoDeEstado","indices":[107,126]},{"text":"DictaduraColombiana","indices":[127,147]},{"text":"DuqueRenuncie","indices":[148,162]}],"symbols":[],"user_mentions":[],"urls":[{"url":"https://t.co/91Q0T4oaVZ","expanded_url":"https://twitter.com/GustavoBolivar/status/1268014290327519233","display_url":"twitter.com/GustavoBolivar…","indices":[167,190]}]}</t>
  </si>
  <si>
    <t>1268016782293569538</t>
  </si>
  <si>
    <t>Soc_Democrata</t>
  </si>
  <si>
    <t>#Marcha15DeJunio
Ya es hora de salir a las calles.
#ResistenciaCombativa 
¡No podemos aguantar más injusticias y corrupción!
#Marcha15DeJunio ¡Por nuestros líderes sociales que sufren el exterminio con la complicidad del Estado! ¡Por nuestros campesinos! ¡Por nuestros indígenas!</t>
  </si>
  <si>
    <t>Wed Jun 03 03:08:54 +0000 2020</t>
  </si>
  <si>
    <t>2824883754</t>
  </si>
  <si>
    <t>http://pbs.twimg.com/profile_images/1266073062757326852/ydDkvC5d_normal.jpg</t>
  </si>
  <si>
    <t>Soledad, Colombia</t>
  </si>
  <si>
    <t>http://twitter.com/Soc_Democrata/statuses/1268016782293569538</t>
  </si>
  <si>
    <t>{"hashtags":[{"text":"Marcha15DeJunio","indices":[0,16]},{"text":"ResistenciaCombativa","indices":[51,72]},{"text":"Marcha15DeJunio","indices":[126,142]}],"symbols":[],"user_mentions":[],"urls":[]}</t>
  </si>
  <si>
    <t>1268016765822480385</t>
  </si>
  <si>
    <t>@GustavoBolivar @GustavoBolivar  #Marcha15DeJunio</t>
  </si>
  <si>
    <t>Wed Jun 03 03:08:50 +0000 2020</t>
  </si>
  <si>
    <t>http://twitter.com/Harol72860060/statuses/1268016765822480385</t>
  </si>
  <si>
    <t>{"hashtags":[{"text":"Marcha15DeJunio","indices":[33,49]}],"symbols":[],"user_mentions":[{"screen_name":"GustavoBolivar","name":"Gustavo Bolívar","id":50981729,"id_str":"50981729","indices":[0,15]},{"screen_name":"GustavoBolivar","name":"Gustavo Bolívar","id":50981729,"id_str":"50981729","indices":[16,31]}],"urls":[]}</t>
  </si>
  <si>
    <t>1268016748365844483</t>
  </si>
  <si>
    <t>Se justifica el levantamiento del pueblo. No queremos más este gobierno corrupto y mafioso #Marcha15DeJunio</t>
  </si>
  <si>
    <t>Wed Jun 03 03:08:46 +0000 2020</t>
  </si>
  <si>
    <t>http://twitter.com/Andres_Lopez13/statuses/1268016748365844483</t>
  </si>
  <si>
    <t>{"hashtags":[{"text":"Marcha15DeJunio","indices":[91,107]}],"symbols":[],"user_mentions":[],"urls":[]}</t>
  </si>
  <si>
    <t>1268016718267527168</t>
  </si>
  <si>
    <t>Felipe40240628</t>
  </si>
  <si>
    <t>@GustavoBolivar #Marcha15DeJunio  es hora de acabar con el sistema corrupto</t>
  </si>
  <si>
    <t>Wed Jun 03 03:08:38 +0000 2020</t>
  </si>
  <si>
    <t>1267343841474027520</t>
  </si>
  <si>
    <t>http://twitter.com/Felipe40240628/statuses/1268016718267527168</t>
  </si>
  <si>
    <t>1268016690719330305</t>
  </si>
  <si>
    <t>#Marcha15DeJunio, POR NUESTROS LIDERES SOCIALES</t>
  </si>
  <si>
    <t>Wed Jun 03 03:08:32 +0000 2020</t>
  </si>
  <si>
    <t>http://twitter.com/AngelMebarak4/statuses/1268016690719330305</t>
  </si>
  <si>
    <t>1268016669177380865</t>
  </si>
  <si>
    <t>#Marcha15DeJunio por la vida y la democracia.
Por un país sin impunidad!!! https://t.co/TBTTITrMrc</t>
  </si>
  <si>
    <t>Wed Jun 03 03:08:27 +0000 2020</t>
  </si>
  <si>
    <t>http://twitter.com/CartagenaEban/statuses/1268016669177380865</t>
  </si>
  <si>
    <t>{"hashtags":[{"text":"Marcha15DeJunio","indices":[0,16]}],"symbols":[],"user_mentions":[],"urls":[{"url":"https://t.co/TBTTITrMrc","expanded_url":"https://twitter.com/GustavoBolivar/status/1268014290327519233","display_url":"twitter.com/GustavoBolivar…","indices":[75,98]}]}</t>
  </si>
  <si>
    <t>1268016652999942147</t>
  </si>
  <si>
    <t>maickolaleja94</t>
  </si>
  <si>
    <t>Wed Jun 03 03:08:23 +0000 2020</t>
  </si>
  <si>
    <t>299926694</t>
  </si>
  <si>
    <t>http://pbs.twimg.com/profile_images/862531138287521792/C5Gkd9rv_normal.jpg</t>
  </si>
  <si>
    <t>http://twitter.com/maickolaleja94/statuses/1268016652999942147</t>
  </si>
  <si>
    <t>1268016614781353990</t>
  </si>
  <si>
    <t>¡ #Marcha15DeJunio POR TI!</t>
  </si>
  <si>
    <t>Wed Jun 03 03:08:14 +0000 2020</t>
  </si>
  <si>
    <t>http://twitter.com/AngelMebarak4/statuses/1268016614781353990</t>
  </si>
  <si>
    <t>1268016598822064128</t>
  </si>
  <si>
    <t>iamjuannaranjo</t>
  </si>
  <si>
    <t>@IvanDuque @MinAgricultura Para cuándo  la caída de Uribe. 
#Marcha15DeJunio</t>
  </si>
  <si>
    <t>Wed Jun 03 03:08:10 +0000 2020</t>
  </si>
  <si>
    <t>77653794</t>
  </si>
  <si>
    <t>IvanDuque</t>
  </si>
  <si>
    <t>1215693661293436929</t>
  </si>
  <si>
    <t>1268014908941012993</t>
  </si>
  <si>
    <t>http://pbs.twimg.com/profile_images/1268017506465218560/XQfJXJ3y_normal.jpg</t>
  </si>
  <si>
    <t>http://twitter.com/iamjuannaranjo/statuses/1268016598822064128</t>
  </si>
  <si>
    <t>{"hashtags":[{"text":"Marcha15DeJunio","indices":[60,76]}],"symbols":[],"user_mentions":[{"screen_name":"IvanDuque","name":"Iván Duque 🇨🇴","id":77653794,"id_str":"77653794","indices":[0,10]},{"screen_name":"MinAgricultura","name":"Min. de Agricultura","id":345214995,"id_str":"345214995","indices":[11,26]}],"urls":[]}</t>
  </si>
  <si>
    <t>1268016598071246849</t>
  </si>
  <si>
    <t>Nam__mk</t>
  </si>
  <si>
    <t>Vea pues, gente insultando a las personas que saldrán a marchar en Colombia, pero como es que apoyan las marchas en Estados Unidos. Doble moral tan hpta que se mandan. #Marcha15DeJunio</t>
  </si>
  <si>
    <t>1018242180</t>
  </si>
  <si>
    <t>http://pbs.twimg.com/profile_images/1267660301048184832/bnZ0Uu56_normal.jpg</t>
  </si>
  <si>
    <t>Idk</t>
  </si>
  <si>
    <t>http://twitter.com/Nam__mk/statuses/1268016598071246849</t>
  </si>
  <si>
    <t>{"hashtags":[{"text":"Marcha15DeJunio","indices":[168,184]}],"symbols":[],"user_mentions":[],"urls":[]}</t>
  </si>
  <si>
    <t>1268016567738130436</t>
  </si>
  <si>
    <t>¡ #Marcha15DeJunio POR NUESTRAS FAMILIAS!</t>
  </si>
  <si>
    <t>Wed Jun 03 03:08:03 +0000 2020</t>
  </si>
  <si>
    <t>http://twitter.com/AngelMebarak4/statuses/1268016567738130436</t>
  </si>
  <si>
    <t>1268016548893130754</t>
  </si>
  <si>
    <t>isaujueta</t>
  </si>
  <si>
    <t>#Marcha15DeJunio desocupados de mierda. Malditos mantenidos. Desgraciados atenidos que no saben que es luchar para ganarse un peso y pagarle a otros. MISERABLES</t>
  </si>
  <si>
    <t>Wed Jun 03 03:07:58 +0000 2020</t>
  </si>
  <si>
    <t>91731582</t>
  </si>
  <si>
    <t>http://pbs.twimg.com/profile_images/1085303481467133952/SC2VdlQT_normal.jpg</t>
  </si>
  <si>
    <t>http://twitter.com/isaujueta/statuses/1268016548893130754</t>
  </si>
  <si>
    <t>1268016521550290944</t>
  </si>
  <si>
    <t>¡ #Marcha15DeJunio POR TODO!</t>
  </si>
  <si>
    <t>Wed Jun 03 03:07:52 +0000 2020</t>
  </si>
  <si>
    <t>http://twitter.com/AngelMebarak4/statuses/1268016521550290944</t>
  </si>
  <si>
    <t>1268016509055643649</t>
  </si>
  <si>
    <t>ESPECIAL: #Mujeres #artistas (Parte 2).
Lois Mailou Jones (1905-1998). #Pintora y artista gráfica afroamericana. 
Formó parte del movimiento Harlem #Renaissance.
#art #BlackOutTuesday #painting #blackoutday #BlackLivesMatter #blackoutuesday #BLACK_LIVES_MATTER #Marcha15DeJunio https://t.co/vdd4OCCr4U</t>
  </si>
  <si>
    <t>Wed Jun 03 03:07:49 +0000 2020</t>
  </si>
  <si>
    <t>http://twitter.com/septimoartecol/statuses/1268016509055643649</t>
  </si>
  <si>
    <t>{"hashtags":[{"text":"Mujeres","indices":[10,18]},{"text":"artistas","indices":[19,28]},{"text":"Pintora","indices":[72,80]},{"text":"Renaissance","indices":[150,162]},{"text":"art","indices":[165,169]},{"text":"BlackOutTuesday","indices":[170,186]},{"text":"painting","indices":[187,196]},{"text":"blackoutday","indices":[197,209]},{"text":"BlackLivesMatter","indices":[210,227]},{"text":"blackoutuesday","indices":[228,243]},{"text":"BLACK_LIVES_MATTER","indices":[244,263]},{"text":"Marcha15DeJunio","indices":[264,280]}],"symbols":[],"user_mentions":[],"urls":[],"media":[{"id":1268016387747971000,"id_str":"1268016387747971074","indices":[281,304],"media_url":"http://pbs.twimg.com/media/EZjmL7kXgAIbHEn.jpg","media_url_https":"https://pbs.twimg.com/media/EZjmL7kXgAIbHEn.jpg","url":"https://t.co/vdd4OCCr4U","display_url":"pic.twitter.com/vdd4OCCr4U","expanded_url":"https://twitter.com/septimoartecol/status/1268016509055643649/photo/1","type":"photo","sizes":{"thumb":{"w":150,"h":150,"resize":"crop"},"medium":{"w":564,"h":794,"resize":"fit"},"large":{"w":564,"h":794,"resize":"fit"},"small":{"w":483,"h":680,"resize":"fit"}}}]}</t>
  </si>
  <si>
    <t>1268016502206316548</t>
  </si>
  <si>
    <t>#Marcha15DeJunio volvemos a la calle porque razones sobran con estos gobernantes corruptos y está justicia ciega. https://t.co/xoiyWy8qrs</t>
  </si>
  <si>
    <t>Wed Jun 03 03:07:47 +0000 2020</t>
  </si>
  <si>
    <t>http://twitter.com/ElCapucchino/statuses/1268016502206316548</t>
  </si>
  <si>
    <t>{"hashtags":[{"text":"Marcha15DeJunio","indices":[0,16]}],"symbols":[],"user_mentions":[],"urls":[],"media":[{"id":1268016500184617000,"id_str":"1268016500184616960","indices":[114,137],"media_url":"http://pbs.twimg.com/media/EZjmSebWkAA_R-1.jpg","media_url_https":"https://pbs.twimg.com/media/EZjmSebWkAA_R-1.jpg","url":"https://t.co/xoiyWy8qrs","display_url":"pic.twitter.com/xoiyWy8qrs","expanded_url":"https://twitter.com/ElCapucchino/status/1268016502206316548/photo/1","type":"photo","sizes":{"thumb":{"w":150,"h":150,"resize":"crop"},"medium":{"w":1000,"h":530,"resize":"fit"},"small":{"w":680,"h":360,"resize":"fit"},"large":{"w":1000,"h":530,"resize":"fit"}}}]}</t>
  </si>
  <si>
    <t>1268016491947057152</t>
  </si>
  <si>
    <t>Myjohnr</t>
  </si>
  <si>
    <t>#Marcha15DeJunio suerte es que les digo... https://t.co/FO4bsxFyTM</t>
  </si>
  <si>
    <t>Wed Jun 03 03:07:44 +0000 2020</t>
  </si>
  <si>
    <t>3242383168</t>
  </si>
  <si>
    <t>http://pbs.twimg.com/profile_images/1244337023286161409/NAEzS2ZI_normal.jpg</t>
  </si>
  <si>
    <t>http://twitter.com/Myjohnr/statuses/1268016491947057152</t>
  </si>
  <si>
    <t>{"hashtags":[{"text":"Marcha15DeJunio","indices":[0,16]}],"symbols":[],"user_mentions":[],"urls":[],"media":[{"id":1268016483923361800,"id_str":"1268016483923361792","indices":[43,66],"media_url":"http://pbs.twimg.com/tweet_video_thumb/EZjmRh2XgAA7MpP.jpg","media_url_https":"https://pbs.twimg.com/tweet_video_thumb/EZjmRh2XgAA7MpP.jpg","url":"https://t.co/FO4bsxFyTM","display_url":"pic.twitter.com/FO4bsxFyTM","expanded_url":"https://twitter.com/Myjohnr/status/1268016491947057152/photo/1","type":"photo","sizes":{"large":{"w":220,"h":154,"resize":"fit"},"thumb":{"w":150,"h":150,"resize":"crop"},"medium":{"w":220,"h":154,"resize":"fit"},"small":{"w":220,"h":154,"resize":"fit"}}}]}</t>
  </si>
  <si>
    <t>1268016474481995779</t>
  </si>
  <si>
    <t>MesaSebasthian</t>
  </si>
  <si>
    <t>Vamos con toda  #Marcha15DeJunio</t>
  </si>
  <si>
    <t>Wed Jun 03 03:07:40 +0000 2020</t>
  </si>
  <si>
    <t>1260115864994676736</t>
  </si>
  <si>
    <t>http://pbs.twimg.com/profile_images/1260116796205682693/U_dpp1Hr_normal.jpg</t>
  </si>
  <si>
    <t>http://twitter.com/MesaSebasthian/statuses/1268016474481995779</t>
  </si>
  <si>
    <t>1268016367443283968</t>
  </si>
  <si>
    <t>YO NO  #Marcha15DeJunio NO VOY A SALIR A MARCHAR POR LOS CAPRICHOS DE LA COLOMBIA HUMANA</t>
  </si>
  <si>
    <t>Wed Jun 03 03:07:15 +0000 2020</t>
  </si>
  <si>
    <t>http://twitter.com/Martinpz02/statuses/1268016367443283968</t>
  </si>
  <si>
    <t>1268016363945279494</t>
  </si>
  <si>
    <t>@tf_fernandez Petro no las convocó, las convocó el pueblo unas personas cansada de lo mismo y lo de siempre, o se lo recuerdo? la #Marcha15DeJunio es para que no nos quedemos de brazos cruzados con los asesinos a lideres sociales corruptos que se roban la plata en plena pandemia, pobreza etc</t>
  </si>
  <si>
    <t>Wed Jun 03 03:07:14 +0000 2020</t>
  </si>
  <si>
    <t>1268015278220345344</t>
  </si>
  <si>
    <t>http://twitter.com/Alexeprz/statuses/1268016363945279494</t>
  </si>
  <si>
    <t>{"hashtags":[{"text":"Marcha15DeJunio","indices":[130,146]}],"symbols":[],"user_mentions":[{"screen_name":"tf_fernandez","name":"Tere fernandez","id":1922164818,"id_str":"1922164818","indices":[0,13]}],"urls":[]}</t>
  </si>
  <si>
    <t>1268016349206515713</t>
  </si>
  <si>
    <t>oleztThugBot</t>
  </si>
  <si>
    <t>Why U no face... #oleztThugBot SearchQuery: #Marcha15DeJunio https://t.co/pYOjkewFEM</t>
  </si>
  <si>
    <t>Wed Jun 03 03:07:10 +0000 2020</t>
  </si>
  <si>
    <t>845376991557812225</t>
  </si>
  <si>
    <t>&lt;a href="https://github.com/olezt/twitter-oleztBot" rel="nofollow"&gt;oleztBot&lt;/a&gt;</t>
  </si>
  <si>
    <t>http://pbs.twimg.com/profile_images/847158174507569152/eY9xpI0M_normal.jpg</t>
  </si>
  <si>
    <t>http://twitter.com/oleztThugBot/statuses/1268016349206515713</t>
  </si>
  <si>
    <t>{"hashtags":[{"text":"oleztThugBot","indices":[17,30]},{"text":"Marcha15DeJunio","indices":[44,60]}],"symbols":[],"user_mentions":[],"urls":[],"media":[{"id":1268016347591606300,"id_str":"1268016347591606273","indices":[61,84],"media_url":"http://pbs.twimg.com/media/EZjmJl-WAAEjTLC.png","media_url_https":"https://pbs.twimg.com/media/EZjmJl-WAAEjTLC.png","url":"https://t.co/pYOjkewFEM","display_url":"pic.twitter.com/pYOjkewFEM","expanded_url":"https://twitter.com/oleztThugBot/status/1268016349206515713/photo/1","type":"photo","sizes":{"medium":{"w":720,"h":400,"resize":"fit"},"large":{"w":720,"h":400,"resize":"fit"},"thumb":{"w":150,"h":150,"resize":"crop"},"small":{"w":680,"h":378,"resize":"fit"}}}]}</t>
  </si>
  <si>
    <t>1268016348124282880</t>
  </si>
  <si>
    <t>AnderssonMS</t>
  </si>
  <si>
    <t>¿Es real? #Marcha15DeJunio</t>
  </si>
  <si>
    <t>458856705</t>
  </si>
  <si>
    <t>http://pbs.twimg.com/profile_images/1266911402054356993/b3TqGnXn_normal.jpg</t>
  </si>
  <si>
    <t>Valle del Cauca, Colombia</t>
  </si>
  <si>
    <t>http://twitter.com/AnderssonMS/statuses/1268016348124282880</t>
  </si>
  <si>
    <t>1268016346476032002</t>
  </si>
  <si>
    <t>AngieRo09260532</t>
  </si>
  <si>
    <t>Vale, está vez por Colombia. Vamos todos!!!!!!#Marcha15DeJunio</t>
  </si>
  <si>
    <t>1267422991421526022</t>
  </si>
  <si>
    <t>http://twitter.com/AngieRo09260532/statuses/1268016346476032002</t>
  </si>
  <si>
    <t>1268016310098804737</t>
  </si>
  <si>
    <t>Los mamertos están  cansados de estar encerrados  por eso van a salir con el prestesto de #Marcha15DeJunio  el #Covid19Colombia aumentará por culpa de esos vagos</t>
  </si>
  <si>
    <t>Wed Jun 03 03:07:01 +0000 2020</t>
  </si>
  <si>
    <t>http://twitter.com/Isabell62889891/statuses/1268016310098804737</t>
  </si>
  <si>
    <t>{"hashtags":[{"text":"Marcha15DeJunio","indices":[90,106]},{"text":"Covid19Colombia","indices":[111,127]}],"symbols":[],"user_mentions":[],"urls":[]}</t>
  </si>
  <si>
    <t>1268016251621818370</t>
  </si>
  <si>
    <t>sammy98m</t>
  </si>
  <si>
    <t>Como es? Como sería? #Marcha15DeJunio</t>
  </si>
  <si>
    <t>Wed Jun 03 03:06:47 +0000 2020</t>
  </si>
  <si>
    <t>1071588685840310272</t>
  </si>
  <si>
    <t>http://pbs.twimg.com/profile_images/1253386374922866689/5HYwMOlW_normal.jpg</t>
  </si>
  <si>
    <t>http://twitter.com/sammy98m/statuses/1268016251621818370</t>
  </si>
  <si>
    <t>1268016239068303362</t>
  </si>
  <si>
    <t>mautosiglo21</t>
  </si>
  <si>
    <t>Por la robos de la plata de la paz #Marcha15DeJunio</t>
  </si>
  <si>
    <t>Wed Jun 03 03:06:44 +0000 2020</t>
  </si>
  <si>
    <t>357851301</t>
  </si>
  <si>
    <t>http://pbs.twimg.com/profile_images/2256048026/28122011565_normal.jpg</t>
  </si>
  <si>
    <t>http://twitter.com/mautosiglo21/statuses/1268016239068303362</t>
  </si>
  <si>
    <t>1268016235717033985</t>
  </si>
  <si>
    <t>#Marcha15DeJunio desde el 14 poner tapabocas en límpido, qué emoción vuelve la calle con responsabilidad pero con arrechera y ganas, no mas Dctos de "Estado de Sitio" de marrano TV. Obvio sacan el SMAD con la dotación que no tienen los hospitales.
Paro Nacional, en que íbamos?</t>
  </si>
  <si>
    <t>Wed Jun 03 03:06:43 +0000 2020</t>
  </si>
  <si>
    <t>http://twitter.com/carlosmarioF1/statuses/1268016235717033985</t>
  </si>
  <si>
    <t>1268016220495904774</t>
  </si>
  <si>
    <t>Stiven2429</t>
  </si>
  <si>
    <t>Porque prefiero morir de pie que vive de rodillas. #Marcha15DeJunio. #EnColombiaTambienMatan https://t.co/hCkxk3XtKL</t>
  </si>
  <si>
    <t>Wed Jun 03 03:06:40 +0000 2020</t>
  </si>
  <si>
    <t>838098247617036289</t>
  </si>
  <si>
    <t>http://pbs.twimg.com/profile_images/1263925632909692933/EQfx2MXd_normal.jpg</t>
  </si>
  <si>
    <t>http://twitter.com/Stiven2429/statuses/1268016220495904774</t>
  </si>
  <si>
    <t>{"hashtags":[{"text":"Marcha15DeJunio","indices":[51,67]},{"text":"EnColombiaTambienMatan","indices":[69,92]}],"symbols":[],"user_mentions":[],"urls":[{"url":"https://t.co/hCkxk3XtKL","expanded_url":"https://twitter.com/GustavoBolivar/status/1268014290327519233","display_url":"twitter.com/GustavoBolivar…","indices":[93,116]}]}</t>
  </si>
  <si>
    <t>1268016176568901632</t>
  </si>
  <si>
    <t>MejiMadrigal</t>
  </si>
  <si>
    <t>Wed Jun 03 03:06:29 +0000 2020</t>
  </si>
  <si>
    <t>309818120</t>
  </si>
  <si>
    <t>http://pbs.twimg.com/profile_images/1166644058254716928/uEzWYxQT_normal.jpg</t>
  </si>
  <si>
    <t>Medellín - Colombia</t>
  </si>
  <si>
    <t>http://twitter.com/MejiMadrigal/statuses/1268016176568901632</t>
  </si>
  <si>
    <t>1268016173138018312</t>
  </si>
  <si>
    <t>Ya es tiempo Colombia
No podemos detenernos 
#Marcha15DeJunio https://t.co/0wj0XGHDl2</t>
  </si>
  <si>
    <t>Wed Jun 03 03:06:28 +0000 2020</t>
  </si>
  <si>
    <t>http://twitter.com/JhoanaHdezO/statuses/1268016173138018312</t>
  </si>
  <si>
    <t>{"hashtags":[{"text":"Marcha15DeJunio","indices":[45,61]}],"symbols":[],"user_mentions":[],"urls":[{"url":"https://t.co/0wj0XGHDl2","expanded_url":"https://twitter.com/HELIODOPTERO/status/1267969907196600322","display_url":"twitter.com/HELIODOPTERO/s…","indices":[62,85]}]}</t>
  </si>
  <si>
    <t>1268016165923827713</t>
  </si>
  <si>
    <t>#Marcha15DeJunio ya es tendencia nacional, ya visible gracias al senador @GustavoBolivar y gracias a qué los comités de cada ciudad estamos trabajando duro por visibilizar este asunto y concientizar al país!</t>
  </si>
  <si>
    <t>Wed Jun 03 03:06:27 +0000 2020</t>
  </si>
  <si>
    <t>http://twitter.com/BCertuche/statuses/1268016165923827713</t>
  </si>
  <si>
    <t>{"hashtags":[{"text":"Marcha15DeJunio","indices":[0,16]}],"symbols":[],"user_mentions":[{"screen_name":"GustavoBolivar","name":"Gustavo Bolívar","id":50981729,"id_str":"50981729","indices":[73,88]}],"urls":[]}</t>
  </si>
  <si>
    <t>1268016119060848640</t>
  </si>
  <si>
    <t>@IvanDuque @MinAgricultura #Marcha15DeJunio</t>
  </si>
  <si>
    <t>Wed Jun 03 03:06:16 +0000 2020</t>
  </si>
  <si>
    <t>http://twitter.com/iamjuannaranjo/statuses/1268016119060848640</t>
  </si>
  <si>
    <t>{"hashtags":[{"text":"Marcha15DeJunio","indices":[27,43]}],"symbols":[],"user_mentions":[{"screen_name":"IvanDuque","name":"Iván Duque 🇨🇴","id":77653794,"id_str":"77653794","indices":[0,10]},{"screen_name":"MinAgricultura","name":"Min. de Agricultura","id":345214995,"id_str":"345214995","indices":[11,26]}],"urls":[]}</t>
  </si>
  <si>
    <t>1268016113868247042</t>
  </si>
  <si>
    <t>AlejoAcosta_Ofi</t>
  </si>
  <si>
    <t>La #Marcha15DeJunio no se puede permitir! Es el clamor de más del 90% de los bogotanos. Pilas @Bogota @ClaudiaLopez @IvanDuque @SectorSalud</t>
  </si>
  <si>
    <t>Wed Jun 03 03:06:14 +0000 2020</t>
  </si>
  <si>
    <t>1656906895</t>
  </si>
  <si>
    <t>http://pbs.twimg.com/profile_images/1016437695340535809/U8FPT3PO_normal.jpg</t>
  </si>
  <si>
    <t>http://twitter.com/AlejoAcosta_Ofi/statuses/1268016113868247042</t>
  </si>
  <si>
    <t>{"hashtags":[{"text":"Marcha15DeJunio","indices":[3,19]}],"symbols":[],"user_mentions":[{"screen_name":"Bogota","name":"Alcaldía de Bogotá","id":57664761,"id_str":"57664761","indices":[94,101]},{"screen_name":"ClaudiaLopez","name":"Claudia López 👍","id":137908875,"id_str":"137908875","indices":[102,115]},{"screen_name":"IvanDuque","name":"Iván Duque 🇨🇴","id":77653794,"id_str":"77653794","indices":[116,126]},{"screen_name":"SectorSalud","name":"Secretaría Distrital de Salud","id":241135651,"id_str":"241135651","indices":[127,139]}],"urls":[]}</t>
  </si>
  <si>
    <t>1268016085011496960</t>
  </si>
  <si>
    <t>nickhacosta</t>
  </si>
  <si>
    <t>#Marcha15DeJunio estamos cansados del matarife que se haga justicia https://t.co/ls52R4LRvc</t>
  </si>
  <si>
    <t>Wed Jun 03 03:06:07 +0000 2020</t>
  </si>
  <si>
    <t>137724718</t>
  </si>
  <si>
    <t>http://pbs.twimg.com/profile_images/1178377285977743360/a6Irz9vp_normal.jpg</t>
  </si>
  <si>
    <t>http://twitter.com/nickhacosta/statuses/1268016085011496960</t>
  </si>
  <si>
    <t>{"hashtags":[{"text":"Marcha15DeJunio","indices":[0,16]}],"symbols":[],"user_mentions":[],"urls":[],"media":[{"id":1268016072923533300,"id_str":"1268016072923533313","indices":[68,91],"media_url":"http://pbs.twimg.com/media/EZjl5mwX0AE6URS.jpg","media_url_https":"https://pbs.twimg.com/media/EZjl5mwX0AE6URS.jpg","url":"https://t.co/ls52R4LRvc","display_url":"pic.twitter.com/ls52R4LRvc","expanded_url":"https://twitter.com/nickhacosta/status/1268016085011496960/photo/1","type":"photo","sizes":{"small":{"w":314,"h":680,"resize":"fit"},"thumb":{"w":150,"h":150,"resize":"crop"},"large":{"w":720,"h":1560,"resize":"fit"},"medium":{"w":554,"h":1200,"resize":"fit"}}}]}</t>
  </si>
  <si>
    <t>1268016063670816770</t>
  </si>
  <si>
    <t>juance918</t>
  </si>
  <si>
    <t>#Marcha15DeJunio los mismos imbéciles que se la pasan pidiendo que extiendan la cuarentena, pensando en hacer un evento masivo, en fin, la estupidez.</t>
  </si>
  <si>
    <t>Wed Jun 03 03:06:02 +0000 2020</t>
  </si>
  <si>
    <t>400773299</t>
  </si>
  <si>
    <t>http://pbs.twimg.com/profile_images/833828956038168576/xSn4rDCN_normal.jpg</t>
  </si>
  <si>
    <t>New York, NY</t>
  </si>
  <si>
    <t>http://twitter.com/juance918/statuses/1268016063670816770</t>
  </si>
  <si>
    <t>1268016045689917440</t>
  </si>
  <si>
    <t>Podemos salir a protestar 
Tenemos muchas razones 
Sin violencia, ni vandalismo
Con tapabocas y distanciamiento 
No más abusos de fuerzas armadas
No más abuso de Duque y Uribe
No más desempleo 
No más corrupción 
No más empresas quebradas 
No más conformismo 
#Marcha15DeJunio</t>
  </si>
  <si>
    <t>Wed Jun 03 03:05:58 +0000 2020</t>
  </si>
  <si>
    <t>http://twitter.com/ManosLimpiasCo/statuses/1268016045689917440</t>
  </si>
  <si>
    <t>1268016043861200896</t>
  </si>
  <si>
    <t>Camilo55757852</t>
  </si>
  <si>
    <t>#Marcha15DeJunio https://t.co/iFTwxAN81e</t>
  </si>
  <si>
    <t>1264254772036632577</t>
  </si>
  <si>
    <t>http://pbs.twimg.com/profile_images/1264255505666650115/PjIZSQRt_normal.jpg</t>
  </si>
  <si>
    <t>http://twitter.com/Camilo55757852/statuses/1268016043861200896</t>
  </si>
  <si>
    <t>{"hashtags":[{"text":"Marcha15DeJunio","indices":[0,16]}],"symbols":[],"user_mentions":[],"urls":[],"media":[{"id":1268016036588204000,"id_str":"1268016036588204033","indices":[17,40],"media_url":"http://pbs.twimg.com/media/EZjl3fZWsAEupue.jpg","media_url_https":"https://pbs.twimg.com/media/EZjl3fZWsAEupue.jpg","url":"https://t.co/iFTwxAN81e","display_url":"pic.twitter.com/iFTwxAN81e","expanded_url":"https://twitter.com/Camilo55757852/status/1268016043861200896/photo/1","type":"photo","sizes":{"thumb":{"w":150,"h":150,"resize":"crop"},"large":{"w":1024,"h":1024,"resize":"fit"},"medium":{"w":1024,"h":1024,"resize":"fit"},"small":{"w":680,"h":680,"resize":"fit"}}}]}</t>
  </si>
  <si>
    <t>@GustavoBolivar Yo me apunto a la #Marcha15DeJunio 💪</t>
  </si>
  <si>
    <t>Wed Jun 03 03:05:55 +0000 2020</t>
  </si>
  <si>
    <t>http://pbs.twimg.com/profile_images/1267245088855543809/g6kFEwu-_normal.jpg</t>
  </si>
  <si>
    <t>http://twitter.com/MilesHMora2/statuses/1268016033702576129</t>
  </si>
  <si>
    <t>{"hashtags":[{"text":"Marcha15DeJunio","indices":[34,50]}],"symbols":[],"user_mentions":[{"screen_name":"GustavoBolivar","name":"Gustavo Bolívar","id":50981729,"id_str":"50981729","indices":[0,15]}],"urls":[]}</t>
  </si>
  <si>
    <t>1268016011569135617</t>
  </si>
  <si>
    <t>Nikoltr3</t>
  </si>
  <si>
    <t>@ResistenciaColo Voz por la dignidad humana, por la violencia hacia los derechos humanos.
#Marcha15DeJunio</t>
  </si>
  <si>
    <t>Wed Jun 03 03:05:50 +0000 2020</t>
  </si>
  <si>
    <t>1229611236230340610</t>
  </si>
  <si>
    <t>ResistenciaColo</t>
  </si>
  <si>
    <t>1188254307998752768</t>
  </si>
  <si>
    <t>http://pbs.twimg.com/profile_images/1254868903425179648/utXvF5iL_normal.jpg</t>
  </si>
  <si>
    <t>http://twitter.com/Nikoltr3/statuses/1268016011569135617</t>
  </si>
  <si>
    <t>{"hashtags":[{"text":"Marcha15DeJunio","indices":[90,106]}],"symbols":[],"user_mentions":[{"screen_name":"ResistenciaColo","name":"MARCHA 15 DE JUNIO 🇨🇴","id":1229611236230340600,"id_str":"1229611236230340610","indices":[0,16]}],"urls":[]}</t>
  </si>
  <si>
    <t>1268015966522421249</t>
  </si>
  <si>
    <t>Quiroga8Jose</t>
  </si>
  <si>
    <t>#Marcha15DeJunio
Mejor hagámosla el año entrante hijueputas</t>
  </si>
  <si>
    <t>Wed Jun 03 03:05:39 +0000 2020</t>
  </si>
  <si>
    <t>2739194753</t>
  </si>
  <si>
    <t>http://pbs.twimg.com/profile_images/1264268552649007104/2eggLIkW_normal.jpg</t>
  </si>
  <si>
    <t>La patria boba 🇨🇴</t>
  </si>
  <si>
    <t>http://twitter.com/Quiroga8Jose/statuses/1268015966522421249</t>
  </si>
  <si>
    <t>1268015858460381185</t>
  </si>
  <si>
    <t>edwardlara24</t>
  </si>
  <si>
    <t>#Marcha15DeJunio 💪</t>
  </si>
  <si>
    <t>Wed Jun 03 03:05:13 +0000 2020</t>
  </si>
  <si>
    <t>338408418</t>
  </si>
  <si>
    <t>http://pbs.twimg.com/profile_images/1160995442865430530/TtgjpGQP_normal.jpg</t>
  </si>
  <si>
    <t>Barranquilla</t>
  </si>
  <si>
    <t>http://twitter.com/edwardlara24/statuses/1268015858460381185</t>
  </si>
  <si>
    <t>1268015824461324290</t>
  </si>
  <si>
    <t>MatarifeSerie</t>
  </si>
  <si>
    <t>No habrá Covid que nos dejé en casa #Marcha15DeJunio</t>
  </si>
  <si>
    <t>Wed Jun 03 03:05:05 +0000 2020</t>
  </si>
  <si>
    <t>1254190257949548545</t>
  </si>
  <si>
    <t>http://pbs.twimg.com/profile_images/1260785194946244610/ypxVqsPa_normal.jpg</t>
  </si>
  <si>
    <t>http://twitter.com/MatarifeSerie/statuses/1268015824461324290</t>
  </si>
  <si>
    <t>1268015819017109516</t>
  </si>
  <si>
    <t>#Marcha15DeJunio 
No, pendejos no...ya es tiempo https://t.co/3PArTzm8Qh</t>
  </si>
  <si>
    <t>Wed Jun 03 03:05:04 +0000 2020</t>
  </si>
  <si>
    <t>http://twitter.com/JhoanaHdezO/statuses/1268015819017109516</t>
  </si>
  <si>
    <t>{"hashtags":[{"text":"Marcha15DeJunio","indices":[0,16]}],"symbols":[],"user_mentions":[],"urls":[{"url":"https://t.co/3PArTzm8Qh","expanded_url":"https://twitter.com/GustavoBolivar/status/1268014290327519233","display_url":"twitter.com/GustavoBolivar…","indices":[50,73]}]}</t>
  </si>
  <si>
    <t>1268015803758268418</t>
  </si>
  <si>
    <t>@Nanfild Pues así es señor... Cuando toca toca,Duélale a quien le duela
#Marcha15DeJunio</t>
  </si>
  <si>
    <t>Wed Jun 03 03:05:00 +0000 2020</t>
  </si>
  <si>
    <t>http://twitter.com/Oscar_GCh/statuses/1268015803758268418</t>
  </si>
  <si>
    <t>{"hashtags":[{"text":"Marcha15DeJunio","indices":[72,88]}],"symbols":[],"user_mentions":[{"screen_name":"Nanfild","name":"Andy el camarada","id":868286901861699600,"id_str":"868286901861699586","indices":[0,8]}],"urls":[]}</t>
  </si>
  <si>
    <t>1268015781339684871</t>
  </si>
  <si>
    <t>Wed Jun 03 03:04:55 +0000 2020</t>
  </si>
  <si>
    <t>http://twitter.com/Quiroga8Jose/statuses/1268015781339684871</t>
  </si>
  <si>
    <t>1268015520609112067</t>
  </si>
  <si>
    <t>thepastranita</t>
  </si>
  <si>
    <t>Yo apoyo las protestas. No apoyo que se haga en medio de esta emergencia sanitaria.  #Marcha15DeJunio</t>
  </si>
  <si>
    <t>Wed Jun 03 03:03:53 +0000 2020</t>
  </si>
  <si>
    <t>1242152464356462594</t>
  </si>
  <si>
    <t>http://pbs.twimg.com/profile_images/1266028232614215680/BdTXj3iZ_normal.jpg</t>
  </si>
  <si>
    <t>http://twitter.com/thepastranita/statuses/1268015520609112067</t>
  </si>
  <si>
    <t>1268015496319971328</t>
  </si>
  <si>
    <t>#Marcha15DeJunio vayan alistando las ucis, porque a partir del 24 de junio se van a llenar, este es el peor momento para marchar, pero estoy seguro que no van a tener la misma convocatoria que ocasiones anteriores.</t>
  </si>
  <si>
    <t>Wed Jun 03 03:03:47 +0000 2020</t>
  </si>
  <si>
    <t>http://twitter.com/juance918/statuses/1268015496319971328</t>
  </si>
  <si>
    <t>1268015489097269251</t>
  </si>
  <si>
    <t>SebastianRuanoR</t>
  </si>
  <si>
    <t>Wed Jun 03 03:03:45 +0000 2020</t>
  </si>
  <si>
    <t>158505123</t>
  </si>
  <si>
    <t>http://pbs.twimg.com/profile_images/1200358730421932033/PVRx7hUb_normal.jpg</t>
  </si>
  <si>
    <t>http://twitter.com/SebastianRuanoR/statuses/1268015489097269251</t>
  </si>
  <si>
    <t>1268015484672319489</t>
  </si>
  <si>
    <t>xolacomoestasx</t>
  </si>
  <si>
    <t>#Marcha15DeJunio #mamaguevo</t>
  </si>
  <si>
    <t>Wed Jun 03 03:03:44 +0000 2020</t>
  </si>
  <si>
    <t>957634801221160960</t>
  </si>
  <si>
    <t>http://twitter.com/xolacomoestasx/statuses/1268015484672319489</t>
  </si>
  <si>
    <t>{"hashtags":[{"text":"Marcha15DeJunio","indices":[0,16]},{"text":"mamaguevo","indices":[17,27]}],"symbols":[],"user_mentions":[],"urls":[]}</t>
  </si>
  <si>
    <t>1268015428774899713</t>
  </si>
  <si>
    <t>Inszapata1</t>
  </si>
  <si>
    <t>Wed Jun 03 03:03:31 +0000 2020</t>
  </si>
  <si>
    <t>1180518517566775297</t>
  </si>
  <si>
    <t>http://pbs.twimg.com/profile_images/1232708433847160832/eecX_1Oe_normal.jpg</t>
  </si>
  <si>
    <t>http://twitter.com/Inszapata1/statuses/1268015428774899713</t>
  </si>
  <si>
    <t>1268015412651884544</t>
  </si>
  <si>
    <t>BojaniniIan</t>
  </si>
  <si>
    <t>Ni besatón ni abrazos, no podemos olvidar por qué luchamos. #Marcha15DeJunio https://t.co/hOZiRt22Tb</t>
  </si>
  <si>
    <t>Wed Jun 03 03:03:27 +0000 2020</t>
  </si>
  <si>
    <t>1243372372952068096</t>
  </si>
  <si>
    <t>http://pbs.twimg.com/profile_images/1267530175740248064/tusj9Ug4_normal.jpg</t>
  </si>
  <si>
    <t>http://twitter.com/BojaniniIan/statuses/1268015412651884544</t>
  </si>
  <si>
    <t>{"hashtags":[{"text":"Marcha15DeJunio","indices":[60,76]}],"symbols":[],"user_mentions":[],"urls":[{"url":"https://t.co/hOZiRt22Tb","expanded_url":"https://twitter.com/Jose58608041/status/1268012656381829122","display_url":"twitter.com/Jose58608041/s…","indices":[77,100]}]}</t>
  </si>
  <si>
    <t>1268015372017586182</t>
  </si>
  <si>
    <t>Nygma777</t>
  </si>
  <si>
    <t>Álvaro Uribe Vélez  #Marcha15DeJunio 
https://t.co/oBMPFc0NTS</t>
  </si>
  <si>
    <t>Wed Jun 03 03:03:17 +0000 2020</t>
  </si>
  <si>
    <t>2168699269</t>
  </si>
  <si>
    <t>http://pbs.twimg.com/profile_images/1232826611424202752/3CA15D1x_normal.jpg</t>
  </si>
  <si>
    <t>http://twitter.com/Nygma777/statuses/1268015372017586182</t>
  </si>
  <si>
    <t>{"hashtags":[{"text":"Marcha15DeJunio","indices":[20,36]}],"symbols":[],"user_mentions":[],"urls":[{"url":"https://t.co/oBMPFc0NTS","expanded_url":"https://twitter.com/i/status/1268013158331043840","display_url":"twitter.com/i/status/12680…","indices":[38,61]}]}</t>
  </si>
  <si>
    <t>1268015333950074880</t>
  </si>
  <si>
    <t>#Marcha15DeJunio se debe evitar, no por las razones de la marcha en si, por la salud de la ciudad. Hay una inmensa probabilidad entre, que se realice la marcha y en que decreten una nueva cuarentena obligatoria OJO!</t>
  </si>
  <si>
    <t>Wed Jun 03 03:03:08 +0000 2020</t>
  </si>
  <si>
    <t>http://twitter.com/AlejoAcosta_Ofi/statuses/1268015333950074880</t>
  </si>
  <si>
    <t>#Marcha15DeJunio Petro y su partida de bobos, son el verdadero cáncer de esta Patria.. partida de retrasados, en la situación que estamos y a convocar marchas #marcharasumadre</t>
  </si>
  <si>
    <t>Wed Jun 03 03:02:55 +0000 2020</t>
  </si>
  <si>
    <t>http://twitter.com/tf_fernandez/statuses/1268015278220345344</t>
  </si>
  <si>
    <t>{"hashtags":[{"text":"Marcha15DeJunio","indices":[0,16]},{"text":"marcharasumadre","indices":[159,175]}],"symbols":[],"user_mentions":[],"urls":[]}</t>
  </si>
  <si>
    <t>1268015255885578240</t>
  </si>
  <si>
    <t>#Marcha15DeJunio 
No más indiferencia no es posible q 
Sigan matando líderes, defensores de Derechos Humanos
Q está persona este sea segregado cuando los Paramilitares le quitaron sus tierras y el hoy está corriendo por q la justicia no ópera 
No má No más indiferencia https://t.co/VEJ2FuwI8p</t>
  </si>
  <si>
    <t>Wed Jun 03 03:02:50 +0000 2020</t>
  </si>
  <si>
    <t>http://twitter.com/chontaduro123/statuses/1268015255885578240</t>
  </si>
  <si>
    <t>{"hashtags":[{"text":"Marcha15DeJunio","indices":[0,16]}],"symbols":[],"user_mentions":[],"urls":[{"url":"https://t.co/VEJ2FuwI8p","expanded_url":"https://twitter.com/chontaduro123/status/1267618262851948553","display_url":"twitter.com/chontaduro123/…","indices":[274,297]}]}</t>
  </si>
  <si>
    <t>@GustavoBolivar @GustavoBolivar Irresponsable convocar a una marcha, en pleno COVID. Acabaría con todo lo que hemos logrado con la cuarentena y condenaría a los marchantes (y ¿a quien beneficiaria?). Le propongo un cacerolazo o algo desde casa.
#Marcha15DeJunio</t>
  </si>
  <si>
    <t>http://twitter.com/FCarri/statuses/1268015255361392640</t>
  </si>
  <si>
    <t>{"hashtags":[{"text":"Marcha15DeJunio","indices":[246,262]}],"symbols":[],"user_mentions":[{"screen_name":"GustavoBolivar","name":"Gustavo Bolívar","id":50981729,"id_str":"50981729","indices":[0,15]},{"screen_name":"GustavoBolivar","name":"Gustavo Bolívar","id":50981729,"id_str":"50981729","indices":[16,31]}],"urls":[]}</t>
  </si>
  <si>
    <t>1268015254115663872</t>
  </si>
  <si>
    <t>leonardoredex</t>
  </si>
  <si>
    <t>Salgan, marchen, destruyan todo, contangiense de covid y les aseguro que el próximo presidente será Uribista. Con sus acciones no logran nada. #Marcha15DeJunio</t>
  </si>
  <si>
    <t>Wed Jun 03 03:02:49 +0000 2020</t>
  </si>
  <si>
    <t>513661721</t>
  </si>
  <si>
    <t>http://pbs.twimg.com/profile_images/1254943683209842694/xHK2sLGJ_normal.jpg</t>
  </si>
  <si>
    <t>Pereira</t>
  </si>
  <si>
    <t>http://twitter.com/leonardoredex/statuses/1268015254115663872</t>
  </si>
  <si>
    <t>1268015219990822912</t>
  </si>
  <si>
    <t>NicolasMegZ1</t>
  </si>
  <si>
    <t>Por nuestros líderes asesinados
Por las víctimas del conflicto armado
Por la violacion de nuestros derechos
Por Dilan Cruz
Por todas las víctimas a manos de la autoridad
Por la nación que siempre le ha tocado callar
¡SALGAMOS A LAS CALLES EN UNA SOLA VOZ! 
#Marcha15DeJunio</t>
  </si>
  <si>
    <t>Wed Jun 03 03:02:41 +0000 2020</t>
  </si>
  <si>
    <t>1037877086214602753</t>
  </si>
  <si>
    <t>http://pbs.twimg.com/profile_images/1149938929002565632/xGMq1FfF_normal.jpg</t>
  </si>
  <si>
    <t>http://twitter.com/NicolasMegZ1/statuses/1268015219990822912</t>
  </si>
  <si>
    <t>1268015213057585152</t>
  </si>
  <si>
    <t>@GustavoBolivar ASÍ DEBE SER... AHÍ ESTARÉ
#Marcha15DeJunio
NO PUEDE SER QUE SEAMOS LA SIRVIENTA DE URI-DUQUE Y LA PANDILLA DEL @CEDEMOCRATICO CON SUS BENEFACTORES DE MIERDA https://t.co/qjTFTpr0wk</t>
  </si>
  <si>
    <t>Wed Jun 03 03:02:40 +0000 2020</t>
  </si>
  <si>
    <t>http://twitter.com/Oscar_GCh/statuses/1268015213057585152</t>
  </si>
  <si>
    <t>{"hashtags":[{"text":"Marcha15DeJunio","indices":[43,59]}],"symbols":[],"user_mentions":[{"screen_name":"GustavoBolivar","name":"Gustavo Bolívar","id":50981729,"id_str":"50981729","indices":[0,15]},{"screen_name":"CeDemocratico","name":"Centro Democrático","id":1115440213,"id_str":"1115440213","indices":[129,143]}],"urls":[],"media":[{"id":1268015206124466200,"id_str":"1268015206124466176","indices":[175,198],"media_url":"http://pbs.twimg.com/media/EZjlHJrXsAAKULd.jpg","media_url_https":"https://pbs.twimg.com/media/EZjlHJrXsAAKULd.jpg","url":"https://t.co/qjTFTpr0wk","display_url":"pic.twitter.com/qjTFTpr0wk","expanded_url":"https://twitter.com/Oscar_GCh/status/1268015213057585152/photo/1","type":"photo","sizes":{"thumb":{"w":150,"h":150,"resize":"crop"},"small":{"w":680,"h":480,"resize":"fit"},"medium":{"w":960,"h":678,"resize":"fit"},"large":{"w":960,"h":678,"resize":"fit"}}}]}</t>
  </si>
  <si>
    <t>1268015209475706880</t>
  </si>
  <si>
    <t>camiloacemoreno</t>
  </si>
  <si>
    <t>#Marcha15DeJunio
Yo marcho contra el asesinato sistemático de defensores de derechos humanos, sindicalistas, líderes sociales y excombatientes de la extinta guerrilla de las FARC.
#El15NosVemosEnLaCalle</t>
  </si>
  <si>
    <t>Wed Jun 03 03:02:39 +0000 2020</t>
  </si>
  <si>
    <t>1363750447</t>
  </si>
  <si>
    <t>http://pbs.twimg.com/profile_images/1229534046440456192/eV8UKbsx_normal.jpg</t>
  </si>
  <si>
    <t>http://twitter.com/camiloacemoreno/statuses/1268015209475706880</t>
  </si>
  <si>
    <t>{"hashtags":[{"text":"Marcha15DeJunio","indices":[0,16]},{"text":"El15NosVemosEnLaCalle","indices":[180,202]}],"symbols":[],"user_mentions":[],"urls":[]}</t>
  </si>
  <si>
    <t>1268015138155700225</t>
  </si>
  <si>
    <t>Álvaro Uribe Vélez #Marcha15DeJunio 
https://t.co/oBMPFc0NTS</t>
  </si>
  <si>
    <t>Wed Jun 03 03:02:22 +0000 2020</t>
  </si>
  <si>
    <t>http://twitter.com/Nygma777/statuses/1268015138155700225</t>
  </si>
  <si>
    <t>{"hashtags":[{"text":"Marcha15DeJunio","indices":[19,35]}],"symbols":[],"user_mentions":[],"urls":[{"url":"https://t.co/oBMPFc0NTS","expanded_url":"https://twitter.com/i/status/1268013158331043840","display_url":"twitter.com/i/status/12680…","indices":[37,60]}]}</t>
  </si>
  <si>
    <t>1268015113145114627</t>
  </si>
  <si>
    <t>SantinVeloza</t>
  </si>
  <si>
    <t>@GustavoBolivar  y no solo de pendejos, también nos graduamos de estúpidos, dormidos, de arrodillados y que nos gusta que nos roben, nos maten, y vulneren nuestros derechos humanos.
#Marcha15DeJunio https://t.co/wcKg1Qsxhx</t>
  </si>
  <si>
    <t>Wed Jun 03 03:02:16 +0000 2020</t>
  </si>
  <si>
    <t>1052324730550804480</t>
  </si>
  <si>
    <t>http://pbs.twimg.com/profile_images/1052325452881305600/s6qQfAK7_normal.jpg</t>
  </si>
  <si>
    <t>http://twitter.com/SantinVeloza/statuses/1268015113145114627</t>
  </si>
  <si>
    <t>{"hashtags":[{"text":"Marcha15DeJunio","indices":[183,199]}],"symbols":[],"user_mentions":[{"screen_name":"GustavoBolivar","name":"Gustavo Bolívar","id":50981729,"id_str":"50981729","indices":[0,15]}],"urls":[{"url":"https://t.co/wcKg1Qsxhx","expanded_url":"https://twitter.com/GustavoBolivar/status/1268014290327519233","display_url":"twitter.com/GustavoBolivar…","indices":[200,223]}]}</t>
  </si>
  <si>
    <t>1268015094929203200</t>
  </si>
  <si>
    <t>BlandonHd</t>
  </si>
  <si>
    <t>Porque si! #Marcha15DeJunio</t>
  </si>
  <si>
    <t>Wed Jun 03 03:02:11 +0000 2020</t>
  </si>
  <si>
    <t>929107634644553733</t>
  </si>
  <si>
    <t>http://pbs.twimg.com/profile_images/1161837705002672131/Ny56i3zv_normal.jpg</t>
  </si>
  <si>
    <t>http://twitter.com/BlandonHd/statuses/1268015094929203200</t>
  </si>
  <si>
    <t>1268015068895199236</t>
  </si>
  <si>
    <t>#Marcha15DeJunio para decirle al mundo #AméricalibredeTrump</t>
  </si>
  <si>
    <t>Wed Jun 03 03:02:05 +0000 2020</t>
  </si>
  <si>
    <t>http://twitter.com/eccedeo/statuses/1268015068895199236</t>
  </si>
  <si>
    <t>{"hashtags":[{"text":"Marcha15DeJunio","indices":[0,16]},{"text":"AméricalibredeTrump","indices":[39,59]}],"symbols":[],"user_mentions":[],"urls":[]}</t>
  </si>
  <si>
    <t>1268015058531082245</t>
  </si>
  <si>
    <t>SEDIDEL</t>
  </si>
  <si>
    <t>La gente es putamente estúpida, ¿en serio creen que con eso de la #Marcha15DeJunio las cosas van a ir más allá de volver mierda el servicio de salud cuando todos se contagien y causar una nueva cuarentena sin empezar a salir de la primera?</t>
  </si>
  <si>
    <t>Wed Jun 03 03:02:03 +0000 2020</t>
  </si>
  <si>
    <t>896434481225248768</t>
  </si>
  <si>
    <t>http://pbs.twimg.com/profile_images/1267548025779560454/nLT1Efp8_normal.jpg</t>
  </si>
  <si>
    <t>http://twitter.com/SEDIDEL/statuses/1268015058531082245</t>
  </si>
  <si>
    <t>1268014831422132224</t>
  </si>
  <si>
    <t>@GustavoBolivar #Marcha15DeJunio o nos asesina el fascismo.</t>
  </si>
  <si>
    <t>Wed Jun 03 03:01:09 +0000 2020</t>
  </si>
  <si>
    <t>http://twitter.com/eccedeo/statuses/1268014831422132224</t>
  </si>
  <si>
    <t>1268014810609917959</t>
  </si>
  <si>
    <t>gerardo91586</t>
  </si>
  <si>
    <t>Wed Jun 03 03:01:04 +0000 2020</t>
  </si>
  <si>
    <t>953822120</t>
  </si>
  <si>
    <t>http://pbs.twimg.com/profile_images/1243000481015881731/s2NTKmFv_normal.jpg</t>
  </si>
  <si>
    <t>Bogota DC</t>
  </si>
  <si>
    <t>http://twitter.com/gerardo91586/statuses/1268014810609917959</t>
  </si>
  <si>
    <t>1268014719845249029</t>
  </si>
  <si>
    <t>ITSMATTEOTV</t>
  </si>
  <si>
    <t>#Marcha15DeJunio 🇨🇴
✊🏻✊🏼✊🏾✊🏽✊🏿 https://t.co/aY4L2nDurG</t>
  </si>
  <si>
    <t>Wed Jun 03 03:00:42 +0000 2020</t>
  </si>
  <si>
    <t>3066842319</t>
  </si>
  <si>
    <t>http://pbs.twimg.com/profile_images/1267495921866231810/yffvtMxX_normal.jpg</t>
  </si>
  <si>
    <t>http://twitter.com/ITSMATTEOTV/statuses/1268014719845249029</t>
  </si>
  <si>
    <t>{"hashtags":[{"text":"Marcha15DeJunio","indices":[0,16]}],"symbols":[],"user_mentions":[],"urls":[],"media":[{"id":1268014716494008300,"id_str":"1268014716494008321","indices":[31,54],"media_url":"http://pbs.twimg.com/media/EZjkqpqX0AEFs_x.jpg","media_url_https":"https://pbs.twimg.com/media/EZjkqpqX0AEFs_x.jpg","url":"https://t.co/aY4L2nDurG","display_url":"pic.twitter.com/aY4L2nDurG","expanded_url":"https://twitter.com/ITSMATTEOTV/status/1268014719845249029/photo/1","type":"photo","sizes":{"thumb":{"w":150,"h":150,"resize":"crop"},"small":{"w":360,"h":256,"resize":"fit"},"medium":{"w":360,"h":256,"resize":"fit"},"large":{"w":360,"h":256,"resize":"fit"}}}]}</t>
  </si>
  <si>
    <t>1268014714195451905</t>
  </si>
  <si>
    <t>#Marcha15DeJunio vamos que vamos !!!! No más lideres asesinados https://t.co/8thgtwZMp1</t>
  </si>
  <si>
    <t>Wed Jun 03 03:00:41 +0000 2020</t>
  </si>
  <si>
    <t>http://twitter.com/KevIronia/statuses/1268014714195451905</t>
  </si>
  <si>
    <t>{"hashtags":[{"text":"Marcha15DeJunio","indices":[0,16]}],"symbols":[],"user_mentions":[],"urls":[{"url":"https://t.co/8thgtwZMp1","expanded_url":"https://twitter.com/GustavoBolivar/status/1268014290327519233","display_url":"twitter.com/GustavoBolivar…","indices":[64,87]}]}</t>
  </si>
  <si>
    <t>1268014691311390721</t>
  </si>
  <si>
    <t>lizcanojoaquin</t>
  </si>
  <si>
    <t>#Marcha15DeJunio que marche su madre</t>
  </si>
  <si>
    <t>Wed Jun 03 03:00:35 +0000 2020</t>
  </si>
  <si>
    <t>1953037986</t>
  </si>
  <si>
    <t>http://pbs.twimg.com/profile_images/1201111306356563974/w2cQ5MoQ_normal.jpg</t>
  </si>
  <si>
    <t>http://twitter.com/lizcanojoaquin/statuses/1268014691311390721</t>
  </si>
  <si>
    <t>1268014641348784128</t>
  </si>
  <si>
    <t>canelacand</t>
  </si>
  <si>
    <t>#Marcha15DeJunio Nos vemos en la calle! Por nuestros muertos! Por nuestros campesinos! Por la gente que mueve este país! Por los estudiantes!! Colombia debe de abrir los ojos y vamos a luchar por eso</t>
  </si>
  <si>
    <t>Wed Jun 03 03:00:23 +0000 2020</t>
  </si>
  <si>
    <t>1004895566</t>
  </si>
  <si>
    <t>http://pbs.twimg.com/profile_images/1253263123336900608/b-aJwRur_normal.jpg</t>
  </si>
  <si>
    <t>http://twitter.com/canelacand/statuses/1268014641348784128</t>
  </si>
  <si>
    <t>1268014636462415872</t>
  </si>
  <si>
    <t>No olvidamos
No Perdonamos
#Marcha15DeJunio https://t.co/1qQAwjt87n</t>
  </si>
  <si>
    <t>Wed Jun 03 03:00:22 +0000 2020</t>
  </si>
  <si>
    <t>http://twitter.com/Aguilix/statuses/1268014636462415872</t>
  </si>
  <si>
    <t>{"hashtags":[{"text":"Marcha15DeJunio","indices":[27,43]}],"symbols":[],"user_mentions":[],"urls":[],"media":[{"id":1268014621165748200,"id_str":"1268014621165748225","indices":[44,67],"media_url":"http://pbs.twimg.com/media/EZjklGiWAAEtfPz.jpg","media_url_https":"https://pbs.twimg.com/media/EZjklGiWAAEtfPz.jpg","url":"https://t.co/1qQAwjt87n","display_url":"pic.twitter.com/1qQAwjt87n","expanded_url":"https://twitter.com/Aguilix/status/1268014636462415872/photo/1","type":"photo","sizes":{"thumb":{"w":150,"h":150,"resize":"crop"},"small":{"w":398,"h":680,"resize":"fit"},"large":{"w":808,"h":1381,"resize":"fit"},"medium":{"w":702,"h":1200,"resize":"fit"}}}]}</t>
  </si>
  <si>
    <t>1268014614081679360</t>
  </si>
  <si>
    <t>TozDePerro</t>
  </si>
  <si>
    <t>Cuenten conmigo #Marcha15DeJunio https://t.co/oKjwHr5EIt</t>
  </si>
  <si>
    <t>Wed Jun 03 03:00:17 +0000 2020</t>
  </si>
  <si>
    <t>476174159</t>
  </si>
  <si>
    <t>http://pbs.twimg.com/profile_images/1076779186361118720/ee8qXmKV_normal.jpg</t>
  </si>
  <si>
    <t>ROCK STAR PAISA</t>
  </si>
  <si>
    <t>http://twitter.com/TozDePerro/statuses/1268014614081679360</t>
  </si>
  <si>
    <t>{"hashtags":[{"text":"Marcha15DeJunio","indices":[16,32]}],"symbols":[],"user_mentions":[],"urls":[],"media":[{"id":1268014606439657500,"id_str":"1268014606439657472","indices":[33,56],"media_url":"http://pbs.twimg.com/tweet_video_thumb/EZjkkPrXsAAsmD8.jpg","media_url_https":"https://pbs.twimg.com/tweet_video_thumb/EZjkkPrXsAAsmD8.jpg","url":"https://t.co/oKjwHr5EIt","display_url":"pic.twitter.com/oKjwHr5EIt","expanded_url":"https://twitter.com/TozDePerro/status/1268014614081679360/photo/1","type":"photo","sizes":{"thumb":{"w":150,"h":150,"resize":"crop"},"medium":{"w":430,"h":288,"resize":"fit"},"small":{"w":430,"h":288,"resize":"fit"},"large":{"w":430,"h":288,"resize":"fit"}}}]}</t>
  </si>
  <si>
    <t>1268014596444622850</t>
  </si>
  <si>
    <t>El que tenga miedo de morir, que no nazca, dijo mi cucha. 
Si me muero, me muero siendo "mamerta", pero me moriré con la satisfacción de haberme sacado la espinita que tengo contra el gobierno corrupto e inepto de Iván Duque. 
#Marcha15DeJunio</t>
  </si>
  <si>
    <t>Wed Jun 03 03:00:13 +0000 2020</t>
  </si>
  <si>
    <t>http://twitter.com/Larryeslaverga/statuses/1268014596444622850</t>
  </si>
  <si>
    <t>{"hashtags":[{"text":"Marcha15DeJunio","indices":[228,244]}],"symbols":[],"user_mentions":[],"urls":[]}</t>
  </si>
  <si>
    <t>1268014594619998210</t>
  </si>
  <si>
    <t>#Marcha15DeJunio https://t.co/zlTd5tidaT</t>
  </si>
  <si>
    <t>Wed Jun 03 03:00:12 +0000 2020</t>
  </si>
  <si>
    <t>http://twitter.com/Camilo55757852/statuses/1268014594619998210</t>
  </si>
  <si>
    <t>{"hashtags":[{"text":"Marcha15DeJunio","indices":[0,16]}],"symbols":[],"user_mentions":[],"urls":[],"media":[{"id":1268014590220263400,"id_str":"1268014590220263425","indices":[17,40],"media_url":"http://pbs.twimg.com/media/EZjkjTQXYAEUslp.jpg","media_url_https":"https://pbs.twimg.com/media/EZjkjTQXYAEUslp.jpg","url":"https://t.co/zlTd5tidaT","display_url":"pic.twitter.com/zlTd5tidaT","expanded_url":"https://twitter.com/Camilo55757852/status/1268014594619998210/photo/1","type":"photo","sizes":{"medium":{"w":720,"h":429,"resize":"fit"},"large":{"w":720,"h":429,"resize":"fit"},"thumb":{"w":150,"h":150,"resize":"crop"},"small":{"w":680,"h":405,"resize":"fit"}}}]}</t>
  </si>
  <si>
    <t>1268014558440042496</t>
  </si>
  <si>
    <t>Lávate las manos https://t.co/FvnDtMBUZ2 #peznaranja #Marcha15DeJunio</t>
  </si>
  <si>
    <t>Wed Jun 03 03:00:03 +0000 2020</t>
  </si>
  <si>
    <t>http://twitter.com/peznaranjaTweet/statuses/1268014558440042496</t>
  </si>
  <si>
    <t>{"hashtags":[{"text":"peznaranja","indices":[41,52]},{"text":"Marcha15DeJunio","indices":[53,69]}],"symbols":[],"user_mentions":[],"urls":[{"url":"https://t.co/FvnDtMBUZ2","expanded_url":"http://peznaranja.com/","display_url":"peznaranja.com","indices":[17,40]}]}</t>
  </si>
  <si>
    <t>1268014520565448704</t>
  </si>
  <si>
    <t>_SrThompson</t>
  </si>
  <si>
    <t>A Gustavo Petro lo único que le interesa es no perder relevancia y preparar su camino hacia la presidencia. Y lo va a hacer pasando x encima de ustedes, de su sentido común, de su salud y de sus vidas. No sigan a caudillos y mucho menos se dejen utilizar x ellos #Marcha15DeJunio</t>
  </si>
  <si>
    <t>Wed Jun 03 02:59:54 +0000 2020</t>
  </si>
  <si>
    <t>163197397</t>
  </si>
  <si>
    <t>http://pbs.twimg.com/profile_images/1257334288690921472/ZXgLo2S3_normal.jpg</t>
  </si>
  <si>
    <t>Ciudad Fritos-Lago del Terror</t>
  </si>
  <si>
    <t>http://twitter.com/_SrThompson/statuses/1268014520565448704</t>
  </si>
  <si>
    <t>1268014507181379584</t>
  </si>
  <si>
    <t>#Marcha15DeJunio https://t.co/BKFogwqss8</t>
  </si>
  <si>
    <t>Wed Jun 03 02:59:51 +0000 2020</t>
  </si>
  <si>
    <t>http://twitter.com/Camilo55757852/statuses/1268014507181379584</t>
  </si>
  <si>
    <t>{"hashtags":[{"text":"Marcha15DeJunio","indices":[0,16]}],"symbols":[],"user_mentions":[],"urls":[],"media":[{"id":1268014502198591500,"id_str":"1268014502198591489","indices":[17,40],"media_url":"http://pbs.twimg.com/media/EZjkeLWXQAEhCoM.jpg","media_url_https":"https://pbs.twimg.com/media/EZjkeLWXQAEhCoM.jpg","url":"https://t.co/BKFogwqss8","display_url":"pic.twitter.com/BKFogwqss8","expanded_url":"https://twitter.com/Camilo55757852/status/1268014507181379584/photo/1","type":"photo","sizes":{"small":{"w":680,"h":425,"resize":"fit"},"thumb":{"w":150,"h":150,"resize":"crop"},"large":{"w":720,"h":450,"resize":"fit"},"medium":{"w":720,"h":450,"resize":"fit"}}}]}</t>
  </si>
  <si>
    <t>1268014462038138881</t>
  </si>
  <si>
    <t>Por favor #Marcha15DeJunio q los q salgan a protestar .han un vídeo o hagan un documento donde ellos no usarán ni una uci y no usarán pruebas de covid</t>
  </si>
  <si>
    <t>Wed Jun 03 02:59:40 +0000 2020</t>
  </si>
  <si>
    <t>http://twitter.com/TaniaLo18603435/statuses/1268014462038138881</t>
  </si>
  <si>
    <t>1268014413627510789</t>
  </si>
  <si>
    <t>plazabjc</t>
  </si>
  <si>
    <t>#Marcha15DeJunio Yo estoy de acuerdo con las protestas mientras tengan objetivos claros y sean pacíficas, pero llevamos meses encerrados para venir a arruinarlo todo en un día.
¿Y si se esperan a que sea seguro? https://t.co/d5ms8dVoqv</t>
  </si>
  <si>
    <t>Wed Jun 03 02:59:29 +0000 2020</t>
  </si>
  <si>
    <t>2593273620</t>
  </si>
  <si>
    <t>http://pbs.twimg.com/profile_images/1253518967500652544/BUo0sNHz_normal.jpg</t>
  </si>
  <si>
    <t>http://twitter.com/plazabjc/statuses/1268014413627510789</t>
  </si>
  <si>
    <t>{"hashtags":[{"text":"Marcha15DeJunio","indices":[0,16]}],"symbols":[],"user_mentions":[],"urls":[],"media":[{"id":1268014406740443100,"id_str":"1268014406740443140","indices":[212,235],"media_url":"http://pbs.twimg.com/tweet_video_thumb/EZjkYnvXgAQu3Ue.jpg","media_url_https":"https://pbs.twimg.com/tweet_video_thumb/EZjkYnvXgAQu3Ue.jpg","url":"https://t.co/d5ms8dVoqv","display_url":"pic.twitter.com/d5ms8dVoqv","expanded_url":"https://twitter.com/plazabjc/status/1268014413627510789/photo/1","type":"photo","sizes":{"large":{"w":244,"h":274,"resize":"fit"},"thumb":{"w":150,"h":150,"resize":"crop"},"small":{"w":244,"h":274,"resize":"fit"},"medium":{"w":244,"h":274,"resize":"fit"}}}]}</t>
  </si>
  <si>
    <t>1268014405356269568</t>
  </si>
  <si>
    <t>#Marcha15DeJunio  hay gente que le quedo gustando el coronavirus, yo personalmente soy de los que creo que eso lo exageran, pero planear una marcha en plena pandemia es algo tremendamente estúpido, ojalá que los que vayan no tengan contacto con adultos mayores.</t>
  </si>
  <si>
    <t>Wed Jun 03 02:59:27 +0000 2020</t>
  </si>
  <si>
    <t>http://twitter.com/juance918/statuses/1268014405356269568</t>
  </si>
  <si>
    <t>1268014376147136513</t>
  </si>
  <si>
    <t>sharmiento</t>
  </si>
  <si>
    <t>Pregunta!!! si con marchas o todo bajan a el presidente, quien quedaría en el poder? Y no me digan que petro o Uribe para seguir dictando guerrilleros pues no se hace mucho no?  #Marcha15DeJunio</t>
  </si>
  <si>
    <t>Wed Jun 03 02:59:20 +0000 2020</t>
  </si>
  <si>
    <t>58347996</t>
  </si>
  <si>
    <t>http://pbs.twimg.com/profile_images/1208896320746000386/oZZe-r2E_normal.jpg</t>
  </si>
  <si>
    <t xml:space="preserve">Bogotá, Colombia </t>
  </si>
  <si>
    <t>http://twitter.com/sharmiento/statuses/1268014376147136513</t>
  </si>
  <si>
    <t>{"hashtags":[{"text":"Marcha15DeJunio","indices":[178,194]}],"symbols":[],"user_mentions":[],"urls":[]}</t>
  </si>
  <si>
    <t>1268014328411820032</t>
  </si>
  <si>
    <t>#Marcha15DeJunio https://t.co/mpaTAGqA0H</t>
  </si>
  <si>
    <t>Wed Jun 03 02:59:09 +0000 2020</t>
  </si>
  <si>
    <t>http://twitter.com/Camilo55757852/statuses/1268014328411820032</t>
  </si>
  <si>
    <t>{"hashtags":[{"text":"Marcha15DeJunio","indices":[0,16]}],"symbols":[],"user_mentions":[],"urls":[],"media":[{"id":1268014323781247000,"id_str":"1268014323781246982","indices":[17,40],"media_url":"http://pbs.twimg.com/media/EZjkTysWoAYGVay.jpg","media_url_https":"https://pbs.twimg.com/media/EZjkTysWoAYGVay.jpg","url":"https://t.co/mpaTAGqA0H","display_url":"pic.twitter.com/mpaTAGqA0H","expanded_url":"https://twitter.com/Camilo55757852/status/1268014328411820032/photo/1","type":"photo","sizes":{"small":{"w":680,"h":424,"resize":"fit"},"thumb":{"w":150,"h":150,"resize":"crop"},"large":{"w":720,"h":449,"resize":"fit"},"medium":{"w":720,"h":449,"resize":"fit"}}}]}</t>
  </si>
  <si>
    <t>1268014325660295168</t>
  </si>
  <si>
    <t>#Marcha15DeJunio es una irresponsabilidad tremenda y una irracionalidad absurda de quienes dicen  defender la vida,  de acuerdo con todos los puntos , pero en este momento es algo mezquino! 
YO ME CUIDO A MI A MI FAMILIA</t>
  </si>
  <si>
    <t>Wed Jun 03 02:59:08 +0000 2020</t>
  </si>
  <si>
    <t>http://pbs.twimg.com/profile_images/929366672141684736/MNUjpmY__normal.jpg</t>
  </si>
  <si>
    <t>Pasto, Colombia</t>
  </si>
  <si>
    <t>http://twitter.com/Davidc_CB/statuses/1268014325660295168</t>
  </si>
  <si>
    <t>#Marcha15DeJunio o nos graduamos de pendejos.</t>
  </si>
  <si>
    <t>Wed Jun 03 02:59:00 +0000 2020</t>
  </si>
  <si>
    <t>http://pbs.twimg.com/profile_images/1126841295027224581/sjo5lm7a_normal.jpg</t>
  </si>
  <si>
    <t>Escritor,empresario, demócrata</t>
  </si>
  <si>
    <t>http://twitter.com/GustavoBolivar/statuses/1268014290327519233</t>
  </si>
  <si>
    <t>1268014284153532416</t>
  </si>
  <si>
    <t>avique21</t>
  </si>
  <si>
    <t>Por favor salir sin tapabocas y todos juntos de las manos #Marcha15DeJunio</t>
  </si>
  <si>
    <t>Wed Jun 03 02:58:58 +0000 2020</t>
  </si>
  <si>
    <t>779138729323692032</t>
  </si>
  <si>
    <t>http://pbs.twimg.com/profile_images/1266606449792290818/jP8iDj-1_normal.jpg</t>
  </si>
  <si>
    <t>http://twitter.com/avique21/statuses/1268014284153532416</t>
  </si>
  <si>
    <t>{"hashtags":[{"text":"Marcha15DeJunio","indices":[58,74]}],"symbols":[],"user_mentions":[],"urls":[]}</t>
  </si>
  <si>
    <t>1268014270207406082</t>
  </si>
  <si>
    <t>#Marcha15DeJunio ¿que me recomiendan llevar a la marcha, además de mis pies y la garganta para gritarle a los políticos que son unos hijueputas?</t>
  </si>
  <si>
    <t>Wed Jun 03 02:58:55 +0000 2020</t>
  </si>
  <si>
    <t>http://twitter.com/Margari97231178/statuses/1268014270207406082</t>
  </si>
  <si>
    <t>1268014262313799681</t>
  </si>
  <si>
    <t>#Marcha15DeJunio https://t.co/zBKCNZEwhf</t>
  </si>
  <si>
    <t>Wed Jun 03 02:58:53 +0000 2020</t>
  </si>
  <si>
    <t>http://twitter.com/Camilo55757852/statuses/1268014262313799681</t>
  </si>
  <si>
    <t>{"hashtags":[{"text":"Marcha15DeJunio","indices":[0,16]}],"symbols":[],"user_mentions":[],"urls":[],"media":[{"id":1268014254105518000,"id_str":"1268014254105518080","indices":[17,40],"media_url":"http://pbs.twimg.com/media/EZjkPvIXYAAvxAL.jpg","media_url_https":"https://pbs.twimg.com/media/EZjkPvIXYAAvxAL.jpg","url":"https://t.co/zBKCNZEwhf","display_url":"pic.twitter.com/zBKCNZEwhf","expanded_url":"https://twitter.com/Camilo55757852/status/1268014262313799681/photo/1","type":"photo","sizes":{"thumb":{"w":150,"h":150,"resize":"crop"},"medium":{"w":720,"h":471,"resize":"fit"},"small":{"w":680,"h":445,"resize":"fit"},"large":{"w":720,"h":471,"resize":"fit"}}}]}</t>
  </si>
  <si>
    <t>1268014250209001472</t>
  </si>
  <si>
    <t>#Marcha15DeJunio por supuesto hay motivos de sobra .</t>
  </si>
  <si>
    <t>Wed Jun 03 02:58:50 +0000 2020</t>
  </si>
  <si>
    <t>http://twitter.com/AndresCamiloDa6/statuses/1268014250209001472</t>
  </si>
  <si>
    <t>1268014242898292736</t>
  </si>
  <si>
    <t>paavr13</t>
  </si>
  <si>
    <t>¿Besatón o mareos? JAJSJJAJSJS #Marcha15DeJunio</t>
  </si>
  <si>
    <t>Wed Jun 03 02:58:48 +0000 2020</t>
  </si>
  <si>
    <t>1125219707022401537</t>
  </si>
  <si>
    <t>http://pbs.twimg.com/profile_images/1265669478374879233/kizZXu50_normal.jpg</t>
  </si>
  <si>
    <t>http://twitter.com/paavr13/statuses/1268014242898292736</t>
  </si>
  <si>
    <t>1268014224942469121</t>
  </si>
  <si>
    <t>Medios de comunicación corruptos.
No Olvidamos.
#Marcha15DeJunio https://t.co/SQNXzApxSH</t>
  </si>
  <si>
    <t>Wed Jun 03 02:58:44 +0000 2020</t>
  </si>
  <si>
    <t>http://twitter.com/Aguilix/statuses/1268014224942469121</t>
  </si>
  <si>
    <t>{"hashtags":[{"text":"Marcha15DeJunio","indices":[48,64]}],"symbols":[],"user_mentions":[],"urls":[],"media":[{"id":1268014191119663000,"id_str":"1268014191119663105","indices":[65,88],"media_url":"http://pbs.twimg.com/media/EZjkMEfXgAEFOHn.jpg","media_url_https":"https://pbs.twimg.com/media/EZjkMEfXgAEFOHn.jpg","url":"https://t.co/SQNXzApxSH","display_url":"pic.twitter.com/SQNXzApxSH","expanded_url":"https://twitter.com/Aguilix/status/1268014224942469121/photo/1","type":"photo","sizes":{"thumb":{"w":150,"h":150,"resize":"crop"},"medium":{"w":930,"h":1200,"resize":"fit"},"large":{"w":1588,"h":2048,"resize":"fit"},"small":{"w":527,"h":680,"resize":"fit"}}}]}</t>
  </si>
  <si>
    <t>1268014171049857027</t>
  </si>
  <si>
    <t>#Marcha15DeJunio https://t.co/kISqM1cqE1</t>
  </si>
  <si>
    <t>Wed Jun 03 02:58:31 +0000 2020</t>
  </si>
  <si>
    <t>http://twitter.com/Camilo55757852/statuses/1268014171049857027</t>
  </si>
  <si>
    <t>{"hashtags":[{"text":"Marcha15DeJunio","indices":[0,16]}],"symbols":[],"user_mentions":[],"urls":[],"media":[{"id":1268014163055521800,"id_str":"1268014163055521800","indices":[17,40],"media_url":"http://pbs.twimg.com/media/EZjkKb8WsAgYH4k.jpg","media_url_https":"https://pbs.twimg.com/media/EZjkKb8WsAgYH4k.jpg","url":"https://t.co/kISqM1cqE1","display_url":"pic.twitter.com/kISqM1cqE1","expanded_url":"https://twitter.com/Camilo55757852/status/1268014171049857027/photo/1","type":"photo","sizes":{"small":{"w":680,"h":405,"resize":"fit"},"thumb":{"w":150,"h":150,"resize":"crop"},"large":{"w":720,"h":429,"resize":"fit"},"medium":{"w":720,"h":429,"resize":"fit"}}}]}</t>
  </si>
  <si>
    <t>1268014147838468097</t>
  </si>
  <si>
    <t>0isaac01</t>
  </si>
  <si>
    <t>#Marcha15DeJunio
Porfavor queremos que el 15 salgan también @petrogustavo @JERobledo @GustavoBolivar 
Se harán cadenas humanas por todo el país 
🤣🤣🤣😂😂😂</t>
  </si>
  <si>
    <t>Wed Jun 03 02:58:26 +0000 2020</t>
  </si>
  <si>
    <t>277245615</t>
  </si>
  <si>
    <t>http://pbs.twimg.com/profile_images/1109157642101051394/vLaspw4J_normal.png</t>
  </si>
  <si>
    <t>Tuluá, Colombia</t>
  </si>
  <si>
    <t>http://twitter.com/0isaac01/statuses/1268014147838468097</t>
  </si>
  <si>
    <t>{"hashtags":[{"text":"Marcha15DeJunio","indices":[0,16]}],"symbols":[],"user_mentions":[{"screen_name":"petrogustavo","name":"Gustavo Petro","id":49849732,"id_str":"49849732","indices":[60,73]},{"screen_name":"JERobledo","name":"Jorge Enrique Robledo","id":268322810,"id_str":"268322810","indices":[74,84]},{"screen_name":"GustavoBolivar","name":"Gustavo Bolívar","id":50981729,"id_str":"50981729","indices":[85,100]}],"urls":[]}</t>
  </si>
  <si>
    <t>1268014109481676800</t>
  </si>
  <si>
    <t>elmenosbueno</t>
  </si>
  <si>
    <t>Por nuestros líderes sociales, nuestros amigos, nuestros caídos #Marcha15DeJunio #MeLaSudanLosParacos</t>
  </si>
  <si>
    <t>Wed Jun 03 02:58:16 +0000 2020</t>
  </si>
  <si>
    <t>1255152518989934593</t>
  </si>
  <si>
    <t>http://pbs.twimg.com/profile_images/1255152752570716163/_Qu6htFT_normal.jpg</t>
  </si>
  <si>
    <t>http://twitter.com/elmenosbueno/statuses/1268014109481676800</t>
  </si>
  <si>
    <t>{"hashtags":[{"text":"Marcha15DeJunio","indices":[64,80]},{"text":"MeLaSudanLosParacos","indices":[81,101]}],"symbols":[],"user_mentions":[],"urls":[]}</t>
  </si>
  <si>
    <t>1268014075650457601</t>
  </si>
  <si>
    <t>CortesEdysson</t>
  </si>
  <si>
    <t>Yo me apunto a la #Marcha15DeJunio !! https://t.co/fW1X63j6Ke</t>
  </si>
  <si>
    <t>Wed Jun 03 02:58:08 +0000 2020</t>
  </si>
  <si>
    <t>922271326173319168</t>
  </si>
  <si>
    <t>http://pbs.twimg.com/profile_images/925026596033097729/H_uhcmjB_normal.jpg</t>
  </si>
  <si>
    <t>http://twitter.com/CortesEdysson/statuses/1268014075650457601</t>
  </si>
  <si>
    <t>{"hashtags":[{"text":"Marcha15DeJunio","indices":[18,34]}],"symbols":[],"user_mentions":[],"urls":[],"media":[{"id":1268014062933364700,"id_str":"1268014062933364736","indices":[38,61],"media_url":"http://pbs.twimg.com/tweet_video_thumb/EZjkEm9X0AAbGcc.jpg","media_url_https":"https://pbs.twimg.com/tweet_video_thumb/EZjkEm9X0AAbGcc.jpg","url":"https://t.co/fW1X63j6Ke","display_url":"pic.twitter.com/fW1X63j6Ke","expanded_url":"https://twitter.com/CortesEdysson/status/1268014075650457601/photo/1","type":"photo","sizes":{"thumb":{"w":150,"h":150,"resize":"crop"},"large":{"w":498,"h":356,"resize":"fit"},"medium":{"w":498,"h":356,"resize":"fit"},"small":{"w":498,"h":356,"resize":"fit"}}}]}</t>
  </si>
  <si>
    <t>1268014018880552963</t>
  </si>
  <si>
    <t>Si queremos copiarle algo a los gringos, que sea esto, debemos ir donde viven los que nos roban, nos matan, nos quitan nuestros derechos.
#Marcha15DeJunio https://t.co/EXQjsEc8Vr</t>
  </si>
  <si>
    <t>Wed Jun 03 02:57:55 +0000 2020</t>
  </si>
  <si>
    <t>http://twitter.com/SantinVeloza/statuses/1268014018880552963</t>
  </si>
  <si>
    <t>{"hashtags":[{"text":"Marcha15DeJunio","indices":[138,154]}],"symbols":[],"user_mentions":[],"urls":[{"url":"https://t.co/EXQjsEc8Vr","expanded_url":"https://twitter.com/Jose58608041/status/1268012656381829122","display_url":"twitter.com/Jose58608041/s…","indices":[155,178]}]}</t>
  </si>
  <si>
    <t>1268013920612159495</t>
  </si>
  <si>
    <t>No veo a los de izquierda cobarde saliendo, andan sin plata y los papás no los dejan salir #Marcha15DeJunio</t>
  </si>
  <si>
    <t>Wed Jun 03 02:57:31 +0000 2020</t>
  </si>
  <si>
    <t>http://twitter.com/avique21/statuses/1268013920612159495</t>
  </si>
  <si>
    <t>1268013907366621186</t>
  </si>
  <si>
    <t>Nathae01</t>
  </si>
  <si>
    <t>Por todo lo que le están robando a los que no tienen...
#Marcha15DeJunio https://t.co/dYRVDPmKKq</t>
  </si>
  <si>
    <t>Wed Jun 03 02:57:28 +0000 2020</t>
  </si>
  <si>
    <t>3237113728</t>
  </si>
  <si>
    <t>http://pbs.twimg.com/profile_images/1203056793812918273/EUI6ksn-_normal.jpg</t>
  </si>
  <si>
    <t>http://twitter.com/Nathae01/statuses/1268013907366621186</t>
  </si>
  <si>
    <t>{"hashtags":[{"text":"Marcha15DeJunio","indices":[56,72]}],"symbols":[],"user_mentions":[],"urls":[{"url":"https://t.co/dYRVDPmKKq","expanded_url":"https://twitter.com/_nicolerios0/status/1268013187619790848","display_url":"twitter.com/_nicolerios0/s…","indices":[73,96]}]}</t>
  </si>
  <si>
    <t>1268013879193460737</t>
  </si>
  <si>
    <t>#Marcha15DeJunio por la peor pandemia que hemos sufrido por mas de 200 años y que ahora es mas evidente. A las calles nos vamos en contra de este gobierno y sus políticos corruptos. ¡Nos cansamos!</t>
  </si>
  <si>
    <t>Wed Jun 03 02:57:22 +0000 2020</t>
  </si>
  <si>
    <t>http://twitter.com/cesfit7/statuses/1268013879193460737</t>
  </si>
  <si>
    <t>1268013868644777989</t>
  </si>
  <si>
    <t>Delgado3020</t>
  </si>
  <si>
    <t>#Marcha15DeJunio https://t.co/zBiIfWQP2d</t>
  </si>
  <si>
    <t>Wed Jun 03 02:57:19 +0000 2020</t>
  </si>
  <si>
    <t>742147570206707716</t>
  </si>
  <si>
    <t>http://pbs.twimg.com/profile_images/1259194022444367873/gtCdhue9_normal.jpg</t>
  </si>
  <si>
    <t>http://twitter.com/Delgado3020/statuses/1268013868644777989</t>
  </si>
  <si>
    <t>{"hashtags":[{"text":"Marcha15DeJunio","indices":[0,16]}],"symbols":[],"user_mentions":[],"urls":[{"url":"https://t.co/zBiIfWQP2d","expanded_url":"https://twitter.com/Delgado3020/status/1267545176760897537","display_url":"twitter.com/Delgado3020/st…","indices":[17,40]}]}</t>
  </si>
  <si>
    <t>1268013782070104064</t>
  </si>
  <si>
    <t>Marchar 1 día?! Parar el país es la solución 1 mes! #Marcha15DeJunio</t>
  </si>
  <si>
    <t>Wed Jun 03 02:56:58 +0000 2020</t>
  </si>
  <si>
    <t>http://twitter.com/nano1960/statuses/1268013782070104064</t>
  </si>
  <si>
    <t>1268013757579526144</t>
  </si>
  <si>
    <t>angeldlrios</t>
  </si>
  <si>
    <t>🇨🇴 #Marcha15DeJunio</t>
  </si>
  <si>
    <t>Wed Jun 03 02:56:53 +0000 2020</t>
  </si>
  <si>
    <t>1193776890890375168</t>
  </si>
  <si>
    <t>http://pbs.twimg.com/profile_images/1244316311552954370/0M2MZ2Kk_normal.jpg</t>
  </si>
  <si>
    <t>Medellín, COL</t>
  </si>
  <si>
    <t>http://twitter.com/angeldlrios/statuses/1268013757579526144</t>
  </si>
  <si>
    <t>1268013605905215490</t>
  </si>
  <si>
    <t>omar_lopez1003</t>
  </si>
  <si>
    <t>Vagos hpts malparidos  #Marcha15DeJunio</t>
  </si>
  <si>
    <t>Wed Jun 03 02:56:16 +0000 2020</t>
  </si>
  <si>
    <t>1241551907447017473</t>
  </si>
  <si>
    <t>http://pbs.twimg.com/profile_images/1260440877950013448/WAOCXVEq_normal.jpg</t>
  </si>
  <si>
    <t>http://twitter.com/omar_lopez1003/statuses/1268013605905215490</t>
  </si>
  <si>
    <t>1268013592093343749</t>
  </si>
  <si>
    <t>No olvidamos
#Marcha15DeJunio https://t.co/8tTPuvtQwO</t>
  </si>
  <si>
    <t>Wed Jun 03 02:56:13 +0000 2020</t>
  </si>
  <si>
    <t>http://twitter.com/Aguilix/statuses/1268013592093343749</t>
  </si>
  <si>
    <t>{"hashtags":[{"text":"Marcha15DeJunio","indices":[13,29]}],"symbols":[],"user_mentions":[],"urls":[],"media":[{"id":1268013589580918800,"id_str":"1268013589580918786","indices":[30,53],"media_url":"http://pbs.twimg.com/media/EZjjpDlWsAIb1_r.jpg","media_url_https":"https://pbs.twimg.com/media/EZjjpDlWsAIb1_r.jpg","url":"https://t.co/8tTPuvtQwO","display_url":"pic.twitter.com/8tTPuvtQwO","expanded_url":"https://twitter.com/Aguilix/status/1268013592093343749/photo/1","type":"photo","sizes":{"thumb":{"w":150,"h":150,"resize":"crop"},"small":{"w":528,"h":448,"resize":"fit"},"medium":{"w":528,"h":448,"resize":"fit"},"large":{"w":528,"h":448,"resize":"fit"}}}]}</t>
  </si>
  <si>
    <t>1268013575014146055</t>
  </si>
  <si>
    <t>Migueramirezm</t>
  </si>
  <si>
    <t>La bodega de cuentas venezolanas a todo vapor #Marcha15DeJunio siguen las directrices de la Habana y de @petrogustavo</t>
  </si>
  <si>
    <t>Wed Jun 03 02:56:09 +0000 2020</t>
  </si>
  <si>
    <t>21275991</t>
  </si>
  <si>
    <t>http://pbs.twimg.com/profile_images/1258624792300838913/PZPSHuoe_normal.jpg</t>
  </si>
  <si>
    <t>http://twitter.com/Migueramirezm/statuses/1268013575014146055</t>
  </si>
  <si>
    <t>{"hashtags":[{"text":"Marcha15DeJunio","indices":[46,62]}],"symbols":[],"user_mentions":[{"screen_name":"petrogustavo","name":"Gustavo Petro","id":49849732,"id_str":"49849732","indices":[104,117]}],"urls":[]}</t>
  </si>
  <si>
    <t>1268013416515584003</t>
  </si>
  <si>
    <t>El virus ni el gobierno no va a callar todos a las calle #Marcha15DeJunio 
Por las muertes de nuestro líderes sociales...</t>
  </si>
  <si>
    <t>Wed Jun 03 02:55:31 +0000 2020</t>
  </si>
  <si>
    <t>http://twitter.com/thiagoleon07/statuses/1268013416515584003</t>
  </si>
  <si>
    <t>1268013413717901313</t>
  </si>
  <si>
    <t>#Marcha15DeJunio https://t.co/bjfWL9BFsJ</t>
  </si>
  <si>
    <t>http://twitter.com/Aguilix/statuses/1268013413717901313</t>
  </si>
  <si>
    <t>{"hashtags":[{"text":"Marcha15DeJunio","indices":[0,16]}],"symbols":[],"user_mentions":[],"urls":[],"media":[{"id":1268013405539049500,"id_str":"1268013405539049473","indices":[17,40],"media_url":"http://pbs.twimg.com/media/EZjjeV-WoAE2neh.jpg","media_url_https":"https://pbs.twimg.com/media/EZjjeV-WoAE2neh.jpg","url":"https://t.co/bjfWL9BFsJ","display_url":"pic.twitter.com/bjfWL9BFsJ","expanded_url":"https://twitter.com/Aguilix/status/1268013413717901313/photo/1","type":"photo","sizes":{"thumb":{"w":150,"h":150,"resize":"crop"},"small":{"w":680,"h":533,"resize":"fit"},"large":{"w":793,"h":621,"resize":"fit"},"medium":{"w":793,"h":621,"resize":"fit"}}}]}</t>
  </si>
  <si>
    <t>1268013392931041297</t>
  </si>
  <si>
    <t>_poison_98</t>
  </si>
  <si>
    <t>yo esperando el dia de la #Marcha15DeJunio https://t.co/BRFxx19Ba5</t>
  </si>
  <si>
    <t>Wed Jun 03 02:55:26 +0000 2020</t>
  </si>
  <si>
    <t>1209895352117157889</t>
  </si>
  <si>
    <t>http://pbs.twimg.com/profile_images/1263495670377459712/GIwK1gby_normal.jpg</t>
  </si>
  <si>
    <t>http://twitter.com/_poison_98/statuses/1268013392931041297</t>
  </si>
  <si>
    <t>{"hashtags":[{"text":"Marcha15DeJunio","indices":[26,42]}],"symbols":[],"user_mentions":[],"urls":[],"media":[{"id":1268013388371722200,"id_str":"1268013388371722248","indices":[43,66],"media_url":"http://pbs.twimg.com/media/EZjjdWBWAAgCFFo.jpg","media_url_https":"https://pbs.twimg.com/media/EZjjdWBWAAgCFFo.jpg","url":"https://t.co/BRFxx19Ba5","display_url":"pic.twitter.com/BRFxx19Ba5","expanded_url":"https://twitter.com/_poison_98/status/1268013392931041297/photo/1","type":"photo","sizes":{"large":{"w":600,"h":467,"resize":"fit"},"thumb":{"w":150,"h":150,"resize":"crop"},"small":{"w":600,"h":467,"resize":"fit"},"medium":{"w":600,"h":467,"resize":"fit"}}}]}</t>
  </si>
  <si>
    <t>1268013383577677829</t>
  </si>
  <si>
    <t>✊✊ ✊✊✊✊✊✊#Marcha15DeJunio</t>
  </si>
  <si>
    <t>Wed Jun 03 02:55:23 +0000 2020</t>
  </si>
  <si>
    <t>http://twitter.com/Jose58608041/statuses/1268013383577677829</t>
  </si>
  <si>
    <t>1268013321560694784</t>
  </si>
  <si>
    <t>✊✊ #Marcha15DeJunio</t>
  </si>
  <si>
    <t>Wed Jun 03 02:55:09 +0000 2020</t>
  </si>
  <si>
    <t>http://twitter.com/Jose58608041/statuses/1268013321560694784</t>
  </si>
  <si>
    <t>1268013301558108160</t>
  </si>
  <si>
    <t>imstalkerpro</t>
  </si>
  <si>
    <t>#Marcha15DeJunio https://t.co/EYVGkwOTWE</t>
  </si>
  <si>
    <t>Wed Jun 03 02:55:04 +0000 2020</t>
  </si>
  <si>
    <t>1381929704</t>
  </si>
  <si>
    <t>http://pbs.twimg.com/profile_images/1051843964897255424/xn6fETA1_normal.jpg</t>
  </si>
  <si>
    <t>http://twitter.com/imstalkerpro/statuses/1268013301558108160</t>
  </si>
  <si>
    <t>{"hashtags":[{"text":"Marcha15DeJunio","indices":[0,16]}],"symbols":[],"user_mentions":[],"urls":[{"url":"https://t.co/EYVGkwOTWE","expanded_url":"https://twitter.com/k_Moreno25/status/1267998248482025473","display_url":"twitter.com/k_Moreno25/sta…","indices":[17,40]}]}</t>
  </si>
  <si>
    <t>1268013294629109762</t>
  </si>
  <si>
    <t>✊✊✊✊ #Marcha15DeJunio</t>
  </si>
  <si>
    <t>Wed Jun 03 02:55:02 +0000 2020</t>
  </si>
  <si>
    <t>http://twitter.com/Jose58608041/statuses/1268013294629109762</t>
  </si>
  <si>
    <t>1268013252790845441</t>
  </si>
  <si>
    <t>#Marcha15DeJunio ✊✊✊✊</t>
  </si>
  <si>
    <t>Wed Jun 03 02:54:52 +0000 2020</t>
  </si>
  <si>
    <t>http://twitter.com/Jose58608041/statuses/1268013252790845441</t>
  </si>
  <si>
    <t>1268013187619790848</t>
  </si>
  <si>
    <t>_nicolerios0</t>
  </si>
  <si>
    <t>Por los líderes sociales
Por Dilan Cruz
Por los cientos de habitantes que piden ayudas a un gobierno incapaz y ladrón
Por exigir justicia para el pueblo Colombiano y los actos atroces cometidos por parte de las autoridades, y por mucho más
#Marcha15DeJunio</t>
  </si>
  <si>
    <t>Wed Jun 03 02:54:37 +0000 2020</t>
  </si>
  <si>
    <t>824827394137739265</t>
  </si>
  <si>
    <t>http://pbs.twimg.com/profile_images/1256471846993702912/ggWSpmZ9_normal.jpg</t>
  </si>
  <si>
    <t>http://twitter.com/_nicolerios0/statuses/1268013187619790848</t>
  </si>
  <si>
    <t>{"hashtags":[{"text":"Marcha15DeJunio","indices":[240,256]}],"symbols":[],"user_mentions":[],"urls":[]}</t>
  </si>
  <si>
    <t>1268013135048454145</t>
  </si>
  <si>
    <t>sandragarcia901</t>
  </si>
  <si>
    <t>No están jugando con mis sentimientos es en serio que hay #Marcha15DeJunio?</t>
  </si>
  <si>
    <t>Wed Jun 03 02:54:24 +0000 2020</t>
  </si>
  <si>
    <t>2645746373</t>
  </si>
  <si>
    <t>http://pbs.twimg.com/profile_images/1264358978475249665/FCpwWq5O_normal.jpg</t>
  </si>
  <si>
    <t>http://twitter.com/sandragarcia901/statuses/1268013135048454145</t>
  </si>
  <si>
    <t>1268013133601398784</t>
  </si>
  <si>
    <t>#Marcha15DeJunio https://t.co/5qBrZT7WZM</t>
  </si>
  <si>
    <t>http://twitter.com/Jose58608041/statuses/1268013133601398784</t>
  </si>
  <si>
    <t>{"hashtags":[{"text":"Marcha15DeJunio","indices":[0,16]}],"symbols":[],"user_mentions":[],"urls":[],"media":[{"id":1268013124797567000,"id_str":"1268013124797566977","indices":[17,40],"media_url":"http://pbs.twimg.com/media/EZjjOAIXkAEaj4q.jpg","media_url_https":"https://pbs.twimg.com/media/EZjjOAIXkAEaj4q.jpg","url":"https://t.co/5qBrZT7WZM","display_url":"pic.twitter.com/5qBrZT7WZM","expanded_url":"https://twitter.com/Jose58608041/status/1268013133601398784/photo/1","type":"photo","sizes":{"medium":{"w":700,"h":974,"resize":"fit"},"thumb":{"w":150,"h":150,"resize":"crop"},"small":{"w":489,"h":680,"resize":"fit"},"large":{"w":700,"h":974,"resize":"fit"}}}]}</t>
  </si>
  <si>
    <t>1268013129885245441</t>
  </si>
  <si>
    <t>Gustavo18564337</t>
  </si>
  <si>
    <t>Tapabocas Respirador reutilizable P98 PVC Atóxico Grado 1, comodo, adaptable y confiable.
Reg. INVIMA GSQ-MTB-TM69. Distribuidor autorizado. Ventas al por mayor - Colombia
#Marcha15DeJunio #AlvaroUribeDioLaOrden https://t.co/QLPTilML6f</t>
  </si>
  <si>
    <t>Wed Jun 03 02:54:23 +0000 2020</t>
  </si>
  <si>
    <t>1014750590042243073</t>
  </si>
  <si>
    <t>http://pbs.twimg.com/profile_images/1065589633222877185/g3XJfa9Q_normal.jpg</t>
  </si>
  <si>
    <t>http://twitter.com/Gustavo18564337/statuses/1268013129885245441</t>
  </si>
  <si>
    <t>{"hashtags":[{"text":"Marcha15DeJunio","indices":[172,188]},{"text":"AlvaroUribeDioLaOrden","indices":[189,211]}],"symbols":[],"user_mentions":[],"urls":[{"url":"https://t.co/QLPTilML6f","expanded_url":"https://twitter.com/Gustavo18564337/status/1267997178791899138","display_url":"twitter.com/Gustavo1856433…","indices":[212,235]}]}</t>
  </si>
  <si>
    <t>1268013122377396231</t>
  </si>
  <si>
    <t>ClaraAv05749151</t>
  </si>
  <si>
    <t>#Marcha15DeJunio  Por el futuro de nuestros hijos https://t.co/zvHuqa9btR</t>
  </si>
  <si>
    <t>Wed Jun 03 02:54:21 +0000 2020</t>
  </si>
  <si>
    <t>1250607781775884296</t>
  </si>
  <si>
    <t>http://pbs.twimg.com/profile_images/1259965144249110534/ikKRNEa9_normal.jpg</t>
  </si>
  <si>
    <t>http://twitter.com/ClaraAv05749151/statuses/1268013122377396231</t>
  </si>
  <si>
    <t>{"hashtags":[{"text":"Marcha15DeJunio","indices":[0,16]}],"symbols":[],"user_mentions":[],"urls":[],"media":[{"id":1268012970354839600,"id_str":"1268012970354839554","indices":[50,73],"media_url":"http://pbs.twimg.com/media/EZjjFAyWkAIFA3w.jpg","media_url_https":"https://pbs.twimg.com/media/EZjjFAyWkAIFA3w.jpg","url":"https://t.co/zvHuqa9btR","display_url":"pic.twitter.com/zvHuqa9btR","expanded_url":"https://twitter.com/ClaraAv05749151/status/1268013122377396231/photo/1","type":"photo","sizes":{"small":{"w":478,"h":680,"resize":"fit"},"medium":{"w":540,"h":769,"resize":"fit"},"thumb":{"w":150,"h":150,"resize":"crop"},"large":{"w":540,"h":769,"resize":"fit"}}}]}</t>
  </si>
  <si>
    <t>1268013046707953665</t>
  </si>
  <si>
    <t>Honoriocarreo1</t>
  </si>
  <si>
    <t>Con la información que entrego a Facebook, máximo me envian información comercial. Con la información que me pide el gobierno colombiano o las alcaldías, me.envian las Águilas negras (verdes). #Marcha15DeJunio</t>
  </si>
  <si>
    <t>Wed Jun 03 02:54:03 +0000 2020</t>
  </si>
  <si>
    <t>962745371473711106</t>
  </si>
  <si>
    <t>http://pbs.twimg.com/profile_images/1265449100344012800/OY7Tj6uk_normal.jpg</t>
  </si>
  <si>
    <t>http://twitter.com/Honoriocarreo1/statuses/1268013046707953665</t>
  </si>
  <si>
    <t>{"hashtags":[{"text":"Marcha15DeJunio","indices":[193,209]}],"symbols":[],"user_mentions":[],"urls":[]}</t>
  </si>
  <si>
    <t>1268012988159664128</t>
  </si>
  <si>
    <t>camilopiconop7</t>
  </si>
  <si>
    <t>Apoyamos las movilizaciones y protestas de otros países;por qué no apoyar la muestra. 
#Marcha15DeJunio</t>
  </si>
  <si>
    <t>Wed Jun 03 02:53:49 +0000 2020</t>
  </si>
  <si>
    <t>2883375387</t>
  </si>
  <si>
    <t>http://pbs.twimg.com/profile_images/1212067115722780673/kZCFWmeL_normal.jpg</t>
  </si>
  <si>
    <t>http://twitter.com/camilopiconop7/statuses/1268012988159664128</t>
  </si>
  <si>
    <t>1268012981947904000</t>
  </si>
  <si>
    <t>Camilo51465832</t>
  </si>
  <si>
    <t>Me gustaría decir que es una irresponsabilidad, pero ya la gente no está respetando el aislamiento, entonces no tiene sentido decir que es una falta de respeto. Pero, si me parece una falta de respetó que ponga normas en una movilización, que sigue ¿pedir permiso?#Marcha15DeJunio</t>
  </si>
  <si>
    <t>Wed Jun 03 02:53:48 +0000 2020</t>
  </si>
  <si>
    <t>1213875254918909952</t>
  </si>
  <si>
    <t>http://pbs.twimg.com/profile_images/1249516406313570304/I2VPPbcT_normal.jpg</t>
  </si>
  <si>
    <t>http://twitter.com/Camilo51465832/statuses/1268012981947904000</t>
  </si>
  <si>
    <t>1268012937903513602</t>
  </si>
  <si>
    <t>ClaseGratis</t>
  </si>
  <si>
    <t>[ CLASE GRATIS ]💥
▶️Cómo descifrar cualquier clave WIFI desde tu celular.
Mira este vídeo en donde te enseñamos cómo hacerlo.
➞ https://t.co/H8pxcXEqbq
🛎🛎¡SUSCRÍBETE!
#EdomexSeQuedaEnCasa
#EdomexResponsable
#LaVozEstreno
#Marcha15DeJunio
#AméricaConTrump
#BlackLivesMattter</t>
  </si>
  <si>
    <t>Wed Jun 03 02:53:37 +0000 2020</t>
  </si>
  <si>
    <t>32241900</t>
  </si>
  <si>
    <t>http://pbs.twimg.com/profile_images/1099862984845938690/kHCGgwDg_normal.png</t>
  </si>
  <si>
    <t>http://twitter.com/ClaseGratis/statuses/1268012937903513602</t>
  </si>
  <si>
    <t>{"hashtags":[{"text":"EdomexSeQuedaEnCasa","indices":[170,190]},{"text":"EdomexResponsable","indices":[191,209]},{"text":"LaVozEstreno","indices":[210,223]},{"text":"Marcha15DeJunio","indices":[224,240]},{"text":"AméricaConTrump","indices":[241,257]},{"text":"BlackLivesMattter","indices":[258,276]}],"symbols":[],"user_mentions":[],"urls":[{"url":"https://t.co/H8pxcXEqbq","expanded_url":"https://youtu.be/qVvVXfRR_q4","display_url":"youtu.be/qVvVXfRR_q4","indices":[129,152]}]}</t>
  </si>
  <si>
    <t>1268012886351323137</t>
  </si>
  <si>
    <t>DavoRuco</t>
  </si>
  <si>
    <t>Esa mierda es en serio?  #Marcha15DeJunio</t>
  </si>
  <si>
    <t>Wed Jun 03 02:53:25 +0000 2020</t>
  </si>
  <si>
    <t>1266140565114105856</t>
  </si>
  <si>
    <t>http://pbs.twimg.com/profile_images/1267995852372692993/9gSJJaEH_normal.jpg</t>
  </si>
  <si>
    <t>http://twitter.com/DavoRuco/statuses/1268012886351323137</t>
  </si>
  <si>
    <t>1268012836460072960</t>
  </si>
  <si>
    <t>#Marcha15DeJunio No soy muy buena en esto, pero apoyo a la educación superior de calidad, apoyo ciegamente en la cultura, a los negros, a los blancos, a nuestros indígenas, que vienen a callar, apoyo a la igualdad. DEBE CAER LA OLIGARQUÍA</t>
  </si>
  <si>
    <t>Wed Jun 03 02:53:13 +0000 2020</t>
  </si>
  <si>
    <t>http://twitter.com/imstalkerpro/statuses/1268012836460072960</t>
  </si>
  <si>
    <t>1268012785419661317</t>
  </si>
  <si>
    <t>alapachaviva</t>
  </si>
  <si>
    <t>Ganas sobran de pararnos duro el 15 por múltiples motivos, pero, si salgo de la casa no me vuelven a dejar entrar y en la calle nadie va a dormir.
 #Marcha15DeJunio</t>
  </si>
  <si>
    <t>Wed Jun 03 02:53:01 +0000 2020</t>
  </si>
  <si>
    <t>1217935873779605507</t>
  </si>
  <si>
    <t>http://pbs.twimg.com/profile_images/1257502497712766981/kG0HRvpx_normal.jpg</t>
  </si>
  <si>
    <t>http://twitter.com/alapachaviva/statuses/1268012785419661317</t>
  </si>
  <si>
    <t>1268012778427727872</t>
  </si>
  <si>
    <t>sheIovesziam</t>
  </si>
  <si>
    <t>@expectIou mira el HT #Marcha15DeJunio</t>
  </si>
  <si>
    <t>Wed Jun 03 02:52:59 +0000 2020</t>
  </si>
  <si>
    <t>963140973499965440</t>
  </si>
  <si>
    <t>expectIou</t>
  </si>
  <si>
    <t>1118379397340377088</t>
  </si>
  <si>
    <t>1268005836758138880</t>
  </si>
  <si>
    <t>http://pbs.twimg.com/profile_images/1267485156874616836/CRbcuPum_normal.jpg</t>
  </si>
  <si>
    <t>she/her</t>
  </si>
  <si>
    <t>http://twitter.com/sheIovesziam/statuses/1268012778427727872</t>
  </si>
  <si>
    <t>{"hashtags":[{"text":"Marcha15DeJunio","indices":[22,38]}],"symbols":[],"user_mentions":[{"screen_name":"expectIou","name":"lia ✰ ACAB","id":963140973499965400,"id_str":"963140973499965440","indices":[0,10]}],"urls":[]}</t>
  </si>
  <si>
    <t>1268012716905693187</t>
  </si>
  <si>
    <t>Una marcha en plena pandemia, cuando no hemos llegado ni al pico de contagios. Qué buena idea eso de incrementar los contagios, colapsar el sistema de salud, terminar de arruinar la economía y saquear los negocios que no han quebrado. #Marcha15DeJunio</t>
  </si>
  <si>
    <t>Wed Jun 03 02:52:44 +0000 2020</t>
  </si>
  <si>
    <t>http://twitter.com/_SrThompson/statuses/1268012716905693187</t>
  </si>
  <si>
    <t>1268012656381829122</t>
  </si>
  <si>
    <t>#Marcha15DeJunio
Esta vez no es besaton
Ni abrazos 
Esta vez directo a la casa de Nariño a sacar a los NARCOS que usurparon el poder https://t.co/VnlZbh2NfN</t>
  </si>
  <si>
    <t>Wed Jun 03 02:52:30 +0000 2020</t>
  </si>
  <si>
    <t>http://twitter.com/Jose58608041/statuses/1268012656381829122</t>
  </si>
  <si>
    <t>{"hashtags":[{"text":"Marcha15DeJunio","indices":[0,16]}],"symbols":[],"user_mentions":[],"urls":[],"media":[{"id":1268012457571778600,"id_str":"1268012457571778564","indices":[135,158],"media_url":"http://pbs.twimg.com/media/EZjinKhWAAQtFMj.jpg","media_url_https":"https://pbs.twimg.com/media/EZjinKhWAAQtFMj.jpg","url":"https://t.co/VnlZbh2NfN","display_url":"pic.twitter.com/VnlZbh2NfN","expanded_url":"https://twitter.com/Jose58608041/status/1268012656381829122/photo/1","type":"photo","sizes":{"medium":{"w":700,"h":974,"resize":"fit"},"thumb":{"w":150,"h":150,"resize":"crop"},"small":{"w":489,"h":680,"resize":"fit"},"large":{"w":700,"h":974,"resize":"fit"}}}]}</t>
  </si>
  <si>
    <t>1268012547124473857</t>
  </si>
  <si>
    <t>Santiagocorrec2</t>
  </si>
  <si>
    <t>#Marcha15DeJunio https://t.co/xGcQDbNG2H</t>
  </si>
  <si>
    <t>Wed Jun 03 02:52:04 +0000 2020</t>
  </si>
  <si>
    <t>1202758387336908800</t>
  </si>
  <si>
    <t>http://pbs.twimg.com/profile_images/1204956038040113153/4a4Inl-v_normal.jpg</t>
  </si>
  <si>
    <t>Soacha, Colombia</t>
  </si>
  <si>
    <t>http://twitter.com/Santiagocorrec2/statuses/1268012547124473857</t>
  </si>
  <si>
    <t>{"hashtags":[{"text":"Marcha15DeJunio","indices":[0,16]}],"symbols":[],"user_mentions":[],"urls":[{"url":"https://t.co/xGcQDbNG2H","expanded_url":"https://twitter.com/petrogustavo/status/1267918878480510978","display_url":"twitter.com/petrogustavo/s…","indices":[17,40]}]}</t>
  </si>
  <si>
    <t>1268012520649961477</t>
  </si>
  <si>
    <t>MTatiana_BR</t>
  </si>
  <si>
    <t>Apoyo al 100% la lucha en contra de todas las injusticias que vivimos en este país
Pero por favor este no es el momento para realizar estas marchas
Yo entiendo que queremos seguir el ejemplo de USA pero si nos reunimos ahora implica más tiempo encerrados después
#Marcha15DeJunio</t>
  </si>
  <si>
    <t>Wed Jun 03 02:51:58 +0000 2020</t>
  </si>
  <si>
    <t>1009822312521224192</t>
  </si>
  <si>
    <t>http://pbs.twimg.com/profile_images/1120510671530221568/wELnQlD7_normal.png</t>
  </si>
  <si>
    <t>http://twitter.com/MTatiana_BR/statuses/1268012520649961477</t>
  </si>
  <si>
    <t>1268012514081681408</t>
  </si>
  <si>
    <t>#Marcha15DeJunio 👆</t>
  </si>
  <si>
    <t>Wed Jun 03 02:51:56 +0000 2020</t>
  </si>
  <si>
    <t>1268010603098054659</t>
  </si>
  <si>
    <t>http://twitter.com/edison_pf/statuses/1268012514081681408</t>
  </si>
  <si>
    <t>1268012491486957570</t>
  </si>
  <si>
    <t>Porque la indignidad tiene límite. Porque la gente se cansa de la injusticia y de que le digan mentiras. Porque no queremos más un gobierno que voltea la mirada ante el asesinato de líderes sociales y la desigualdad que consume a este país.  #Marcha15DeJunio</t>
  </si>
  <si>
    <t>Wed Jun 03 02:51:51 +0000 2020</t>
  </si>
  <si>
    <t>http://twitter.com/foxmcloudz/statuses/1268012491486957570</t>
  </si>
  <si>
    <t>1268012387963146240</t>
  </si>
  <si>
    <t>scarolinahh</t>
  </si>
  <si>
    <t>#Marcha15DeJunio en serio? https://t.co/V5UbHd7i40</t>
  </si>
  <si>
    <t>Wed Jun 03 02:51:26 +0000 2020</t>
  </si>
  <si>
    <t>718959410</t>
  </si>
  <si>
    <t>http://pbs.twimg.com/profile_images/943143878017929216/6qQHV6WM_normal.jpg</t>
  </si>
  <si>
    <t>http://twitter.com/scarolinahh/statuses/1268012387963146240</t>
  </si>
  <si>
    <t>{"hashtags":[{"text":"Marcha15DeJunio","indices":[0,16]}],"symbols":[],"user_mentions":[],"urls":[],"media":[{"id":1268012379390042000,"id_str":"1268012379390042115","indices":[27,50],"media_url":"http://pbs.twimg.com/tweet_video_thumb/EZjiinRXYAMl1Vw.jpg","media_url_https":"https://pbs.twimg.com/tweet_video_thumb/EZjiinRXYAMl1Vw.jpg","url":"https://t.co/V5UbHd7i40","display_url":"pic.twitter.com/V5UbHd7i40","expanded_url":"https://twitter.com/scarolinahh/status/1268012387963146240/photo/1","type":"photo","sizes":{"large":{"w":144,"h":146,"resize":"fit"},"small":{"w":144,"h":146,"resize":"fit"},"thumb":{"w":144,"h":144,"resize":"crop"},"medium":{"w":144,"h":146,"resize":"fit"}}}]}</t>
  </si>
  <si>
    <t>1268012359492284418</t>
  </si>
  <si>
    <t>#Marcha15DeJunio https://t.co/LycokjIN3M</t>
  </si>
  <si>
    <t>Wed Jun 03 02:51:19 +0000 2020</t>
  </si>
  <si>
    <t>http://twitter.com/edison_pf/statuses/1268012359492284418</t>
  </si>
  <si>
    <t>{"hashtags":[{"text":"Marcha15DeJunio","indices":[0,16]}],"symbols":[],"user_mentions":[],"urls":[{"url":"https://t.co/LycokjIN3M","expanded_url":"https://twitter.com/edison_pf/status/1268010603098054659","display_url":"twitter.com/edison_pf/stat…","indices":[17,40]}]}</t>
  </si>
  <si>
    <t>1268012315477188608</t>
  </si>
  <si>
    <t>Alexand26213246</t>
  </si>
  <si>
    <t>#Marcha15DeJunio
No va pasar nada empezando van a marchar un festivo para que hágalo un día de semana y al estilo estadounidense</t>
  </si>
  <si>
    <t>Wed Jun 03 02:51:09 +0000 2020</t>
  </si>
  <si>
    <t>1251581609385570304</t>
  </si>
  <si>
    <t>http://pbs.twimg.com/profile_images/1252091890297712644/SuhPswNj_normal.jpg</t>
  </si>
  <si>
    <t>http://twitter.com/Alexand26213246/statuses/1268012315477188608</t>
  </si>
  <si>
    <t>1268012287979380740</t>
  </si>
  <si>
    <t>AlRojasF</t>
  </si>
  <si>
    <t>#Marcha15DeJunio ¿Y si nos unimos por primera vez, por la salud, por la educación, por la aceptación de la cultura? Y romper a estos que nos vienen a pisar</t>
  </si>
  <si>
    <t>Wed Jun 03 02:51:02 +0000 2020</t>
  </si>
  <si>
    <t>1262493976789168129</t>
  </si>
  <si>
    <t>http://pbs.twimg.com/profile_images/1262494986005884933/7eimwVRc_normal.jpg</t>
  </si>
  <si>
    <t>http://twitter.com/AlRojasF/statuses/1268012287979380740</t>
  </si>
  <si>
    <t>1268012250046103553</t>
  </si>
  <si>
    <t>Esa gente que quiere salir a marchar en plena pandemia, debería comprometerse a que si le da Covid-19 por irresponsable, no usará el sistema de salud. Se les ha advertido hasta la saciedad lo insensata y desconsiderada que es una marcha ahora, y no les importa #Marcha15DeJunio</t>
  </si>
  <si>
    <t>Wed Jun 03 02:50:53 +0000 2020</t>
  </si>
  <si>
    <t>http://twitter.com/_SrThompson/statuses/1268012250046103553</t>
  </si>
  <si>
    <t>1268012247865085952</t>
  </si>
  <si>
    <t>derlopeza</t>
  </si>
  <si>
    <t>#Marcha15DeJunio por lo mismo que marchamos el #21N pero con pruebas...</t>
  </si>
  <si>
    <t>995379504553103361</t>
  </si>
  <si>
    <t>http://pbs.twimg.com/profile_images/1263144226910539776/7XgdPtWd_normal.jpg</t>
  </si>
  <si>
    <t>http://twitter.com/derlopeza/statuses/1268012247865085952</t>
  </si>
  <si>
    <t>{"hashtags":[{"text":"Marcha15DeJunio","indices":[0,16]},{"text":"21N","indices":[47,51]}],"symbols":[],"user_mentions":[],"urls":[]}</t>
  </si>
  <si>
    <t>1268012131896696836</t>
  </si>
  <si>
    <t>La #Marcha15DeJunio está actuando bajo la misma lógica en la que duque dio paso levantar la cuarentena.</t>
  </si>
  <si>
    <t>Wed Jun 03 02:50:25 +0000 2020</t>
  </si>
  <si>
    <t>http://twitter.com/Delgado3020/statuses/1268012131896696836</t>
  </si>
  <si>
    <t>1268012078855606277</t>
  </si>
  <si>
    <t>No olvidamos
No perdonamos
#Marcha15DeJunio https://t.co/ZQ3R8AQ7LK</t>
  </si>
  <si>
    <t>Wed Jun 03 02:50:12 +0000 2020</t>
  </si>
  <si>
    <t>http://twitter.com/Aguilix/statuses/1268012078855606277</t>
  </si>
  <si>
    <t>{"hashtags":[{"text":"Marcha15DeJunio","indices":[27,43]}],"symbols":[],"user_mentions":[],"urls":[],"media":[{"id":1268012071716827100,"id_str":"1268012071716827136","indices":[44,67],"media_url":"http://pbs.twimg.com/media/EZjiQtGWsAA1t5e.jpg","media_url_https":"https://pbs.twimg.com/media/EZjiQtGWsAA1t5e.jpg","url":"https://t.co/ZQ3R8AQ7LK","display_url":"pic.twitter.com/ZQ3R8AQ7LK","expanded_url":"https://twitter.com/Aguilix/status/1268012078855606277/photo/1","type":"photo","sizes":{"thumb":{"w":150,"h":150,"resize":"crop"},"medium":{"w":358,"h":367,"resize":"fit"},"large":{"w":358,"h":367,"resize":"fit"},"small":{"w":358,"h":367,"resize":"fit"}}}]}</t>
  </si>
  <si>
    <t>1268012008210907138</t>
  </si>
  <si>
    <t>A los descerebrados que convocan #Marcha15DeJunio se les recuerda que en España, la mortandad de disparó por andar en marchas el día internacional de la mujer, así que vayan, que probablemente ustedes no mueran, sino sus madres, padres, abuelos, tios #MarcharaSuMadre</t>
  </si>
  <si>
    <t>Wed Jun 03 02:49:55 +0000 2020</t>
  </si>
  <si>
    <t>http://twitter.com/DotorMataLawyer/statuses/1268012008210907138</t>
  </si>
  <si>
    <t>{"hashtags":[{"text":"Marcha15DeJunio","indices":[33,49]},{"text":"MarcharaSuMadre","indices":[251,267]}],"symbols":[],"user_mentions":[],"urls":[]}</t>
  </si>
  <si>
    <t>1268011913973313537</t>
  </si>
  <si>
    <t>#Marcha15DeJunio https://t.co/CluOQooZwh</t>
  </si>
  <si>
    <t>Wed Jun 03 02:49:33 +0000 2020</t>
  </si>
  <si>
    <t>http://twitter.com/Aguilix/statuses/1268011913973313537</t>
  </si>
  <si>
    <t>{"hashtags":[{"text":"Marcha15DeJunio","indices":[0,16]}],"symbols":[],"user_mentions":[],"urls":[],"media":[{"id":1268011904301228000,"id_str":"1268011904301228033","indices":[17,40],"media_url":"http://pbs.twimg.com/media/EZjiG9bXYAE2w0-.jpg","media_url_https":"https://pbs.twimg.com/media/EZjiG9bXYAE2w0-.jpg","url":"https://t.co/CluOQooZwh","display_url":"pic.twitter.com/CluOQooZwh","expanded_url":"https://twitter.com/Aguilix/status/1268011913973313537/photo/1","type":"photo","sizes":{"thumb":{"w":150,"h":150,"resize":"crop"},"medium":{"w":721,"h":959,"resize":"fit"},"small":{"w":511,"h":680,"resize":"fit"},"large":{"w":721,"h":959,"resize":"fit"}}}]}</t>
  </si>
  <si>
    <t>1268011888815878146</t>
  </si>
  <si>
    <t>seantreston</t>
  </si>
  <si>
    <t>¿Dónde será la marcha? #Marcha15DeJunio #Medellin</t>
  </si>
  <si>
    <t>Wed Jun 03 02:49:27 +0000 2020</t>
  </si>
  <si>
    <t>78144719</t>
  </si>
  <si>
    <t>http://pbs.twimg.com/profile_images/639299482438361088/SHLSOAOM_normal.jpg</t>
  </si>
  <si>
    <t>http://twitter.com/seantreston/statuses/1268011888815878146</t>
  </si>
  <si>
    <t>{"hashtags":[{"text":"Marcha15DeJunio","indices":[23,39]},{"text":"Medellin","indices":[40,49]}],"symbols":[],"user_mentions":[],"urls":[]}</t>
  </si>
  <si>
    <t>1268011807593181184</t>
  </si>
  <si>
    <t>Jean_2101</t>
  </si>
  <si>
    <t>#Marcha15DeJunio  
Vamos por lo muestro 
Por todos los lideres sociales, por aquellos que quisieron defender sus derechos y los callaron. https://t.co/0jkjGqnJf7</t>
  </si>
  <si>
    <t>Wed Jun 03 02:49:08 +0000 2020</t>
  </si>
  <si>
    <t>1205474414063697922</t>
  </si>
  <si>
    <t>http://pbs.twimg.com/profile_images/1205475141972582400/UJYPP0OQ_normal.jpg</t>
  </si>
  <si>
    <t>http://twitter.com/Jean_2101/statuses/1268011807593181184</t>
  </si>
  <si>
    <t>{"hashtags":[{"text":"Marcha15DeJunio","indices":[0,16]}],"symbols":[],"user_mentions":[],"urls":[{"url":"https://t.co/0jkjGqnJf7","expanded_url":"https://twitter.com/adn40/status/1267904736671477760","display_url":"twitter.com/adn40/status/1…","indices":[139,162]}]}</t>
  </si>
  <si>
    <t>1268011744460337152</t>
  </si>
  <si>
    <t>#Marcha15DeJunio
Cadena humana contra el gobierno 
🤣🤣🤣 https://t.co/tP6OiAC6mw</t>
  </si>
  <si>
    <t>Wed Jun 03 02:48:53 +0000 2020</t>
  </si>
  <si>
    <t>http://twitter.com/0isaac01/statuses/1268011744460337152</t>
  </si>
  <si>
    <t>{"hashtags":[{"text":"Marcha15DeJunio","indices":[0,16]}],"symbols":[],"user_mentions":[],"urls":[],"media":[{"id":1268011711388250000,"id_str":"1268011711388250112","indices":[56,79],"media_url":"http://pbs.twimg.com/media/EZjh7uxU8AAi78Y.jpg","media_url_https":"https://pbs.twimg.com/media/EZjh7uxU8AAi78Y.jpg","url":"https://t.co/tP6OiAC6mw","display_url":"pic.twitter.com/tP6OiAC6mw","expanded_url":"https://twitter.com/0isaac01/status/1268011744460337152/photo/1","type":"photo","sizes":{"thumb":{"w":150,"h":150,"resize":"crop"},"small":{"w":680,"h":500,"resize":"fit"},"medium":{"w":800,"h":588,"resize":"fit"},"large":{"w":800,"h":588,"resize":"fit"}}}]}</t>
  </si>
  <si>
    <t>1268011701443715079</t>
  </si>
  <si>
    <t>blones_98</t>
  </si>
  <si>
    <t>Yo saldre a reclamar justicia  #Marcha15DeJunio</t>
  </si>
  <si>
    <t>Wed Jun 03 02:48:42 +0000 2020</t>
  </si>
  <si>
    <t>763955294</t>
  </si>
  <si>
    <t>http://pbs.twimg.com/profile_images/1257812331905630208/42lzMhTF_normal.jpg</t>
  </si>
  <si>
    <t>http://twitter.com/blones_98/statuses/1268011701443715079</t>
  </si>
  <si>
    <t>1268011655759306753</t>
  </si>
  <si>
    <t>sebas1627</t>
  </si>
  <si>
    <t>Mandan a marcha en pleno pico de la pandemia ? WTF!!  #Marcha15DeJunio</t>
  </si>
  <si>
    <t>Wed Jun 03 02:48:31 +0000 2020</t>
  </si>
  <si>
    <t>68507533</t>
  </si>
  <si>
    <t>http://pbs.twimg.com/profile_images/3466623057/fad163e629486bdd7473b5ec66ca4ef4_normal.jpeg</t>
  </si>
  <si>
    <t>http://twitter.com/sebas1627/statuses/1268011655759306753</t>
  </si>
  <si>
    <t>{"hashtags":[{"text":"Marcha15DeJunio","indices":[54,70]}],"symbols":[],"user_mentions":[],"urls":[]}</t>
  </si>
  <si>
    <t>1268011572334661640</t>
  </si>
  <si>
    <t>Parranda de irresponsables #Marcha15DeJunio</t>
  </si>
  <si>
    <t>Wed Jun 03 02:48:12 +0000 2020</t>
  </si>
  <si>
    <t>http://twitter.com/_SrThompson/statuses/1268011572334661640</t>
  </si>
  <si>
    <t>1268011505062215682</t>
  </si>
  <si>
    <t>@vocesco @smilelalis Por nuestros líderes asesinados por las FARC, el ELN Y los demás grupos narcoterroristas, Iván Cépeda, Gustavo Petro ! #Marcha15DeJunio 👊🏻</t>
  </si>
  <si>
    <t>Wed Jun 03 02:47:55 +0000 2020</t>
  </si>
  <si>
    <t>1144686074540843014</t>
  </si>
  <si>
    <t>vocesco</t>
  </si>
  <si>
    <t>1267988748945555458</t>
  </si>
  <si>
    <t>http://twitter.com/Elpadrepucho/statuses/1268011505062215682</t>
  </si>
  <si>
    <t>{"hashtags":[{"text":"Marcha15DeJunio","indices":[140,156]}],"symbols":[],"user_mentions":[{"screen_name":"vocesco","name":"Voces","id":1144686074540843000,"id_str":"1144686074540843014","indices":[0,8]},{"screen_name":"smilelalis","name":"Lalis","id":324448788,"id_str":"324448788","indices":[9,20]}],"urls":[]}</t>
  </si>
  <si>
    <t>1268011360350359556</t>
  </si>
  <si>
    <t>astridl1990</t>
  </si>
  <si>
    <t>Wed Jun 03 02:47:21 +0000 2020</t>
  </si>
  <si>
    <t>1417109906</t>
  </si>
  <si>
    <t>http://pbs.twimg.com/profile_images/474623062282084353/mBkjETw0_normal.jpeg</t>
  </si>
  <si>
    <t>http://twitter.com/astridl1990/statuses/1268011360350359556</t>
  </si>
  <si>
    <t>1268011339357749249</t>
  </si>
  <si>
    <t>Angela75267285</t>
  </si>
  <si>
    <t>#Marcha15DeJunio Me parece muy imprudente hacer una marcha en plena pandemia
Yo estoy a favor de la protesta , pero este no es momento lo único que van a lograr es hacer focos de contagio</t>
  </si>
  <si>
    <t>Wed Jun 03 02:47:16 +0000 2020</t>
  </si>
  <si>
    <t>1244704691742703616</t>
  </si>
  <si>
    <t>http://pbs.twimg.com/profile_images/1268004743814750210/rSCNMRGc_normal.jpg</t>
  </si>
  <si>
    <t>http://twitter.com/Angela75267285/statuses/1268011339357749249</t>
  </si>
  <si>
    <t>1268011326091276288</t>
  </si>
  <si>
    <t>#Marcha15DeJunio
Ya marchamos en paz
Ya marchamos en orden
Ya marchamos dando abrazos 
Y aun asi estos NARCOS nos siguen matando, intimidando, menospresiando, humillando y robandonos cualquier oportunidad y derecho.
A DARLES DURO ESTA VEZ !!</t>
  </si>
  <si>
    <t>Wed Jun 03 02:47:13 +0000 2020</t>
  </si>
  <si>
    <t>http://twitter.com/Jose58608041/statuses/1268011326091276288</t>
  </si>
  <si>
    <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</si>
</sst>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hh:mm:ss"/>
    <numFmt numFmtId="165" formatCode="m/d/yyyy\ h:mm:ss"/>
    <numFmt numFmtId="166" formatCode="d&quot;/&quot;m&quot;/&quot;yy"/>
    <numFmt numFmtId="167" formatCode="hh:mm:ss"/>
  </numFmts>
  <fonts count="29">
    <font>
      <sz val="10"/>
      <color rgb="FF000000"/>
      <name val="Arial"/>
    </font>
    <font>
      <sz val="10"/>
      <name val="Roboto"/>
    </font>
    <font>
      <sz val="18"/>
      <name val="Verdana"/>
    </font>
    <font>
      <sz val="10"/>
      <name val="Arial"/>
    </font>
    <font>
      <sz val="8"/>
      <name val="Arial"/>
    </font>
    <font>
      <sz val="10"/>
      <name val="Roboto"/>
    </font>
    <font>
      <b/>
      <sz val="10"/>
      <color rgb="FFFFFFFF"/>
      <name val="Roboto"/>
    </font>
    <font>
      <b/>
      <u/>
      <sz val="10"/>
      <color rgb="FF0000FF"/>
      <name val="Roboto"/>
    </font>
    <font>
      <b/>
      <sz val="10"/>
      <color rgb="FF000000"/>
      <name val="Roboto"/>
    </font>
    <font>
      <u/>
      <sz val="8"/>
      <color rgb="FF0000FF"/>
      <name val="Arial"/>
    </font>
    <font>
      <b/>
      <sz val="10"/>
      <name val="Roboto"/>
    </font>
    <font>
      <u/>
      <sz val="8"/>
      <color rgb="FF0000FF"/>
      <name val="Arial"/>
    </font>
    <font>
      <sz val="10"/>
      <name val="Courier New"/>
    </font>
    <font>
      <sz val="10"/>
      <color rgb="FFFFFFFF"/>
      <name val="Roboto"/>
    </font>
    <font>
      <sz val="9"/>
      <name val="Roboto"/>
    </font>
    <font>
      <sz val="10"/>
      <color rgb="FF3D85C6"/>
      <name val="Roboto"/>
    </font>
    <font>
      <b/>
      <sz val="10"/>
      <name val="Roboto"/>
    </font>
    <font>
      <b/>
      <u/>
      <sz val="10"/>
      <color rgb="FFFFFFFF"/>
      <name val="Roboto"/>
    </font>
    <font>
      <u/>
      <sz val="10"/>
      <color rgb="FF0000FF"/>
      <name val="Roboto"/>
    </font>
    <font>
      <b/>
      <sz val="24"/>
      <name val="Arial"/>
    </font>
    <font>
      <sz val="10"/>
      <name val="Arial"/>
    </font>
    <font>
      <b/>
      <sz val="10"/>
      <name val="Arial"/>
    </font>
    <font>
      <sz val="9"/>
      <name val="Trebuchet MS"/>
    </font>
    <font>
      <sz val="14"/>
      <name val="Trebuchet MS"/>
    </font>
    <font>
      <sz val="12"/>
      <name val="Trebuchet MS"/>
    </font>
    <font>
      <b/>
      <sz val="9"/>
      <name val="Arial"/>
    </font>
    <font>
      <sz val="12"/>
      <name val="Arial"/>
    </font>
    <font>
      <b/>
      <sz val="10"/>
      <name val="Arial"/>
    </font>
    <font>
      <sz val="8"/>
      <name val="Arial"/>
    </font>
  </fonts>
  <fills count="7">
    <fill>
      <patternFill patternType="none"/>
    </fill>
    <fill>
      <patternFill patternType="gray125"/>
    </fill>
    <fill>
      <patternFill patternType="solid">
        <fgColor rgb="FFD9D9D9"/>
        <bgColor rgb="FFD9D9D9"/>
      </patternFill>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2">
    <border>
      <left/>
      <right/>
      <top/>
      <bottom/>
      <diagonal/>
    </border>
    <border>
      <left/>
      <right style="thin">
        <color rgb="FFD9D9D9"/>
      </right>
      <top/>
      <bottom/>
      <diagonal/>
    </border>
    <border>
      <left style="thin">
        <color rgb="FF000000"/>
      </left>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D9D9D9"/>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D9D9D9"/>
      </right>
      <top/>
      <bottom style="thin">
        <color rgb="FFD9D9D9"/>
      </bottom>
      <diagonal/>
    </border>
    <border>
      <left/>
      <right/>
      <top/>
      <bottom style="thin">
        <color rgb="FFD9D9D9"/>
      </bottom>
      <diagonal/>
    </border>
  </borders>
  <cellStyleXfs count="1">
    <xf numFmtId="0" fontId="0" fillId="0" borderId="0"/>
  </cellStyleXfs>
  <cellXfs count="126">
    <xf numFmtId="0" fontId="0" fillId="0" borderId="0" xfId="0" applyFont="1" applyAlignment="1"/>
    <xf numFmtId="0" fontId="1" fillId="0" borderId="0" xfId="0" applyFont="1"/>
    <xf numFmtId="49" fontId="4" fillId="2" borderId="0" xfId="0" applyNumberFormat="1" applyFont="1" applyFill="1" applyAlignment="1">
      <alignment horizontal="left"/>
    </xf>
    <xf numFmtId="49" fontId="4" fillId="0" borderId="0" xfId="0" applyNumberFormat="1" applyFont="1" applyAlignment="1">
      <alignment horizontal="left"/>
    </xf>
    <xf numFmtId="0" fontId="6" fillId="3" borderId="0" xfId="0" applyFont="1" applyFill="1" applyAlignment="1">
      <alignment horizontal="center"/>
    </xf>
    <xf numFmtId="49" fontId="4" fillId="0" borderId="0" xfId="0" applyNumberFormat="1" applyFont="1" applyAlignment="1">
      <alignment horizontal="left" wrapText="1"/>
    </xf>
    <xf numFmtId="164" fontId="4" fillId="0" borderId="0" xfId="0" applyNumberFormat="1" applyFont="1" applyAlignment="1">
      <alignment horizontal="left"/>
    </xf>
    <xf numFmtId="49" fontId="4" fillId="0" borderId="0" xfId="0" applyNumberFormat="1" applyFont="1" applyAlignment="1">
      <alignment horizontal="left"/>
    </xf>
    <xf numFmtId="49" fontId="4" fillId="2" borderId="0" xfId="0" applyNumberFormat="1" applyFont="1" applyFill="1" applyAlignment="1">
      <alignment horizontal="left"/>
    </xf>
    <xf numFmtId="0" fontId="6" fillId="3" borderId="2" xfId="0" applyFont="1" applyFill="1" applyBorder="1" applyAlignment="1">
      <alignment horizontal="left"/>
    </xf>
    <xf numFmtId="0" fontId="6" fillId="3" borderId="0" xfId="0" applyFont="1" applyFill="1" applyAlignment="1">
      <alignment horizontal="left"/>
    </xf>
    <xf numFmtId="0" fontId="8" fillId="4" borderId="0" xfId="0" applyFont="1" applyFill="1" applyAlignment="1">
      <alignment horizontal="left" vertical="center"/>
    </xf>
    <xf numFmtId="49" fontId="9" fillId="0" borderId="0" xfId="0" applyNumberFormat="1" applyFont="1" applyAlignment="1">
      <alignment horizontal="left"/>
    </xf>
    <xf numFmtId="0" fontId="8" fillId="4" borderId="0" xfId="0" applyFont="1" applyFill="1" applyAlignment="1">
      <alignment horizontal="center" vertical="center"/>
    </xf>
    <xf numFmtId="0" fontId="8" fillId="4" borderId="0" xfId="0" applyFont="1" applyFill="1" applyAlignment="1">
      <alignment vertical="center"/>
    </xf>
    <xf numFmtId="0" fontId="6" fillId="3" borderId="1" xfId="0" applyFont="1" applyFill="1" applyBorder="1" applyAlignment="1">
      <alignment horizontal="right" vertical="center"/>
    </xf>
    <xf numFmtId="9" fontId="8" fillId="4" borderId="0" xfId="0" applyNumberFormat="1" applyFont="1" applyFill="1" applyAlignment="1">
      <alignment horizontal="center" vertical="center"/>
    </xf>
    <xf numFmtId="0" fontId="10" fillId="0" borderId="0" xfId="0" applyFont="1" applyAlignment="1">
      <alignment horizontal="right" vertical="center"/>
    </xf>
    <xf numFmtId="49" fontId="11" fillId="0" borderId="0" xfId="0" applyNumberFormat="1" applyFont="1" applyAlignment="1">
      <alignment horizontal="left"/>
    </xf>
    <xf numFmtId="0" fontId="3" fillId="0" borderId="0" xfId="0" applyFont="1" applyAlignment="1"/>
    <xf numFmtId="0" fontId="5" fillId="0" borderId="0" xfId="0" applyFont="1" applyAlignment="1">
      <alignment vertical="center"/>
    </xf>
    <xf numFmtId="0" fontId="5" fillId="0" borderId="3" xfId="0" applyFont="1" applyBorder="1" applyAlignment="1">
      <alignment vertical="center"/>
    </xf>
    <xf numFmtId="0" fontId="5" fillId="0" borderId="1" xfId="0" applyFont="1" applyBorder="1"/>
    <xf numFmtId="0" fontId="5" fillId="0" borderId="4" xfId="0" applyFont="1" applyBorder="1" applyAlignment="1">
      <alignment vertical="center"/>
    </xf>
    <xf numFmtId="0" fontId="12" fillId="4" borderId="5" xfId="0" applyFont="1" applyFill="1" applyBorder="1" applyAlignment="1">
      <alignment horizontal="center" vertical="center" wrapText="1"/>
    </xf>
    <xf numFmtId="0" fontId="5" fillId="0" borderId="6" xfId="0" applyFont="1" applyBorder="1" applyAlignment="1">
      <alignment vertical="center" wrapText="1"/>
    </xf>
    <xf numFmtId="0" fontId="5" fillId="0" borderId="0" xfId="0" applyFont="1"/>
    <xf numFmtId="0" fontId="5" fillId="0" borderId="7" xfId="0" applyFont="1" applyBorder="1"/>
    <xf numFmtId="0" fontId="5" fillId="0" borderId="4" xfId="0" applyFont="1" applyBorder="1" applyAlignment="1">
      <alignment vertical="center"/>
    </xf>
    <xf numFmtId="0" fontId="12" fillId="5" borderId="8" xfId="0" applyFont="1" applyFill="1" applyBorder="1" applyAlignment="1">
      <alignment horizontal="center" vertical="center"/>
    </xf>
    <xf numFmtId="0" fontId="5" fillId="0" borderId="6" xfId="0" applyFont="1" applyBorder="1" applyAlignment="1">
      <alignment vertical="center"/>
    </xf>
    <xf numFmtId="0" fontId="12" fillId="5" borderId="4" xfId="0" applyFont="1" applyFill="1" applyBorder="1" applyAlignment="1">
      <alignment horizontal="center" vertical="center"/>
    </xf>
    <xf numFmtId="0" fontId="5" fillId="0" borderId="6" xfId="0" applyFont="1" applyBorder="1" applyAlignment="1">
      <alignment vertical="center"/>
    </xf>
    <xf numFmtId="0" fontId="5" fillId="0" borderId="6" xfId="0" applyFont="1" applyBorder="1" applyAlignment="1">
      <alignment vertical="center" wrapText="1"/>
    </xf>
    <xf numFmtId="0" fontId="12" fillId="5" borderId="4" xfId="0" applyFont="1" applyFill="1" applyBorder="1" applyAlignment="1">
      <alignment horizontal="center" vertical="center"/>
    </xf>
    <xf numFmtId="0" fontId="5" fillId="0" borderId="6" xfId="0" applyFont="1" applyBorder="1" applyAlignment="1">
      <alignment horizontal="left" vertical="center" wrapText="1"/>
    </xf>
    <xf numFmtId="0" fontId="12" fillId="5" borderId="9" xfId="0" applyFont="1" applyFill="1" applyBorder="1" applyAlignment="1">
      <alignment horizontal="center" vertical="center"/>
    </xf>
    <xf numFmtId="0" fontId="13" fillId="3" borderId="0" xfId="0" applyFont="1" applyFill="1" applyAlignment="1">
      <alignment horizontal="center" vertical="center"/>
    </xf>
    <xf numFmtId="0" fontId="14" fillId="4" borderId="0" xfId="0" applyFont="1" applyFill="1" applyAlignment="1">
      <alignment horizontal="left" vertical="center"/>
    </xf>
    <xf numFmtId="0" fontId="14" fillId="4" borderId="0" xfId="0" applyFont="1" applyFill="1" applyAlignment="1">
      <alignment horizontal="center" vertical="center"/>
    </xf>
    <xf numFmtId="0" fontId="5" fillId="0" borderId="6" xfId="0" applyFont="1" applyBorder="1" applyAlignment="1">
      <alignment horizontal="left" vertical="center" wrapText="1"/>
    </xf>
    <xf numFmtId="0" fontId="1" fillId="4" borderId="0" xfId="0" applyFont="1" applyFill="1" applyAlignment="1">
      <alignment horizontal="center" vertical="center"/>
    </xf>
    <xf numFmtId="9" fontId="1" fillId="4" borderId="0" xfId="0" applyNumberFormat="1" applyFont="1" applyFill="1" applyAlignment="1">
      <alignment horizontal="center" vertical="center"/>
    </xf>
    <xf numFmtId="0" fontId="15" fillId="4" borderId="0" xfId="0" applyFont="1" applyFill="1"/>
    <xf numFmtId="0" fontId="16" fillId="0" borderId="0" xfId="0" applyFont="1" applyAlignment="1"/>
    <xf numFmtId="0" fontId="5" fillId="0" borderId="0" xfId="0" applyFont="1" applyAlignment="1">
      <alignment vertical="center"/>
    </xf>
    <xf numFmtId="3" fontId="12" fillId="4" borderId="8" xfId="0" applyNumberFormat="1" applyFont="1" applyFill="1" applyBorder="1" applyAlignment="1">
      <alignment vertical="center"/>
    </xf>
    <xf numFmtId="0" fontId="16" fillId="0" borderId="1" xfId="0" applyFont="1" applyBorder="1" applyAlignment="1"/>
    <xf numFmtId="3" fontId="12" fillId="4" borderId="4" xfId="0" applyNumberFormat="1" applyFont="1" applyFill="1" applyBorder="1" applyAlignment="1">
      <alignment vertical="center"/>
    </xf>
    <xf numFmtId="0" fontId="5" fillId="0" borderId="0" xfId="0" applyFont="1" applyAlignment="1">
      <alignment vertical="center" wrapText="1"/>
    </xf>
    <xf numFmtId="164" fontId="12" fillId="4" borderId="4" xfId="0" applyNumberFormat="1" applyFont="1" applyFill="1" applyBorder="1" applyAlignment="1">
      <alignment vertical="center"/>
    </xf>
    <xf numFmtId="164" fontId="12" fillId="4" borderId="9" xfId="0" applyNumberFormat="1" applyFont="1" applyFill="1" applyBorder="1" applyAlignment="1">
      <alignment vertical="center"/>
    </xf>
    <xf numFmtId="0" fontId="16" fillId="0" borderId="2" xfId="0" applyFont="1" applyBorder="1" applyAlignment="1"/>
    <xf numFmtId="0" fontId="17" fillId="3" borderId="10" xfId="0" applyFont="1" applyFill="1" applyBorder="1" applyAlignment="1">
      <alignment horizontal="center" vertical="center"/>
    </xf>
    <xf numFmtId="0" fontId="5" fillId="0" borderId="1" xfId="0" applyFont="1" applyBorder="1" applyAlignment="1"/>
    <xf numFmtId="0" fontId="5" fillId="0" borderId="0" xfId="0" applyFont="1" applyAlignment="1">
      <alignment horizontal="left"/>
    </xf>
    <xf numFmtId="0" fontId="1" fillId="4" borderId="0" xfId="0" applyFont="1" applyFill="1"/>
    <xf numFmtId="0" fontId="5" fillId="6" borderId="1" xfId="0" applyFont="1" applyFill="1" applyBorder="1" applyAlignment="1"/>
    <xf numFmtId="0" fontId="13" fillId="3" borderId="0" xfId="0" applyFont="1" applyFill="1" applyAlignment="1">
      <alignment horizontal="center" vertical="center"/>
    </xf>
    <xf numFmtId="0" fontId="5" fillId="0" borderId="0" xfId="0" applyFont="1" applyAlignment="1">
      <alignment horizontal="left" vertical="center"/>
    </xf>
    <xf numFmtId="0" fontId="1" fillId="4" borderId="0" xfId="0" applyFont="1" applyFill="1" applyAlignment="1">
      <alignment horizontal="left" vertical="center"/>
    </xf>
    <xf numFmtId="0" fontId="5" fillId="6" borderId="0" xfId="0" applyFont="1" applyFill="1" applyAlignment="1">
      <alignment horizontal="right" vertical="top"/>
    </xf>
    <xf numFmtId="0" fontId="5" fillId="0" borderId="1" xfId="0" applyFont="1" applyBorder="1" applyAlignment="1">
      <alignment horizontal="right"/>
    </xf>
    <xf numFmtId="0" fontId="5" fillId="6" borderId="11" xfId="0" applyFont="1" applyFill="1" applyBorder="1" applyAlignment="1">
      <alignment horizontal="right" vertical="top"/>
    </xf>
    <xf numFmtId="0" fontId="5" fillId="0" borderId="10" xfId="0" applyFont="1" applyBorder="1" applyAlignment="1">
      <alignment horizontal="right"/>
    </xf>
    <xf numFmtId="0" fontId="1" fillId="0" borderId="0" xfId="0" applyFont="1" applyAlignment="1"/>
    <xf numFmtId="164" fontId="1" fillId="4" borderId="0" xfId="0" applyNumberFormat="1" applyFont="1" applyFill="1"/>
    <xf numFmtId="0" fontId="16" fillId="0" borderId="0" xfId="0" applyFont="1"/>
    <xf numFmtId="4" fontId="1" fillId="0" borderId="0" xfId="0" applyNumberFormat="1" applyFont="1" applyAlignment="1">
      <alignment horizontal="right"/>
    </xf>
    <xf numFmtId="0" fontId="16" fillId="6" borderId="0" xfId="0" applyFont="1" applyFill="1" applyAlignment="1">
      <alignment horizontal="center"/>
    </xf>
    <xf numFmtId="0" fontId="1" fillId="0" borderId="0" xfId="0" applyFont="1" applyAlignment="1">
      <alignment horizontal="right"/>
    </xf>
    <xf numFmtId="0" fontId="1" fillId="6" borderId="0" xfId="0" applyFont="1" applyFill="1"/>
    <xf numFmtId="0" fontId="1" fillId="6" borderId="0" xfId="0" applyFont="1" applyFill="1" applyAlignment="1"/>
    <xf numFmtId="0" fontId="1" fillId="0" borderId="0" xfId="0" applyFont="1" applyAlignment="1">
      <alignment horizontal="left"/>
    </xf>
    <xf numFmtId="0" fontId="16" fillId="0" borderId="0" xfId="0" applyFont="1" applyAlignment="1">
      <alignment horizontal="right"/>
    </xf>
    <xf numFmtId="0" fontId="1" fillId="5" borderId="0" xfId="0" applyFont="1" applyFill="1" applyAlignment="1">
      <alignment horizontal="center" vertical="center" wrapText="1"/>
    </xf>
    <xf numFmtId="0" fontId="13" fillId="3" borderId="0" xfId="0" applyFont="1" applyFill="1" applyAlignment="1">
      <alignment horizontal="center" wrapText="1"/>
    </xf>
    <xf numFmtId="0" fontId="3" fillId="6" borderId="0" xfId="0" applyFont="1" applyFill="1"/>
    <xf numFmtId="9" fontId="1" fillId="0" borderId="0" xfId="0" applyNumberFormat="1" applyFont="1" applyAlignment="1">
      <alignment horizontal="center" vertical="center"/>
    </xf>
    <xf numFmtId="0" fontId="15" fillId="0" borderId="0" xfId="0" applyFont="1"/>
    <xf numFmtId="0" fontId="1"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xf numFmtId="0" fontId="20" fillId="0" borderId="0" xfId="0" applyFont="1" applyAlignment="1">
      <alignment horizontal="right"/>
    </xf>
    <xf numFmtId="165" fontId="3" fillId="0" borderId="0" xfId="0" applyNumberFormat="1" applyFont="1"/>
    <xf numFmtId="166" fontId="3" fillId="0" borderId="0" xfId="0" applyNumberFormat="1" applyFont="1"/>
    <xf numFmtId="165" fontId="21" fillId="0" borderId="0" xfId="0" applyNumberFormat="1" applyFont="1" applyAlignment="1">
      <alignment horizontal="center"/>
    </xf>
    <xf numFmtId="166" fontId="3" fillId="0" borderId="0" xfId="0" applyNumberFormat="1" applyFont="1" applyAlignment="1"/>
    <xf numFmtId="0" fontId="22" fillId="0" borderId="0" xfId="0" applyFont="1" applyAlignment="1"/>
    <xf numFmtId="164" fontId="3" fillId="0" borderId="0" xfId="0" applyNumberFormat="1" applyFont="1"/>
    <xf numFmtId="0" fontId="23" fillId="0" borderId="0" xfId="0" applyFont="1"/>
    <xf numFmtId="14" fontId="24" fillId="0" borderId="0" xfId="0" applyNumberFormat="1" applyFont="1" applyAlignment="1">
      <alignment horizontal="right" vertical="center" wrapText="1"/>
    </xf>
    <xf numFmtId="0" fontId="25" fillId="0" borderId="0" xfId="0" applyFont="1" applyAlignment="1">
      <alignment wrapText="1"/>
    </xf>
    <xf numFmtId="167" fontId="22" fillId="0" borderId="0" xfId="0" applyNumberFormat="1" applyFont="1" applyAlignment="1">
      <alignment horizontal="right" vertical="top"/>
    </xf>
    <xf numFmtId="0" fontId="21" fillId="0" borderId="0" xfId="0" applyFont="1"/>
    <xf numFmtId="0" fontId="26" fillId="0" borderId="0" xfId="0" applyFont="1" applyAlignment="1">
      <alignment vertical="center"/>
    </xf>
    <xf numFmtId="14" fontId="20" fillId="0" borderId="0" xfId="0" applyNumberFormat="1" applyFont="1" applyAlignment="1">
      <alignment horizontal="right"/>
    </xf>
    <xf numFmtId="0" fontId="20" fillId="0" borderId="0" xfId="0" applyFont="1" applyAlignment="1">
      <alignment horizontal="right"/>
    </xf>
    <xf numFmtId="0" fontId="27" fillId="0" borderId="0" xfId="0" applyFont="1" applyAlignment="1"/>
    <xf numFmtId="0" fontId="21" fillId="0" borderId="0" xfId="0" applyFont="1" applyAlignment="1">
      <alignment horizontal="center"/>
    </xf>
    <xf numFmtId="0" fontId="28" fillId="0" borderId="0" xfId="0" applyFont="1"/>
    <xf numFmtId="0" fontId="4" fillId="0" borderId="0" xfId="0" applyFont="1" applyAlignment="1">
      <alignment horizontal="center" vertical="top"/>
    </xf>
    <xf numFmtId="0" fontId="4" fillId="5" borderId="0" xfId="0" applyFont="1" applyFill="1" applyAlignment="1">
      <alignment vertical="center" wrapText="1"/>
    </xf>
    <xf numFmtId="0" fontId="4" fillId="5" borderId="0" xfId="0" applyFont="1" applyFill="1" applyAlignment="1">
      <alignment horizontal="center" vertical="top"/>
    </xf>
    <xf numFmtId="0" fontId="4" fillId="0" borderId="0" xfId="0" applyFont="1" applyAlignment="1">
      <alignment vertical="center" wrapText="1"/>
    </xf>
    <xf numFmtId="165" fontId="20" fillId="0" borderId="0" xfId="0" applyNumberFormat="1" applyFont="1" applyAlignment="1"/>
    <xf numFmtId="0" fontId="20" fillId="0" borderId="0" xfId="0" applyFont="1"/>
    <xf numFmtId="0" fontId="4" fillId="0" borderId="0" xfId="0" applyFont="1" applyAlignment="1">
      <alignment vertical="center"/>
    </xf>
    <xf numFmtId="0" fontId="21" fillId="0" borderId="0" xfId="0" applyFont="1" applyAlignment="1">
      <alignment horizontal="right" vertical="top"/>
    </xf>
    <xf numFmtId="0" fontId="4" fillId="6" borderId="0" xfId="0" applyFont="1" applyFill="1" applyAlignment="1">
      <alignment vertical="center"/>
    </xf>
    <xf numFmtId="0" fontId="4" fillId="6" borderId="0" xfId="0" applyFont="1" applyFill="1" applyAlignment="1">
      <alignment horizontal="center" vertical="top"/>
    </xf>
    <xf numFmtId="165" fontId="3" fillId="0" borderId="0" xfId="0" applyNumberFormat="1" applyFont="1" applyAlignment="1"/>
    <xf numFmtId="0" fontId="6" fillId="3" borderId="2" xfId="0" applyFont="1" applyFill="1" applyBorder="1" applyAlignment="1">
      <alignment horizontal="left"/>
    </xf>
    <xf numFmtId="0" fontId="0" fillId="0" borderId="0" xfId="0" applyFont="1" applyAlignment="1"/>
    <xf numFmtId="0" fontId="3" fillId="0" borderId="1" xfId="0" applyFont="1" applyBorder="1"/>
    <xf numFmtId="0" fontId="5" fillId="6" borderId="0" xfId="0" applyFont="1" applyFill="1" applyAlignment="1">
      <alignment wrapText="1"/>
    </xf>
    <xf numFmtId="0" fontId="18" fillId="6" borderId="0" xfId="0" applyFont="1" applyFill="1" applyAlignment="1">
      <alignment horizontal="right" vertical="top"/>
    </xf>
    <xf numFmtId="0" fontId="2" fillId="0" borderId="0" xfId="0" applyFont="1" applyAlignment="1">
      <alignment horizontal="center" vertical="center"/>
    </xf>
    <xf numFmtId="0" fontId="5" fillId="0" borderId="2" xfId="0" applyFont="1" applyBorder="1" applyAlignment="1">
      <alignment horizontal="center" vertical="top"/>
    </xf>
    <xf numFmtId="0" fontId="7" fillId="0" borderId="2" xfId="0" applyFont="1" applyBorder="1" applyAlignment="1">
      <alignment horizontal="center" vertical="top"/>
    </xf>
    <xf numFmtId="0" fontId="5" fillId="0" borderId="2" xfId="0" applyFont="1" applyBorder="1" applyAlignment="1">
      <alignment horizontal="left" vertical="center"/>
    </xf>
    <xf numFmtId="0" fontId="5" fillId="0" borderId="0" xfId="0" applyFont="1" applyAlignment="1">
      <alignment vertical="top" wrapText="1"/>
    </xf>
    <xf numFmtId="0" fontId="5" fillId="0" borderId="2" xfId="0" applyFont="1" applyBorder="1" applyAlignment="1">
      <alignment vertical="center"/>
    </xf>
    <xf numFmtId="0" fontId="16" fillId="0" borderId="0" xfId="0" applyFont="1" applyAlignment="1">
      <alignment vertical="center"/>
    </xf>
    <xf numFmtId="0" fontId="19" fillId="0" borderId="0" xfId="0" applyFont="1" applyAlignment="1">
      <alignment horizontal="left" wrapText="1"/>
    </xf>
    <xf numFmtId="0" fontId="10" fillId="0" borderId="0" xfId="0" applyFont="1" applyAlignment="1">
      <alignment horizontal="right" vertical="center"/>
    </xf>
  </cellXfs>
  <cellStyles count="1">
    <cellStyle name="Normal" xfId="0" builtinId="0"/>
  </cellStyles>
  <dxfs count="6">
    <dxf>
      <font>
        <color rgb="FFFFFFFF"/>
      </font>
      <fill>
        <patternFill patternType="solid">
          <fgColor rgb="FFFF0000"/>
          <bgColor rgb="FFFF0000"/>
        </patternFill>
      </fill>
    </dxf>
    <dxf>
      <fill>
        <patternFill patternType="solid">
          <fgColor rgb="FF40E118"/>
          <bgColor rgb="FF40E118"/>
        </patternFill>
      </fill>
    </dxf>
    <dxf>
      <font>
        <color rgb="FFFFFFFF"/>
      </font>
      <fill>
        <patternFill patternType="solid">
          <fgColor rgb="FFFF0000"/>
          <bgColor rgb="FFFF0000"/>
        </patternFill>
      </fill>
    </dxf>
    <dxf>
      <fill>
        <patternFill patternType="solid">
          <fgColor rgb="FF40E118"/>
          <bgColor rgb="FF40E118"/>
        </patternFill>
      </fill>
    </dxf>
    <dxf>
      <font>
        <color rgb="FFF3F3F3"/>
      </font>
      <fill>
        <patternFill patternType="none"/>
      </fill>
    </dxf>
    <dxf>
      <font>
        <color rgb="FFF3F3F3"/>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calcChain.xml" Type="http://schemas.openxmlformats.org/officeDocument/2006/relationships/calcChain"/></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0">
                <a:solidFill>
                  <a:srgbClr val="000000"/>
                </a:solidFill>
                <a:latin typeface="Roboto"/>
              </a:defRPr>
            </a:pPr>
            <a:r>
              <a:t>Top Tweeters </a:t>
            </a:r>
          </a:p>
        </c:rich>
      </c:tx>
      <c:overlay val="0"/>
    </c:title>
    <c:autoTitleDeleted val="0"/>
    <c:plotArea>
      <c:layout/>
      <c:barChart>
        <c:barDir val="bar"/>
        <c:grouping val="clustered"/>
        <c:varyColors val="1"/>
        <c:ser>
          <c:idx val="0"/>
          <c:order val="0"/>
          <c:tx>
            <c:strRef>
              <c:f>Dashboard!$U$2</c:f>
              <c:strCache>
                <c:ptCount val="1"/>
              </c:strCache>
            </c:strRef>
          </c:tx>
          <c:invertIfNegative val="1"/>
          <c:val>
            <c:numRef>
              <c:f>Dashboard!$U$3:$U$12</c:f>
            </c:numRef>
          </c:val>
          <c:extLst>
            <c:ext xmlns:c15="http://schemas.microsoft.com/office/drawing/2012/chart" uri="{02D57815-91ED-43cb-92C2-25804820EDAC}">
              <c15:filteredCategoryTitle>
                <c15:cat>
                  <c:multiLvlStrRef>
                    <c:extLst>
                      <c:ext uri="{02D57815-91ED-43cb-92C2-25804820EDAC}">
                        <c15:formulaRef>
                          <c15:sqref>Dashboard!$T$3:$T$12</c15:sqref>
                        </c15:formulaRef>
                      </c:ext>
                    </c:extLst>
                  </c:multiLvlStrRef>
                </c15:cat>
              </c15:filteredCategoryTitle>
            </c:ext>
            <c:ext xmlns:c16="http://schemas.microsoft.com/office/drawing/2014/chart" uri="{C3380CC4-5D6E-409C-BE32-E72D297353CC}">
              <c16:uniqueId val="{00000000-D278-463C-BE34-000A406C0650}"/>
            </c:ext>
          </c:extLst>
        </c:ser>
        <c:dLbls>
          <c:showLegendKey val="0"/>
          <c:showVal val="0"/>
          <c:showCatName val="0"/>
          <c:showSerName val="0"/>
          <c:showPercent val="0"/>
          <c:showBubbleSize val="0"/>
        </c:dLbls>
        <c:gapWidth val="150"/>
        <c:axId val="5818511"/>
        <c:axId val="1355261399"/>
      </c:barChart>
      <c:catAx>
        <c:axId val="5818511"/>
        <c:scaling>
          <c:orientation val="maxMin"/>
        </c:scaling>
        <c:delete val="0"/>
        <c:axPos val="l"/>
        <c:majorTickMark val="cross"/>
        <c:minorTickMark val="cross"/>
        <c:tickLblPos val="nextTo"/>
        <c:crossAx val="1355261399"/>
        <c:crosses val="autoZero"/>
        <c:auto val="1"/>
        <c:lblAlgn val="ctr"/>
        <c:lblOffset val="100"/>
        <c:noMultiLvlLbl val="1"/>
      </c:catAx>
      <c:valAx>
        <c:axId val="1355261399"/>
        <c:scaling>
          <c:orientation val="minMax"/>
        </c:scaling>
        <c:delete val="0"/>
        <c:axPos val="b"/>
        <c:numFmt formatCode="General" sourceLinked="1"/>
        <c:majorTickMark val="cross"/>
        <c:minorTickMark val="cross"/>
        <c:tickLblPos val="nextTo"/>
        <c:spPr>
          <a:ln>
            <a:noFill/>
          </a:ln>
        </c:spPr>
        <c:crossAx val="5818511"/>
        <c:crosses val="max"/>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s-ES"/>
  <c:roundedCorners val="1"/>
  <c:style val="2"/>
  <c:chart>
    <c:title>
      <c:tx>
        <c:rich>
          <a:bodyPr/>
          <a:lstStyle/>
          <a:p>
            <a:pPr lvl="0">
              <a:defRPr sz="1400" b="0">
                <a:solidFill>
                  <a:srgbClr val="000000"/>
                </a:solidFill>
                <a:latin typeface="Roboto"/>
              </a:defRPr>
            </a:pPr>
            <a:r>
              <a:t>Tweet Volume Over Time (max 60 days)</a:t>
            </a:r>
          </a:p>
        </c:rich>
      </c:tx>
      <c:overlay val="0"/>
    </c:title>
    <c:autoTitleDeleted val="0"/>
    <c:plotArea>
      <c:layout>
        <c:manualLayout>
          <c:xMode val="edge"/>
          <c:yMode val="edge"/>
          <c:x val="7.8528827037773363E-2"/>
          <c:y val="0.141642371234208"/>
          <c:w val="0.88737574552683895"/>
          <c:h val="0.75587949465500492"/>
        </c:manualLayout>
      </c:layout>
      <c:lineChart>
        <c:grouping val="standard"/>
        <c:varyColors val="0"/>
        <c:dLbls>
          <c:showLegendKey val="0"/>
          <c:showVal val="0"/>
          <c:showCatName val="0"/>
          <c:showSerName val="0"/>
          <c:showPercent val="0"/>
          <c:showBubbleSize val="0"/>
        </c:dLbls>
        <c:marker val="1"/>
        <c:smooth val="0"/>
        <c:axId val="1644523201"/>
        <c:axId val="1926211421"/>
      </c:lineChart>
      <c:catAx>
        <c:axId val="1644523201"/>
        <c:scaling>
          <c:orientation val="minMax"/>
        </c:scaling>
        <c:delete val="0"/>
        <c:axPos val="b"/>
        <c:majorTickMark val="cross"/>
        <c:minorTickMark val="cross"/>
        <c:tickLblPos val="nextTo"/>
        <c:crossAx val="1926211421"/>
        <c:crosses val="autoZero"/>
        <c:auto val="1"/>
        <c:lblAlgn val="ctr"/>
        <c:lblOffset val="100"/>
        <c:noMultiLvlLbl val="1"/>
      </c:catAx>
      <c:valAx>
        <c:axId val="1926211421"/>
        <c:scaling>
          <c:orientation val="minMax"/>
        </c:scaling>
        <c:delete val="0"/>
        <c:axPos val="l"/>
        <c:numFmt formatCode="General" sourceLinked="1"/>
        <c:majorTickMark val="cross"/>
        <c:minorTickMark val="cross"/>
        <c:tickLblPos val="nextTo"/>
        <c:spPr>
          <a:ln>
            <a:noFill/>
          </a:ln>
        </c:spPr>
        <c:crossAx val="1644523201"/>
        <c:crosses val="autoZero"/>
        <c:crossBetween val="between"/>
      </c:valAx>
    </c:plotArea>
    <c:plotVisOnly val="0"/>
    <c:dispBlanksAs val="zero"/>
    <c:showDLblsOverMax val="1"/>
  </c:chart>
  <c:printSettings>
    <c:headerFooter/>
    <c:pageMargins b="0.75" l="0.7" r="0.7" t="0.75" header="0.3" footer="0.3"/>
    <c:pageSetup/>
  </c:printSettings>
</c:chartSpace>
</file>

<file path=xl/drawings/_rels/drawing1.xml.rels><?xml version="1.0" encoding="UTF-8" standalone="no"?><Relationships xmlns="http://schemas.openxmlformats.org/package/2006/relationships"><Relationship Id="rId1" Target="../charts/chart1.xml" Type="http://schemas.openxmlformats.org/officeDocument/2006/relationships/chart"/><Relationship Id="rId2" Target="../charts/chart2.xml" Type="http://schemas.openxmlformats.org/officeDocument/2006/relationships/chart"/></Relationships>
</file>

<file path=xl/drawings/drawing1.xml><?xml version="1.0" encoding="utf-8"?>
<xdr:wsDr xmlns:xdr="http://schemas.openxmlformats.org/drawingml/2006/spreadsheetDrawing" xmlns:a="http://schemas.openxmlformats.org/drawingml/2006/main">
  <xdr:oneCellAnchor>
    <xdr:from>
      <xdr:col>0</xdr:col>
      <xdr:colOff>361950</xdr:colOff>
      <xdr:row>4</xdr:row>
      <xdr:rowOff>447675</xdr:rowOff>
    </xdr:from>
    <xdr:ext cx="3800475" cy="2714625"/>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314325</xdr:colOff>
      <xdr:row>21</xdr:row>
      <xdr:rowOff>190500</xdr:rowOff>
    </xdr:from>
    <xdr:ext cx="4791075" cy="3810000"/>
    <xdr:graphicFrame macro="">
      <xdr:nvGraphicFramePr>
        <xdr:cNvPr id="3" name="Chart 2" title="Chart">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tags.hawksey.info/" TargetMode="External" Type="http://schemas.openxmlformats.org/officeDocument/2006/relationships/hyperlink"/><Relationship Id="rId2" Target="http://tags.hawksey.info/"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pbs.twimg.com/profile_images/1237073660197904384/HIWkdXVF_normal.jpg" TargetMode="External" Type="http://schemas.openxmlformats.org/officeDocument/2006/relationships/hyperlink"/><Relationship Id="rId10" Target="http://twitter.com/Insurrsion/statuses/1268166853446316038" TargetMode="External" Type="http://schemas.openxmlformats.org/officeDocument/2006/relationships/hyperlink"/><Relationship Id="rId100" Target="http://twitter.com/Javi_ERH/statuses/1268157717102944262" TargetMode="External" Type="http://schemas.openxmlformats.org/officeDocument/2006/relationships/hyperlink"/><Relationship Id="rId1000" Target="http://twitter.com/emsomer16/statuses/1268049261549289472" TargetMode="External" Type="http://schemas.openxmlformats.org/officeDocument/2006/relationships/hyperlink"/><Relationship Id="rId1001" Target="http://pbs.twimg.com/profile_images/1268065034309120000/JGu22urn_normal.jpg" TargetMode="External" Type="http://schemas.openxmlformats.org/officeDocument/2006/relationships/hyperlink"/><Relationship Id="rId1002" Target="http://twitter.com/ImHenao/statuses/1268049203240013826" TargetMode="External" Type="http://schemas.openxmlformats.org/officeDocument/2006/relationships/hyperlink"/><Relationship Id="rId1003" Target="http://pbs.twimg.com/profile_images/1250354757585305600/aeoCKC6X_normal.jpg" TargetMode="External" Type="http://schemas.openxmlformats.org/officeDocument/2006/relationships/hyperlink"/><Relationship Id="rId1004" Target="http://twitter.com/elsoroche/statuses/1268049202678030336" TargetMode="External" Type="http://schemas.openxmlformats.org/officeDocument/2006/relationships/hyperlink"/><Relationship Id="rId1005" Target="http://pbs.twimg.com/profile_images/1268049458731909126/NO5cjNsz_normal.jpg" TargetMode="External" Type="http://schemas.openxmlformats.org/officeDocument/2006/relationships/hyperlink"/><Relationship Id="rId1006" Target="http://twitter.com/unatalcrespa/statuses/1268049094787903488" TargetMode="External" Type="http://schemas.openxmlformats.org/officeDocument/2006/relationships/hyperlink"/><Relationship Id="rId1007" Target="http://pbs.twimg.com/profile_images/1268044798180589570/CKirHzNF_normal.jpg" TargetMode="External" Type="http://schemas.openxmlformats.org/officeDocument/2006/relationships/hyperlink"/><Relationship Id="rId1008" Target="http://twitter.com/berryquackson/statuses/1268049074344931328" TargetMode="External" Type="http://schemas.openxmlformats.org/officeDocument/2006/relationships/hyperlink"/><Relationship Id="rId1009" Target="http://pbs.twimg.com/profile_images/1210589616719433728/_WcbhLol_normal.jpg" TargetMode="External" Type="http://schemas.openxmlformats.org/officeDocument/2006/relationships/hyperlink"/><Relationship Id="rId101" Target="http://pbs.twimg.com/profile_images/1260590116990525441/3rQYXIs5_normal.jpg" TargetMode="External" Type="http://schemas.openxmlformats.org/officeDocument/2006/relationships/hyperlink"/><Relationship Id="rId1010" Target="http://twitter.com/CastaGiraldo/statuses/1268049057513189376" TargetMode="External" Type="http://schemas.openxmlformats.org/officeDocument/2006/relationships/hyperlink"/><Relationship Id="rId1011" Target="http://pbs.twimg.com/profile_images/1243993609512390656/mzeAns80_normal.jpg" TargetMode="External" Type="http://schemas.openxmlformats.org/officeDocument/2006/relationships/hyperlink"/><Relationship Id="rId1012" Target="http://twitter.com/un_pirobo/statuses/1268049037049114624" TargetMode="External" Type="http://schemas.openxmlformats.org/officeDocument/2006/relationships/hyperlink"/><Relationship Id="rId1013" Target="http://pbs.twimg.com/profile_images/1142634209225433088/WCtL32DG_normal.jpg" TargetMode="External" Type="http://schemas.openxmlformats.org/officeDocument/2006/relationships/hyperlink"/><Relationship Id="rId1014" Target="http://twitter.com/OENEGERO/statuses/1268048999652696065" TargetMode="External" Type="http://schemas.openxmlformats.org/officeDocument/2006/relationships/hyperlink"/><Relationship Id="rId1015" Target="http://pbs.twimg.com/profile_images/1232701467401867264/XkeXMd-y_normal.jpg" TargetMode="External" Type="http://schemas.openxmlformats.org/officeDocument/2006/relationships/hyperlink"/><Relationship Id="rId1016" Target="http://twitter.com/AldurN/statuses/1268048831658295296" TargetMode="External" Type="http://schemas.openxmlformats.org/officeDocument/2006/relationships/hyperlink"/><Relationship Id="rId1017" Target="http://pbs.twimg.com/profile_images/1263274584960315395/L354B00D_normal.jpg" TargetMode="External" Type="http://schemas.openxmlformats.org/officeDocument/2006/relationships/hyperlink"/><Relationship Id="rId1018" Target="http://twitter.com/Andresr73189853/statuses/1268048762838155271" TargetMode="External" Type="http://schemas.openxmlformats.org/officeDocument/2006/relationships/hyperlink"/><Relationship Id="rId1019" Target="http://pbs.twimg.com/profile_images/1260094461008392193/_VSByFFO_normal.jpg" TargetMode="External" Type="http://schemas.openxmlformats.org/officeDocument/2006/relationships/hyperlink"/><Relationship Id="rId102" Target="http://twitter.com/lopezfco/statuses/1268157474349211650" TargetMode="External" Type="http://schemas.openxmlformats.org/officeDocument/2006/relationships/hyperlink"/><Relationship Id="rId1020" Target="http://twitter.com/Gabriel42106437/statuses/1268048732739842048" TargetMode="External" Type="http://schemas.openxmlformats.org/officeDocument/2006/relationships/hyperlink"/><Relationship Id="rId1021" Target="http://pbs.twimg.com/profile_images/1265513778210373635/oJ0BbD13_normal.jpg" TargetMode="External" Type="http://schemas.openxmlformats.org/officeDocument/2006/relationships/hyperlink"/><Relationship Id="rId1022" Target="http://twitter.com/Maria36217892/statuses/1268048636585410566" TargetMode="External" Type="http://schemas.openxmlformats.org/officeDocument/2006/relationships/hyperlink"/><Relationship Id="rId1023" Target="http://pbs.twimg.com/profile_images/1260470988862623751/uMQWo-2K_normal.jpg" TargetMode="External" Type="http://schemas.openxmlformats.org/officeDocument/2006/relationships/hyperlink"/><Relationship Id="rId1024" Target="http://twitter.com/Satiricaaa/statuses/1268048621926318083" TargetMode="External" Type="http://schemas.openxmlformats.org/officeDocument/2006/relationships/hyperlink"/><Relationship Id="rId1025" Target="http://pbs.twimg.com/profile_images/1142634209225433088/WCtL32DG_normal.jpg" TargetMode="External" Type="http://schemas.openxmlformats.org/officeDocument/2006/relationships/hyperlink"/><Relationship Id="rId1026" Target="http://twitter.com/OENEGERO/statuses/1268048621045514240" TargetMode="External" Type="http://schemas.openxmlformats.org/officeDocument/2006/relationships/hyperlink"/><Relationship Id="rId1027" Target="http://pbs.twimg.com/profile_images/1265743704465256449/DCUlSLWx_normal.jpg" TargetMode="External" Type="http://schemas.openxmlformats.org/officeDocument/2006/relationships/hyperlink"/><Relationship Id="rId1028" Target="http://twitter.com/chacv2000/statuses/1268048526715617281" TargetMode="External" Type="http://schemas.openxmlformats.org/officeDocument/2006/relationships/hyperlink"/><Relationship Id="rId1029" Target="http://pbs.twimg.com/profile_images/1189018466629623808/F9kWue4k_normal.jpg" TargetMode="External" Type="http://schemas.openxmlformats.org/officeDocument/2006/relationships/hyperlink"/><Relationship Id="rId103" Target="http://pbs.twimg.com/profile_images/1255582603035508743/kpARkg7-_normal.jpg" TargetMode="External" Type="http://schemas.openxmlformats.org/officeDocument/2006/relationships/hyperlink"/><Relationship Id="rId1030" Target="http://twitter.com/lexander027/statuses/1268048470105096192" TargetMode="External" Type="http://schemas.openxmlformats.org/officeDocument/2006/relationships/hyperlink"/><Relationship Id="rId1031" Target="http://pbs.twimg.com/profile_images/1267741434276450305/Bh4yNhRS_normal.jpg" TargetMode="External" Type="http://schemas.openxmlformats.org/officeDocument/2006/relationships/hyperlink"/><Relationship Id="rId1032" Target="http://twitter.com/PaulOrtegonT/statuses/1268048212486750208" TargetMode="External" Type="http://schemas.openxmlformats.org/officeDocument/2006/relationships/hyperlink"/><Relationship Id="rId1033" Target="http://pbs.twimg.com/profile_images/1267443436401168385/znNXLE7E_normal.jpg" TargetMode="External" Type="http://schemas.openxmlformats.org/officeDocument/2006/relationships/hyperlink"/><Relationship Id="rId1034" Target="http://twitter.com/CamiloGT10/statuses/1268048062494265344" TargetMode="External" Type="http://schemas.openxmlformats.org/officeDocument/2006/relationships/hyperlink"/><Relationship Id="rId1035" Target="http://pbs.twimg.com/profile_images/1242344597776404480/Tpo-yhJw_normal.jpg" TargetMode="External" Type="http://schemas.openxmlformats.org/officeDocument/2006/relationships/hyperlink"/><Relationship Id="rId1036" Target="http://twitter.com/Sergio27Arias/statuses/1268047710969626625" TargetMode="External" Type="http://schemas.openxmlformats.org/officeDocument/2006/relationships/hyperlink"/><Relationship Id="rId1037" Target="http://pbs.twimg.com/profile_images/1073652369525751808/-HjgZEp6_normal.jpg" TargetMode="External" Type="http://schemas.openxmlformats.org/officeDocument/2006/relationships/hyperlink"/><Relationship Id="rId1038" Target="http://twitter.com/OscarDiazBa/statuses/1268047704195727360" TargetMode="External" Type="http://schemas.openxmlformats.org/officeDocument/2006/relationships/hyperlink"/><Relationship Id="rId1039" Target="http://pbs.twimg.com/profile_images/1265743704465256449/DCUlSLWx_normal.jpg" TargetMode="External" Type="http://schemas.openxmlformats.org/officeDocument/2006/relationships/hyperlink"/><Relationship Id="rId104" Target="http://twitter.com/Lictius/statuses/1268157387644567557" TargetMode="External" Type="http://schemas.openxmlformats.org/officeDocument/2006/relationships/hyperlink"/><Relationship Id="rId1040" Target="http://twitter.com/chacv2000/statuses/1268047694687358983" TargetMode="External" Type="http://schemas.openxmlformats.org/officeDocument/2006/relationships/hyperlink"/><Relationship Id="rId1041" Target="http://pbs.twimg.com/profile_images/1263274584960315395/L354B00D_normal.jpg" TargetMode="External" Type="http://schemas.openxmlformats.org/officeDocument/2006/relationships/hyperlink"/><Relationship Id="rId1042" Target="http://twitter.com/Andresr73189853/statuses/1268047588122599426" TargetMode="External" Type="http://schemas.openxmlformats.org/officeDocument/2006/relationships/hyperlink"/><Relationship Id="rId1043" Target="http://pbs.twimg.com/profile_images/1181676128941019137/pgD-FJP1_normal.jpg" TargetMode="External" Type="http://schemas.openxmlformats.org/officeDocument/2006/relationships/hyperlink"/><Relationship Id="rId1044" Target="http://twitter.com/AndiherrerS/statuses/1268047586721751042" TargetMode="External" Type="http://schemas.openxmlformats.org/officeDocument/2006/relationships/hyperlink"/><Relationship Id="rId1045" Target="http://pbs.twimg.com/profile_images/1267344425249902599/58bjqn02_normal.jpg" TargetMode="External" Type="http://schemas.openxmlformats.org/officeDocument/2006/relationships/hyperlink"/><Relationship Id="rId1046" Target="http://twitter.com/paulinacv7/statuses/1268047415866724352" TargetMode="External" Type="http://schemas.openxmlformats.org/officeDocument/2006/relationships/hyperlink"/><Relationship Id="rId1047" Target="http://pbs.twimg.com/profile_images/1261140671693537281/oPBUSmDV_normal.jpg" TargetMode="External" Type="http://schemas.openxmlformats.org/officeDocument/2006/relationships/hyperlink"/><Relationship Id="rId1048" Target="http://twitter.com/Larenal07/statuses/1268047411768971264" TargetMode="External" Type="http://schemas.openxmlformats.org/officeDocument/2006/relationships/hyperlink"/><Relationship Id="rId1049" Target="http://pbs.twimg.com/profile_images/1260470988862623751/uMQWo-2K_normal.jpg" TargetMode="External" Type="http://schemas.openxmlformats.org/officeDocument/2006/relationships/hyperlink"/><Relationship Id="rId105" Target="http://pbs.twimg.com/profile_images/1267959983045521411/h7r9O6Uk_normal.jpg" TargetMode="External" Type="http://schemas.openxmlformats.org/officeDocument/2006/relationships/hyperlink"/><Relationship Id="rId1050" Target="http://twitter.com/Satiricaaa/statuses/1268047338767093760" TargetMode="External" Type="http://schemas.openxmlformats.org/officeDocument/2006/relationships/hyperlink"/><Relationship Id="rId1051" Target="http://pbs.twimg.com/profile_images/1267336544366592004/EEOvRqR9_normal.jpg" TargetMode="External" Type="http://schemas.openxmlformats.org/officeDocument/2006/relationships/hyperlink"/><Relationship Id="rId1052" Target="http://twitter.com/Manuelitaaaun/statuses/1268047223658622976" TargetMode="External" Type="http://schemas.openxmlformats.org/officeDocument/2006/relationships/hyperlink"/><Relationship Id="rId1053" Target="http://pbs.twimg.com/profile_images/1260728713576095746/con_9NFt_normal.jpg" TargetMode="External" Type="http://schemas.openxmlformats.org/officeDocument/2006/relationships/hyperlink"/><Relationship Id="rId1054" Target="http://twitter.com/Clauidkrg/statuses/1268046998927704069" TargetMode="External" Type="http://schemas.openxmlformats.org/officeDocument/2006/relationships/hyperlink"/><Relationship Id="rId1055" Target="http://pbs.twimg.com/profile_images/1259189961695342593/dRrS_53g_normal.jpg" TargetMode="External" Type="http://schemas.openxmlformats.org/officeDocument/2006/relationships/hyperlink"/><Relationship Id="rId1056" Target="http://twitter.com/moduberc/statuses/1268046993026318336" TargetMode="External" Type="http://schemas.openxmlformats.org/officeDocument/2006/relationships/hyperlink"/><Relationship Id="rId1057" Target="http://pbs.twimg.com/profile_images/1268044798180589570/CKirHzNF_normal.jpg" TargetMode="External" Type="http://schemas.openxmlformats.org/officeDocument/2006/relationships/hyperlink"/><Relationship Id="rId1058" Target="http://twitter.com/berryquackson/statuses/1268046922369163266" TargetMode="External" Type="http://schemas.openxmlformats.org/officeDocument/2006/relationships/hyperlink"/><Relationship Id="rId1059" Target="http://pbs.twimg.com/profile_images/1241386210989355008/VvoY3g3f_normal.jpg" TargetMode="External" Type="http://schemas.openxmlformats.org/officeDocument/2006/relationships/hyperlink"/><Relationship Id="rId106" Target="http://twitter.com/sheriith/statuses/1268156976451772416" TargetMode="External" Type="http://schemas.openxmlformats.org/officeDocument/2006/relationships/hyperlink"/><Relationship Id="rId1060" Target="http://twitter.com/Dianis172003/statuses/1268046807034146816" TargetMode="External" Type="http://schemas.openxmlformats.org/officeDocument/2006/relationships/hyperlink"/><Relationship Id="rId1061" Target="http://pbs.twimg.com/profile_images/1264647123422896128/pb911yqm_normal.jpg" TargetMode="External" Type="http://schemas.openxmlformats.org/officeDocument/2006/relationships/hyperlink"/><Relationship Id="rId1062" Target="http://twitter.com/Elamalek12/statuses/1268046670132064257" TargetMode="External" Type="http://schemas.openxmlformats.org/officeDocument/2006/relationships/hyperlink"/><Relationship Id="rId1063" Target="http://pbs.twimg.com/profile_images/1267153381233213440/NMVI53LF_normal.jpg" TargetMode="External" Type="http://schemas.openxmlformats.org/officeDocument/2006/relationships/hyperlink"/><Relationship Id="rId1064" Target="http://twitter.com/CarlosSancheB/statuses/1268046657293352961" TargetMode="External" Type="http://schemas.openxmlformats.org/officeDocument/2006/relationships/hyperlink"/><Relationship Id="rId1065" Target="http://pbs.twimg.com/profile_images/1223297064366497797/MqOAFbMI_normal.jpg" TargetMode="External" Type="http://schemas.openxmlformats.org/officeDocument/2006/relationships/hyperlink"/><Relationship Id="rId1066" Target="http://twitter.com/JuanMa_djzerok/statuses/1268046576297086976" TargetMode="External" Type="http://schemas.openxmlformats.org/officeDocument/2006/relationships/hyperlink"/><Relationship Id="rId1067" Target="http://pbs.twimg.com/profile_images/1262243979887771650/0BH0eskX_normal.jpg" TargetMode="External" Type="http://schemas.openxmlformats.org/officeDocument/2006/relationships/hyperlink"/><Relationship Id="rId1068" Target="http://twitter.com/Juand_ospina100/statuses/1268046390602739712" TargetMode="External" Type="http://schemas.openxmlformats.org/officeDocument/2006/relationships/hyperlink"/><Relationship Id="rId1069" Target="http://pbs.twimg.com/profile_images/1265993259878408193/fSvHNQwj_normal.jpg" TargetMode="External" Type="http://schemas.openxmlformats.org/officeDocument/2006/relationships/hyperlink"/><Relationship Id="rId107" Target="http://pbs.twimg.com/profile_images/1220502560676765697/_u7iACUr_normal.jpg" TargetMode="External" Type="http://schemas.openxmlformats.org/officeDocument/2006/relationships/hyperlink"/><Relationship Id="rId1070" Target="http://twitter.com/ana_sofia___15/statuses/1268046283035508736" TargetMode="External" Type="http://schemas.openxmlformats.org/officeDocument/2006/relationships/hyperlink"/><Relationship Id="rId1071" Target="http://pbs.twimg.com/profile_images/1267657810386526208/VNYK8s_t_normal.jpg" TargetMode="External" Type="http://schemas.openxmlformats.org/officeDocument/2006/relationships/hyperlink"/><Relationship Id="rId1072" Target="http://twitter.com/GLondoo2/statuses/1268046054177624066" TargetMode="External" Type="http://schemas.openxmlformats.org/officeDocument/2006/relationships/hyperlink"/><Relationship Id="rId1073" Target="http://pbs.twimg.com/profile_images/1265993259878408193/fSvHNQwj_normal.jpg" TargetMode="External" Type="http://schemas.openxmlformats.org/officeDocument/2006/relationships/hyperlink"/><Relationship Id="rId1074" Target="http://twitter.com/ana_sofia___15/statuses/1268046046858547200" TargetMode="External" Type="http://schemas.openxmlformats.org/officeDocument/2006/relationships/hyperlink"/><Relationship Id="rId1075" Target="http://pbs.twimg.com/profile_images/1230705186194116609/ag26GGwa_normal.jpg" TargetMode="External" Type="http://schemas.openxmlformats.org/officeDocument/2006/relationships/hyperlink"/><Relationship Id="rId1076" Target="http://twitter.com/invertirmejor/statuses/1268045983121846273" TargetMode="External" Type="http://schemas.openxmlformats.org/officeDocument/2006/relationships/hyperlink"/><Relationship Id="rId1077" Target="http://pbs.twimg.com/profile_images/1268037297452339202/nA7de51d_normal.jpg" TargetMode="External" Type="http://schemas.openxmlformats.org/officeDocument/2006/relationships/hyperlink"/><Relationship Id="rId1078" Target="http://twitter.com/tomatetrip/statuses/1268045949127057410" TargetMode="External" Type="http://schemas.openxmlformats.org/officeDocument/2006/relationships/hyperlink"/><Relationship Id="rId1079" Target="http://pbs.twimg.com/profile_images/1259181613583405056/jOYcBBl9_normal.jpg" TargetMode="External" Type="http://schemas.openxmlformats.org/officeDocument/2006/relationships/hyperlink"/><Relationship Id="rId108" Target="http://twitter.com/EduardoAbelRom1/statuses/1268156390566252544" TargetMode="External" Type="http://schemas.openxmlformats.org/officeDocument/2006/relationships/hyperlink"/><Relationship Id="rId1080" Target="http://twitter.com/maverickchriz95/statuses/1268045940247724032" TargetMode="External" Type="http://schemas.openxmlformats.org/officeDocument/2006/relationships/hyperlink"/><Relationship Id="rId1081" Target="http://pbs.twimg.com/profile_images/1267974093489520641/ZUDsqca0_normal.jpg" TargetMode="External" Type="http://schemas.openxmlformats.org/officeDocument/2006/relationships/hyperlink"/><Relationship Id="rId1082" Target="http://twitter.com/Angie87584737/statuses/1268045936556728321" TargetMode="External" Type="http://schemas.openxmlformats.org/officeDocument/2006/relationships/hyperlink"/><Relationship Id="rId1083" Target="http://pbs.twimg.com/profile_images/1062679338749968384/N4V-hjjf_normal.jpg" TargetMode="External" Type="http://schemas.openxmlformats.org/officeDocument/2006/relationships/hyperlink"/><Relationship Id="rId1084" Target="http://twitter.com/dpalaciopena/statuses/1268045665302654980" TargetMode="External" Type="http://schemas.openxmlformats.org/officeDocument/2006/relationships/hyperlink"/><Relationship Id="rId1085" Target="http://pbs.twimg.com/profile_images/1267616790651252736/p3Cna8PN_normal.jpg" TargetMode="External" Type="http://schemas.openxmlformats.org/officeDocument/2006/relationships/hyperlink"/><Relationship Id="rId1086" Target="http://twitter.com/ZViasus/statuses/1268045659992719361" TargetMode="External" Type="http://schemas.openxmlformats.org/officeDocument/2006/relationships/hyperlink"/><Relationship Id="rId1087" Target="http://pbs.twimg.com/profile_images/1268044798180589570/CKirHzNF_normal.jpg" TargetMode="External" Type="http://schemas.openxmlformats.org/officeDocument/2006/relationships/hyperlink"/><Relationship Id="rId1088" Target="http://twitter.com/berryquackson/statuses/1268045658331713536" TargetMode="External" Type="http://schemas.openxmlformats.org/officeDocument/2006/relationships/hyperlink"/><Relationship Id="rId1089" Target="http://pbs.twimg.com/profile_images/1267863280082698241/K8SZP1Rr_normal.jpg" TargetMode="External" Type="http://schemas.openxmlformats.org/officeDocument/2006/relationships/hyperlink"/><Relationship Id="rId109" Target="http://pbs.twimg.com/profile_images/1146630406197927939/Vd7tFTby_normal.jpg" TargetMode="External" Type="http://schemas.openxmlformats.org/officeDocument/2006/relationships/hyperlink"/><Relationship Id="rId1090" Target="http://twitter.com/Cmateusbusiness/statuses/1268045654150053889" TargetMode="External" Type="http://schemas.openxmlformats.org/officeDocument/2006/relationships/hyperlink"/><Relationship Id="rId1091" Target="http://pbs.twimg.com/profile_images/1251334159731249158/qZC9Fzvz_normal.jpg" TargetMode="External" Type="http://schemas.openxmlformats.org/officeDocument/2006/relationships/hyperlink"/><Relationship Id="rId1092" Target="http://twitter.com/Zamathiel1/statuses/1268045438961233924" TargetMode="External" Type="http://schemas.openxmlformats.org/officeDocument/2006/relationships/hyperlink"/><Relationship Id="rId1093" Target="http://pbs.twimg.com/profile_images/1197324801188122626/72ggG2eQ_normal.jpg" TargetMode="External" Type="http://schemas.openxmlformats.org/officeDocument/2006/relationships/hyperlink"/><Relationship Id="rId1094" Target="http://twitter.com/khanimambobar/statuses/1268045179484868612" TargetMode="External" Type="http://schemas.openxmlformats.org/officeDocument/2006/relationships/hyperlink"/><Relationship Id="rId1095" Target="http://pbs.twimg.com/profile_images/1255517455939764225/PdRdNm8i_normal.jpg" TargetMode="External" Type="http://schemas.openxmlformats.org/officeDocument/2006/relationships/hyperlink"/><Relationship Id="rId1096" Target="http://twitter.com/AndresCamiloDa6/statuses/1268045159637360640" TargetMode="External" Type="http://schemas.openxmlformats.org/officeDocument/2006/relationships/hyperlink"/><Relationship Id="rId1097" Target="http://pbs.twimg.com/profile_images/1197324801188122626/72ggG2eQ_normal.jpg" TargetMode="External" Type="http://schemas.openxmlformats.org/officeDocument/2006/relationships/hyperlink"/><Relationship Id="rId1098" Target="http://twitter.com/khanimambobar/statuses/1268045143615197184" TargetMode="External" Type="http://schemas.openxmlformats.org/officeDocument/2006/relationships/hyperlink"/><Relationship Id="rId1099" Target="http://pbs.twimg.com/profile_images/1267657810386526208/VNYK8s_t_normal.jpg" TargetMode="External" Type="http://schemas.openxmlformats.org/officeDocument/2006/relationships/hyperlink"/><Relationship Id="rId11" Target="http://pbs.twimg.com/profile_images/1267160772884475904/hf3mwivl_normal.jpg" TargetMode="External" Type="http://schemas.openxmlformats.org/officeDocument/2006/relationships/hyperlink"/><Relationship Id="rId110" Target="http://twitter.com/PaolaAn85777033/statuses/1268156379883323393" TargetMode="External" Type="http://schemas.openxmlformats.org/officeDocument/2006/relationships/hyperlink"/><Relationship Id="rId1100" Target="http://twitter.com/GLondoo2/statuses/1268045126091358208" TargetMode="External" Type="http://schemas.openxmlformats.org/officeDocument/2006/relationships/hyperlink"/><Relationship Id="rId1101" Target="http://pbs.twimg.com/profile_images/1267487366714814464/1ZLe_RN0_normal.png" TargetMode="External" Type="http://schemas.openxmlformats.org/officeDocument/2006/relationships/hyperlink"/><Relationship Id="rId1102" Target="http://twitter.com/loussonxx/statuses/1268044959648710657" TargetMode="External" Type="http://schemas.openxmlformats.org/officeDocument/2006/relationships/hyperlink"/><Relationship Id="rId1103" Target="http://pbs.twimg.com/profile_images/1267657810386526208/VNYK8s_t_normal.jpg" TargetMode="External" Type="http://schemas.openxmlformats.org/officeDocument/2006/relationships/hyperlink"/><Relationship Id="rId1104" Target="http://twitter.com/GLondoo2/statuses/1268044774805770241" TargetMode="External" Type="http://schemas.openxmlformats.org/officeDocument/2006/relationships/hyperlink"/><Relationship Id="rId1105" Target="http://pbs.twimg.com/profile_images/1124058513674788864/tInoYi-k_normal.png" TargetMode="External" Type="http://schemas.openxmlformats.org/officeDocument/2006/relationships/hyperlink"/><Relationship Id="rId1106" Target="http://twitter.com/Nicholas_1878/statuses/1268044753410699264" TargetMode="External" Type="http://schemas.openxmlformats.org/officeDocument/2006/relationships/hyperlink"/><Relationship Id="rId1107" Target="http://pbs.twimg.com/profile_images/1267657810386526208/VNYK8s_t_normal.jpg" TargetMode="External" Type="http://schemas.openxmlformats.org/officeDocument/2006/relationships/hyperlink"/><Relationship Id="rId1108" Target="http://twitter.com/GLondoo2/statuses/1268044692438102019" TargetMode="External" Type="http://schemas.openxmlformats.org/officeDocument/2006/relationships/hyperlink"/><Relationship Id="rId1109" Target="http://pbs.twimg.com/profile_images/1172861887026827265/8AHazN8w_normal.jpg" TargetMode="External" Type="http://schemas.openxmlformats.org/officeDocument/2006/relationships/hyperlink"/><Relationship Id="rId111" Target="http://pbs.twimg.com/profile_images/1252311071047770112/n9F127qs_normal.jpg" TargetMode="External" Type="http://schemas.openxmlformats.org/officeDocument/2006/relationships/hyperlink"/><Relationship Id="rId1110" Target="http://twitter.com/Lizethocampo17/statuses/1268044687782395904" TargetMode="External" Type="http://schemas.openxmlformats.org/officeDocument/2006/relationships/hyperlink"/><Relationship Id="rId1111" Target="http://pbs.twimg.com/profile_images/1267657810386526208/VNYK8s_t_normal.jpg" TargetMode="External" Type="http://schemas.openxmlformats.org/officeDocument/2006/relationships/hyperlink"/><Relationship Id="rId1112" Target="http://twitter.com/GLondoo2/statuses/1268044656698445825" TargetMode="External" Type="http://schemas.openxmlformats.org/officeDocument/2006/relationships/hyperlink"/><Relationship Id="rId1113" Target="http://pbs.twimg.com/profile_images/1267657810386526208/VNYK8s_t_normal.jpg" TargetMode="External" Type="http://schemas.openxmlformats.org/officeDocument/2006/relationships/hyperlink"/><Relationship Id="rId1114" Target="http://twitter.com/GLondoo2/statuses/1268044563647737856" TargetMode="External" Type="http://schemas.openxmlformats.org/officeDocument/2006/relationships/hyperlink"/><Relationship Id="rId1115" Target="http://pbs.twimg.com/profile_images/1259919712584110081/7Q2ADt04_normal.jpg" TargetMode="External" Type="http://schemas.openxmlformats.org/officeDocument/2006/relationships/hyperlink"/><Relationship Id="rId1116" Target="http://twitter.com/dona_janainatp/statuses/1268044506106077186" TargetMode="External" Type="http://schemas.openxmlformats.org/officeDocument/2006/relationships/hyperlink"/><Relationship Id="rId1117" Target="http://pbs.twimg.com/profile_images/998408153669619713/eBgsd3Zv_normal.jpg" TargetMode="External" Type="http://schemas.openxmlformats.org/officeDocument/2006/relationships/hyperlink"/><Relationship Id="rId1118" Target="http://twitter.com/sanmichael1/statuses/1268044494676676608" TargetMode="External" Type="http://schemas.openxmlformats.org/officeDocument/2006/relationships/hyperlink"/><Relationship Id="rId1119" Target="http://pbs.twimg.com/profile_images/1240422705838596096/AJDI_PAU_normal.jpg" TargetMode="External" Type="http://schemas.openxmlformats.org/officeDocument/2006/relationships/hyperlink"/><Relationship Id="rId112" Target="http://twitter.com/Alejand32574510/statuses/1268156285595398145" TargetMode="External" Type="http://schemas.openxmlformats.org/officeDocument/2006/relationships/hyperlink"/><Relationship Id="rId1120" Target="http://twitter.com/AntonyVargas93/statuses/1268044192296697856" TargetMode="External" Type="http://schemas.openxmlformats.org/officeDocument/2006/relationships/hyperlink"/><Relationship Id="rId1121" Target="http://pbs.twimg.com/profile_images/1267487366714814464/1ZLe_RN0_normal.png" TargetMode="External" Type="http://schemas.openxmlformats.org/officeDocument/2006/relationships/hyperlink"/><Relationship Id="rId1122" Target="http://twitter.com/loussonxx/statuses/1268044177503334400" TargetMode="External" Type="http://schemas.openxmlformats.org/officeDocument/2006/relationships/hyperlink"/><Relationship Id="rId1123" Target="http://pbs.twimg.com/profile_images/1245453916084502530/xWobTHIc_normal.jpg" TargetMode="External" Type="http://schemas.openxmlformats.org/officeDocument/2006/relationships/hyperlink"/><Relationship Id="rId1124" Target="http://twitter.com/Antimamertoides/statuses/1268044088697335809" TargetMode="External" Type="http://schemas.openxmlformats.org/officeDocument/2006/relationships/hyperlink"/><Relationship Id="rId1125" Target="http://pbs.twimg.com/profile_images/1184608727921561600/Dar-9enz_normal.jpg" TargetMode="External" Type="http://schemas.openxmlformats.org/officeDocument/2006/relationships/hyperlink"/><Relationship Id="rId1126" Target="http://twitter.com/AndresJA_F1/statuses/1268043810191355905" TargetMode="External" Type="http://schemas.openxmlformats.org/officeDocument/2006/relationships/hyperlink"/><Relationship Id="rId1127" Target="http://pbs.twimg.com/profile_images/1267657810386526208/VNYK8s_t_normal.jpg" TargetMode="External" Type="http://schemas.openxmlformats.org/officeDocument/2006/relationships/hyperlink"/><Relationship Id="rId1128" Target="http://twitter.com/GLondoo2/statuses/1268043771209551877" TargetMode="External" Type="http://schemas.openxmlformats.org/officeDocument/2006/relationships/hyperlink"/><Relationship Id="rId1129" Target="http://pbs.twimg.com/profile_images/1267487366714814464/1ZLe_RN0_normal.png" TargetMode="External" Type="http://schemas.openxmlformats.org/officeDocument/2006/relationships/hyperlink"/><Relationship Id="rId113" Target="http://pbs.twimg.com/profile_images/562359162496356354/8KHthWWw_normal.jpeg" TargetMode="External" Type="http://schemas.openxmlformats.org/officeDocument/2006/relationships/hyperlink"/><Relationship Id="rId1130" Target="http://twitter.com/loussonxx/statuses/1268043682072100866" TargetMode="External" Type="http://schemas.openxmlformats.org/officeDocument/2006/relationships/hyperlink"/><Relationship Id="rId1131" Target="http://pbs.twimg.com/profile_images/1260706653881630723/_QTMUeXo_normal.jpg" TargetMode="External" Type="http://schemas.openxmlformats.org/officeDocument/2006/relationships/hyperlink"/><Relationship Id="rId1132" Target="http://twitter.com/HozYab/statuses/1268043637780348928" TargetMode="External" Type="http://schemas.openxmlformats.org/officeDocument/2006/relationships/hyperlink"/><Relationship Id="rId1133" Target="http://pbs.twimg.com/profile_images/1260379917788864513/iTYdHVjg_normal.jpg" TargetMode="External" Type="http://schemas.openxmlformats.org/officeDocument/2006/relationships/hyperlink"/><Relationship Id="rId1134" Target="http://twitter.com/SunflowersBlu/statuses/1268043502006534145" TargetMode="External" Type="http://schemas.openxmlformats.org/officeDocument/2006/relationships/hyperlink"/><Relationship Id="rId1135" Target="http://pbs.twimg.com/profile_images/1158203479548207104/qmLUo1i5_normal.jpg" TargetMode="External" Type="http://schemas.openxmlformats.org/officeDocument/2006/relationships/hyperlink"/><Relationship Id="rId1136" Target="http://twitter.com/paupitt/statuses/1268043454594023424" TargetMode="External" Type="http://schemas.openxmlformats.org/officeDocument/2006/relationships/hyperlink"/><Relationship Id="rId1137" Target="http://pbs.twimg.com/profile_images/1259919712584110081/7Q2ADt04_normal.jpg" TargetMode="External" Type="http://schemas.openxmlformats.org/officeDocument/2006/relationships/hyperlink"/><Relationship Id="rId1138" Target="http://twitter.com/dona_janainatp/statuses/1268043412390977537" TargetMode="External" Type="http://schemas.openxmlformats.org/officeDocument/2006/relationships/hyperlink"/><Relationship Id="rId1139" Target="http://pbs.twimg.com/profile_images/1267657810386526208/VNYK8s_t_normal.jpg" TargetMode="External" Type="http://schemas.openxmlformats.org/officeDocument/2006/relationships/hyperlink"/><Relationship Id="rId114" Target="http://twitter.com/germanecabrerao/statuses/1268156148169019399" TargetMode="External" Type="http://schemas.openxmlformats.org/officeDocument/2006/relationships/hyperlink"/><Relationship Id="rId1140" Target="http://twitter.com/GLondoo2/statuses/1268043366664724480" TargetMode="External" Type="http://schemas.openxmlformats.org/officeDocument/2006/relationships/hyperlink"/><Relationship Id="rId1141" Target="http://pbs.twimg.com/profile_images/1261118078055845889/TnrhyF9j_normal.jpg" TargetMode="External" Type="http://schemas.openxmlformats.org/officeDocument/2006/relationships/hyperlink"/><Relationship Id="rId1142" Target="http://twitter.com/BodeguitaLiber1/statuses/1268042991580647426" TargetMode="External" Type="http://schemas.openxmlformats.org/officeDocument/2006/relationships/hyperlink"/><Relationship Id="rId1143" Target="http://pbs.twimg.com/profile_images/1267892083844677635/0gxbQP2z_normal.jpg" TargetMode="External" Type="http://schemas.openxmlformats.org/officeDocument/2006/relationships/hyperlink"/><Relationship Id="rId1144" Target="http://twitter.com/RuizAleja96/statuses/1268042940892491776" TargetMode="External" Type="http://schemas.openxmlformats.org/officeDocument/2006/relationships/hyperlink"/><Relationship Id="rId1145" Target="http://pbs.twimg.com/profile_images/1251334159731249158/qZC9Fzvz_normal.jpg" TargetMode="External" Type="http://schemas.openxmlformats.org/officeDocument/2006/relationships/hyperlink"/><Relationship Id="rId1146" Target="http://twitter.com/Zamathiel1/statuses/1268042721249427457" TargetMode="External" Type="http://schemas.openxmlformats.org/officeDocument/2006/relationships/hyperlink"/><Relationship Id="rId1147" Target="http://pbs.twimg.com/profile_images/1215431677293367296/xYnLZ_Gx_normal.jpg" TargetMode="External" Type="http://schemas.openxmlformats.org/officeDocument/2006/relationships/hyperlink"/><Relationship Id="rId1148" Target="http://twitter.com/bella_8686/statuses/1268042717168361473" TargetMode="External" Type="http://schemas.openxmlformats.org/officeDocument/2006/relationships/hyperlink"/><Relationship Id="rId1149" Target="http://pbs.twimg.com/profile_images/995188435009892353/xMSY2HAY_normal.jpg" TargetMode="External" Type="http://schemas.openxmlformats.org/officeDocument/2006/relationships/hyperlink"/><Relationship Id="rId115" Target="http://pbs.twimg.com/profile_images/1020813964958105601/0S1aHNdf_normal.jpg" TargetMode="External" Type="http://schemas.openxmlformats.org/officeDocument/2006/relationships/hyperlink"/><Relationship Id="rId1150" Target="http://twitter.com/Dlaz872/statuses/1268042652311838724" TargetMode="External" Type="http://schemas.openxmlformats.org/officeDocument/2006/relationships/hyperlink"/><Relationship Id="rId1151" Target="http://pbs.twimg.com/profile_images/1261500656449392642/WFTQpu5D_normal.jpg" TargetMode="External" Type="http://schemas.openxmlformats.org/officeDocument/2006/relationships/hyperlink"/><Relationship Id="rId1152" Target="http://twitter.com/kalycha23/statuses/1268042531125805056" TargetMode="External" Type="http://schemas.openxmlformats.org/officeDocument/2006/relationships/hyperlink"/><Relationship Id="rId1153" Target="http://pbs.twimg.com/profile_images/1124347227558694914/AKr3dE1K_normal.png" TargetMode="External" Type="http://schemas.openxmlformats.org/officeDocument/2006/relationships/hyperlink"/><Relationship Id="rId1154" Target="http://twitter.com/maxmaye15354547/statuses/1268042496258555905" TargetMode="External" Type="http://schemas.openxmlformats.org/officeDocument/2006/relationships/hyperlink"/><Relationship Id="rId1155" Target="http://pbs.twimg.com/profile_images/1267657810386526208/VNYK8s_t_normal.jpg" TargetMode="External" Type="http://schemas.openxmlformats.org/officeDocument/2006/relationships/hyperlink"/><Relationship Id="rId1156" Target="http://twitter.com/GLondoo2/statuses/1268042450540601345" TargetMode="External" Type="http://schemas.openxmlformats.org/officeDocument/2006/relationships/hyperlink"/><Relationship Id="rId1157" Target="http://pbs.twimg.com/profile_images/1246560441595240449/sR4A7ZQm_normal.jpg" TargetMode="External" Type="http://schemas.openxmlformats.org/officeDocument/2006/relationships/hyperlink"/><Relationship Id="rId1158" Target="http://twitter.com/IVilamil/statuses/1268042338296827904" TargetMode="External" Type="http://schemas.openxmlformats.org/officeDocument/2006/relationships/hyperlink"/><Relationship Id="rId1159" Target="http://pbs.twimg.com/profile_images/1262248495534178304/4MGVLlYT_normal.jpg" TargetMode="External" Type="http://schemas.openxmlformats.org/officeDocument/2006/relationships/hyperlink"/><Relationship Id="rId116" Target="http://twitter.com/CarlosReey/statuses/1268156107807219712" TargetMode="External" Type="http://schemas.openxmlformats.org/officeDocument/2006/relationships/hyperlink"/><Relationship Id="rId1160" Target="http://twitter.com/JhoanBladimir/statuses/1268042226011078658" TargetMode="External" Type="http://schemas.openxmlformats.org/officeDocument/2006/relationships/hyperlink"/><Relationship Id="rId1161" Target="http://pbs.twimg.com/profile_images/708052788069212162/FyD7_o0i_normal.jpg" TargetMode="External" Type="http://schemas.openxmlformats.org/officeDocument/2006/relationships/hyperlink"/><Relationship Id="rId1162" Target="http://twitter.com/olgerviteri/statuses/1268042113356365825" TargetMode="External" Type="http://schemas.openxmlformats.org/officeDocument/2006/relationships/hyperlink"/><Relationship Id="rId1163" Target="http://pbs.twimg.com/profile_images/378800000690123205/6bd635c9a89371e8cc3a82a73258d1f6_normal.jpeg" TargetMode="External" Type="http://schemas.openxmlformats.org/officeDocument/2006/relationships/hyperlink"/><Relationship Id="rId1164" Target="http://twitter.com/elunicoeldivino/statuses/1268042058155151361" TargetMode="External" Type="http://schemas.openxmlformats.org/officeDocument/2006/relationships/hyperlink"/><Relationship Id="rId1165" Target="http://pbs.twimg.com/profile_images/1262248495534178304/4MGVLlYT_normal.jpg" TargetMode="External" Type="http://schemas.openxmlformats.org/officeDocument/2006/relationships/hyperlink"/><Relationship Id="rId1166" Target="http://twitter.com/JhoanBladimir/statuses/1268041957273669632" TargetMode="External" Type="http://schemas.openxmlformats.org/officeDocument/2006/relationships/hyperlink"/><Relationship Id="rId1167" Target="http://pbs.twimg.com/profile_images/1255600042133663745/iQtwYi6Z_normal.jpg" TargetMode="External" Type="http://schemas.openxmlformats.org/officeDocument/2006/relationships/hyperlink"/><Relationship Id="rId1168" Target="http://twitter.com/makerscovidco/statuses/1268041952047628288" TargetMode="External" Type="http://schemas.openxmlformats.org/officeDocument/2006/relationships/hyperlink"/><Relationship Id="rId1169" Target="http://pbs.twimg.com/profile_images/1250640186914091010/RcZa7nv9_normal.jpg" TargetMode="External" Type="http://schemas.openxmlformats.org/officeDocument/2006/relationships/hyperlink"/><Relationship Id="rId117" Target="http://pbs.twimg.com/profile_images/1195048123829227526/nNrLD549_normal.jpg" TargetMode="External" Type="http://schemas.openxmlformats.org/officeDocument/2006/relationships/hyperlink"/><Relationship Id="rId1170" Target="http://twitter.com/Yayata24941889/statuses/1268041773651238915" TargetMode="External" Type="http://schemas.openxmlformats.org/officeDocument/2006/relationships/hyperlink"/><Relationship Id="rId1171" Target="http://pbs.twimg.com/profile_images/1096443753609551872/iWTgk8sm_normal.jpg" TargetMode="External" Type="http://schemas.openxmlformats.org/officeDocument/2006/relationships/hyperlink"/><Relationship Id="rId1172" Target="http://twitter.com/prieto_ruiz/statuses/1268041717552480256" TargetMode="External" Type="http://schemas.openxmlformats.org/officeDocument/2006/relationships/hyperlink"/><Relationship Id="rId1173" Target="http://pbs.twimg.com/profile_images/1244682701501804544/ODdAsBOB_normal.jpg" TargetMode="External" Type="http://schemas.openxmlformats.org/officeDocument/2006/relationships/hyperlink"/><Relationship Id="rId1174" Target="http://twitter.com/hernnadez_david/statuses/1268041676251168768" TargetMode="External" Type="http://schemas.openxmlformats.org/officeDocument/2006/relationships/hyperlink"/><Relationship Id="rId1175" Target="http://pbs.twimg.com/profile_images/1264058369091960842/FwqIolqb_normal.jpg" TargetMode="External" Type="http://schemas.openxmlformats.org/officeDocument/2006/relationships/hyperlink"/><Relationship Id="rId1176" Target="http://twitter.com/lualforu/statuses/1268041562266701825" TargetMode="External" Type="http://schemas.openxmlformats.org/officeDocument/2006/relationships/hyperlink"/><Relationship Id="rId1177" Target="http://pbs.twimg.com/profile_images/1255143559528775686/u1PqU2XW_normal.jpg" TargetMode="External" Type="http://schemas.openxmlformats.org/officeDocument/2006/relationships/hyperlink"/><Relationship Id="rId1178" Target="http://twitter.com/k_ibarguen/statuses/1268041551416045574" TargetMode="External" Type="http://schemas.openxmlformats.org/officeDocument/2006/relationships/hyperlink"/><Relationship Id="rId1179" Target="http://pbs.twimg.com/profile_images/746893300968394757/dD7pRDD5_normal.jpg" TargetMode="External" Type="http://schemas.openxmlformats.org/officeDocument/2006/relationships/hyperlink"/><Relationship Id="rId118" Target="http://twitter.com/wverodr79/statuses/1268155669485629443" TargetMode="External" Type="http://schemas.openxmlformats.org/officeDocument/2006/relationships/hyperlink"/><Relationship Id="rId1180" Target="http://twitter.com/jesuselpasto10/statuses/1268041534005485568" TargetMode="External" Type="http://schemas.openxmlformats.org/officeDocument/2006/relationships/hyperlink"/><Relationship Id="rId1181" Target="http://pbs.twimg.com/profile_images/1267657810386526208/VNYK8s_t_normal.jpg" TargetMode="External" Type="http://schemas.openxmlformats.org/officeDocument/2006/relationships/hyperlink"/><Relationship Id="rId1182" Target="http://twitter.com/GLondoo2/statuses/1268041463155372032" TargetMode="External" Type="http://schemas.openxmlformats.org/officeDocument/2006/relationships/hyperlink"/><Relationship Id="rId1183" Target="http://pbs.twimg.com/profile_images/1244481236174848000/rcuVZSoj_normal.jpg" TargetMode="External" Type="http://schemas.openxmlformats.org/officeDocument/2006/relationships/hyperlink"/><Relationship Id="rId1184" Target="http://twitter.com/SoyElCat/statuses/1268041444863946752" TargetMode="External" Type="http://schemas.openxmlformats.org/officeDocument/2006/relationships/hyperlink"/><Relationship Id="rId1185" Target="http://pbs.twimg.com/profile_images/1125915559378526209/mCV80qf-_normal.jpg" TargetMode="External" Type="http://schemas.openxmlformats.org/officeDocument/2006/relationships/hyperlink"/><Relationship Id="rId1186" Target="http://twitter.com/Rangel7Cristian/statuses/1268041378388418560" TargetMode="External" Type="http://schemas.openxmlformats.org/officeDocument/2006/relationships/hyperlink"/><Relationship Id="rId1187" Target="http://pbs.twimg.com/profile_images/1267657810386526208/VNYK8s_t_normal.jpg" TargetMode="External" Type="http://schemas.openxmlformats.org/officeDocument/2006/relationships/hyperlink"/><Relationship Id="rId1188" Target="http://twitter.com/GLondoo2/statuses/1268041324361646080" TargetMode="External" Type="http://schemas.openxmlformats.org/officeDocument/2006/relationships/hyperlink"/><Relationship Id="rId1189" Target="http://pbs.twimg.com/profile_images/1250227207445852162/lxTDtzfe_normal.jpg" TargetMode="External" Type="http://schemas.openxmlformats.org/officeDocument/2006/relationships/hyperlink"/><Relationship Id="rId119" Target="http://pbs.twimg.com/profile_images/562359162496356354/8KHthWWw_normal.jpeg" TargetMode="External" Type="http://schemas.openxmlformats.org/officeDocument/2006/relationships/hyperlink"/><Relationship Id="rId1190" Target="http://twitter.com/Santi_MBB/statuses/1268041300659634177" TargetMode="External" Type="http://schemas.openxmlformats.org/officeDocument/2006/relationships/hyperlink"/><Relationship Id="rId1191" Target="http://pbs.twimg.com/profile_images/1244837822189703168/Eyr7IOwX_normal.jpg" TargetMode="External" Type="http://schemas.openxmlformats.org/officeDocument/2006/relationships/hyperlink"/><Relationship Id="rId1192" Target="http://twitter.com/andreazapata00/statuses/1268041196976459777" TargetMode="External" Type="http://schemas.openxmlformats.org/officeDocument/2006/relationships/hyperlink"/><Relationship Id="rId1193" Target="http://pbs.twimg.com/profile_images/1267269730253094912/EnD52RU9_normal.jpg" TargetMode="External" Type="http://schemas.openxmlformats.org/officeDocument/2006/relationships/hyperlink"/><Relationship Id="rId1194" Target="http://twitter.com/RUGGE_25MAGIC/statuses/1268041073462587392" TargetMode="External" Type="http://schemas.openxmlformats.org/officeDocument/2006/relationships/hyperlink"/><Relationship Id="rId1195" Target="http://pbs.twimg.com/profile_images/1262928410772463617/rUROoU3U_normal.jpg" TargetMode="External" Type="http://schemas.openxmlformats.org/officeDocument/2006/relationships/hyperlink"/><Relationship Id="rId1196" Target="http://twitter.com/petradecolombia/statuses/1268040948979826688" TargetMode="External" Type="http://schemas.openxmlformats.org/officeDocument/2006/relationships/hyperlink"/><Relationship Id="rId1197" Target="http://pbs.twimg.com/profile_images/1027608332696256513/SraqTYJS_normal.jpg" TargetMode="External" Type="http://schemas.openxmlformats.org/officeDocument/2006/relationships/hyperlink"/><Relationship Id="rId1198" Target="http://twitter.com/OscarHsb/statuses/1268040948740698112" TargetMode="External" Type="http://schemas.openxmlformats.org/officeDocument/2006/relationships/hyperlink"/><Relationship Id="rId1199" Target="http://pbs.twimg.com/profile_images/1267657810386526208/VNYK8s_t_normal.jpg" TargetMode="External" Type="http://schemas.openxmlformats.org/officeDocument/2006/relationships/hyperlink"/><Relationship Id="rId12" Target="http://twitter.com/Antonio163016/statuses/1268166669547065345" TargetMode="External" Type="http://schemas.openxmlformats.org/officeDocument/2006/relationships/hyperlink"/><Relationship Id="rId120" Target="http://twitter.com/germanecabrerao/statuses/1268155449431470081" TargetMode="External" Type="http://schemas.openxmlformats.org/officeDocument/2006/relationships/hyperlink"/><Relationship Id="rId1200" Target="http://twitter.com/GLondoo2/statuses/1268040705944977408" TargetMode="External" Type="http://schemas.openxmlformats.org/officeDocument/2006/relationships/hyperlink"/><Relationship Id="rId1201" Target="http://pbs.twimg.com/profile_images/1260070087194816512/TGRZ6mO2_normal.jpg" TargetMode="External" Type="http://schemas.openxmlformats.org/officeDocument/2006/relationships/hyperlink"/><Relationship Id="rId1202" Target="http://twitter.com/CartagenaEban/statuses/1268040695333498880" TargetMode="External" Type="http://schemas.openxmlformats.org/officeDocument/2006/relationships/hyperlink"/><Relationship Id="rId1203" Target="http://pbs.twimg.com/profile_images/2291573822/IMG-20120608-00060_normal.jpg" TargetMode="External" Type="http://schemas.openxmlformats.org/officeDocument/2006/relationships/hyperlink"/><Relationship Id="rId1204" Target="http://twitter.com/JnRicoH/statuses/1268040684679897089" TargetMode="External" Type="http://schemas.openxmlformats.org/officeDocument/2006/relationships/hyperlink"/><Relationship Id="rId1205" Target="http://pbs.twimg.com/profile_images/1256084256259964928/102-RgKi_normal.jpg" TargetMode="External" Type="http://schemas.openxmlformats.org/officeDocument/2006/relationships/hyperlink"/><Relationship Id="rId1206" Target="http://twitter.com/nancy2142/statuses/1268040601775288320" TargetMode="External" Type="http://schemas.openxmlformats.org/officeDocument/2006/relationships/hyperlink"/><Relationship Id="rId1207" Target="http://pbs.twimg.com/profile_images/1257054060441743362/vN7QOupk_normal.jpg" TargetMode="External" Type="http://schemas.openxmlformats.org/officeDocument/2006/relationships/hyperlink"/><Relationship Id="rId1208" Target="http://twitter.com/etarinae/statuses/1268040526328102912" TargetMode="External" Type="http://schemas.openxmlformats.org/officeDocument/2006/relationships/hyperlink"/><Relationship Id="rId1209" Target="http://pbs.twimg.com/profile_images/1027608332696256513/SraqTYJS_normal.jpg" TargetMode="External" Type="http://schemas.openxmlformats.org/officeDocument/2006/relationships/hyperlink"/><Relationship Id="rId121" Target="http://pbs.twimg.com/profile_images/562359162496356354/8KHthWWw_normal.jpeg" TargetMode="External" Type="http://schemas.openxmlformats.org/officeDocument/2006/relationships/hyperlink"/><Relationship Id="rId1210" Target="http://twitter.com/OscarHsb/statuses/1268040427627786240" TargetMode="External" Type="http://schemas.openxmlformats.org/officeDocument/2006/relationships/hyperlink"/><Relationship Id="rId1211" Target="http://pbs.twimg.com/profile_images/1242128884839186435/rOexqmUW_normal.jpg" TargetMode="External" Type="http://schemas.openxmlformats.org/officeDocument/2006/relationships/hyperlink"/><Relationship Id="rId1212" Target="http://twitter.com/KamiloSarmient3/statuses/1268040390428561408" TargetMode="External" Type="http://schemas.openxmlformats.org/officeDocument/2006/relationships/hyperlink"/><Relationship Id="rId1213" Target="http://pbs.twimg.com/profile_images/1251499633727148034/_x5p6twh_normal.jpg" TargetMode="External" Type="http://schemas.openxmlformats.org/officeDocument/2006/relationships/hyperlink"/><Relationship Id="rId1214" Target="http://twitter.com/edwingo62323486/statuses/1268040341682376704" TargetMode="External" Type="http://schemas.openxmlformats.org/officeDocument/2006/relationships/hyperlink"/><Relationship Id="rId1215" Target="http://pbs.twimg.com/profile_images/1229932627307749376/y8iCok2I_normal.jpg" TargetMode="External" Type="http://schemas.openxmlformats.org/officeDocument/2006/relationships/hyperlink"/><Relationship Id="rId1216" Target="http://twitter.com/ComoYoSiempre/statuses/1268040329028124673" TargetMode="External" Type="http://schemas.openxmlformats.org/officeDocument/2006/relationships/hyperlink"/><Relationship Id="rId1217" Target="http://pbs.twimg.com/profile_images/1251730420993056769/LyvoksUQ_normal.jpg" TargetMode="External" Type="http://schemas.openxmlformats.org/officeDocument/2006/relationships/hyperlink"/><Relationship Id="rId1218" Target="http://twitter.com/sisatvOficial/statuses/1268040250296860674" TargetMode="External" Type="http://schemas.openxmlformats.org/officeDocument/2006/relationships/hyperlink"/><Relationship Id="rId1219" Target="http://pbs.twimg.com/profile_images/1142634209225433088/WCtL32DG_normal.jpg" TargetMode="External" Type="http://schemas.openxmlformats.org/officeDocument/2006/relationships/hyperlink"/><Relationship Id="rId122" Target="http://twitter.com/germanecabrerao/statuses/1268155303394250752" TargetMode="External" Type="http://schemas.openxmlformats.org/officeDocument/2006/relationships/hyperlink"/><Relationship Id="rId1220" Target="http://twitter.com/OENEGERO/statuses/1268040125428236288" TargetMode="External" Type="http://schemas.openxmlformats.org/officeDocument/2006/relationships/hyperlink"/><Relationship Id="rId1221" Target="http://abs.twimg.com/sticky/default_profile_images/default_profile_normal.png" TargetMode="External" Type="http://schemas.openxmlformats.org/officeDocument/2006/relationships/hyperlink"/><Relationship Id="rId1222" Target="http://twitter.com/piensaenelmundo/statuses/1268040090946805760" TargetMode="External" Type="http://schemas.openxmlformats.org/officeDocument/2006/relationships/hyperlink"/><Relationship Id="rId1223" Target="http://pbs.twimg.com/profile_images/1076891411306434561/0XoB2mKH_normal.jpg" TargetMode="External" Type="http://schemas.openxmlformats.org/officeDocument/2006/relationships/hyperlink"/><Relationship Id="rId1224" Target="http://twitter.com/_sin_religion/statuses/1268040069564239873" TargetMode="External" Type="http://schemas.openxmlformats.org/officeDocument/2006/relationships/hyperlink"/><Relationship Id="rId1225" Target="http://pbs.twimg.com/profile_images/1267677224448208896/ZbUU-CCd_normal.jpg" TargetMode="External" Type="http://schemas.openxmlformats.org/officeDocument/2006/relationships/hyperlink"/><Relationship Id="rId1226" Target="http://twitter.com/yeipon519/statuses/1268039970033410049" TargetMode="External" Type="http://schemas.openxmlformats.org/officeDocument/2006/relationships/hyperlink"/><Relationship Id="rId1227" Target="http://pbs.twimg.com/profile_images/1202283649737117696/fCRN7kNS_normal.jpg" TargetMode="External" Type="http://schemas.openxmlformats.org/officeDocument/2006/relationships/hyperlink"/><Relationship Id="rId1228" Target="http://twitter.com/_Oskar_SoyYo/statuses/1268039886378012677" TargetMode="External" Type="http://schemas.openxmlformats.org/officeDocument/2006/relationships/hyperlink"/><Relationship Id="rId1229" Target="http://pbs.twimg.com/profile_images/1027180332422975488/cHVRAl8K_normal.jpg" TargetMode="External" Type="http://schemas.openxmlformats.org/officeDocument/2006/relationships/hyperlink"/><Relationship Id="rId123" Target="http://pbs.twimg.com/profile_images/1267993600564105216/-nDlPp8O_normal.jpg" TargetMode="External" Type="http://schemas.openxmlformats.org/officeDocument/2006/relationships/hyperlink"/><Relationship Id="rId1230" Target="http://twitter.com/CAMARLENGO23/statuses/1268039876332699648" TargetMode="External" Type="http://schemas.openxmlformats.org/officeDocument/2006/relationships/hyperlink"/><Relationship Id="rId1231" Target="http://pbs.twimg.com/profile_images/1027608332696256513/SraqTYJS_normal.jpg" TargetMode="External" Type="http://schemas.openxmlformats.org/officeDocument/2006/relationships/hyperlink"/><Relationship Id="rId1232" Target="http://twitter.com/OscarHsb/statuses/1268039867490942977" TargetMode="External" Type="http://schemas.openxmlformats.org/officeDocument/2006/relationships/hyperlink"/><Relationship Id="rId1233" Target="http://abs.twimg.com/sticky/default_profile_images/default_profile_normal.png" TargetMode="External" Type="http://schemas.openxmlformats.org/officeDocument/2006/relationships/hyperlink"/><Relationship Id="rId1234" Target="http://twitter.com/EkisdeNn/statuses/1268039809668440065" TargetMode="External" Type="http://schemas.openxmlformats.org/officeDocument/2006/relationships/hyperlink"/><Relationship Id="rId1235" Target="http://pbs.twimg.com/profile_images/1085907285337993216/UjA18wXw_normal.jpg" TargetMode="External" Type="http://schemas.openxmlformats.org/officeDocument/2006/relationships/hyperlink"/><Relationship Id="rId1236" Target="http://twitter.com/DonEngendro/statuses/1268039739770372098" TargetMode="External" Type="http://schemas.openxmlformats.org/officeDocument/2006/relationships/hyperlink"/><Relationship Id="rId1237" Target="http://pbs.twimg.com/profile_images/586949251214790657/1e_rFfvz_normal.jpg" TargetMode="External" Type="http://schemas.openxmlformats.org/officeDocument/2006/relationships/hyperlink"/><Relationship Id="rId1238" Target="http://twitter.com/espirituesencia/statuses/1268039719373471744" TargetMode="External" Type="http://schemas.openxmlformats.org/officeDocument/2006/relationships/hyperlink"/><Relationship Id="rId1239" Target="http://pbs.twimg.com/profile_images/599687581266255873/jKlawPBL_normal.jpg" TargetMode="External" Type="http://schemas.openxmlformats.org/officeDocument/2006/relationships/hyperlink"/><Relationship Id="rId124" Target="http://twitter.com/KlausGoebel/statuses/1268154370320982018" TargetMode="External" Type="http://schemas.openxmlformats.org/officeDocument/2006/relationships/hyperlink"/><Relationship Id="rId1240" Target="http://twitter.com/farb007/statuses/1268039698825576448" TargetMode="External" Type="http://schemas.openxmlformats.org/officeDocument/2006/relationships/hyperlink"/><Relationship Id="rId1241" Target="http://abs.twimg.com/sticky/default_profile_images/default_profile_normal.png" TargetMode="External" Type="http://schemas.openxmlformats.org/officeDocument/2006/relationships/hyperlink"/><Relationship Id="rId1242" Target="http://twitter.com/Lilith60952089/statuses/1268039677568790528" TargetMode="External" Type="http://schemas.openxmlformats.org/officeDocument/2006/relationships/hyperlink"/><Relationship Id="rId1243" Target="http://pbs.twimg.com/profile_images/1251730420993056769/LyvoksUQ_normal.jpg" TargetMode="External" Type="http://schemas.openxmlformats.org/officeDocument/2006/relationships/hyperlink"/><Relationship Id="rId1244" Target="http://twitter.com/sisatvOficial/statuses/1268039653250211841" TargetMode="External" Type="http://schemas.openxmlformats.org/officeDocument/2006/relationships/hyperlink"/><Relationship Id="rId1245" Target="http://pbs.twimg.com/profile_images/1264235507929751557/nTIV_0Fl_normal.jpg" TargetMode="External" Type="http://schemas.openxmlformats.org/officeDocument/2006/relationships/hyperlink"/><Relationship Id="rId1246" Target="http://twitter.com/Oscar_GCh/statuses/1268039609960804352" TargetMode="External" Type="http://schemas.openxmlformats.org/officeDocument/2006/relationships/hyperlink"/><Relationship Id="rId1247" Target="http://pbs.twimg.com/profile_images/1256084256259964928/102-RgKi_normal.jpg" TargetMode="External" Type="http://schemas.openxmlformats.org/officeDocument/2006/relationships/hyperlink"/><Relationship Id="rId1248" Target="http://twitter.com/nancy2142/statuses/1268039526666166272" TargetMode="External" Type="http://schemas.openxmlformats.org/officeDocument/2006/relationships/hyperlink"/><Relationship Id="rId1249" Target="http://pbs.twimg.com/profile_images/1202283649737117696/fCRN7kNS_normal.jpg" TargetMode="External" Type="http://schemas.openxmlformats.org/officeDocument/2006/relationships/hyperlink"/><Relationship Id="rId125" Target="http://pbs.twimg.com/profile_images/1151950871565127681/lMn_b5pX_normal.jpg" TargetMode="External" Type="http://schemas.openxmlformats.org/officeDocument/2006/relationships/hyperlink"/><Relationship Id="rId1250" Target="http://twitter.com/_Oskar_SoyYo/statuses/1268039511415697408" TargetMode="External" Type="http://schemas.openxmlformats.org/officeDocument/2006/relationships/hyperlink"/><Relationship Id="rId1251" Target="http://pbs.twimg.com/profile_images/844220763272073216/OSiOp6BO_normal.jpg" TargetMode="External" Type="http://schemas.openxmlformats.org/officeDocument/2006/relationships/hyperlink"/><Relationship Id="rId1252" Target="http://twitter.com/MateoArrieta/statuses/1268039460232540163" TargetMode="External" Type="http://schemas.openxmlformats.org/officeDocument/2006/relationships/hyperlink"/><Relationship Id="rId1253" Target="http://pbs.twimg.com/profile_images/1255143559528775686/u1PqU2XW_normal.jpg" TargetMode="External" Type="http://schemas.openxmlformats.org/officeDocument/2006/relationships/hyperlink"/><Relationship Id="rId1254" Target="http://twitter.com/k_ibarguen/statuses/1268039454943588352" TargetMode="External" Type="http://schemas.openxmlformats.org/officeDocument/2006/relationships/hyperlink"/><Relationship Id="rId1255" Target="http://pbs.twimg.com/profile_images/1198545216933912576/kdQzruHe_normal.jpg" TargetMode="External" Type="http://schemas.openxmlformats.org/officeDocument/2006/relationships/hyperlink"/><Relationship Id="rId1256" Target="http://twitter.com/Colombiana251/statuses/1268039338987839488" TargetMode="External" Type="http://schemas.openxmlformats.org/officeDocument/2006/relationships/hyperlink"/><Relationship Id="rId1257" Target="http://pbs.twimg.com/profile_images/1267884810791518217/o5bEw3Uq_normal.jpg" TargetMode="External" Type="http://schemas.openxmlformats.org/officeDocument/2006/relationships/hyperlink"/><Relationship Id="rId1258" Target="http://twitter.com/VioletaAzulado/statuses/1268039315302514688" TargetMode="External" Type="http://schemas.openxmlformats.org/officeDocument/2006/relationships/hyperlink"/><Relationship Id="rId1259" Target="http://pbs.twimg.com/profile_images/1258226417902522372/Za7Jih0f_normal.jpg" TargetMode="External" Type="http://schemas.openxmlformats.org/officeDocument/2006/relationships/hyperlink"/><Relationship Id="rId126" Target="http://twitter.com/verdolaga2323/statuses/1268153709252485123" TargetMode="External" Type="http://schemas.openxmlformats.org/officeDocument/2006/relationships/hyperlink"/><Relationship Id="rId1260" Target="http://twitter.com/Robotjuerguista/statuses/1268039304544165888" TargetMode="External" Type="http://schemas.openxmlformats.org/officeDocument/2006/relationships/hyperlink"/><Relationship Id="rId1261" Target="http://pbs.twimg.com/profile_images/844220763272073216/OSiOp6BO_normal.jpg" TargetMode="External" Type="http://schemas.openxmlformats.org/officeDocument/2006/relationships/hyperlink"/><Relationship Id="rId1262" Target="http://twitter.com/MateoArrieta/statuses/1268039074964701184" TargetMode="External" Type="http://schemas.openxmlformats.org/officeDocument/2006/relationships/hyperlink"/><Relationship Id="rId1263" Target="http://pbs.twimg.com/profile_images/1265756815536635904/sIX5GDGi_normal.jpg" TargetMode="External" Type="http://schemas.openxmlformats.org/officeDocument/2006/relationships/hyperlink"/><Relationship Id="rId1264" Target="http://twitter.com/KamilaMoreno21/statuses/1268039067041771520" TargetMode="External" Type="http://schemas.openxmlformats.org/officeDocument/2006/relationships/hyperlink"/><Relationship Id="rId1265" Target="http://pbs.twimg.com/profile_images/1027608332696256513/SraqTYJS_normal.jpg" TargetMode="External" Type="http://schemas.openxmlformats.org/officeDocument/2006/relationships/hyperlink"/><Relationship Id="rId1266" Target="http://twitter.com/OscarHsb/statuses/1268038870484082688" TargetMode="External" Type="http://schemas.openxmlformats.org/officeDocument/2006/relationships/hyperlink"/><Relationship Id="rId1267" Target="http://pbs.twimg.com/profile_images/1263113920174309377/v71z-aOV_normal.jpg" TargetMode="External" Type="http://schemas.openxmlformats.org/officeDocument/2006/relationships/hyperlink"/><Relationship Id="rId1268" Target="http://twitter.com/jonear2010/statuses/1268038866734374915" TargetMode="External" Type="http://schemas.openxmlformats.org/officeDocument/2006/relationships/hyperlink"/><Relationship Id="rId1269" Target="http://pbs.twimg.com/profile_images/1263591748124569601/U5gEiogd_normal.jpg" TargetMode="External" Type="http://schemas.openxmlformats.org/officeDocument/2006/relationships/hyperlink"/><Relationship Id="rId127" Target="http://pbs.twimg.com/profile_images/937809460701155328/SfoQHfzB_normal.jpg" TargetMode="External" Type="http://schemas.openxmlformats.org/officeDocument/2006/relationships/hyperlink"/><Relationship Id="rId1270" Target="http://twitter.com/esscossio/statuses/1268038820777332737" TargetMode="External" Type="http://schemas.openxmlformats.org/officeDocument/2006/relationships/hyperlink"/><Relationship Id="rId1271" Target="http://pbs.twimg.com/profile_images/1267840285607972864/FYUvp32E_normal.jpg" TargetMode="External" Type="http://schemas.openxmlformats.org/officeDocument/2006/relationships/hyperlink"/><Relationship Id="rId1272" Target="http://twitter.com/LCDNAf5/statuses/1268038791614410754" TargetMode="External" Type="http://schemas.openxmlformats.org/officeDocument/2006/relationships/hyperlink"/><Relationship Id="rId1273" Target="http://pbs.twimg.com/profile_images/1247288317999304704/Q6zAnvNq_normal.jpg" TargetMode="External" Type="http://schemas.openxmlformats.org/officeDocument/2006/relationships/hyperlink"/><Relationship Id="rId1274" Target="http://twitter.com/ELLEGADODEHUGOC/statuses/1268038752380780544" TargetMode="External" Type="http://schemas.openxmlformats.org/officeDocument/2006/relationships/hyperlink"/><Relationship Id="rId1275" Target="http://pbs.twimg.com/profile_images/1267895710554492930/7IwUyS9Y_normal.jpg" TargetMode="External" Type="http://schemas.openxmlformats.org/officeDocument/2006/relationships/hyperlink"/><Relationship Id="rId1276" Target="http://twitter.com/Descarnado1/statuses/1268038675834830850" TargetMode="External" Type="http://schemas.openxmlformats.org/officeDocument/2006/relationships/hyperlink"/><Relationship Id="rId1277" Target="http://pbs.twimg.com/profile_images/1267475597229506560/SIN7H9gj_normal.jpg" TargetMode="External" Type="http://schemas.openxmlformats.org/officeDocument/2006/relationships/hyperlink"/><Relationship Id="rId1278" Target="http://twitter.com/Fernandodiaz163/statuses/1268038643274469377" TargetMode="External" Type="http://schemas.openxmlformats.org/officeDocument/2006/relationships/hyperlink"/><Relationship Id="rId1279" Target="http://pbs.twimg.com/profile_images/1027608332696256513/SraqTYJS_normal.jpg" TargetMode="External" Type="http://schemas.openxmlformats.org/officeDocument/2006/relationships/hyperlink"/><Relationship Id="rId128" Target="http://twitter.com/jusepu/statuses/1268153508462813187" TargetMode="External" Type="http://schemas.openxmlformats.org/officeDocument/2006/relationships/hyperlink"/><Relationship Id="rId1280" Target="http://twitter.com/OscarHsb/statuses/1268038543114412034" TargetMode="External" Type="http://schemas.openxmlformats.org/officeDocument/2006/relationships/hyperlink"/><Relationship Id="rId1281" Target="http://pbs.twimg.com/profile_images/1267595624486260742/pE8AUvVo_normal.jpg" TargetMode="External" Type="http://schemas.openxmlformats.org/officeDocument/2006/relationships/hyperlink"/><Relationship Id="rId1282" Target="http://twitter.com/PaulaAn11682789/statuses/1268038532305731585" TargetMode="External" Type="http://schemas.openxmlformats.org/officeDocument/2006/relationships/hyperlink"/><Relationship Id="rId1283" Target="http://pbs.twimg.com/profile_images/1108066654007767043/9VHJqPq8_normal.jpg" TargetMode="External" Type="http://schemas.openxmlformats.org/officeDocument/2006/relationships/hyperlink"/><Relationship Id="rId1284" Target="http://twitter.com/mikimiquito/statuses/1268038530175045632" TargetMode="External" Type="http://schemas.openxmlformats.org/officeDocument/2006/relationships/hyperlink"/><Relationship Id="rId1285" Target="http://pbs.twimg.com/profile_images/901955324189569024/w0Oy54PO_normal.jpg" TargetMode="External" Type="http://schemas.openxmlformats.org/officeDocument/2006/relationships/hyperlink"/><Relationship Id="rId1286" Target="http://twitter.com/carlos09sierra/statuses/1268038465943490561" TargetMode="External" Type="http://schemas.openxmlformats.org/officeDocument/2006/relationships/hyperlink"/><Relationship Id="rId1287" Target="http://pbs.twimg.com/profile_images/1152426678322380800/13cVGUKE_normal.jpg" TargetMode="External" Type="http://schemas.openxmlformats.org/officeDocument/2006/relationships/hyperlink"/><Relationship Id="rId1288" Target="http://twitter.com/Joserextirano/statuses/1268038414319915015" TargetMode="External" Type="http://schemas.openxmlformats.org/officeDocument/2006/relationships/hyperlink"/><Relationship Id="rId1289" Target="http://pbs.twimg.com/profile_images/1265756815536635904/sIX5GDGi_normal.jpg" TargetMode="External" Type="http://schemas.openxmlformats.org/officeDocument/2006/relationships/hyperlink"/><Relationship Id="rId129" Target="http://pbs.twimg.com/profile_images/1261331216030142464/vpBblwxB_normal.jpg" TargetMode="External" Type="http://schemas.openxmlformats.org/officeDocument/2006/relationships/hyperlink"/><Relationship Id="rId1290" Target="http://twitter.com/KamilaMoreno21/statuses/1268038256563757056" TargetMode="External" Type="http://schemas.openxmlformats.org/officeDocument/2006/relationships/hyperlink"/><Relationship Id="rId1291" Target="http://abs.twimg.com/sticky/default_profile_images/default_profile_normal.png" TargetMode="External" Type="http://schemas.openxmlformats.org/officeDocument/2006/relationships/hyperlink"/><Relationship Id="rId1292" Target="http://twitter.com/marostrepo/statuses/1268038246820392960" TargetMode="External" Type="http://schemas.openxmlformats.org/officeDocument/2006/relationships/hyperlink"/><Relationship Id="rId1293" Target="http://pbs.twimg.com/profile_images/1266089292297895936/aUQlodTz_normal.jpg" TargetMode="External" Type="http://schemas.openxmlformats.org/officeDocument/2006/relationships/hyperlink"/><Relationship Id="rId1294" Target="http://twitter.com/cynwg/statuses/1268038153442668544" TargetMode="External" Type="http://schemas.openxmlformats.org/officeDocument/2006/relationships/hyperlink"/><Relationship Id="rId1295" Target="http://pbs.twimg.com/profile_images/1264235507929751557/nTIV_0Fl_normal.jpg" TargetMode="External" Type="http://schemas.openxmlformats.org/officeDocument/2006/relationships/hyperlink"/><Relationship Id="rId1296" Target="http://twitter.com/Oscar_GCh/statuses/1268038070538063873" TargetMode="External" Type="http://schemas.openxmlformats.org/officeDocument/2006/relationships/hyperlink"/><Relationship Id="rId1297" Target="http://pbs.twimg.com/profile_images/1071937187971764226/Jwvb0oMN_normal.jpg" TargetMode="External" Type="http://schemas.openxmlformats.org/officeDocument/2006/relationships/hyperlink"/><Relationship Id="rId1298" Target="http://twitter.com/DgoSoundSystem/statuses/1268037983057448962" TargetMode="External" Type="http://schemas.openxmlformats.org/officeDocument/2006/relationships/hyperlink"/><Relationship Id="rId1299" Target="http://pbs.twimg.com/profile_images/1194109492037922818/qpaIFa45_normal.jpg" TargetMode="External" Type="http://schemas.openxmlformats.org/officeDocument/2006/relationships/hyperlink"/><Relationship Id="rId13" Target="http://pbs.twimg.com/profile_images/1267970470256705548/lGu4nXu0_normal.jpg" TargetMode="External" Type="http://schemas.openxmlformats.org/officeDocument/2006/relationships/hyperlink"/><Relationship Id="rId130" Target="http://twitter.com/JuanGuarin11/statuses/1268153364556193792" TargetMode="External" Type="http://schemas.openxmlformats.org/officeDocument/2006/relationships/hyperlink"/><Relationship Id="rId1300" Target="http://twitter.com/ElWarson/statuses/1268037974891081728" TargetMode="External" Type="http://schemas.openxmlformats.org/officeDocument/2006/relationships/hyperlink"/><Relationship Id="rId1301" Target="http://pbs.twimg.com/profile_images/1077152427982405632/fGDv3JGr_normal.jpg" TargetMode="External" Type="http://schemas.openxmlformats.org/officeDocument/2006/relationships/hyperlink"/><Relationship Id="rId1302" Target="http://twitter.com/ChalecosAmarill/statuses/1268037965512691712" TargetMode="External" Type="http://schemas.openxmlformats.org/officeDocument/2006/relationships/hyperlink"/><Relationship Id="rId1303" Target="http://pbs.twimg.com/profile_images/1198034064957157376/sWvD2cqD_normal.jpg" TargetMode="External" Type="http://schemas.openxmlformats.org/officeDocument/2006/relationships/hyperlink"/><Relationship Id="rId1304" Target="http://twitter.com/Javierhum37/statuses/1268037907895529473" TargetMode="External" Type="http://schemas.openxmlformats.org/officeDocument/2006/relationships/hyperlink"/><Relationship Id="rId1305" Target="http://pbs.twimg.com/profile_images/936031729608949760/ZdB6oEfv_normal.jpg" TargetMode="External" Type="http://schemas.openxmlformats.org/officeDocument/2006/relationships/hyperlink"/><Relationship Id="rId1306" Target="http://twitter.com/garavato26/statuses/1268037818368090114" TargetMode="External" Type="http://schemas.openxmlformats.org/officeDocument/2006/relationships/hyperlink"/><Relationship Id="rId1307" Target="http://pbs.twimg.com/profile_images/1267292867824889859/KQJ7nRdf_normal.jpg" TargetMode="External" Type="http://schemas.openxmlformats.org/officeDocument/2006/relationships/hyperlink"/><Relationship Id="rId1308" Target="http://twitter.com/xaviernr20/statuses/1268037756170756096" TargetMode="External" Type="http://schemas.openxmlformats.org/officeDocument/2006/relationships/hyperlink"/><Relationship Id="rId1309" Target="http://pbs.twimg.com/profile_images/1220186684018565122/7HeTw3no_normal.jpg" TargetMode="External" Type="http://schemas.openxmlformats.org/officeDocument/2006/relationships/hyperlink"/><Relationship Id="rId131" Target="http://pbs.twimg.com/profile_images/1115423957790932998/GAHpTyXd_normal.jpg" TargetMode="External" Type="http://schemas.openxmlformats.org/officeDocument/2006/relationships/hyperlink"/><Relationship Id="rId1310" Target="http://twitter.com/DiegoA31110/statuses/1268037751993180160" TargetMode="External" Type="http://schemas.openxmlformats.org/officeDocument/2006/relationships/hyperlink"/><Relationship Id="rId1311" Target="http://pbs.twimg.com/profile_images/1234327069082968065/Qt1btQ7W_normal.jpg" TargetMode="External" Type="http://schemas.openxmlformats.org/officeDocument/2006/relationships/hyperlink"/><Relationship Id="rId1312" Target="http://twitter.com/DiegoVargasLop1/statuses/1268037576197386240" TargetMode="External" Type="http://schemas.openxmlformats.org/officeDocument/2006/relationships/hyperlink"/><Relationship Id="rId1313" Target="http://pbs.twimg.com/profile_images/1249587926662594560/IsQ3H6AQ_normal.jpg" TargetMode="External" Type="http://schemas.openxmlformats.org/officeDocument/2006/relationships/hyperlink"/><Relationship Id="rId1314" Target="http://twitter.com/lfsabogall/statuses/1268037555511050240" TargetMode="External" Type="http://schemas.openxmlformats.org/officeDocument/2006/relationships/hyperlink"/><Relationship Id="rId1315" Target="http://pbs.twimg.com/profile_images/1153369897323454466/5dGaKRSu_normal.png" TargetMode="External" Type="http://schemas.openxmlformats.org/officeDocument/2006/relationships/hyperlink"/><Relationship Id="rId1316" Target="http://twitter.com/camilo_bln/statuses/1268037552788910080" TargetMode="External" Type="http://schemas.openxmlformats.org/officeDocument/2006/relationships/hyperlink"/><Relationship Id="rId1317" Target="http://pbs.twimg.com/profile_images/1223081246005383168/yYcXH_qh_normal.jpg" TargetMode="External" Type="http://schemas.openxmlformats.org/officeDocument/2006/relationships/hyperlink"/><Relationship Id="rId1318" Target="http://twitter.com/CGilinski/statuses/1268037531066662914" TargetMode="External" Type="http://schemas.openxmlformats.org/officeDocument/2006/relationships/hyperlink"/><Relationship Id="rId1319" Target="http://pbs.twimg.com/profile_images/1223081246005383168/yYcXH_qh_normal.jpg" TargetMode="External" Type="http://schemas.openxmlformats.org/officeDocument/2006/relationships/hyperlink"/><Relationship Id="rId132" Target="http://twitter.com/alexcastellan07/statuses/1268153311531843585" TargetMode="External" Type="http://schemas.openxmlformats.org/officeDocument/2006/relationships/hyperlink"/><Relationship Id="rId1320" Target="http://twitter.com/CGilinski/statuses/1268037503250030595" TargetMode="External" Type="http://schemas.openxmlformats.org/officeDocument/2006/relationships/hyperlink"/><Relationship Id="rId1321" Target="http://pbs.twimg.com/profile_images/1223081246005383168/yYcXH_qh_normal.jpg" TargetMode="External" Type="http://schemas.openxmlformats.org/officeDocument/2006/relationships/hyperlink"/><Relationship Id="rId1322" Target="http://twitter.com/CGilinski/statuses/1268037435411365890" TargetMode="External" Type="http://schemas.openxmlformats.org/officeDocument/2006/relationships/hyperlink"/><Relationship Id="rId1323" Target="http://pbs.twimg.com/profile_images/1244481236174848000/rcuVZSoj_normal.jpg" TargetMode="External" Type="http://schemas.openxmlformats.org/officeDocument/2006/relationships/hyperlink"/><Relationship Id="rId1324" Target="http://twitter.com/SoyElCat/statuses/1268037421855277056" TargetMode="External" Type="http://schemas.openxmlformats.org/officeDocument/2006/relationships/hyperlink"/><Relationship Id="rId1325" Target="http://pbs.twimg.com/profile_images/1259632800933822471/itqbYzdY_normal.jpg" TargetMode="External" Type="http://schemas.openxmlformats.org/officeDocument/2006/relationships/hyperlink"/><Relationship Id="rId1326" Target="http://twitter.com/ayana150/statuses/1268037369527140354" TargetMode="External" Type="http://schemas.openxmlformats.org/officeDocument/2006/relationships/hyperlink"/><Relationship Id="rId1327" Target="http://pbs.twimg.com/profile_images/1236164036020051968/oRU0hElQ_normal.jpg" TargetMode="External" Type="http://schemas.openxmlformats.org/officeDocument/2006/relationships/hyperlink"/><Relationship Id="rId1328" Target="http://twitter.com/joandgarcia/statuses/1268037348991918080" TargetMode="External" Type="http://schemas.openxmlformats.org/officeDocument/2006/relationships/hyperlink"/><Relationship Id="rId1329" Target="http://pbs.twimg.com/profile_images/1227053842401021955/v8P9vhZM_normal.jpg" TargetMode="External" Type="http://schemas.openxmlformats.org/officeDocument/2006/relationships/hyperlink"/><Relationship Id="rId133" Target="http://pbs.twimg.com/profile_images/1233409533478830086/YZDXEpYM_normal.jpg" TargetMode="External" Type="http://schemas.openxmlformats.org/officeDocument/2006/relationships/hyperlink"/><Relationship Id="rId1330" Target="http://twitter.com/NOSEQUlENClTO/statuses/1268037327521296390" TargetMode="External" Type="http://schemas.openxmlformats.org/officeDocument/2006/relationships/hyperlink"/><Relationship Id="rId1331" Target="http://pbs.twimg.com/profile_images/1267321802218442753/ER52qJtK_normal.jpg" TargetMode="External" Type="http://schemas.openxmlformats.org/officeDocument/2006/relationships/hyperlink"/><Relationship Id="rId1332" Target="http://twitter.com/KevIronia/statuses/1268037311096373248" TargetMode="External" Type="http://schemas.openxmlformats.org/officeDocument/2006/relationships/hyperlink"/><Relationship Id="rId1333" Target="http://pbs.twimg.com/profile_images/1223081246005383168/yYcXH_qh_normal.jpg" TargetMode="External" Type="http://schemas.openxmlformats.org/officeDocument/2006/relationships/hyperlink"/><Relationship Id="rId1334" Target="http://twitter.com/CGilinski/statuses/1268037309347311619" TargetMode="External" Type="http://schemas.openxmlformats.org/officeDocument/2006/relationships/hyperlink"/><Relationship Id="rId1335" Target="http://pbs.twimg.com/profile_images/1149409886897356800/fCwoogla_normal.png" TargetMode="External" Type="http://schemas.openxmlformats.org/officeDocument/2006/relationships/hyperlink"/><Relationship Id="rId1336" Target="http://twitter.com/luisa_bermdez/statuses/1268037282101149696" TargetMode="External" Type="http://schemas.openxmlformats.org/officeDocument/2006/relationships/hyperlink"/><Relationship Id="rId1337" Target="http://pbs.twimg.com/profile_images/1223081246005383168/yYcXH_qh_normal.jpg" TargetMode="External" Type="http://schemas.openxmlformats.org/officeDocument/2006/relationships/hyperlink"/><Relationship Id="rId1338" Target="http://twitter.com/CGilinski/statuses/1268037259175100416" TargetMode="External" Type="http://schemas.openxmlformats.org/officeDocument/2006/relationships/hyperlink"/><Relationship Id="rId1339" Target="http://pbs.twimg.com/profile_images/1203167240260145152/WbeO6Xu4_normal.jpg" TargetMode="External" Type="http://schemas.openxmlformats.org/officeDocument/2006/relationships/hyperlink"/><Relationship Id="rId134" Target="http://twitter.com/JohanMa20/statuses/1268153308692307969" TargetMode="External" Type="http://schemas.openxmlformats.org/officeDocument/2006/relationships/hyperlink"/><Relationship Id="rId1340" Target="http://twitter.com/D_S_B_P140398/statuses/1268037258642362373" TargetMode="External" Type="http://schemas.openxmlformats.org/officeDocument/2006/relationships/hyperlink"/><Relationship Id="rId1341" Target="http://pbs.twimg.com/profile_images/1140388424245010432/cd_HJLE6_normal.jpg" TargetMode="External" Type="http://schemas.openxmlformats.org/officeDocument/2006/relationships/hyperlink"/><Relationship Id="rId1342" Target="http://twitter.com/oropesatoledo/statuses/1268037037120262144" TargetMode="External" Type="http://schemas.openxmlformats.org/officeDocument/2006/relationships/hyperlink"/><Relationship Id="rId1343" Target="http://pbs.twimg.com/profile_images/1233242179755220993/2BV3LDuL_normal.jpg" TargetMode="External" Type="http://schemas.openxmlformats.org/officeDocument/2006/relationships/hyperlink"/><Relationship Id="rId1344" Target="http://twitter.com/ErikillaBernal/statuses/1268036984444014593" TargetMode="External" Type="http://schemas.openxmlformats.org/officeDocument/2006/relationships/hyperlink"/><Relationship Id="rId1345" Target="http://pbs.twimg.com/profile_images/1267475597229506560/SIN7H9gj_normal.jpg" TargetMode="External" Type="http://schemas.openxmlformats.org/officeDocument/2006/relationships/hyperlink"/><Relationship Id="rId1346" Target="http://twitter.com/Fernandodiaz163/statuses/1268036935152545792" TargetMode="External" Type="http://schemas.openxmlformats.org/officeDocument/2006/relationships/hyperlink"/><Relationship Id="rId1347" Target="http://pbs.twimg.com/profile_images/1214755976190078977/Z6Y-A2eb_normal.jpg" TargetMode="External" Type="http://schemas.openxmlformats.org/officeDocument/2006/relationships/hyperlink"/><Relationship Id="rId1348" Target="http://twitter.com/LiVittola/statuses/1268036839245570048" TargetMode="External" Type="http://schemas.openxmlformats.org/officeDocument/2006/relationships/hyperlink"/><Relationship Id="rId1349" Target="http://pbs.twimg.com/profile_images/1124347227558694914/AKr3dE1K_normal.png" TargetMode="External" Type="http://schemas.openxmlformats.org/officeDocument/2006/relationships/hyperlink"/><Relationship Id="rId135" Target="http://pbs.twimg.com/profile_images/378800000480594648/fedf254139a72019a295b29b16b27c95_normal.jpeg" TargetMode="External" Type="http://schemas.openxmlformats.org/officeDocument/2006/relationships/hyperlink"/><Relationship Id="rId1350" Target="http://twitter.com/maxmaye15354547/statuses/1268036834434723840" TargetMode="External" Type="http://schemas.openxmlformats.org/officeDocument/2006/relationships/hyperlink"/><Relationship Id="rId1351" Target="http://pbs.twimg.com/profile_images/1197732045402836992/w286IjpT_normal.jpg" TargetMode="External" Type="http://schemas.openxmlformats.org/officeDocument/2006/relationships/hyperlink"/><Relationship Id="rId1352" Target="http://twitter.com/AngelMebarak4/statuses/1268036649159659520" TargetMode="External" Type="http://schemas.openxmlformats.org/officeDocument/2006/relationships/hyperlink"/><Relationship Id="rId1353" Target="http://pbs.twimg.com/profile_images/1257023966008479747/2sFoBoLf_normal.jpg" TargetMode="External" Type="http://schemas.openxmlformats.org/officeDocument/2006/relationships/hyperlink"/><Relationship Id="rId1354" Target="http://twitter.com/santitorres111/statuses/1268036619988279297" TargetMode="External" Type="http://schemas.openxmlformats.org/officeDocument/2006/relationships/hyperlink"/><Relationship Id="rId1355" Target="http://pbs.twimg.com/profile_images/1262928410772463617/rUROoU3U_normal.jpg" TargetMode="External" Type="http://schemas.openxmlformats.org/officeDocument/2006/relationships/hyperlink"/><Relationship Id="rId1356" Target="http://twitter.com/petradecolombia/statuses/1268036540854341632" TargetMode="External" Type="http://schemas.openxmlformats.org/officeDocument/2006/relationships/hyperlink"/><Relationship Id="rId1357" Target="http://pbs.twimg.com/profile_images/1259605197044711424/belCyC3W_normal.jpg" TargetMode="External" Type="http://schemas.openxmlformats.org/officeDocument/2006/relationships/hyperlink"/><Relationship Id="rId1358" Target="http://twitter.com/Elpadrepucho/statuses/1268036525406801925" TargetMode="External" Type="http://schemas.openxmlformats.org/officeDocument/2006/relationships/hyperlink"/><Relationship Id="rId1359" Target="http://pbs.twimg.com/profile_images/1261366593134698496/M28JUcdk_normal.jpg" TargetMode="External" Type="http://schemas.openxmlformats.org/officeDocument/2006/relationships/hyperlink"/><Relationship Id="rId136" Target="http://twitter.com/BENJAMINGARZON7/statuses/1268153202232393734" TargetMode="External" Type="http://schemas.openxmlformats.org/officeDocument/2006/relationships/hyperlink"/><Relationship Id="rId1360" Target="http://twitter.com/richar10rock/statuses/1268036428547723266" TargetMode="External" Type="http://schemas.openxmlformats.org/officeDocument/2006/relationships/hyperlink"/><Relationship Id="rId1361" Target="http://pbs.twimg.com/profile_images/1252671047037583362/czstJkgS_normal.jpg" TargetMode="External" Type="http://schemas.openxmlformats.org/officeDocument/2006/relationships/hyperlink"/><Relationship Id="rId1362" Target="http://twitter.com/Valentin4AT/statuses/1268036397883064322" TargetMode="External" Type="http://schemas.openxmlformats.org/officeDocument/2006/relationships/hyperlink"/><Relationship Id="rId1363" Target="http://pbs.twimg.com/profile_images/1259605197044711424/belCyC3W_normal.jpg" TargetMode="External" Type="http://schemas.openxmlformats.org/officeDocument/2006/relationships/hyperlink"/><Relationship Id="rId1364" Target="http://twitter.com/Elpadrepucho/statuses/1268036244971421697" TargetMode="External" Type="http://schemas.openxmlformats.org/officeDocument/2006/relationships/hyperlink"/><Relationship Id="rId1365" Target="http://pbs.twimg.com/profile_images/1257062853305159687/lIS4SKW6_normal.jpg" TargetMode="External" Type="http://schemas.openxmlformats.org/officeDocument/2006/relationships/hyperlink"/><Relationship Id="rId1366" Target="http://twitter.com/MauricioLugoE/statuses/1268036223999913986" TargetMode="External" Type="http://schemas.openxmlformats.org/officeDocument/2006/relationships/hyperlink"/><Relationship Id="rId1367" Target="http://pbs.twimg.com/profile_images/1194097383212298241/TR596Wrv_normal.jpg" TargetMode="External" Type="http://schemas.openxmlformats.org/officeDocument/2006/relationships/hyperlink"/><Relationship Id="rId1368" Target="http://twitter.com/dana13_31/statuses/1268036216508895234" TargetMode="External" Type="http://schemas.openxmlformats.org/officeDocument/2006/relationships/hyperlink"/><Relationship Id="rId1369" Target="http://pbs.twimg.com/profile_images/1265173352131551236/TJSbi3oH_normal.jpg" TargetMode="External" Type="http://schemas.openxmlformats.org/officeDocument/2006/relationships/hyperlink"/><Relationship Id="rId137" Target="http://pbs.twimg.com/profile_images/1234081313050722305/DUjNKBo3_normal.jpg" TargetMode="External" Type="http://schemas.openxmlformats.org/officeDocument/2006/relationships/hyperlink"/><Relationship Id="rId1370" Target="http://twitter.com/OscarLozanoRamo/statuses/1268036057012015105" TargetMode="External" Type="http://schemas.openxmlformats.org/officeDocument/2006/relationships/hyperlink"/><Relationship Id="rId1371" Target="http://pbs.twimg.com/profile_images/1194097383212298241/TR596Wrv_normal.jpg" TargetMode="External" Type="http://schemas.openxmlformats.org/officeDocument/2006/relationships/hyperlink"/><Relationship Id="rId1372" Target="http://twitter.com/dana13_31/statuses/1268036043229614083" TargetMode="External" Type="http://schemas.openxmlformats.org/officeDocument/2006/relationships/hyperlink"/><Relationship Id="rId1373" Target="http://pbs.twimg.com/profile_images/1257000137647435782/_Rabj5rT_normal.jpg" TargetMode="External" Type="http://schemas.openxmlformats.org/officeDocument/2006/relationships/hyperlink"/><Relationship Id="rId1374" Target="http://twitter.com/KerguelenSara99/statuses/1268035896860905474" TargetMode="External" Type="http://schemas.openxmlformats.org/officeDocument/2006/relationships/hyperlink"/><Relationship Id="rId1375" Target="http://pbs.twimg.com/profile_images/1259919712584110081/7Q2ADt04_normal.jpg" TargetMode="External" Type="http://schemas.openxmlformats.org/officeDocument/2006/relationships/hyperlink"/><Relationship Id="rId1376" Target="http://twitter.com/dona_janainatp/statuses/1268035893463519237" TargetMode="External" Type="http://schemas.openxmlformats.org/officeDocument/2006/relationships/hyperlink"/><Relationship Id="rId1377" Target="http://pbs.twimg.com/profile_images/695770825128091648/ynAJf9K0_normal.jpg" TargetMode="External" Type="http://schemas.openxmlformats.org/officeDocument/2006/relationships/hyperlink"/><Relationship Id="rId1378" Target="http://twitter.com/Catalineko/statuses/1268035820608503809" TargetMode="External" Type="http://schemas.openxmlformats.org/officeDocument/2006/relationships/hyperlink"/><Relationship Id="rId1379" Target="http://pbs.twimg.com/profile_images/866604905364115457/weXICEDj_normal.jpg" TargetMode="External" Type="http://schemas.openxmlformats.org/officeDocument/2006/relationships/hyperlink"/><Relationship Id="rId138" Target="http://twitter.com/oskar4791/statuses/1268152787239567360" TargetMode="External" Type="http://schemas.openxmlformats.org/officeDocument/2006/relationships/hyperlink"/><Relationship Id="rId1380" Target="http://twitter.com/mayra_pere/statuses/1268035818658189314" TargetMode="External" Type="http://schemas.openxmlformats.org/officeDocument/2006/relationships/hyperlink"/><Relationship Id="rId1381" Target="http://pbs.twimg.com/profile_images/1259605197044711424/belCyC3W_normal.jpg" TargetMode="External" Type="http://schemas.openxmlformats.org/officeDocument/2006/relationships/hyperlink"/><Relationship Id="rId1382" Target="http://twitter.com/Elpadrepucho/statuses/1268035722352693249" TargetMode="External" Type="http://schemas.openxmlformats.org/officeDocument/2006/relationships/hyperlink"/><Relationship Id="rId1383" Target="http://pbs.twimg.com/profile_images/1263173415684452353/EvURmMhR_normal.jpg" TargetMode="External" Type="http://schemas.openxmlformats.org/officeDocument/2006/relationships/hyperlink"/><Relationship Id="rId1384" Target="http://twitter.com/fixedbea/statuses/1268035662474870784" TargetMode="External" Type="http://schemas.openxmlformats.org/officeDocument/2006/relationships/hyperlink"/><Relationship Id="rId1385" Target="http://pbs.twimg.com/profile_images/1267321802218442753/ER52qJtK_normal.jpg" TargetMode="External" Type="http://schemas.openxmlformats.org/officeDocument/2006/relationships/hyperlink"/><Relationship Id="rId1386" Target="http://twitter.com/KevIronia/statuses/1268035476855885825" TargetMode="External" Type="http://schemas.openxmlformats.org/officeDocument/2006/relationships/hyperlink"/><Relationship Id="rId1387" Target="http://pbs.twimg.com/profile_images/1255724513112850433/6TIigiPG_normal.jpg" TargetMode="External" Type="http://schemas.openxmlformats.org/officeDocument/2006/relationships/hyperlink"/><Relationship Id="rId1388" Target="http://twitter.com/YuleyPrado/statuses/1268035415753273344" TargetMode="External" Type="http://schemas.openxmlformats.org/officeDocument/2006/relationships/hyperlink"/><Relationship Id="rId1389" Target="http://abs.twimg.com/sticky/default_profile_images/default_profile_normal.png" TargetMode="External" Type="http://schemas.openxmlformats.org/officeDocument/2006/relationships/hyperlink"/><Relationship Id="rId139" Target="http://pbs.twimg.com/profile_images/1253415736770355203/3VPHO1Qa_normal.jpg" TargetMode="External" Type="http://schemas.openxmlformats.org/officeDocument/2006/relationships/hyperlink"/><Relationship Id="rId1390" Target="http://twitter.com/eclipse0211a/statuses/1268035363886505984" TargetMode="External" Type="http://schemas.openxmlformats.org/officeDocument/2006/relationships/hyperlink"/><Relationship Id="rId1391" Target="http://pbs.twimg.com/profile_images/1225549064944660480/EPu6i2oQ_normal.jpg" TargetMode="External" Type="http://schemas.openxmlformats.org/officeDocument/2006/relationships/hyperlink"/><Relationship Id="rId1392" Target="http://twitter.com/elchampionluis/statuses/1268035281946660867" TargetMode="External" Type="http://schemas.openxmlformats.org/officeDocument/2006/relationships/hyperlink"/><Relationship Id="rId1393" Target="http://pbs.twimg.com/profile_images/1268035575291969538/AGLTZO2v_normal.jpg" TargetMode="External" Type="http://schemas.openxmlformats.org/officeDocument/2006/relationships/hyperlink"/><Relationship Id="rId1394" Target="http://twitter.com/El_Arturo_Angry/statuses/1268035266587041798" TargetMode="External" Type="http://schemas.openxmlformats.org/officeDocument/2006/relationships/hyperlink"/><Relationship Id="rId1395" Target="http://pbs.twimg.com/profile_images/1268037446299725824/lsGUT2JB_normal.jpg" TargetMode="External" Type="http://schemas.openxmlformats.org/officeDocument/2006/relationships/hyperlink"/><Relationship Id="rId1396" Target="http://twitter.com/Angelitap13/statuses/1268035241324748802" TargetMode="External" Type="http://schemas.openxmlformats.org/officeDocument/2006/relationships/hyperlink"/><Relationship Id="rId1397" Target="http://pbs.twimg.com/profile_images/1254224105102094337/3SngCLe4_normal.jpg" TargetMode="External" Type="http://schemas.openxmlformats.org/officeDocument/2006/relationships/hyperlink"/><Relationship Id="rId1398" Target="http://twitter.com/Ritmica_Roja/statuses/1268035214552510464" TargetMode="External" Type="http://schemas.openxmlformats.org/officeDocument/2006/relationships/hyperlink"/><Relationship Id="rId1399" Target="http://pbs.twimg.com/profile_images/1254896839737987073/WydULwS6_normal.jpg" TargetMode="External" Type="http://schemas.openxmlformats.org/officeDocument/2006/relationships/hyperlink"/><Relationship Id="rId14" Target="http://twitter.com/Margari97231178/statuses/1268166616946282497" TargetMode="External" Type="http://schemas.openxmlformats.org/officeDocument/2006/relationships/hyperlink"/><Relationship Id="rId140" Target="http://twitter.com/Donatell131/statuses/1268152782181281794" TargetMode="External" Type="http://schemas.openxmlformats.org/officeDocument/2006/relationships/hyperlink"/><Relationship Id="rId1400" Target="http://twitter.com/camilofranc0/statuses/1268035184898834433" TargetMode="External" Type="http://schemas.openxmlformats.org/officeDocument/2006/relationships/hyperlink"/><Relationship Id="rId1401" Target="http://pbs.twimg.com/profile_images/1264235507929751557/nTIV_0Fl_normal.jpg" TargetMode="External" Type="http://schemas.openxmlformats.org/officeDocument/2006/relationships/hyperlink"/><Relationship Id="rId1402" Target="http://twitter.com/Oscar_GCh/statuses/1268035156905996289" TargetMode="External" Type="http://schemas.openxmlformats.org/officeDocument/2006/relationships/hyperlink"/><Relationship Id="rId1403" Target="http://pbs.twimg.com/profile_images/1227590908239056903/LxRurciK_normal.jpg" TargetMode="External" Type="http://schemas.openxmlformats.org/officeDocument/2006/relationships/hyperlink"/><Relationship Id="rId1404" Target="http://twitter.com/perez_pepitoo/statuses/1268035050047709184" TargetMode="External" Type="http://schemas.openxmlformats.org/officeDocument/2006/relationships/hyperlink"/><Relationship Id="rId1405" Target="http://abs.twimg.com/sticky/default_profile_images/default_profile_normal.png" TargetMode="External" Type="http://schemas.openxmlformats.org/officeDocument/2006/relationships/hyperlink"/><Relationship Id="rId1406" Target="http://twitter.com/RgGarciacaceres/statuses/1268035038257561601" TargetMode="External" Type="http://schemas.openxmlformats.org/officeDocument/2006/relationships/hyperlink"/><Relationship Id="rId1407" Target="http://pbs.twimg.com/profile_images/654499970117206016/zj7YWt1b_normal.jpg" TargetMode="External" Type="http://schemas.openxmlformats.org/officeDocument/2006/relationships/hyperlink"/><Relationship Id="rId1408" Target="http://twitter.com/ariashincapie/statuses/1268035020075290626" TargetMode="External" Type="http://schemas.openxmlformats.org/officeDocument/2006/relationships/hyperlink"/><Relationship Id="rId1409" Target="http://pbs.twimg.com/profile_images/1197922585259974667/dukqHpVX_normal.jpg" TargetMode="External" Type="http://schemas.openxmlformats.org/officeDocument/2006/relationships/hyperlink"/><Relationship Id="rId141" Target="http://pbs.twimg.com/profile_images/1268005844316229634/vhhCIGm2_normal.jpg" TargetMode="External" Type="http://schemas.openxmlformats.org/officeDocument/2006/relationships/hyperlink"/><Relationship Id="rId1410" Target="http://twitter.com/palomino_aleja/statuses/1268034946418999296" TargetMode="External" Type="http://schemas.openxmlformats.org/officeDocument/2006/relationships/hyperlink"/><Relationship Id="rId1411" Target="http://pbs.twimg.com/profile_images/1124347227558694914/AKr3dE1K_normal.png" TargetMode="External" Type="http://schemas.openxmlformats.org/officeDocument/2006/relationships/hyperlink"/><Relationship Id="rId1412" Target="http://twitter.com/maxmaye15354547/statuses/1268034940807139328" TargetMode="External" Type="http://schemas.openxmlformats.org/officeDocument/2006/relationships/hyperlink"/><Relationship Id="rId1413" Target="http://pbs.twimg.com/profile_images/1227590908239056903/LxRurciK_normal.jpg" TargetMode="External" Type="http://schemas.openxmlformats.org/officeDocument/2006/relationships/hyperlink"/><Relationship Id="rId1414" Target="http://twitter.com/perez_pepitoo/statuses/1268034939150372864" TargetMode="External" Type="http://schemas.openxmlformats.org/officeDocument/2006/relationships/hyperlink"/><Relationship Id="rId1415" Target="http://pbs.twimg.com/profile_images/1153330686218199041/fLLNfYE2_normal.jpg" TargetMode="External" Type="http://schemas.openxmlformats.org/officeDocument/2006/relationships/hyperlink"/><Relationship Id="rId1416" Target="http://twitter.com/oscarpel/statuses/1268034910754877440" TargetMode="External" Type="http://schemas.openxmlformats.org/officeDocument/2006/relationships/hyperlink"/><Relationship Id="rId1417" Target="http://pbs.twimg.com/profile_images/1268035575291969538/AGLTZO2v_normal.jpg" TargetMode="External" Type="http://schemas.openxmlformats.org/officeDocument/2006/relationships/hyperlink"/><Relationship Id="rId1418" Target="http://twitter.com/El_Arturo_Angry/statuses/1268034892006383618" TargetMode="External" Type="http://schemas.openxmlformats.org/officeDocument/2006/relationships/hyperlink"/><Relationship Id="rId1419" Target="http://pbs.twimg.com/profile_images/1219450398773301254/rqXue3EO_normal.jpg" TargetMode="External" Type="http://schemas.openxmlformats.org/officeDocument/2006/relationships/hyperlink"/><Relationship Id="rId142" Target="http://twitter.com/PUBLINET8/statuses/1268152470410268680" TargetMode="External" Type="http://schemas.openxmlformats.org/officeDocument/2006/relationships/hyperlink"/><Relationship Id="rId1420" Target="http://twitter.com/SamuelSol4/statuses/1268034868451180545" TargetMode="External" Type="http://schemas.openxmlformats.org/officeDocument/2006/relationships/hyperlink"/><Relationship Id="rId1421" Target="http://pbs.twimg.com/profile_images/1212365293588234240/X7jA5eZg_normal.jpg" TargetMode="External" Type="http://schemas.openxmlformats.org/officeDocument/2006/relationships/hyperlink"/><Relationship Id="rId1422" Target="http://twitter.com/JuanLindarteP/statuses/1268034866022699012" TargetMode="External" Type="http://schemas.openxmlformats.org/officeDocument/2006/relationships/hyperlink"/><Relationship Id="rId1423" Target="http://pbs.twimg.com/profile_images/1073652369525751808/-HjgZEp6_normal.jpg" TargetMode="External" Type="http://schemas.openxmlformats.org/officeDocument/2006/relationships/hyperlink"/><Relationship Id="rId1424" Target="http://twitter.com/OscarDiazBa/statuses/1268034815233794048" TargetMode="External" Type="http://schemas.openxmlformats.org/officeDocument/2006/relationships/hyperlink"/><Relationship Id="rId1425" Target="http://pbs.twimg.com/profile_images/1260411801466023938/tVx5tGB1_normal.jpg" TargetMode="External" Type="http://schemas.openxmlformats.org/officeDocument/2006/relationships/hyperlink"/><Relationship Id="rId1426" Target="http://twitter.com/Mcastellanoss_/statuses/1268034781599739910" TargetMode="External" Type="http://schemas.openxmlformats.org/officeDocument/2006/relationships/hyperlink"/><Relationship Id="rId1427" Target="http://pbs.twimg.com/profile_images/1234858208575049735/pZnu1jd6_normal.jpg" TargetMode="External" Type="http://schemas.openxmlformats.org/officeDocument/2006/relationships/hyperlink"/><Relationship Id="rId1428" Target="http://twitter.com/tatianam08/statuses/1268034761353814021" TargetMode="External" Type="http://schemas.openxmlformats.org/officeDocument/2006/relationships/hyperlink"/><Relationship Id="rId1429" Target="http://pbs.twimg.com/profile_images/1246906683982561280/qx5hcsGD_normal.jpg" TargetMode="External" Type="http://schemas.openxmlformats.org/officeDocument/2006/relationships/hyperlink"/><Relationship Id="rId143" Target="http://pbs.twimg.com/profile_images/1253415736770355203/3VPHO1Qa_normal.jpg" TargetMode="External" Type="http://schemas.openxmlformats.org/officeDocument/2006/relationships/hyperlink"/><Relationship Id="rId1430" Target="http://twitter.com/brayan1999vivas/statuses/1268034752466096130" TargetMode="External" Type="http://schemas.openxmlformats.org/officeDocument/2006/relationships/hyperlink"/><Relationship Id="rId1431" Target="http://pbs.twimg.com/profile_images/1227590908239056903/LxRurciK_normal.jpg" TargetMode="External" Type="http://schemas.openxmlformats.org/officeDocument/2006/relationships/hyperlink"/><Relationship Id="rId1432" Target="http://twitter.com/perez_pepitoo/statuses/1268034741556699136" TargetMode="External" Type="http://schemas.openxmlformats.org/officeDocument/2006/relationships/hyperlink"/><Relationship Id="rId1433" Target="http://pbs.twimg.com/profile_images/536995505369538560/4riunLHK_normal.jpeg" TargetMode="External" Type="http://schemas.openxmlformats.org/officeDocument/2006/relationships/hyperlink"/><Relationship Id="rId1434" Target="http://twitter.com/benyi68/statuses/1268034707809275905" TargetMode="External" Type="http://schemas.openxmlformats.org/officeDocument/2006/relationships/hyperlink"/><Relationship Id="rId1435" Target="http://pbs.twimg.com/profile_images/1244361139489837057/qivfD-w1_normal.jpg" TargetMode="External" Type="http://schemas.openxmlformats.org/officeDocument/2006/relationships/hyperlink"/><Relationship Id="rId1436" Target="http://twitter.com/Yaiden13/statuses/1268034682496724996" TargetMode="External" Type="http://schemas.openxmlformats.org/officeDocument/2006/relationships/hyperlink"/><Relationship Id="rId1437" Target="http://pbs.twimg.com/profile_images/504050682404413441/PoV1XyBl_normal.jpeg" TargetMode="External" Type="http://schemas.openxmlformats.org/officeDocument/2006/relationships/hyperlink"/><Relationship Id="rId1438" Target="http://twitter.com/chechobc/statuses/1268034662972170241" TargetMode="External" Type="http://schemas.openxmlformats.org/officeDocument/2006/relationships/hyperlink"/><Relationship Id="rId1439" Target="http://pbs.twimg.com/profile_images/1227590908239056903/LxRurciK_normal.jpg" TargetMode="External" Type="http://schemas.openxmlformats.org/officeDocument/2006/relationships/hyperlink"/><Relationship Id="rId144" Target="http://twitter.com/Donatell131/statuses/1268152059586633728" TargetMode="External" Type="http://schemas.openxmlformats.org/officeDocument/2006/relationships/hyperlink"/><Relationship Id="rId1440" Target="http://twitter.com/perez_pepitoo/statuses/1268034639542845442" TargetMode="External" Type="http://schemas.openxmlformats.org/officeDocument/2006/relationships/hyperlink"/><Relationship Id="rId1441" Target="http://pbs.twimg.com/profile_images/1228115897681883137/v3xnpFtc_normal.jpg" TargetMode="External" Type="http://schemas.openxmlformats.org/officeDocument/2006/relationships/hyperlink"/><Relationship Id="rId1442" Target="http://twitter.com/Mr_Gonorrea95/statuses/1268034632412528645" TargetMode="External" Type="http://schemas.openxmlformats.org/officeDocument/2006/relationships/hyperlink"/><Relationship Id="rId1443" Target="http://pbs.twimg.com/profile_images/1251554107158126596/HAOzVa2Z_normal.jpg" TargetMode="External" Type="http://schemas.openxmlformats.org/officeDocument/2006/relationships/hyperlink"/><Relationship Id="rId1444" Target="http://twitter.com/lmglindor/statuses/1268034572006182916" TargetMode="External" Type="http://schemas.openxmlformats.org/officeDocument/2006/relationships/hyperlink"/><Relationship Id="rId1445" Target="http://pbs.twimg.com/profile_images/1138422441196367872/gcvvx73a_normal.jpg" TargetMode="External" Type="http://schemas.openxmlformats.org/officeDocument/2006/relationships/hyperlink"/><Relationship Id="rId1446" Target="http://twitter.com/jheferson_2/statuses/1268034563252649984" TargetMode="External" Type="http://schemas.openxmlformats.org/officeDocument/2006/relationships/hyperlink"/><Relationship Id="rId1447" Target="http://pbs.twimg.com/profile_images/796313560821403648/udzqpdL6_normal.jpg" TargetMode="External" Type="http://schemas.openxmlformats.org/officeDocument/2006/relationships/hyperlink"/><Relationship Id="rId1448" Target="http://twitter.com/Jossefffo/statuses/1268034539764531201" TargetMode="External" Type="http://schemas.openxmlformats.org/officeDocument/2006/relationships/hyperlink"/><Relationship Id="rId1449" Target="http://pbs.twimg.com/profile_images/818884685338185732/9ndylFNW_normal.jpg" TargetMode="External" Type="http://schemas.openxmlformats.org/officeDocument/2006/relationships/hyperlink"/><Relationship Id="rId145" Target="http://pbs.twimg.com/profile_images/1254850549406666752/BxWy5zwU_normal.jpg" TargetMode="External" Type="http://schemas.openxmlformats.org/officeDocument/2006/relationships/hyperlink"/><Relationship Id="rId1450" Target="http://twitter.com/LCdeplaton/statuses/1268034495783022592" TargetMode="External" Type="http://schemas.openxmlformats.org/officeDocument/2006/relationships/hyperlink"/><Relationship Id="rId1451" Target="http://pbs.twimg.com/profile_images/1265836653710643202/uE-N2MRG_normal.jpg" TargetMode="External" Type="http://schemas.openxmlformats.org/officeDocument/2006/relationships/hyperlink"/><Relationship Id="rId1452" Target="http://twitter.com/amalfyu/statuses/1268034423561293824" TargetMode="External" Type="http://schemas.openxmlformats.org/officeDocument/2006/relationships/hyperlink"/><Relationship Id="rId1453" Target="http://pbs.twimg.com/profile_images/1124347227558694914/AKr3dE1K_normal.png" TargetMode="External" Type="http://schemas.openxmlformats.org/officeDocument/2006/relationships/hyperlink"/><Relationship Id="rId1454" Target="http://twitter.com/maxmaye15354547/statuses/1268034375758856199" TargetMode="External" Type="http://schemas.openxmlformats.org/officeDocument/2006/relationships/hyperlink"/><Relationship Id="rId1455" Target="http://pbs.twimg.com/profile_images/850080245545918465/tP4QS9cy_normal.jpg" TargetMode="External" Type="http://schemas.openxmlformats.org/officeDocument/2006/relationships/hyperlink"/><Relationship Id="rId1456" Target="http://twitter.com/hernando2428/statuses/1268034309103013888" TargetMode="External" Type="http://schemas.openxmlformats.org/officeDocument/2006/relationships/hyperlink"/><Relationship Id="rId1457" Target="http://abs.twimg.com/sticky/default_profile_images/default_profile_normal.png" TargetMode="External" Type="http://schemas.openxmlformats.org/officeDocument/2006/relationships/hyperlink"/><Relationship Id="rId1458" Target="http://twitter.com/eclipse0211a/statuses/1268034130920583168" TargetMode="External" Type="http://schemas.openxmlformats.org/officeDocument/2006/relationships/hyperlink"/><Relationship Id="rId1459" Target="http://abs.twimg.com/sticky/default_profile_images/default_profile_normal.png" TargetMode="External" Type="http://schemas.openxmlformats.org/officeDocument/2006/relationships/hyperlink"/><Relationship Id="rId146" Target="http://twitter.com/ARicardoBenitez/statuses/1268151540491182083" TargetMode="External" Type="http://schemas.openxmlformats.org/officeDocument/2006/relationships/hyperlink"/><Relationship Id="rId1460" Target="http://twitter.com/RoxiNiko/statuses/1268034047558782976" TargetMode="External" Type="http://schemas.openxmlformats.org/officeDocument/2006/relationships/hyperlink"/><Relationship Id="rId1461" Target="http://pbs.twimg.com/profile_images/1264226961905397762/so4elGqj_normal.jpg" TargetMode="External" Type="http://schemas.openxmlformats.org/officeDocument/2006/relationships/hyperlink"/><Relationship Id="rId1462" Target="http://twitter.com/CarelLizarazo/statuses/1268033936430714880" TargetMode="External" Type="http://schemas.openxmlformats.org/officeDocument/2006/relationships/hyperlink"/><Relationship Id="rId1463" Target="http://pbs.twimg.com/profile_images/1241428907070537728/lm6ksR8F_normal.jpg" TargetMode="External" Type="http://schemas.openxmlformats.org/officeDocument/2006/relationships/hyperlink"/><Relationship Id="rId1464" Target="http://twitter.com/fsalasparra/statuses/1268033930244096001" TargetMode="External" Type="http://schemas.openxmlformats.org/officeDocument/2006/relationships/hyperlink"/><Relationship Id="rId1465" Target="http://pbs.twimg.com/profile_images/586949251214790657/1e_rFfvz_normal.jpg" TargetMode="External" Type="http://schemas.openxmlformats.org/officeDocument/2006/relationships/hyperlink"/><Relationship Id="rId1466" Target="http://twitter.com/espirituesencia/statuses/1268033910690254849" TargetMode="External" Type="http://schemas.openxmlformats.org/officeDocument/2006/relationships/hyperlink"/><Relationship Id="rId1467" Target="http://pbs.twimg.com/profile_images/1241816863258087424/D3FS7VvB_normal.jpg" TargetMode="External" Type="http://schemas.openxmlformats.org/officeDocument/2006/relationships/hyperlink"/><Relationship Id="rId1468" Target="http://twitter.com/Escanor_07/statuses/1268033878213697536" TargetMode="External" Type="http://schemas.openxmlformats.org/officeDocument/2006/relationships/hyperlink"/><Relationship Id="rId1469" Target="http://pbs.twimg.com/profile_images/1203930420724809728/aLcgyx4-_normal.jpg" TargetMode="External" Type="http://schemas.openxmlformats.org/officeDocument/2006/relationships/hyperlink"/><Relationship Id="rId147" Target="http://pbs.twimg.com/profile_images/1267422285855629315/7eH-uDmJ_normal.jpg" TargetMode="External" Type="http://schemas.openxmlformats.org/officeDocument/2006/relationships/hyperlink"/><Relationship Id="rId1470" Target="http://twitter.com/DeaddmanX_/statuses/1268033871771295746" TargetMode="External" Type="http://schemas.openxmlformats.org/officeDocument/2006/relationships/hyperlink"/><Relationship Id="rId1471" Target="http://pbs.twimg.com/profile_images/1199177673488191488/Tc6C2sJM_normal.jpg" TargetMode="External" Type="http://schemas.openxmlformats.org/officeDocument/2006/relationships/hyperlink"/><Relationship Id="rId1472" Target="http://twitter.com/OliverR39027805/statuses/1268033834911764481" TargetMode="External" Type="http://schemas.openxmlformats.org/officeDocument/2006/relationships/hyperlink"/><Relationship Id="rId1473" Target="http://pbs.twimg.com/profile_images/1227421965583110145/E-6Hb8f7_normal.jpg" TargetMode="External" Type="http://schemas.openxmlformats.org/officeDocument/2006/relationships/hyperlink"/><Relationship Id="rId1474" Target="http://twitter.com/DonDieg37117385/statuses/1268033807204188160" TargetMode="External" Type="http://schemas.openxmlformats.org/officeDocument/2006/relationships/hyperlink"/><Relationship Id="rId1475" Target="http://pbs.twimg.com/profile_images/671379666809278464/UlRtCbtm_normal.jpg" TargetMode="External" Type="http://schemas.openxmlformats.org/officeDocument/2006/relationships/hyperlink"/><Relationship Id="rId1476" Target="http://twitter.com/CractorGamer/statuses/1268033806793084929" TargetMode="External" Type="http://schemas.openxmlformats.org/officeDocument/2006/relationships/hyperlink"/><Relationship Id="rId1477" Target="http://abs.twimg.com/sticky/default_profile_images/default_profile_normal.png" TargetMode="External" Type="http://schemas.openxmlformats.org/officeDocument/2006/relationships/hyperlink"/><Relationship Id="rId1478" Target="http://twitter.com/eclipse0211a/statuses/1268033750715293696" TargetMode="External" Type="http://schemas.openxmlformats.org/officeDocument/2006/relationships/hyperlink"/><Relationship Id="rId1479" Target="http://pbs.twimg.com/profile_images/1259632800933822471/itqbYzdY_normal.jpg" TargetMode="External" Type="http://schemas.openxmlformats.org/officeDocument/2006/relationships/hyperlink"/><Relationship Id="rId148" Target="http://twitter.com/mochilaWayuu/statuses/1268150806559313923" TargetMode="External" Type="http://schemas.openxmlformats.org/officeDocument/2006/relationships/hyperlink"/><Relationship Id="rId1480" Target="http://twitter.com/ayana150/statuses/1268033657320755200" TargetMode="External" Type="http://schemas.openxmlformats.org/officeDocument/2006/relationships/hyperlink"/><Relationship Id="rId1481" Target="http://pbs.twimg.com/profile_images/1267471448085598210/N36dcf-u_normal.jpg" TargetMode="External" Type="http://schemas.openxmlformats.org/officeDocument/2006/relationships/hyperlink"/><Relationship Id="rId1482" Target="http://twitter.com/AnglykS/statuses/1268033482137178119" TargetMode="External" Type="http://schemas.openxmlformats.org/officeDocument/2006/relationships/hyperlink"/><Relationship Id="rId1483" Target="http://pbs.twimg.com/profile_images/795797600922402816/ql1dOEVT_normal.jpg" TargetMode="External" Type="http://schemas.openxmlformats.org/officeDocument/2006/relationships/hyperlink"/><Relationship Id="rId1484" Target="http://twitter.com/yenny_vergel/statuses/1268033477640884225" TargetMode="External" Type="http://schemas.openxmlformats.org/officeDocument/2006/relationships/hyperlink"/><Relationship Id="rId1485" Target="http://pbs.twimg.com/profile_images/1260429306586640391/tfSdstRT_normal.jpg" TargetMode="External" Type="http://schemas.openxmlformats.org/officeDocument/2006/relationships/hyperlink"/><Relationship Id="rId1486" Target="http://twitter.com/RufianRoman/statuses/1268033407872876544" TargetMode="External" Type="http://schemas.openxmlformats.org/officeDocument/2006/relationships/hyperlink"/><Relationship Id="rId1487" Target="http://pbs.twimg.com/profile_images/1130707995120345088/_kwqg1Hx_normal.jpg" TargetMode="External" Type="http://schemas.openxmlformats.org/officeDocument/2006/relationships/hyperlink"/><Relationship Id="rId1488" Target="http://twitter.com/Chef_LuisMarin/statuses/1268033315895992320" TargetMode="External" Type="http://schemas.openxmlformats.org/officeDocument/2006/relationships/hyperlink"/><Relationship Id="rId1489" Target="http://pbs.twimg.com/profile_images/850080245545918465/tP4QS9cy_normal.jpg" TargetMode="External" Type="http://schemas.openxmlformats.org/officeDocument/2006/relationships/hyperlink"/><Relationship Id="rId149" Target="http://pbs.twimg.com/profile_images/1258764133849272320/7av3ZD5p_normal.jpg" TargetMode="External" Type="http://schemas.openxmlformats.org/officeDocument/2006/relationships/hyperlink"/><Relationship Id="rId1490" Target="http://twitter.com/hernando2428/statuses/1268033281083219969" TargetMode="External" Type="http://schemas.openxmlformats.org/officeDocument/2006/relationships/hyperlink"/><Relationship Id="rId1491" Target="http://pbs.twimg.com/profile_images/1268037297452339202/nA7de51d_normal.jpg" TargetMode="External" Type="http://schemas.openxmlformats.org/officeDocument/2006/relationships/hyperlink"/><Relationship Id="rId1492" Target="http://twitter.com/tomatetrip/statuses/1268033192482803712" TargetMode="External" Type="http://schemas.openxmlformats.org/officeDocument/2006/relationships/hyperlink"/><Relationship Id="rId1493" Target="http://pbs.twimg.com/profile_images/1124347227558694914/AKr3dE1K_normal.png" TargetMode="External" Type="http://schemas.openxmlformats.org/officeDocument/2006/relationships/hyperlink"/><Relationship Id="rId1494" Target="http://twitter.com/maxmaye15354547/statuses/1268033176305315842" TargetMode="External" Type="http://schemas.openxmlformats.org/officeDocument/2006/relationships/hyperlink"/><Relationship Id="rId1495" Target="http://pbs.twimg.com/profile_images/1242583590053064711/rcn0t_dK_normal.jpg" TargetMode="External" Type="http://schemas.openxmlformats.org/officeDocument/2006/relationships/hyperlink"/><Relationship Id="rId1496" Target="http://twitter.com/MontesRayd/statuses/1268033170781474820" TargetMode="External" Type="http://schemas.openxmlformats.org/officeDocument/2006/relationships/hyperlink"/><Relationship Id="rId1497" Target="http://pbs.twimg.com/profile_images/1248044467984183298/fzTmReet_normal.jpg" TargetMode="External" Type="http://schemas.openxmlformats.org/officeDocument/2006/relationships/hyperlink"/><Relationship Id="rId1498" Target="http://twitter.com/Anglica14128255/statuses/1268033109322338304" TargetMode="External" Type="http://schemas.openxmlformats.org/officeDocument/2006/relationships/hyperlink"/><Relationship Id="rId1499" Target="http://pbs.twimg.com/profile_images/1262542724063989766/_SeF5yC__normal.jpg" TargetMode="External" Type="http://schemas.openxmlformats.org/officeDocument/2006/relationships/hyperlink"/><Relationship Id="rId15" Target="http://pbs.twimg.com/profile_images/1019979715568963590/6iZ5m25Z_normal.jpg" TargetMode="External" Type="http://schemas.openxmlformats.org/officeDocument/2006/relationships/hyperlink"/><Relationship Id="rId150" Target="http://twitter.com/PaitoCas/statuses/1268150764746268676" TargetMode="External" Type="http://schemas.openxmlformats.org/officeDocument/2006/relationships/hyperlink"/><Relationship Id="rId1500" Target="http://twitter.com/Tyrannidae_/statuses/1268033105346146304" TargetMode="External" Type="http://schemas.openxmlformats.org/officeDocument/2006/relationships/hyperlink"/><Relationship Id="rId1501" Target="http://pbs.twimg.com/profile_images/1199177673488191488/Tc6C2sJM_normal.jpg" TargetMode="External" Type="http://schemas.openxmlformats.org/officeDocument/2006/relationships/hyperlink"/><Relationship Id="rId1502" Target="http://twitter.com/OliverR39027805/statuses/1268033074211758086" TargetMode="External" Type="http://schemas.openxmlformats.org/officeDocument/2006/relationships/hyperlink"/><Relationship Id="rId1503" Target="http://pbs.twimg.com/profile_images/1194097383212298241/TR596Wrv_normal.jpg" TargetMode="External" Type="http://schemas.openxmlformats.org/officeDocument/2006/relationships/hyperlink"/><Relationship Id="rId1504" Target="http://twitter.com/dana13_31/statuses/1268033069350518786" TargetMode="External" Type="http://schemas.openxmlformats.org/officeDocument/2006/relationships/hyperlink"/><Relationship Id="rId1505" Target="http://pbs.twimg.com/profile_images/1228796320414085120/Qy4spSxS_normal.jpg" TargetMode="External" Type="http://schemas.openxmlformats.org/officeDocument/2006/relationships/hyperlink"/><Relationship Id="rId1506" Target="http://twitter.com/MauroDiazLeon/statuses/1268033050304221187" TargetMode="External" Type="http://schemas.openxmlformats.org/officeDocument/2006/relationships/hyperlink"/><Relationship Id="rId1507" Target="http://pbs.twimg.com/profile_images/1266514119559086086/-IhOmCRa_normal.jpg" TargetMode="External" Type="http://schemas.openxmlformats.org/officeDocument/2006/relationships/hyperlink"/><Relationship Id="rId1508" Target="http://twitter.com/AndersonOrjuel8/statuses/1268033037977161730" TargetMode="External" Type="http://schemas.openxmlformats.org/officeDocument/2006/relationships/hyperlink"/><Relationship Id="rId1509" Target="http://pbs.twimg.com/profile_images/1260379737895116801/WZYz7clw_normal.jpg" TargetMode="External" Type="http://schemas.openxmlformats.org/officeDocument/2006/relationships/hyperlink"/><Relationship Id="rId151" Target="http://pbs.twimg.com/profile_images/1240282189150986246/5gYuqh1C_normal.jpg" TargetMode="External" Type="http://schemas.openxmlformats.org/officeDocument/2006/relationships/hyperlink"/><Relationship Id="rId1510" Target="http://twitter.com/ArchiVillana/statuses/1268032946298028033" TargetMode="External" Type="http://schemas.openxmlformats.org/officeDocument/2006/relationships/hyperlink"/><Relationship Id="rId1511" Target="http://pbs.twimg.com/profile_images/818884685338185732/9ndylFNW_normal.jpg" TargetMode="External" Type="http://schemas.openxmlformats.org/officeDocument/2006/relationships/hyperlink"/><Relationship Id="rId1512" Target="http://twitter.com/LCdeplaton/statuses/1268032936693071872" TargetMode="External" Type="http://schemas.openxmlformats.org/officeDocument/2006/relationships/hyperlink"/><Relationship Id="rId1513" Target="http://pbs.twimg.com/profile_images/1267345236814172162/M-Gc1sYj_normal.jpg" TargetMode="External" Type="http://schemas.openxmlformats.org/officeDocument/2006/relationships/hyperlink"/><Relationship Id="rId1514" Target="http://twitter.com/jpsq77/statuses/1268032934927306752" TargetMode="External" Type="http://schemas.openxmlformats.org/officeDocument/2006/relationships/hyperlink"/><Relationship Id="rId1515" Target="http://pbs.twimg.com/profile_images/1257916588411535364/2SJUN5un_normal.jpg" TargetMode="External" Type="http://schemas.openxmlformats.org/officeDocument/2006/relationships/hyperlink"/><Relationship Id="rId1516" Target="http://twitter.com/Cristia93074625/statuses/1268032872562253827" TargetMode="External" Type="http://schemas.openxmlformats.org/officeDocument/2006/relationships/hyperlink"/><Relationship Id="rId1517" Target="http://pbs.twimg.com/profile_images/2332251533/it5vjn03ri4390m02tff_normal.jpeg" TargetMode="External" Type="http://schemas.openxmlformats.org/officeDocument/2006/relationships/hyperlink"/><Relationship Id="rId1518" Target="http://twitter.com/GarciiaDaniiel/statuses/1268032868741255168" TargetMode="External" Type="http://schemas.openxmlformats.org/officeDocument/2006/relationships/hyperlink"/><Relationship Id="rId1519" Target="http://pbs.twimg.com/profile_images/1260037328220950530/9sgXmq7E_normal.jpg" TargetMode="External" Type="http://schemas.openxmlformats.org/officeDocument/2006/relationships/hyperlink"/><Relationship Id="rId152" Target="http://twitter.com/SergioM0614/statuses/1268150752700239872" TargetMode="External" Type="http://schemas.openxmlformats.org/officeDocument/2006/relationships/hyperlink"/><Relationship Id="rId1520" Target="http://twitter.com/JhonnyL65/statuses/1268032832548544513" TargetMode="External" Type="http://schemas.openxmlformats.org/officeDocument/2006/relationships/hyperlink"/><Relationship Id="rId1521" Target="http://pbs.twimg.com/profile_images/1251338806369955840/80k1EUdM_normal.jpg" TargetMode="External" Type="http://schemas.openxmlformats.org/officeDocument/2006/relationships/hyperlink"/><Relationship Id="rId1522" Target="http://twitter.com/bull_pipe/statuses/1268032784356048898" TargetMode="External" Type="http://schemas.openxmlformats.org/officeDocument/2006/relationships/hyperlink"/><Relationship Id="rId1523" Target="http://pbs.twimg.com/profile_images/825841223877402625/HJjfW8K6_normal.jpg" TargetMode="External" Type="http://schemas.openxmlformats.org/officeDocument/2006/relationships/hyperlink"/><Relationship Id="rId1524" Target="http://twitter.com/martinh900/statuses/1268032754823901184" TargetMode="External" Type="http://schemas.openxmlformats.org/officeDocument/2006/relationships/hyperlink"/><Relationship Id="rId1525" Target="http://pbs.twimg.com/profile_images/1226938372318519296/iRYw6sVu_normal.jpg" TargetMode="External" Type="http://schemas.openxmlformats.org/officeDocument/2006/relationships/hyperlink"/><Relationship Id="rId1526" Target="http://twitter.com/GranColombeia/statuses/1268032720229339136" TargetMode="External" Type="http://schemas.openxmlformats.org/officeDocument/2006/relationships/hyperlink"/><Relationship Id="rId1527" Target="http://pbs.twimg.com/profile_images/1243205766523359239/ja8RibQI_normal.jpg" TargetMode="External" Type="http://schemas.openxmlformats.org/officeDocument/2006/relationships/hyperlink"/><Relationship Id="rId1528" Target="http://twitter.com/Pablo20020649/statuses/1268032680203030529" TargetMode="External" Type="http://schemas.openxmlformats.org/officeDocument/2006/relationships/hyperlink"/><Relationship Id="rId1529" Target="http://pbs.twimg.com/profile_images/1267452999372345346/v3-q_ZFg_normal.jpg" TargetMode="External" Type="http://schemas.openxmlformats.org/officeDocument/2006/relationships/hyperlink"/><Relationship Id="rId153" Target="http://pbs.twimg.com/profile_images/1140418081719824384/CUVihd-c_normal.jpg" TargetMode="External" Type="http://schemas.openxmlformats.org/officeDocument/2006/relationships/hyperlink"/><Relationship Id="rId1530" Target="http://twitter.com/nemo_guitar/statuses/1268032585311162368" TargetMode="External" Type="http://schemas.openxmlformats.org/officeDocument/2006/relationships/hyperlink"/><Relationship Id="rId1531" Target="http://pbs.twimg.com/profile_images/1015711958539042816/f98oxH2W_normal.jpg" TargetMode="External" Type="http://schemas.openxmlformats.org/officeDocument/2006/relationships/hyperlink"/><Relationship Id="rId1532" Target="http://twitter.com/olgaluluval/statuses/1268032440536268805" TargetMode="External" Type="http://schemas.openxmlformats.org/officeDocument/2006/relationships/hyperlink"/><Relationship Id="rId1533" Target="http://pbs.twimg.com/profile_images/1265713108422721538/ybbj1Jn4_normal.jpg" TargetMode="External" Type="http://schemas.openxmlformats.org/officeDocument/2006/relationships/hyperlink"/><Relationship Id="rId1534" Target="http://twitter.com/_AdrianaToloza/statuses/1268032431250124801" TargetMode="External" Type="http://schemas.openxmlformats.org/officeDocument/2006/relationships/hyperlink"/><Relationship Id="rId1535" Target="http://pbs.twimg.com/profile_images/1124347227558694914/AKr3dE1K_normal.png" TargetMode="External" Type="http://schemas.openxmlformats.org/officeDocument/2006/relationships/hyperlink"/><Relationship Id="rId1536" Target="http://twitter.com/maxmaye15354547/statuses/1268032356704751616" TargetMode="External" Type="http://schemas.openxmlformats.org/officeDocument/2006/relationships/hyperlink"/><Relationship Id="rId1537" Target="http://pbs.twimg.com/profile_images/857239880824500227/Mq8rtSEu_normal.jpg" TargetMode="External" Type="http://schemas.openxmlformats.org/officeDocument/2006/relationships/hyperlink"/><Relationship Id="rId1538" Target="http://twitter.com/UnMiguelRojas/statuses/1268032279357673472" TargetMode="External" Type="http://schemas.openxmlformats.org/officeDocument/2006/relationships/hyperlink"/><Relationship Id="rId1539" Target="http://pbs.twimg.com/profile_images/1199402380363804672/RFB5r68E_normal.jpg" TargetMode="External" Type="http://schemas.openxmlformats.org/officeDocument/2006/relationships/hyperlink"/><Relationship Id="rId154" Target="http://twitter.com/mafaldagallego/statuses/1268150693392719873" TargetMode="External" Type="http://schemas.openxmlformats.org/officeDocument/2006/relationships/hyperlink"/><Relationship Id="rId1540" Target="http://twitter.com/Bryan_Kmpo/statuses/1268032208754954243" TargetMode="External" Type="http://schemas.openxmlformats.org/officeDocument/2006/relationships/hyperlink"/><Relationship Id="rId1541" Target="http://pbs.twimg.com/profile_images/924043930743734272/fcJwu7ub_normal.jpg" TargetMode="External" Type="http://schemas.openxmlformats.org/officeDocument/2006/relationships/hyperlink"/><Relationship Id="rId1542" Target="http://twitter.com/moisesj923/statuses/1268032165247410177" TargetMode="External" Type="http://schemas.openxmlformats.org/officeDocument/2006/relationships/hyperlink"/><Relationship Id="rId1543" Target="http://pbs.twimg.com/profile_images/596151228847038464/ZXTle_C1_normal.jpg" TargetMode="External" Type="http://schemas.openxmlformats.org/officeDocument/2006/relationships/hyperlink"/><Relationship Id="rId1544" Target="http://twitter.com/kathadmai/statuses/1268032077120917504" TargetMode="External" Type="http://schemas.openxmlformats.org/officeDocument/2006/relationships/hyperlink"/><Relationship Id="rId1545" Target="http://pbs.twimg.com/profile_images/1267658374025482248/3UFpit4Y_normal.jpg" TargetMode="External" Type="http://schemas.openxmlformats.org/officeDocument/2006/relationships/hyperlink"/><Relationship Id="rId1546" Target="http://twitter.com/MrJ86354078/statuses/1268031951472115714" TargetMode="External" Type="http://schemas.openxmlformats.org/officeDocument/2006/relationships/hyperlink"/><Relationship Id="rId1547" Target="http://abs.twimg.com/sticky/default_profile_images/default_profile_normal.png" TargetMode="External" Type="http://schemas.openxmlformats.org/officeDocument/2006/relationships/hyperlink"/><Relationship Id="rId1548" Target="http://twitter.com/kuma65984042/statuses/1268031915409510401" TargetMode="External" Type="http://schemas.openxmlformats.org/officeDocument/2006/relationships/hyperlink"/><Relationship Id="rId1549" Target="http://pbs.twimg.com/profile_images/1266514119559086086/-IhOmCRa_normal.jpg" TargetMode="External" Type="http://schemas.openxmlformats.org/officeDocument/2006/relationships/hyperlink"/><Relationship Id="rId155" Target="http://pbs.twimg.com/profile_images/765054577951539201/Wurs_BJc_normal.jpg" TargetMode="External" Type="http://schemas.openxmlformats.org/officeDocument/2006/relationships/hyperlink"/><Relationship Id="rId1550" Target="http://twitter.com/AndersonOrjuel8/statuses/1268031875425148929" TargetMode="External" Type="http://schemas.openxmlformats.org/officeDocument/2006/relationships/hyperlink"/><Relationship Id="rId1551" Target="http://pbs.twimg.com/profile_images/857239880824500227/Mq8rtSEu_normal.jpg" TargetMode="External" Type="http://schemas.openxmlformats.org/officeDocument/2006/relationships/hyperlink"/><Relationship Id="rId1552" Target="http://twitter.com/UnMiguelRojas/statuses/1268031839777808384" TargetMode="External" Type="http://schemas.openxmlformats.org/officeDocument/2006/relationships/hyperlink"/><Relationship Id="rId1553" Target="http://pbs.twimg.com/profile_images/1267943297332510721/FSP9nSvz_normal.jpg" TargetMode="External" Type="http://schemas.openxmlformats.org/officeDocument/2006/relationships/hyperlink"/><Relationship Id="rId1554" Target="http://twitter.com/jorgemariomv/statuses/1268031797033656320" TargetMode="External" Type="http://schemas.openxmlformats.org/officeDocument/2006/relationships/hyperlink"/><Relationship Id="rId1555" Target="http://pbs.twimg.com/profile_images/1214371202879426560/uB0j0iBS_normal.jpg" TargetMode="External" Type="http://schemas.openxmlformats.org/officeDocument/2006/relationships/hyperlink"/><Relationship Id="rId1556" Target="http://twitter.com/soylector1997/statuses/1268031698480107520" TargetMode="External" Type="http://schemas.openxmlformats.org/officeDocument/2006/relationships/hyperlink"/><Relationship Id="rId1557" Target="http://pbs.twimg.com/profile_images/1265822185828110338/wORBRugF_normal.jpg" TargetMode="External" Type="http://schemas.openxmlformats.org/officeDocument/2006/relationships/hyperlink"/><Relationship Id="rId1558" Target="http://twitter.com/ENRI_QUE__III/statuses/1268031697842470912" TargetMode="External" Type="http://schemas.openxmlformats.org/officeDocument/2006/relationships/hyperlink"/><Relationship Id="rId1559" Target="http://pbs.twimg.com/profile_images/1199412418063020040/m-47qS___normal.jpg" TargetMode="External" Type="http://schemas.openxmlformats.org/officeDocument/2006/relationships/hyperlink"/><Relationship Id="rId156" Target="http://twitter.com/Andresg0689/statuses/1268150451695951877" TargetMode="External" Type="http://schemas.openxmlformats.org/officeDocument/2006/relationships/hyperlink"/><Relationship Id="rId1560" Target="http://twitter.com/Magenta00699145/statuses/1268031619560099840" TargetMode="External" Type="http://schemas.openxmlformats.org/officeDocument/2006/relationships/hyperlink"/><Relationship Id="rId1561" Target="http://pbs.twimg.com/profile_images/1252671047037583362/czstJkgS_normal.jpg" TargetMode="External" Type="http://schemas.openxmlformats.org/officeDocument/2006/relationships/hyperlink"/><Relationship Id="rId1562" Target="http://twitter.com/Valentin4AT/statuses/1268031609472790536" TargetMode="External" Type="http://schemas.openxmlformats.org/officeDocument/2006/relationships/hyperlink"/><Relationship Id="rId1563" Target="http://pbs.twimg.com/profile_images/1070867978613329920/M3c8Pxfo_normal.jpg" TargetMode="External" Type="http://schemas.openxmlformats.org/officeDocument/2006/relationships/hyperlink"/><Relationship Id="rId1564" Target="http://twitter.com/josegregorio115/statuses/1268031568678961152" TargetMode="External" Type="http://schemas.openxmlformats.org/officeDocument/2006/relationships/hyperlink"/><Relationship Id="rId1565" Target="http://pbs.twimg.com/profile_images/1014417645720858625/ojUtS1af_normal.jpg" TargetMode="External" Type="http://schemas.openxmlformats.org/officeDocument/2006/relationships/hyperlink"/><Relationship Id="rId1566" Target="http://twitter.com/gloqui20/statuses/1268031506636615683" TargetMode="External" Type="http://schemas.openxmlformats.org/officeDocument/2006/relationships/hyperlink"/><Relationship Id="rId1567" Target="http://pbs.twimg.com/profile_images/1230483972775456768/OSXCJcKr_normal.jpg" TargetMode="External" Type="http://schemas.openxmlformats.org/officeDocument/2006/relationships/hyperlink"/><Relationship Id="rId1568" Target="http://twitter.com/Ciudada44438410/statuses/1268031484700565506" TargetMode="External" Type="http://schemas.openxmlformats.org/officeDocument/2006/relationships/hyperlink"/><Relationship Id="rId1569" Target="http://abs.twimg.com/sticky/default_profile_images/default_profile_normal.png" TargetMode="External" Type="http://schemas.openxmlformats.org/officeDocument/2006/relationships/hyperlink"/><Relationship Id="rId157" Target="http://pbs.twimg.com/profile_images/1267445716521234433/dHTJab8f_normal.jpg" TargetMode="External" Type="http://schemas.openxmlformats.org/officeDocument/2006/relationships/hyperlink"/><Relationship Id="rId1570" Target="http://twitter.com/DanielS38789801/statuses/1268031456552669184" TargetMode="External" Type="http://schemas.openxmlformats.org/officeDocument/2006/relationships/hyperlink"/><Relationship Id="rId1571" Target="http://pbs.twimg.com/profile_images/1239575947931779072/fKg2NBeJ_normal.jpg" TargetMode="External" Type="http://schemas.openxmlformats.org/officeDocument/2006/relationships/hyperlink"/><Relationship Id="rId1572" Target="http://twitter.com/ronald_5oy/statuses/1268031448927346688" TargetMode="External" Type="http://schemas.openxmlformats.org/officeDocument/2006/relationships/hyperlink"/><Relationship Id="rId1573" Target="http://pbs.twimg.com/profile_images/1263675245828980737/ixERx6nx_normal.jpg" TargetMode="External" Type="http://schemas.openxmlformats.org/officeDocument/2006/relationships/hyperlink"/><Relationship Id="rId1574" Target="http://twitter.com/Uriasv/statuses/1268031443944509441" TargetMode="External" Type="http://schemas.openxmlformats.org/officeDocument/2006/relationships/hyperlink"/><Relationship Id="rId1575" Target="http://pbs.twimg.com/profile_images/1244863445184495616/3G71aEn7_normal.jpg" TargetMode="External" Type="http://schemas.openxmlformats.org/officeDocument/2006/relationships/hyperlink"/><Relationship Id="rId1576" Target="http://twitter.com/JulianPerdomoSr/statuses/1268031431168667648" TargetMode="External" Type="http://schemas.openxmlformats.org/officeDocument/2006/relationships/hyperlink"/><Relationship Id="rId1577" Target="http://pbs.twimg.com/profile_images/850080245545918465/tP4QS9cy_normal.jpg" TargetMode="External" Type="http://schemas.openxmlformats.org/officeDocument/2006/relationships/hyperlink"/><Relationship Id="rId1578" Target="http://twitter.com/hernando2428/statuses/1268031418652930048" TargetMode="External" Type="http://schemas.openxmlformats.org/officeDocument/2006/relationships/hyperlink"/><Relationship Id="rId1579" Target="http://pbs.twimg.com/profile_images/1220778034770386950/bQ2OPGc6_normal.jpg" TargetMode="External" Type="http://schemas.openxmlformats.org/officeDocument/2006/relationships/hyperlink"/><Relationship Id="rId158" Target="http://twitter.com/GREG09751392/statuses/1268150292736094210" TargetMode="External" Type="http://schemas.openxmlformats.org/officeDocument/2006/relationships/hyperlink"/><Relationship Id="rId1580" Target="http://twitter.com/KulturaTerror/statuses/1268031253040836611" TargetMode="External" Type="http://schemas.openxmlformats.org/officeDocument/2006/relationships/hyperlink"/><Relationship Id="rId1581" Target="http://pbs.twimg.com/profile_images/1199540019880513536/q8erbNdJ_normal.jpg" TargetMode="External" Type="http://schemas.openxmlformats.org/officeDocument/2006/relationships/hyperlink"/><Relationship Id="rId1582" Target="http://twitter.com/mrwatch808/statuses/1268031126548942848" TargetMode="External" Type="http://schemas.openxmlformats.org/officeDocument/2006/relationships/hyperlink"/><Relationship Id="rId1583" Target="http://pbs.twimg.com/profile_images/1260379737895116801/WZYz7clw_normal.jpg" TargetMode="External" Type="http://schemas.openxmlformats.org/officeDocument/2006/relationships/hyperlink"/><Relationship Id="rId1584" Target="http://twitter.com/ArchiVillana/statuses/1268031118802108417" TargetMode="External" Type="http://schemas.openxmlformats.org/officeDocument/2006/relationships/hyperlink"/><Relationship Id="rId1585" Target="http://pbs.twimg.com/profile_images/1256821138962997248/GCBXjGfl_normal.jpg" TargetMode="External" Type="http://schemas.openxmlformats.org/officeDocument/2006/relationships/hyperlink"/><Relationship Id="rId1586" Target="http://twitter.com/DavidSCColombia/statuses/1268031115073331200" TargetMode="External" Type="http://schemas.openxmlformats.org/officeDocument/2006/relationships/hyperlink"/><Relationship Id="rId1587" Target="http://pbs.twimg.com/profile_images/1124347227558694914/AKr3dE1K_normal.png" TargetMode="External" Type="http://schemas.openxmlformats.org/officeDocument/2006/relationships/hyperlink"/><Relationship Id="rId1588" Target="http://twitter.com/maxmaye15354547/statuses/1268031110501535744" TargetMode="External" Type="http://schemas.openxmlformats.org/officeDocument/2006/relationships/hyperlink"/><Relationship Id="rId1589" Target="http://pbs.twimg.com/profile_images/959923042922221568/cix-BoEJ_normal.jpg" TargetMode="External" Type="http://schemas.openxmlformats.org/officeDocument/2006/relationships/hyperlink"/><Relationship Id="rId159" Target="http://pbs.twimg.com/profile_images/3613117754/ef269e9e17261ba2e1660af0187d3f9e_normal.jpeg" TargetMode="External" Type="http://schemas.openxmlformats.org/officeDocument/2006/relationships/hyperlink"/><Relationship Id="rId1590" Target="http://twitter.com/Crypto__Rooster/statuses/1268031079199498240" TargetMode="External" Type="http://schemas.openxmlformats.org/officeDocument/2006/relationships/hyperlink"/><Relationship Id="rId1591" Target="http://pbs.twimg.com/profile_images/1259632800933822471/itqbYzdY_normal.jpg" TargetMode="External" Type="http://schemas.openxmlformats.org/officeDocument/2006/relationships/hyperlink"/><Relationship Id="rId1592" Target="http://twitter.com/ayana150/statuses/1268031061101076481" TargetMode="External" Type="http://schemas.openxmlformats.org/officeDocument/2006/relationships/hyperlink"/><Relationship Id="rId1593" Target="http://pbs.twimg.com/profile_images/1230483972775456768/OSXCJcKr_normal.jpg" TargetMode="External" Type="http://schemas.openxmlformats.org/officeDocument/2006/relationships/hyperlink"/><Relationship Id="rId1594" Target="http://twitter.com/Ciudada44438410/statuses/1268030994289999874" TargetMode="External" Type="http://schemas.openxmlformats.org/officeDocument/2006/relationships/hyperlink"/><Relationship Id="rId1595" Target="http://pbs.twimg.com/profile_images/1232122835063230466/14yaEUxg_normal.jpg" TargetMode="External" Type="http://schemas.openxmlformats.org/officeDocument/2006/relationships/hyperlink"/><Relationship Id="rId1596" Target="http://twitter.com/1DirectionCO/statuses/1268030984794103808" TargetMode="External" Type="http://schemas.openxmlformats.org/officeDocument/2006/relationships/hyperlink"/><Relationship Id="rId1597" Target="http://pbs.twimg.com/profile_images/1267342802104524802/-5n4ZrFE_normal.jpg" TargetMode="External" Type="http://schemas.openxmlformats.org/officeDocument/2006/relationships/hyperlink"/><Relationship Id="rId1598" Target="http://twitter.com/Bbbb96833611/statuses/1268030972882300930" TargetMode="External" Type="http://schemas.openxmlformats.org/officeDocument/2006/relationships/hyperlink"/><Relationship Id="rId1599" Target="http://pbs.twimg.com/profile_images/1199412418063020040/m-47qS___normal.jpg" TargetMode="External" Type="http://schemas.openxmlformats.org/officeDocument/2006/relationships/hyperlink"/><Relationship Id="rId16" Target="http://twitter.com/DePorDiosMayer/statuses/1268166361131466755" TargetMode="External" Type="http://schemas.openxmlformats.org/officeDocument/2006/relationships/hyperlink"/><Relationship Id="rId160" Target="http://twitter.com/pposejo/statuses/1268149787880284161" TargetMode="External" Type="http://schemas.openxmlformats.org/officeDocument/2006/relationships/hyperlink"/><Relationship Id="rId1600" Target="http://twitter.com/Magenta00699145/statuses/1268030966045564928" TargetMode="External" Type="http://schemas.openxmlformats.org/officeDocument/2006/relationships/hyperlink"/><Relationship Id="rId1601" Target="http://pbs.twimg.com/profile_images/1222916629153165312/uL9G3-Ue_normal.jpg" TargetMode="External" Type="http://schemas.openxmlformats.org/officeDocument/2006/relationships/hyperlink"/><Relationship Id="rId1602" Target="http://twitter.com/camilomasivo/statuses/1268030881534541827" TargetMode="External" Type="http://schemas.openxmlformats.org/officeDocument/2006/relationships/hyperlink"/><Relationship Id="rId1603" Target="http://pbs.twimg.com/profile_images/378800000838562170/f6fbf8c3b2c6f73f4a14811da33cfc9d_normal.jpeg" TargetMode="External" Type="http://schemas.openxmlformats.org/officeDocument/2006/relationships/hyperlink"/><Relationship Id="rId1604" Target="http://twitter.com/GIOVANNYN64/statuses/1268030843546742784" TargetMode="External" Type="http://schemas.openxmlformats.org/officeDocument/2006/relationships/hyperlink"/><Relationship Id="rId1605" Target="http://pbs.twimg.com/profile_images/1266911762118578177/v72rtBFl_normal.jpg" TargetMode="External" Type="http://schemas.openxmlformats.org/officeDocument/2006/relationships/hyperlink"/><Relationship Id="rId1606" Target="http://twitter.com/IngCastao/statuses/1268030717960863744" TargetMode="External" Type="http://schemas.openxmlformats.org/officeDocument/2006/relationships/hyperlink"/><Relationship Id="rId1607" Target="http://pbs.twimg.com/profile_images/1251190784235376641/_mPpSoeK_normal.jpg" TargetMode="External" Type="http://schemas.openxmlformats.org/officeDocument/2006/relationships/hyperlink"/><Relationship Id="rId1608" Target="http://twitter.com/JeissonDuenas/statuses/1268030579683078146" TargetMode="External" Type="http://schemas.openxmlformats.org/officeDocument/2006/relationships/hyperlink"/><Relationship Id="rId1609" Target="http://pbs.twimg.com/profile_images/1261118078055845889/TnrhyF9j_normal.jpg" TargetMode="External" Type="http://schemas.openxmlformats.org/officeDocument/2006/relationships/hyperlink"/><Relationship Id="rId161" Target="http://pbs.twimg.com/profile_images/1228881468312690689/cIjpnvD8_normal.jpg" TargetMode="External" Type="http://schemas.openxmlformats.org/officeDocument/2006/relationships/hyperlink"/><Relationship Id="rId1610" Target="http://twitter.com/BodeguitaLiber1/statuses/1268030575639699458" TargetMode="External" Type="http://schemas.openxmlformats.org/officeDocument/2006/relationships/hyperlink"/><Relationship Id="rId1611" Target="http://pbs.twimg.com/profile_images/1267447206413586432/_I91FGm6_normal.jpg" TargetMode="External" Type="http://schemas.openxmlformats.org/officeDocument/2006/relationships/hyperlink"/><Relationship Id="rId1612" Target="http://twitter.com/AllyCardona15/statuses/1268030511932493824" TargetMode="External" Type="http://schemas.openxmlformats.org/officeDocument/2006/relationships/hyperlink"/><Relationship Id="rId1613" Target="http://pbs.twimg.com/profile_images/1262599422745161728/W8giUTZG_normal.jpg" TargetMode="External" Type="http://schemas.openxmlformats.org/officeDocument/2006/relationships/hyperlink"/><Relationship Id="rId1614" Target="http://twitter.com/El_rolo_es_fapu/statuses/1268030404868612098" TargetMode="External" Type="http://schemas.openxmlformats.org/officeDocument/2006/relationships/hyperlink"/><Relationship Id="rId1615" Target="http://pbs.twimg.com/profile_images/1265984005612228610/r6GEwxtf_normal.jpg" TargetMode="External" Type="http://schemas.openxmlformats.org/officeDocument/2006/relationships/hyperlink"/><Relationship Id="rId1616" Target="http://twitter.com/Juan39998706/statuses/1268030242691649536" TargetMode="External" Type="http://schemas.openxmlformats.org/officeDocument/2006/relationships/hyperlink"/><Relationship Id="rId1617" Target="http://pbs.twimg.com/profile_images/1268009190913703936/Ya1fYqGP_normal.jpg" TargetMode="External" Type="http://schemas.openxmlformats.org/officeDocument/2006/relationships/hyperlink"/><Relationship Id="rId1618" Target="http://twitter.com/CSarahelenht/statuses/1268030232931569664" TargetMode="External" Type="http://schemas.openxmlformats.org/officeDocument/2006/relationships/hyperlink"/><Relationship Id="rId1619" Target="http://pbs.twimg.com/profile_images/1266911762118578177/v72rtBFl_normal.jpg" TargetMode="External" Type="http://schemas.openxmlformats.org/officeDocument/2006/relationships/hyperlink"/><Relationship Id="rId162" Target="http://twitter.com/andercal24/statuses/1268149654392373248" TargetMode="External" Type="http://schemas.openxmlformats.org/officeDocument/2006/relationships/hyperlink"/><Relationship Id="rId1620" Target="http://twitter.com/IngCastao/statuses/1268030197468745735" TargetMode="External" Type="http://schemas.openxmlformats.org/officeDocument/2006/relationships/hyperlink"/><Relationship Id="rId1621" Target="http://pbs.twimg.com/profile_images/1254621334262480896/9wA-Lt9j_normal.jpg" TargetMode="External" Type="http://schemas.openxmlformats.org/officeDocument/2006/relationships/hyperlink"/><Relationship Id="rId1622" Target="http://twitter.com/hemersoncr/statuses/1268030145065111553" TargetMode="External" Type="http://schemas.openxmlformats.org/officeDocument/2006/relationships/hyperlink"/><Relationship Id="rId1623" Target="http://pbs.twimg.com/profile_images/1260386345916272642/jEyLsz6z_normal.jpg" TargetMode="External" Type="http://schemas.openxmlformats.org/officeDocument/2006/relationships/hyperlink"/><Relationship Id="rId1624" Target="http://twitter.com/Nosoymario/statuses/1268030128933810176" TargetMode="External" Type="http://schemas.openxmlformats.org/officeDocument/2006/relationships/hyperlink"/><Relationship Id="rId1625" Target="http://pbs.twimg.com/profile_images/1211665340880605184/cTErWP6P_normal.jpg" TargetMode="External" Type="http://schemas.openxmlformats.org/officeDocument/2006/relationships/hyperlink"/><Relationship Id="rId1626" Target="http://twitter.com/Alberto20695533/statuses/1268030127222468610" TargetMode="External" Type="http://schemas.openxmlformats.org/officeDocument/2006/relationships/hyperlink"/><Relationship Id="rId1627" Target="http://pbs.twimg.com/profile_images/1263246457374728194/KMywQfd8_normal.jpg" TargetMode="External" Type="http://schemas.openxmlformats.org/officeDocument/2006/relationships/hyperlink"/><Relationship Id="rId1628" Target="http://twitter.com/ConoSoy/statuses/1268030087070453760" TargetMode="External" Type="http://schemas.openxmlformats.org/officeDocument/2006/relationships/hyperlink"/><Relationship Id="rId1629" Target="http://pbs.twimg.com/profile_images/1267282722193637382/_eAodmir_normal.jpg" TargetMode="External" Type="http://schemas.openxmlformats.org/officeDocument/2006/relationships/hyperlink"/><Relationship Id="rId163" Target="http://pbs.twimg.com/profile_images/2539258011/i9zaxmztm7j4fs9rzbxl_normal.jpeg" TargetMode="External" Type="http://schemas.openxmlformats.org/officeDocument/2006/relationships/hyperlink"/><Relationship Id="rId1630" Target="http://twitter.com/mariap_022/statuses/1268029965813104643" TargetMode="External" Type="http://schemas.openxmlformats.org/officeDocument/2006/relationships/hyperlink"/><Relationship Id="rId1631" Target="http://pbs.twimg.com/profile_images/1256088570206486529/NlYhhKDB_normal.jpg" TargetMode="External" Type="http://schemas.openxmlformats.org/officeDocument/2006/relationships/hyperlink"/><Relationship Id="rId1632" Target="http://twitter.com/Enmanuel_rendon/statuses/1268029877703319552" TargetMode="External" Type="http://schemas.openxmlformats.org/officeDocument/2006/relationships/hyperlink"/><Relationship Id="rId1633" Target="http://pbs.twimg.com/profile_images/1267904037657161732/oa3WQHZy_normal.jpg" TargetMode="External" Type="http://schemas.openxmlformats.org/officeDocument/2006/relationships/hyperlink"/><Relationship Id="rId1634" Target="http://twitter.com/sars_cov_2020/statuses/1268029824997654529" TargetMode="External" Type="http://schemas.openxmlformats.org/officeDocument/2006/relationships/hyperlink"/><Relationship Id="rId1635" Target="http://pbs.twimg.com/profile_images/1242633320485326849/LA3-RCTa_normal.png" TargetMode="External" Type="http://schemas.openxmlformats.org/officeDocument/2006/relationships/hyperlink"/><Relationship Id="rId1636" Target="http://twitter.com/peznaranjaTweet/statuses/1268029657145905153" TargetMode="External" Type="http://schemas.openxmlformats.org/officeDocument/2006/relationships/hyperlink"/><Relationship Id="rId1637" Target="http://pbs.twimg.com/profile_images/1245453813798100992/0D7zEzYh_normal.jpg" TargetMode="External" Type="http://schemas.openxmlformats.org/officeDocument/2006/relationships/hyperlink"/><Relationship Id="rId1638" Target="http://twitter.com/andresdavidbla4/statuses/1268029643858247681" TargetMode="External" Type="http://schemas.openxmlformats.org/officeDocument/2006/relationships/hyperlink"/><Relationship Id="rId1639" Target="http://pbs.twimg.com/profile_images/1259924700639252481/V0uQtTt8_normal.jpg" TargetMode="External" Type="http://schemas.openxmlformats.org/officeDocument/2006/relationships/hyperlink"/><Relationship Id="rId164" Target="http://twitter.com/javier_zulia/statuses/1268149378470105091" TargetMode="External" Type="http://schemas.openxmlformats.org/officeDocument/2006/relationships/hyperlink"/><Relationship Id="rId1640" Target="http://twitter.com/alorenagconde/statuses/1268029596580155392" TargetMode="External" Type="http://schemas.openxmlformats.org/officeDocument/2006/relationships/hyperlink"/><Relationship Id="rId1641" Target="http://pbs.twimg.com/profile_images/1260470988862623751/uMQWo-2K_normal.jpg" TargetMode="External" Type="http://schemas.openxmlformats.org/officeDocument/2006/relationships/hyperlink"/><Relationship Id="rId1642" Target="http://twitter.com/Satiricaaa/statuses/1268029363003539457" TargetMode="External" Type="http://schemas.openxmlformats.org/officeDocument/2006/relationships/hyperlink"/><Relationship Id="rId1643" Target="http://pbs.twimg.com/profile_images/1199310736209653760/uh9Bhbzd_normal.jpg" TargetMode="External" Type="http://schemas.openxmlformats.org/officeDocument/2006/relationships/hyperlink"/><Relationship Id="rId1644" Target="http://twitter.com/alexcita92/statuses/1268029361690677249" TargetMode="External" Type="http://schemas.openxmlformats.org/officeDocument/2006/relationships/hyperlink"/><Relationship Id="rId1645" Target="http://pbs.twimg.com/profile_images/1264235507929751557/nTIV_0Fl_normal.jpg" TargetMode="External" Type="http://schemas.openxmlformats.org/officeDocument/2006/relationships/hyperlink"/><Relationship Id="rId1646" Target="http://twitter.com/Oscar_GCh/statuses/1268029286260375552" TargetMode="External" Type="http://schemas.openxmlformats.org/officeDocument/2006/relationships/hyperlink"/><Relationship Id="rId1647" Target="http://pbs.twimg.com/profile_images/1211665340880605184/cTErWP6P_normal.jpg" TargetMode="External" Type="http://schemas.openxmlformats.org/officeDocument/2006/relationships/hyperlink"/><Relationship Id="rId1648" Target="http://twitter.com/Alberto20695533/statuses/1268029241934991360" TargetMode="External" Type="http://schemas.openxmlformats.org/officeDocument/2006/relationships/hyperlink"/><Relationship Id="rId1649" Target="http://pbs.twimg.com/profile_images/1247773848776278021/suckR1Zw_normal.jpg" TargetMode="External" Type="http://schemas.openxmlformats.org/officeDocument/2006/relationships/hyperlink"/><Relationship Id="rId165" Target="http://pbs.twimg.com/profile_images/1254850549406666752/BxWy5zwU_normal.jpg" TargetMode="External" Type="http://schemas.openxmlformats.org/officeDocument/2006/relationships/hyperlink"/><Relationship Id="rId1650" Target="http://twitter.com/yeezusfxnty/statuses/1268029224734113792" TargetMode="External" Type="http://schemas.openxmlformats.org/officeDocument/2006/relationships/hyperlink"/><Relationship Id="rId1651" Target="http://pbs.twimg.com/profile_images/1254443212699287557/rcOAr-kC_normal.jpg" TargetMode="External" Type="http://schemas.openxmlformats.org/officeDocument/2006/relationships/hyperlink"/><Relationship Id="rId1652" Target="http://twitter.com/AlomiaMina/statuses/1268029220502061057" TargetMode="External" Type="http://schemas.openxmlformats.org/officeDocument/2006/relationships/hyperlink"/><Relationship Id="rId1653" Target="http://pbs.twimg.com/profile_images/778674092354535425/7fQ6EaKZ_normal.jpg" TargetMode="External" Type="http://schemas.openxmlformats.org/officeDocument/2006/relationships/hyperlink"/><Relationship Id="rId1654" Target="http://twitter.com/danielballenr_/statuses/1268029160150138880" TargetMode="External" Type="http://schemas.openxmlformats.org/officeDocument/2006/relationships/hyperlink"/><Relationship Id="rId1655" Target="http://pbs.twimg.com/profile_images/1194394772573753345/fpLefTGn_normal.jpg" TargetMode="External" Type="http://schemas.openxmlformats.org/officeDocument/2006/relationships/hyperlink"/><Relationship Id="rId1656" Target="http://twitter.com/hernangarcia98/statuses/1268029150339698691" TargetMode="External" Type="http://schemas.openxmlformats.org/officeDocument/2006/relationships/hyperlink"/><Relationship Id="rId1657" Target="http://abs.twimg.com/sticky/default_profile_images/default_profile_normal.png" TargetMode="External" Type="http://schemas.openxmlformats.org/officeDocument/2006/relationships/hyperlink"/><Relationship Id="rId1658" Target="http://twitter.com/Braymelmendoza1/statuses/1268029111273996290" TargetMode="External" Type="http://schemas.openxmlformats.org/officeDocument/2006/relationships/hyperlink"/><Relationship Id="rId1659" Target="http://pbs.twimg.com/profile_images/1194394772573753345/fpLefTGn_normal.jpg" TargetMode="External" Type="http://schemas.openxmlformats.org/officeDocument/2006/relationships/hyperlink"/><Relationship Id="rId166" Target="http://twitter.com/ARicardoBenitez/statuses/1268149019857104905" TargetMode="External" Type="http://schemas.openxmlformats.org/officeDocument/2006/relationships/hyperlink"/><Relationship Id="rId1660" Target="http://twitter.com/hernangarcia98/statuses/1268029022975463424" TargetMode="External" Type="http://schemas.openxmlformats.org/officeDocument/2006/relationships/hyperlink"/><Relationship Id="rId1661" Target="http://pbs.twimg.com/profile_images/1211665340880605184/cTErWP6P_normal.jpg" TargetMode="External" Type="http://schemas.openxmlformats.org/officeDocument/2006/relationships/hyperlink"/><Relationship Id="rId1662" Target="http://twitter.com/Alberto20695533/statuses/1268028976179613697" TargetMode="External" Type="http://schemas.openxmlformats.org/officeDocument/2006/relationships/hyperlink"/><Relationship Id="rId1663" Target="http://pbs.twimg.com/profile_images/1149732046744498178/wzF51iSQ_normal.jpg" TargetMode="External" Type="http://schemas.openxmlformats.org/officeDocument/2006/relationships/hyperlink"/><Relationship Id="rId1664" Target="http://twitter.com/MarvinJVelez/statuses/1268028965345800200" TargetMode="External" Type="http://schemas.openxmlformats.org/officeDocument/2006/relationships/hyperlink"/><Relationship Id="rId1665" Target="http://pbs.twimg.com/profile_images/1195500007396401153/E0twrxnl_normal.jpg" TargetMode="External" Type="http://schemas.openxmlformats.org/officeDocument/2006/relationships/hyperlink"/><Relationship Id="rId1666" Target="http://twitter.com/macaleo_13/statuses/1268028912564658179" TargetMode="External" Type="http://schemas.openxmlformats.org/officeDocument/2006/relationships/hyperlink"/><Relationship Id="rId1667" Target="http://pbs.twimg.com/profile_images/1250654028695994369/rVdM5ql6_normal.jpg" TargetMode="External" Type="http://schemas.openxmlformats.org/officeDocument/2006/relationships/hyperlink"/><Relationship Id="rId1668" Target="http://twitter.com/Ceblue101/statuses/1268028839113953281" TargetMode="External" Type="http://schemas.openxmlformats.org/officeDocument/2006/relationships/hyperlink"/><Relationship Id="rId1669" Target="http://pbs.twimg.com/profile_images/1211665340880605184/cTErWP6P_normal.jpg" TargetMode="External" Type="http://schemas.openxmlformats.org/officeDocument/2006/relationships/hyperlink"/><Relationship Id="rId167" Target="http://pbs.twimg.com/profile_images/1265426658456150023/OCwXn2kl_normal.jpg" TargetMode="External" Type="http://schemas.openxmlformats.org/officeDocument/2006/relationships/hyperlink"/><Relationship Id="rId1670" Target="http://twitter.com/Alberto20695533/statuses/1268028758675673088" TargetMode="External" Type="http://schemas.openxmlformats.org/officeDocument/2006/relationships/hyperlink"/><Relationship Id="rId1671" Target="http://pbs.twimg.com/profile_images/939140717708042242/cvkgXKyh_normal.jpg" TargetMode="External" Type="http://schemas.openxmlformats.org/officeDocument/2006/relationships/hyperlink"/><Relationship Id="rId1672" Target="http://twitter.com/cardozoarizaan1/statuses/1268028740736516096" TargetMode="External" Type="http://schemas.openxmlformats.org/officeDocument/2006/relationships/hyperlink"/><Relationship Id="rId1673" Target="http://pbs.twimg.com/profile_images/1241609393331818498/PS4N6RMv_normal.jpg" TargetMode="External" Type="http://schemas.openxmlformats.org/officeDocument/2006/relationships/hyperlink"/><Relationship Id="rId1674" Target="http://twitter.com/AshleyM0926/statuses/1268028729227464705" TargetMode="External" Type="http://schemas.openxmlformats.org/officeDocument/2006/relationships/hyperlink"/><Relationship Id="rId1675" Target="http://pbs.twimg.com/profile_images/1152426678322380800/13cVGUKE_normal.jpg" TargetMode="External" Type="http://schemas.openxmlformats.org/officeDocument/2006/relationships/hyperlink"/><Relationship Id="rId1676" Target="http://twitter.com/Joserextirano/statuses/1268028717005070336" TargetMode="External" Type="http://schemas.openxmlformats.org/officeDocument/2006/relationships/hyperlink"/><Relationship Id="rId1677" Target="http://pbs.twimg.com/profile_images/1211665340880605184/cTErWP6P_normal.jpg" TargetMode="External" Type="http://schemas.openxmlformats.org/officeDocument/2006/relationships/hyperlink"/><Relationship Id="rId1678" Target="http://twitter.com/Alberto20695533/statuses/1268028680212750338" TargetMode="External" Type="http://schemas.openxmlformats.org/officeDocument/2006/relationships/hyperlink"/><Relationship Id="rId1679" Target="http://pbs.twimg.com/profile_images/1258527853693542400/tckT90A2_normal.jpg" TargetMode="External" Type="http://schemas.openxmlformats.org/officeDocument/2006/relationships/hyperlink"/><Relationship Id="rId168" Target="http://twitter.com/sevilla11_karol/statuses/1268148832271040513" TargetMode="External" Type="http://schemas.openxmlformats.org/officeDocument/2006/relationships/hyperlink"/><Relationship Id="rId1680" Target="http://twitter.com/WilliamDH6/statuses/1268028667449532422" TargetMode="External" Type="http://schemas.openxmlformats.org/officeDocument/2006/relationships/hyperlink"/><Relationship Id="rId1681" Target="http://pbs.twimg.com/profile_images/1247032504458018816/WDWCSG6Q_normal.jpg" TargetMode="External" Type="http://schemas.openxmlformats.org/officeDocument/2006/relationships/hyperlink"/><Relationship Id="rId1682" Target="http://twitter.com/Andresquevedo_/statuses/1268028649111990273" TargetMode="External" Type="http://schemas.openxmlformats.org/officeDocument/2006/relationships/hyperlink"/><Relationship Id="rId1683" Target="http://pbs.twimg.com/profile_images/1211665340880605184/cTErWP6P_normal.jpg" TargetMode="External" Type="http://schemas.openxmlformats.org/officeDocument/2006/relationships/hyperlink"/><Relationship Id="rId1684" Target="http://twitter.com/Alberto20695533/statuses/1268028588810518528" TargetMode="External" Type="http://schemas.openxmlformats.org/officeDocument/2006/relationships/hyperlink"/><Relationship Id="rId1685" Target="http://pbs.twimg.com/profile_images/1210631724121645057/mEsD5m_M_normal.jpg" TargetMode="External" Type="http://schemas.openxmlformats.org/officeDocument/2006/relationships/hyperlink"/><Relationship Id="rId1686" Target="http://twitter.com/zurdo_tr/statuses/1268028575313264640" TargetMode="External" Type="http://schemas.openxmlformats.org/officeDocument/2006/relationships/hyperlink"/><Relationship Id="rId1687" Target="http://pbs.twimg.com/profile_images/1264066395953868801/q6B9HH3F_normal.jpg" TargetMode="External" Type="http://schemas.openxmlformats.org/officeDocument/2006/relationships/hyperlink"/><Relationship Id="rId1688" Target="http://twitter.com/maangel05/statuses/1268028575090905089" TargetMode="External" Type="http://schemas.openxmlformats.org/officeDocument/2006/relationships/hyperlink"/><Relationship Id="rId1689" Target="http://pbs.twimg.com/profile_images/1211665340880605184/cTErWP6P_normal.jpg" TargetMode="External" Type="http://schemas.openxmlformats.org/officeDocument/2006/relationships/hyperlink"/><Relationship Id="rId169" Target="http://pbs.twimg.com/profile_images/775440482419826688/UhO4iGnF_normal.jpg" TargetMode="External" Type="http://schemas.openxmlformats.org/officeDocument/2006/relationships/hyperlink"/><Relationship Id="rId1690" Target="http://twitter.com/Alberto20695533/statuses/1268028491699752960" TargetMode="External" Type="http://schemas.openxmlformats.org/officeDocument/2006/relationships/hyperlink"/><Relationship Id="rId1691" Target="http://pbs.twimg.com/profile_images/1172365520340807686/ninmzBAX_normal.jpg" TargetMode="External" Type="http://schemas.openxmlformats.org/officeDocument/2006/relationships/hyperlink"/><Relationship Id="rId1692" Target="http://twitter.com/Andres_Lopez13/statuses/1268028454949261314" TargetMode="External" Type="http://schemas.openxmlformats.org/officeDocument/2006/relationships/hyperlink"/><Relationship Id="rId1693" Target="http://pbs.twimg.com/profile_images/1268037297452339202/nA7de51d_normal.jpg" TargetMode="External" Type="http://schemas.openxmlformats.org/officeDocument/2006/relationships/hyperlink"/><Relationship Id="rId1694" Target="http://twitter.com/tomatetrip/statuses/1268028417590677505" TargetMode="External" Type="http://schemas.openxmlformats.org/officeDocument/2006/relationships/hyperlink"/><Relationship Id="rId1695" Target="http://abs.twimg.com/sticky/default_profile_images/default_profile_normal.png" TargetMode="External" Type="http://schemas.openxmlformats.org/officeDocument/2006/relationships/hyperlink"/><Relationship Id="rId1696" Target="http://twitter.com/GrijalbaCarlos/statuses/1268028323986313218" TargetMode="External" Type="http://schemas.openxmlformats.org/officeDocument/2006/relationships/hyperlink"/><Relationship Id="rId1697" Target="http://pbs.twimg.com/profile_images/1250919826555580422/rIE6-yZi_normal.jpg" TargetMode="External" Type="http://schemas.openxmlformats.org/officeDocument/2006/relationships/hyperlink"/><Relationship Id="rId1698" Target="http://twitter.com/juliangranados_/statuses/1268028270479659009" TargetMode="External" Type="http://schemas.openxmlformats.org/officeDocument/2006/relationships/hyperlink"/><Relationship Id="rId1699" Target="http://pbs.twimg.com/profile_images/1251190784235376641/_mPpSoeK_normal.jpg" TargetMode="External" Type="http://schemas.openxmlformats.org/officeDocument/2006/relationships/hyperlink"/><Relationship Id="rId17" Target="http://pbs.twimg.com/profile_images/1257264576355282946/h1Rhe5R0_normal.jpg" TargetMode="External" Type="http://schemas.openxmlformats.org/officeDocument/2006/relationships/hyperlink"/><Relationship Id="rId170" Target="http://twitter.com/yeison_fox/statuses/1268148359820382208" TargetMode="External" Type="http://schemas.openxmlformats.org/officeDocument/2006/relationships/hyperlink"/><Relationship Id="rId1700" Target="http://twitter.com/JeissonDuenas/statuses/1268028255333949442" TargetMode="External" Type="http://schemas.openxmlformats.org/officeDocument/2006/relationships/hyperlink"/><Relationship Id="rId1701" Target="http://pbs.twimg.com/profile_images/1267290344200249345/iOQAg00K_normal.jpg" TargetMode="External" Type="http://schemas.openxmlformats.org/officeDocument/2006/relationships/hyperlink"/><Relationship Id="rId1702" Target="http://twitter.com/rubencho_78/statuses/1268028229526355971" TargetMode="External" Type="http://schemas.openxmlformats.org/officeDocument/2006/relationships/hyperlink"/><Relationship Id="rId1703" Target="http://pbs.twimg.com/profile_images/1201330255279075328/Dl2KDbMl_normal.jpg" TargetMode="External" Type="http://schemas.openxmlformats.org/officeDocument/2006/relationships/hyperlink"/><Relationship Id="rId1704" Target="http://twitter.com/septimoartecol/statuses/1268028180734128130" TargetMode="External" Type="http://schemas.openxmlformats.org/officeDocument/2006/relationships/hyperlink"/><Relationship Id="rId1705" Target="http://pbs.twimg.com/profile_images/1223644555423166464/fdkVab5E_normal.jpg" TargetMode="External" Type="http://schemas.openxmlformats.org/officeDocument/2006/relationships/hyperlink"/><Relationship Id="rId1706" Target="http://twitter.com/jyepesss/statuses/1268028172643246081" TargetMode="External" Type="http://schemas.openxmlformats.org/officeDocument/2006/relationships/hyperlink"/><Relationship Id="rId1707" Target="http://pbs.twimg.com/profile_images/1178518890038677504/G0ihzZQ4_normal.jpg" TargetMode="External" Type="http://schemas.openxmlformats.org/officeDocument/2006/relationships/hyperlink"/><Relationship Id="rId1708" Target="http://twitter.com/AlexisO47007035/statuses/1268028162996408320" TargetMode="External" Type="http://schemas.openxmlformats.org/officeDocument/2006/relationships/hyperlink"/><Relationship Id="rId1709" Target="http://pbs.twimg.com/profile_images/1193150719626563592/qvtJqzWd_normal.jpg" TargetMode="External" Type="http://schemas.openxmlformats.org/officeDocument/2006/relationships/hyperlink"/><Relationship Id="rId171" Target="http://pbs.twimg.com/profile_images/1260688341168721924/9ndVgPwz_normal.jpg" TargetMode="External" Type="http://schemas.openxmlformats.org/officeDocument/2006/relationships/hyperlink"/><Relationship Id="rId1710" Target="http://twitter.com/Daniel_Acos/statuses/1268028140070285313" TargetMode="External" Type="http://schemas.openxmlformats.org/officeDocument/2006/relationships/hyperlink"/><Relationship Id="rId1711" Target="http://pbs.twimg.com/profile_images/1263967172604329987/DGZ6UKHQ_normal.jpg" TargetMode="External" Type="http://schemas.openxmlformats.org/officeDocument/2006/relationships/hyperlink"/><Relationship Id="rId1712" Target="http://twitter.com/hoxeda/statuses/1268028081224196097" TargetMode="External" Type="http://schemas.openxmlformats.org/officeDocument/2006/relationships/hyperlink"/><Relationship Id="rId1713" Target="http://pbs.twimg.com/profile_images/1201381275518550016/0A9HJtH0_normal.jpg" TargetMode="External" Type="http://schemas.openxmlformats.org/officeDocument/2006/relationships/hyperlink"/><Relationship Id="rId1714" Target="http://twitter.com/UnalMijo/statuses/1268028071300431873" TargetMode="External" Type="http://schemas.openxmlformats.org/officeDocument/2006/relationships/hyperlink"/><Relationship Id="rId1715" Target="http://pbs.twimg.com/profile_images/990333463214641153/74ghIz-3_normal.jpg" TargetMode="External" Type="http://schemas.openxmlformats.org/officeDocument/2006/relationships/hyperlink"/><Relationship Id="rId1716" Target="http://twitter.com/Id1ot2/statuses/1268028060630122496" TargetMode="External" Type="http://schemas.openxmlformats.org/officeDocument/2006/relationships/hyperlink"/><Relationship Id="rId1717" Target="http://pbs.twimg.com/profile_images/1202818967439630337/GSL-SznR_normal.jpg" TargetMode="External" Type="http://schemas.openxmlformats.org/officeDocument/2006/relationships/hyperlink"/><Relationship Id="rId1718" Target="http://twitter.com/Renzoga98605056/statuses/1268028033828556803" TargetMode="External" Type="http://schemas.openxmlformats.org/officeDocument/2006/relationships/hyperlink"/><Relationship Id="rId1719" Target="http://pbs.twimg.com/profile_images/1265287489910116356/6J5_dPR-_normal.jpg" TargetMode="External" Type="http://schemas.openxmlformats.org/officeDocument/2006/relationships/hyperlink"/><Relationship Id="rId172" Target="http://twitter.com/arleytrujillo7/statuses/1268147773863530496" TargetMode="External" Type="http://schemas.openxmlformats.org/officeDocument/2006/relationships/hyperlink"/><Relationship Id="rId1720" Target="http://twitter.com/AnaMaria316/statuses/1268027930774470656" TargetMode="External" Type="http://schemas.openxmlformats.org/officeDocument/2006/relationships/hyperlink"/><Relationship Id="rId1721" Target="http://pbs.twimg.com/profile_images/1236970190124068864/CEgnva4R_normal.jpg" TargetMode="External" Type="http://schemas.openxmlformats.org/officeDocument/2006/relationships/hyperlink"/><Relationship Id="rId1722" Target="http://twitter.com/WILSONHOLGUIN28/statuses/1268027930128637953" TargetMode="External" Type="http://schemas.openxmlformats.org/officeDocument/2006/relationships/hyperlink"/><Relationship Id="rId1723" Target="http://pbs.twimg.com/profile_images/1248456856105697282/LQQ5ydUU_normal.jpg" TargetMode="External" Type="http://schemas.openxmlformats.org/officeDocument/2006/relationships/hyperlink"/><Relationship Id="rId1724" Target="http://twitter.com/christian_atlh/statuses/1268027903062802434" TargetMode="External" Type="http://schemas.openxmlformats.org/officeDocument/2006/relationships/hyperlink"/><Relationship Id="rId1725" Target="http://pbs.twimg.com/profile_images/1200585212889108480/R0PHhI_d_normal.jpg" TargetMode="External" Type="http://schemas.openxmlformats.org/officeDocument/2006/relationships/hyperlink"/><Relationship Id="rId1726" Target="http://twitter.com/oscarabeja/statuses/1268027891020902401" TargetMode="External" Type="http://schemas.openxmlformats.org/officeDocument/2006/relationships/hyperlink"/><Relationship Id="rId1727" Target="http://abs.twimg.com/sticky/default_profile_images/default_profile_normal.png" TargetMode="External" Type="http://schemas.openxmlformats.org/officeDocument/2006/relationships/hyperlink"/><Relationship Id="rId1728" Target="http://twitter.com/Johan61248966/statuses/1268027854924677120" TargetMode="External" Type="http://schemas.openxmlformats.org/officeDocument/2006/relationships/hyperlink"/><Relationship Id="rId1729" Target="http://pbs.twimg.com/profile_images/1215769776875823104/Ovfq1TY6_normal.jpg" TargetMode="External" Type="http://schemas.openxmlformats.org/officeDocument/2006/relationships/hyperlink"/><Relationship Id="rId173" Target="http://pbs.twimg.com/profile_images/1265426658456150023/OCwXn2kl_normal.jpg" TargetMode="External" Type="http://schemas.openxmlformats.org/officeDocument/2006/relationships/hyperlink"/><Relationship Id="rId1730" Target="http://twitter.com/PECAICEDO/statuses/1268027796309397510" TargetMode="External" Type="http://schemas.openxmlformats.org/officeDocument/2006/relationships/hyperlink"/><Relationship Id="rId1731" Target="http://pbs.twimg.com/profile_images/1250654028695994369/rVdM5ql6_normal.jpg" TargetMode="External" Type="http://schemas.openxmlformats.org/officeDocument/2006/relationships/hyperlink"/><Relationship Id="rId1732" Target="http://twitter.com/Ceblue101/statuses/1268027770824728576" TargetMode="External" Type="http://schemas.openxmlformats.org/officeDocument/2006/relationships/hyperlink"/><Relationship Id="rId1733" Target="http://pbs.twimg.com/profile_images/1265116944585363457/eUAW05Av_normal.jpg" TargetMode="External" Type="http://schemas.openxmlformats.org/officeDocument/2006/relationships/hyperlink"/><Relationship Id="rId1734" Target="http://twitter.com/Patriota2071810/statuses/1268027607028809732" TargetMode="External" Type="http://schemas.openxmlformats.org/officeDocument/2006/relationships/hyperlink"/><Relationship Id="rId1735" Target="http://pbs.twimg.com/profile_images/1266713863652880385/UHTw06y6_normal.jpg" TargetMode="External" Type="http://schemas.openxmlformats.org/officeDocument/2006/relationships/hyperlink"/><Relationship Id="rId1736" Target="http://twitter.com/adolfomontoya22/statuses/1268027576112615430" TargetMode="External" Type="http://schemas.openxmlformats.org/officeDocument/2006/relationships/hyperlink"/><Relationship Id="rId1737" Target="http://pbs.twimg.com/profile_images/1111736333490417666/9jMotPqF_normal.jpg" TargetMode="External" Type="http://schemas.openxmlformats.org/officeDocument/2006/relationships/hyperlink"/><Relationship Id="rId1738" Target="http://twitter.com/guerrero_xoxo/statuses/1268027562384646144" TargetMode="External" Type="http://schemas.openxmlformats.org/officeDocument/2006/relationships/hyperlink"/><Relationship Id="rId1739" Target="http://pbs.twimg.com/profile_images/1199540019880513536/q8erbNdJ_normal.jpg" TargetMode="External" Type="http://schemas.openxmlformats.org/officeDocument/2006/relationships/hyperlink"/><Relationship Id="rId174" Target="http://twitter.com/sevilla11_karol/statuses/1268147769363124237" TargetMode="External" Type="http://schemas.openxmlformats.org/officeDocument/2006/relationships/hyperlink"/><Relationship Id="rId1740" Target="http://twitter.com/mrwatch808/statuses/1268027443618680833" TargetMode="External" Type="http://schemas.openxmlformats.org/officeDocument/2006/relationships/hyperlink"/><Relationship Id="rId1741" Target="http://pbs.twimg.com/profile_images/1235805420003852289/JBpCnI9q_normal.jpg" TargetMode="External" Type="http://schemas.openxmlformats.org/officeDocument/2006/relationships/hyperlink"/><Relationship Id="rId1742" Target="http://twitter.com/GuilleSwd/statuses/1268027386190323712" TargetMode="External" Type="http://schemas.openxmlformats.org/officeDocument/2006/relationships/hyperlink"/><Relationship Id="rId1743" Target="http://pbs.twimg.com/profile_images/1261510014721810433/HffJnMpP_normal.jpg" TargetMode="External" Type="http://schemas.openxmlformats.org/officeDocument/2006/relationships/hyperlink"/><Relationship Id="rId1744" Target="http://twitter.com/KIKERIV56583861/statuses/1268027356066824192" TargetMode="External" Type="http://schemas.openxmlformats.org/officeDocument/2006/relationships/hyperlink"/><Relationship Id="rId1745" Target="http://pbs.twimg.com/profile_images/1208254917766533121/1d3i4DgZ_normal.jpg" TargetMode="External" Type="http://schemas.openxmlformats.org/officeDocument/2006/relationships/hyperlink"/><Relationship Id="rId1746" Target="http://twitter.com/EnriqueTeacher1/statuses/1268027335929933824" TargetMode="External" Type="http://schemas.openxmlformats.org/officeDocument/2006/relationships/hyperlink"/><Relationship Id="rId1747" Target="http://pbs.twimg.com/profile_images/1248456856105697282/LQQ5ydUU_normal.jpg" TargetMode="External" Type="http://schemas.openxmlformats.org/officeDocument/2006/relationships/hyperlink"/><Relationship Id="rId1748" Target="http://twitter.com/christian_atlh/statuses/1268027295102570501" TargetMode="External" Type="http://schemas.openxmlformats.org/officeDocument/2006/relationships/hyperlink"/><Relationship Id="rId1749" Target="http://pbs.twimg.com/profile_images/1220115446889885697/sjeqZ1P3_normal.jpg" TargetMode="External" Type="http://schemas.openxmlformats.org/officeDocument/2006/relationships/hyperlink"/><Relationship Id="rId175" Target="http://pbs.twimg.com/profile_images/1265426658456150023/OCwXn2kl_normal.jpg" TargetMode="External" Type="http://schemas.openxmlformats.org/officeDocument/2006/relationships/hyperlink"/><Relationship Id="rId1750" Target="http://twitter.com/Horacio57527276/statuses/1268027248919089153" TargetMode="External" Type="http://schemas.openxmlformats.org/officeDocument/2006/relationships/hyperlink"/><Relationship Id="rId1751" Target="http://pbs.twimg.com/profile_images/1155987207473098752/McZQbRMG_normal.jpg" TargetMode="External" Type="http://schemas.openxmlformats.org/officeDocument/2006/relationships/hyperlink"/><Relationship Id="rId1752" Target="http://twitter.com/FranciscoA_L/statuses/1268027247694417921" TargetMode="External" Type="http://schemas.openxmlformats.org/officeDocument/2006/relationships/hyperlink"/><Relationship Id="rId1753" Target="http://pbs.twimg.com/profile_images/1226537150625337347/WooAtRAx_normal.jpg" TargetMode="External" Type="http://schemas.openxmlformats.org/officeDocument/2006/relationships/hyperlink"/><Relationship Id="rId1754" Target="http://twitter.com/PatriciaDurn11/statuses/1268027232330625025" TargetMode="External" Type="http://schemas.openxmlformats.org/officeDocument/2006/relationships/hyperlink"/><Relationship Id="rId1755" Target="http://pbs.twimg.com/profile_images/1134856795569164288/Mx8yX1pt_normal.jpg" TargetMode="External" Type="http://schemas.openxmlformats.org/officeDocument/2006/relationships/hyperlink"/><Relationship Id="rId1756" Target="http://twitter.com/andersoncasta16/statuses/1268027209622659072" TargetMode="External" Type="http://schemas.openxmlformats.org/officeDocument/2006/relationships/hyperlink"/><Relationship Id="rId1757" Target="http://pbs.twimg.com/profile_images/1241910501929627652/gJ3EJiK3_normal.jpg" TargetMode="External" Type="http://schemas.openxmlformats.org/officeDocument/2006/relationships/hyperlink"/><Relationship Id="rId1758" Target="http://twitter.com/Lvcastillog/statuses/1268027172545015809" TargetMode="External" Type="http://schemas.openxmlformats.org/officeDocument/2006/relationships/hyperlink"/><Relationship Id="rId1759" Target="http://pbs.twimg.com/profile_images/1250654028695994369/rVdM5ql6_normal.jpg" TargetMode="External" Type="http://schemas.openxmlformats.org/officeDocument/2006/relationships/hyperlink"/><Relationship Id="rId176" Target="http://twitter.com/sevilla11_karol/statuses/1268147767903424513" TargetMode="External" Type="http://schemas.openxmlformats.org/officeDocument/2006/relationships/hyperlink"/><Relationship Id="rId1760" Target="http://twitter.com/Ceblue101/statuses/1268027159169425409" TargetMode="External" Type="http://schemas.openxmlformats.org/officeDocument/2006/relationships/hyperlink"/><Relationship Id="rId1761" Target="http://pbs.twimg.com/profile_images/1237951950332837896/dzWxR5FQ_normal.jpg" TargetMode="External" Type="http://schemas.openxmlformats.org/officeDocument/2006/relationships/hyperlink"/><Relationship Id="rId1762" Target="http://twitter.com/Mediarse/statuses/1268027111148847105" TargetMode="External" Type="http://schemas.openxmlformats.org/officeDocument/2006/relationships/hyperlink"/><Relationship Id="rId1763" Target="http://pbs.twimg.com/profile_images/1248044467984183298/fzTmReet_normal.jpg" TargetMode="External" Type="http://schemas.openxmlformats.org/officeDocument/2006/relationships/hyperlink"/><Relationship Id="rId1764" Target="http://twitter.com/Anglica14128255/statuses/1268027109781495809" TargetMode="External" Type="http://schemas.openxmlformats.org/officeDocument/2006/relationships/hyperlink"/><Relationship Id="rId1765" Target="http://pbs.twimg.com/profile_images/1215082193195872257/C5Kxay57_normal.jpg" TargetMode="External" Type="http://schemas.openxmlformats.org/officeDocument/2006/relationships/hyperlink"/><Relationship Id="rId1766" Target="http://twitter.com/soysantialarcon/statuses/1268027068819943425" TargetMode="External" Type="http://schemas.openxmlformats.org/officeDocument/2006/relationships/hyperlink"/><Relationship Id="rId1767" Target="http://pbs.twimg.com/profile_images/1254224105102094337/3SngCLe4_normal.jpg" TargetMode="External" Type="http://schemas.openxmlformats.org/officeDocument/2006/relationships/hyperlink"/><Relationship Id="rId1768" Target="http://twitter.com/Ritmica_Roja/statuses/1268027067100266497" TargetMode="External" Type="http://schemas.openxmlformats.org/officeDocument/2006/relationships/hyperlink"/><Relationship Id="rId1769" Target="http://pbs.twimg.com/profile_images/1253869386416435204/tzRcEsfR_normal.jpg" TargetMode="External" Type="http://schemas.openxmlformats.org/officeDocument/2006/relationships/hyperlink"/><Relationship Id="rId177" Target="http://pbs.twimg.com/profile_images/775440482419826688/UhO4iGnF_normal.jpg" TargetMode="External" Type="http://schemas.openxmlformats.org/officeDocument/2006/relationships/hyperlink"/><Relationship Id="rId1770" Target="http://twitter.com/CarolGonzalez5/statuses/1268027048691412995" TargetMode="External" Type="http://schemas.openxmlformats.org/officeDocument/2006/relationships/hyperlink"/><Relationship Id="rId1771" Target="http://pbs.twimg.com/profile_images/1243986340984901633/dVGeWkk3_normal.jpg" TargetMode="External" Type="http://schemas.openxmlformats.org/officeDocument/2006/relationships/hyperlink"/><Relationship Id="rId1772" Target="http://twitter.com/Juanchocar80/statuses/1268027047764537344" TargetMode="External" Type="http://schemas.openxmlformats.org/officeDocument/2006/relationships/hyperlink"/><Relationship Id="rId1773" Target="http://pbs.twimg.com/profile_images/1205364997565636608/hfacPSLw_normal.jpg" TargetMode="External" Type="http://schemas.openxmlformats.org/officeDocument/2006/relationships/hyperlink"/><Relationship Id="rId1774" Target="http://twitter.com/_castrosebas/statuses/1268027034049134592" TargetMode="External" Type="http://schemas.openxmlformats.org/officeDocument/2006/relationships/hyperlink"/><Relationship Id="rId1775" Target="http://pbs.twimg.com/profile_images/1214064371233705984/I7ayDkDm_normal.jpg" TargetMode="External" Type="http://schemas.openxmlformats.org/officeDocument/2006/relationships/hyperlink"/><Relationship Id="rId1776" Target="http://twitter.com/slayingrocky/statuses/1268026972480901120" TargetMode="External" Type="http://schemas.openxmlformats.org/officeDocument/2006/relationships/hyperlink"/><Relationship Id="rId1777" Target="http://pbs.twimg.com/profile_images/1191537845497946113/Rz1FefnB_normal.jpg" TargetMode="External" Type="http://schemas.openxmlformats.org/officeDocument/2006/relationships/hyperlink"/><Relationship Id="rId1778" Target="http://twitter.com/Cletrado10/statuses/1268026935868829698" TargetMode="External" Type="http://schemas.openxmlformats.org/officeDocument/2006/relationships/hyperlink"/><Relationship Id="rId1779" Target="http://pbs.twimg.com/profile_images/1257467597064372232/sVycFQZx_normal.jpg" TargetMode="External" Type="http://schemas.openxmlformats.org/officeDocument/2006/relationships/hyperlink"/><Relationship Id="rId178" Target="http://twitter.com/yeison_fox/statuses/1268147646386053122" TargetMode="External" Type="http://schemas.openxmlformats.org/officeDocument/2006/relationships/hyperlink"/><Relationship Id="rId1780" Target="http://twitter.com/JuahnPis/statuses/1268026865547128834" TargetMode="External" Type="http://schemas.openxmlformats.org/officeDocument/2006/relationships/hyperlink"/><Relationship Id="rId1781" Target="http://pbs.twimg.com/profile_images/1261093632922263558/ZDEebXej_normal.jpg" TargetMode="External" Type="http://schemas.openxmlformats.org/officeDocument/2006/relationships/hyperlink"/><Relationship Id="rId1782" Target="http://twitter.com/Venusislife_/statuses/1268026743803314178" TargetMode="External" Type="http://schemas.openxmlformats.org/officeDocument/2006/relationships/hyperlink"/><Relationship Id="rId1783" Target="http://pbs.twimg.com/profile_images/1044416286409805825/EMkxXnsD_normal.jpg" TargetMode="External" Type="http://schemas.openxmlformats.org/officeDocument/2006/relationships/hyperlink"/><Relationship Id="rId1784" Target="http://twitter.com/WilliamAFGarcia/statuses/1268026714136993792" TargetMode="External" Type="http://schemas.openxmlformats.org/officeDocument/2006/relationships/hyperlink"/><Relationship Id="rId1785" Target="http://pbs.twimg.com/profile_images/1223036190582099968/1waPQW4C_normal.jpg" TargetMode="External" Type="http://schemas.openxmlformats.org/officeDocument/2006/relationships/hyperlink"/><Relationship Id="rId1786" Target="http://twitter.com/Felipe_sa_c/statuses/1268026537154150401" TargetMode="External" Type="http://schemas.openxmlformats.org/officeDocument/2006/relationships/hyperlink"/><Relationship Id="rId1787" Target="http://pbs.twimg.com/profile_images/1214408110502285312/shFZ5dU5_normal.jpg" TargetMode="External" Type="http://schemas.openxmlformats.org/officeDocument/2006/relationships/hyperlink"/><Relationship Id="rId1788" Target="http://twitter.com/MateRodriguezB/statuses/1268026529679912960" TargetMode="External" Type="http://schemas.openxmlformats.org/officeDocument/2006/relationships/hyperlink"/><Relationship Id="rId1789" Target="http://pbs.twimg.com/profile_images/1152426678322380800/13cVGUKE_normal.jpg" TargetMode="External" Type="http://schemas.openxmlformats.org/officeDocument/2006/relationships/hyperlink"/><Relationship Id="rId179" Target="http://pbs.twimg.com/profile_images/1268162732450332673/gdAghW-a_normal.jpg" TargetMode="External" Type="http://schemas.openxmlformats.org/officeDocument/2006/relationships/hyperlink"/><Relationship Id="rId1790" Target="http://twitter.com/Joserextirano/statuses/1268026435115024384" TargetMode="External" Type="http://schemas.openxmlformats.org/officeDocument/2006/relationships/hyperlink"/><Relationship Id="rId1791" Target="http://pbs.twimg.com/profile_images/1267672538106208256/69WJ8WAM_normal.jpg" TargetMode="External" Type="http://schemas.openxmlformats.org/officeDocument/2006/relationships/hyperlink"/><Relationship Id="rId1792" Target="http://twitter.com/DraGranadilla/statuses/1268026363908427781" TargetMode="External" Type="http://schemas.openxmlformats.org/officeDocument/2006/relationships/hyperlink"/><Relationship Id="rId1793" Target="http://pbs.twimg.com/profile_images/1213197947468431360/YTV9G2C8_normal.jpg" TargetMode="External" Type="http://schemas.openxmlformats.org/officeDocument/2006/relationships/hyperlink"/><Relationship Id="rId1794" Target="http://twitter.com/ManosLimpiasCo/statuses/1268026341150076928" TargetMode="External" Type="http://schemas.openxmlformats.org/officeDocument/2006/relationships/hyperlink"/><Relationship Id="rId1795" Target="http://pbs.twimg.com/profile_images/1267244146538024963/oi9nkqFg_normal.jpg" TargetMode="External" Type="http://schemas.openxmlformats.org/officeDocument/2006/relationships/hyperlink"/><Relationship Id="rId1796" Target="http://twitter.com/marlyntuiran/statuses/1268026273022070792" TargetMode="External" Type="http://schemas.openxmlformats.org/officeDocument/2006/relationships/hyperlink"/><Relationship Id="rId1797" Target="http://pbs.twimg.com/profile_images/1203778423593811970/teZtg-pf_normal.jpg" TargetMode="External" Type="http://schemas.openxmlformats.org/officeDocument/2006/relationships/hyperlink"/><Relationship Id="rId1798" Target="http://twitter.com/DORIACABRERA/statuses/1268026246576963586" TargetMode="External" Type="http://schemas.openxmlformats.org/officeDocument/2006/relationships/hyperlink"/><Relationship Id="rId1799" Target="http://pbs.twimg.com/profile_images/1257163031685017600/PwOnUtfa_normal.jpg" TargetMode="External" Type="http://schemas.openxmlformats.org/officeDocument/2006/relationships/hyperlink"/><Relationship Id="rId18" Target="http://twitter.com/Paozroca1/statuses/1268166189764743168" TargetMode="External" Type="http://schemas.openxmlformats.org/officeDocument/2006/relationships/hyperlink"/><Relationship Id="rId180" Target="http://twitter.com/TutaDiego/statuses/1268147540345663494" TargetMode="External" Type="http://schemas.openxmlformats.org/officeDocument/2006/relationships/hyperlink"/><Relationship Id="rId1800" Target="http://twitter.com/posso0654/statuses/1268026238913961984" TargetMode="External" Type="http://schemas.openxmlformats.org/officeDocument/2006/relationships/hyperlink"/><Relationship Id="rId1801" Target="http://pbs.twimg.com/profile_images/1255200710343491584/eG6Am5_X_normal.jpg" TargetMode="External" Type="http://schemas.openxmlformats.org/officeDocument/2006/relationships/hyperlink"/><Relationship Id="rId1802" Target="http://twitter.com/FelipeV2210/statuses/1268026172882944001" TargetMode="External" Type="http://schemas.openxmlformats.org/officeDocument/2006/relationships/hyperlink"/><Relationship Id="rId1803" Target="http://abs.twimg.com/sticky/default_profile_images/default_profile_normal.png" TargetMode="External" Type="http://schemas.openxmlformats.org/officeDocument/2006/relationships/hyperlink"/><Relationship Id="rId1804" Target="http://twitter.com/OrtizDirley/statuses/1268025980683198465" TargetMode="External" Type="http://schemas.openxmlformats.org/officeDocument/2006/relationships/hyperlink"/><Relationship Id="rId1805" Target="http://pbs.twimg.com/profile_images/1267327413232513024/r7XscCqG_normal.jpg" TargetMode="External" Type="http://schemas.openxmlformats.org/officeDocument/2006/relationships/hyperlink"/><Relationship Id="rId1806" Target="http://twitter.com/Diego_Ibarra13/statuses/1268025975549374465" TargetMode="External" Type="http://schemas.openxmlformats.org/officeDocument/2006/relationships/hyperlink"/><Relationship Id="rId1807" Target="http://pbs.twimg.com/profile_images/1265148088336908288/6BcIVjUN_normal.jpg" TargetMode="External" Type="http://schemas.openxmlformats.org/officeDocument/2006/relationships/hyperlink"/><Relationship Id="rId1808" Target="http://twitter.com/danovislozano/statuses/1268025934982123520" TargetMode="External" Type="http://schemas.openxmlformats.org/officeDocument/2006/relationships/hyperlink"/><Relationship Id="rId1809" Target="http://pbs.twimg.com/profile_images/1266526688038604803/suRNp7Md_normal.jpg" TargetMode="External" Type="http://schemas.openxmlformats.org/officeDocument/2006/relationships/hyperlink"/><Relationship Id="rId181" Target="http://pbs.twimg.com/profile_images/1140418081719824384/CUVihd-c_normal.jpg" TargetMode="External" Type="http://schemas.openxmlformats.org/officeDocument/2006/relationships/hyperlink"/><Relationship Id="rId1810" Target="http://twitter.com/Estrada0222/statuses/1268025888064655361" TargetMode="External" Type="http://schemas.openxmlformats.org/officeDocument/2006/relationships/hyperlink"/><Relationship Id="rId1811" Target="http://pbs.twimg.com/profile_images/969708275162845184/9x9TNHYB_normal.jpg" TargetMode="External" Type="http://schemas.openxmlformats.org/officeDocument/2006/relationships/hyperlink"/><Relationship Id="rId1812" Target="http://twitter.com/alexreyescast/statuses/1268025862873427968" TargetMode="External" Type="http://schemas.openxmlformats.org/officeDocument/2006/relationships/hyperlink"/><Relationship Id="rId1813" Target="http://pbs.twimg.com/profile_images/1189519922247942144/4EYFZy39_normal.png" TargetMode="External" Type="http://schemas.openxmlformats.org/officeDocument/2006/relationships/hyperlink"/><Relationship Id="rId1814" Target="http://twitter.com/anibalom/statuses/1268025851137921028" TargetMode="External" Type="http://schemas.openxmlformats.org/officeDocument/2006/relationships/hyperlink"/><Relationship Id="rId1815" Target="http://pbs.twimg.com/profile_images/1226575964555051009/oPzjjw4U_normal.jpg" TargetMode="External" Type="http://schemas.openxmlformats.org/officeDocument/2006/relationships/hyperlink"/><Relationship Id="rId1816" Target="http://twitter.com/ComiteDeParo/statuses/1268025638344101889" TargetMode="External" Type="http://schemas.openxmlformats.org/officeDocument/2006/relationships/hyperlink"/><Relationship Id="rId1817" Target="http://pbs.twimg.com/profile_images/1263546278073511936/nJLyjoyd_normal.jpg" TargetMode="External" Type="http://schemas.openxmlformats.org/officeDocument/2006/relationships/hyperlink"/><Relationship Id="rId1818" Target="http://twitter.com/StefanBravo3/statuses/1268025611261562881" TargetMode="External" Type="http://schemas.openxmlformats.org/officeDocument/2006/relationships/hyperlink"/><Relationship Id="rId1819" Target="http://pbs.twimg.com/profile_images/1200585212889108480/R0PHhI_d_normal.jpg" TargetMode="External" Type="http://schemas.openxmlformats.org/officeDocument/2006/relationships/hyperlink"/><Relationship Id="rId182" Target="http://twitter.com/mafaldagallego/statuses/1268147282270130183" TargetMode="External" Type="http://schemas.openxmlformats.org/officeDocument/2006/relationships/hyperlink"/><Relationship Id="rId1820" Target="http://twitter.com/oscarabeja/statuses/1268025591988727808" TargetMode="External" Type="http://schemas.openxmlformats.org/officeDocument/2006/relationships/hyperlink"/><Relationship Id="rId1821" Target="http://pbs.twimg.com/profile_images/1200585212889108480/R0PHhI_d_normal.jpg" TargetMode="External" Type="http://schemas.openxmlformats.org/officeDocument/2006/relationships/hyperlink"/><Relationship Id="rId1822" Target="http://twitter.com/oscarabeja/statuses/1268025478876667904" TargetMode="External" Type="http://schemas.openxmlformats.org/officeDocument/2006/relationships/hyperlink"/><Relationship Id="rId1823" Target="http://pbs.twimg.com/profile_images/1268037297452339202/nA7de51d_normal.jpg" TargetMode="External" Type="http://schemas.openxmlformats.org/officeDocument/2006/relationships/hyperlink"/><Relationship Id="rId1824" Target="http://twitter.com/tomatetrip/statuses/1268025453530529792" TargetMode="External" Type="http://schemas.openxmlformats.org/officeDocument/2006/relationships/hyperlink"/><Relationship Id="rId1825" Target="http://pbs.twimg.com/profile_images/477162370817458176/MpQZiy_0_normal.png" TargetMode="External" Type="http://schemas.openxmlformats.org/officeDocument/2006/relationships/hyperlink"/><Relationship Id="rId1826" Target="http://twitter.com/PasosPazzini/statuses/1268025452708483075" TargetMode="External" Type="http://schemas.openxmlformats.org/officeDocument/2006/relationships/hyperlink"/><Relationship Id="rId1827" Target="http://pbs.twimg.com/profile_images/1200585212889108480/R0PHhI_d_normal.jpg" TargetMode="External" Type="http://schemas.openxmlformats.org/officeDocument/2006/relationships/hyperlink"/><Relationship Id="rId1828" Target="http://twitter.com/oscarabeja/statuses/1268025386169966594" TargetMode="External" Type="http://schemas.openxmlformats.org/officeDocument/2006/relationships/hyperlink"/><Relationship Id="rId1829" Target="http://pbs.twimg.com/profile_images/926705259900051456/yCs6670q_normal.jpg" TargetMode="External" Type="http://schemas.openxmlformats.org/officeDocument/2006/relationships/hyperlink"/><Relationship Id="rId183" Target="http://pbs.twimg.com/profile_images/775440482419826688/UhO4iGnF_normal.jpg" TargetMode="External" Type="http://schemas.openxmlformats.org/officeDocument/2006/relationships/hyperlink"/><Relationship Id="rId1830" Target="http://twitter.com/Marcosval01/statuses/1268025373406756870" TargetMode="External" Type="http://schemas.openxmlformats.org/officeDocument/2006/relationships/hyperlink"/><Relationship Id="rId1831" Target="http://pbs.twimg.com/profile_images/1199017398575288321/4Y4zfJL-_normal.jpg" TargetMode="External" Type="http://schemas.openxmlformats.org/officeDocument/2006/relationships/hyperlink"/><Relationship Id="rId1832" Target="http://twitter.com/CamiloPinzn17/statuses/1268025349927055361" TargetMode="External" Type="http://schemas.openxmlformats.org/officeDocument/2006/relationships/hyperlink"/><Relationship Id="rId1833" Target="http://pbs.twimg.com/profile_images/694693589775958016/UUNbV62s_normal.jpg" TargetMode="External" Type="http://schemas.openxmlformats.org/officeDocument/2006/relationships/hyperlink"/><Relationship Id="rId1834" Target="http://twitter.com/_Jack_Naipe/statuses/1268025310840262656" TargetMode="External" Type="http://schemas.openxmlformats.org/officeDocument/2006/relationships/hyperlink"/><Relationship Id="rId1835" Target="http://pbs.twimg.com/profile_images/1265709523743977474/HfGtDt8J_normal.jpg" TargetMode="External" Type="http://schemas.openxmlformats.org/officeDocument/2006/relationships/hyperlink"/><Relationship Id="rId1836" Target="http://twitter.com/robertoortega02/statuses/1268025303038922755" TargetMode="External" Type="http://schemas.openxmlformats.org/officeDocument/2006/relationships/hyperlink"/><Relationship Id="rId1837" Target="http://pbs.twimg.com/profile_images/1233399470102065155/ejsFSj_1_normal.jpg" TargetMode="External" Type="http://schemas.openxmlformats.org/officeDocument/2006/relationships/hyperlink"/><Relationship Id="rId1838" Target="http://twitter.com/HijueputaCasa/statuses/1268025278951043072" TargetMode="External" Type="http://schemas.openxmlformats.org/officeDocument/2006/relationships/hyperlink"/><Relationship Id="rId1839" Target="http://pbs.twimg.com/profile_images/1268009190913703936/Ya1fYqGP_normal.jpg" TargetMode="External" Type="http://schemas.openxmlformats.org/officeDocument/2006/relationships/hyperlink"/><Relationship Id="rId184" Target="http://twitter.com/yeison_fox/statuses/1268147183070691329" TargetMode="External" Type="http://schemas.openxmlformats.org/officeDocument/2006/relationships/hyperlink"/><Relationship Id="rId1840" Target="http://twitter.com/CSarahelenht/statuses/1268025208834842624" TargetMode="External" Type="http://schemas.openxmlformats.org/officeDocument/2006/relationships/hyperlink"/><Relationship Id="rId1841" Target="http://pbs.twimg.com/profile_images/1267866521558290432/gzxkRYds_normal.jpg" TargetMode="External" Type="http://schemas.openxmlformats.org/officeDocument/2006/relationships/hyperlink"/><Relationship Id="rId1842" Target="http://twitter.com/CamiloMejaR1/statuses/1268025132968222721" TargetMode="External" Type="http://schemas.openxmlformats.org/officeDocument/2006/relationships/hyperlink"/><Relationship Id="rId1843" Target="http://pbs.twimg.com/profile_images/907263598208196608/Fjj91TNG_normal.jpg" TargetMode="External" Type="http://schemas.openxmlformats.org/officeDocument/2006/relationships/hyperlink"/><Relationship Id="rId1844" Target="http://twitter.com/HHsotelo27/statuses/1268025051959484418" TargetMode="External" Type="http://schemas.openxmlformats.org/officeDocument/2006/relationships/hyperlink"/><Relationship Id="rId1845" Target="http://pbs.twimg.com/profile_images/658582344543154176/O0qoQ_n2_normal.jpg" TargetMode="External" Type="http://schemas.openxmlformats.org/officeDocument/2006/relationships/hyperlink"/><Relationship Id="rId1846" Target="http://twitter.com/lispinmaya/statuses/1268025045324087296" TargetMode="External" Type="http://schemas.openxmlformats.org/officeDocument/2006/relationships/hyperlink"/><Relationship Id="rId1847" Target="http://pbs.twimg.com/profile_images/3583047683/ae855d60f7ea0ac08514e9476c436930_normal.jpeg" TargetMode="External" Type="http://schemas.openxmlformats.org/officeDocument/2006/relationships/hyperlink"/><Relationship Id="rId1848" Target="http://twitter.com/Piensa__/statuses/1268025022960095235" TargetMode="External" Type="http://schemas.openxmlformats.org/officeDocument/2006/relationships/hyperlink"/><Relationship Id="rId1849" Target="http://pbs.twimg.com/profile_images/1267233253142016000/yCSOFhYJ_normal.jpg" TargetMode="External" Type="http://schemas.openxmlformats.org/officeDocument/2006/relationships/hyperlink"/><Relationship Id="rId185" Target="http://pbs.twimg.com/profile_images/1260688341168721924/9ndVgPwz_normal.jpg" TargetMode="External" Type="http://schemas.openxmlformats.org/officeDocument/2006/relationships/hyperlink"/><Relationship Id="rId1850" Target="http://twitter.com/nana56973518/statuses/1268024997475385344" TargetMode="External" Type="http://schemas.openxmlformats.org/officeDocument/2006/relationships/hyperlink"/><Relationship Id="rId1851" Target="http://abs.twimg.com/sticky/default_profile_images/default_profile_normal.png" TargetMode="External" Type="http://schemas.openxmlformats.org/officeDocument/2006/relationships/hyperlink"/><Relationship Id="rId1852" Target="http://twitter.com/Dannapa10653407/statuses/1268024985546784768" TargetMode="External" Type="http://schemas.openxmlformats.org/officeDocument/2006/relationships/hyperlink"/><Relationship Id="rId1853" Target="http://pbs.twimg.com/profile_images/1263837045459505152/whxY1pmB_normal.jpg" TargetMode="External" Type="http://schemas.openxmlformats.org/officeDocument/2006/relationships/hyperlink"/><Relationship Id="rId1854" Target="http://twitter.com/FCarri/statuses/1268024966613696517" TargetMode="External" Type="http://schemas.openxmlformats.org/officeDocument/2006/relationships/hyperlink"/><Relationship Id="rId1855" Target="http://pbs.twimg.com/profile_images/1212365293588234240/X7jA5eZg_normal.jpg" TargetMode="External" Type="http://schemas.openxmlformats.org/officeDocument/2006/relationships/hyperlink"/><Relationship Id="rId1856" Target="http://twitter.com/JuanLindarteP/statuses/1268024874074849281" TargetMode="External" Type="http://schemas.openxmlformats.org/officeDocument/2006/relationships/hyperlink"/><Relationship Id="rId1857" Target="http://pbs.twimg.com/profile_images/1099805578753462272/shLAeU5__normal.jpg" TargetMode="External" Type="http://schemas.openxmlformats.org/officeDocument/2006/relationships/hyperlink"/><Relationship Id="rId1858" Target="http://twitter.com/Sansarita/statuses/1268024872854261760" TargetMode="External" Type="http://schemas.openxmlformats.org/officeDocument/2006/relationships/hyperlink"/><Relationship Id="rId1859" Target="http://pbs.twimg.com/profile_images/765586477908623361/qeQraFR3_normal.jpg" TargetMode="External" Type="http://schemas.openxmlformats.org/officeDocument/2006/relationships/hyperlink"/><Relationship Id="rId186" Target="http://twitter.com/arleytrujillo7/statuses/1268147142352404487" TargetMode="External" Type="http://schemas.openxmlformats.org/officeDocument/2006/relationships/hyperlink"/><Relationship Id="rId1860" Target="http://twitter.com/memitodiez/statuses/1268024764494426112" TargetMode="External" Type="http://schemas.openxmlformats.org/officeDocument/2006/relationships/hyperlink"/><Relationship Id="rId1861" Target="http://pbs.twimg.com/profile_images/1183125381399883778/XgKTAKyR_normal.jpg" TargetMode="External" Type="http://schemas.openxmlformats.org/officeDocument/2006/relationships/hyperlink"/><Relationship Id="rId1862" Target="http://twitter.com/Sombreroooooo/statuses/1268024664892334082" TargetMode="External" Type="http://schemas.openxmlformats.org/officeDocument/2006/relationships/hyperlink"/><Relationship Id="rId1863" Target="http://pbs.twimg.com/profile_images/892530452476678145/A8qeXuvU_normal.jpg" TargetMode="External" Type="http://schemas.openxmlformats.org/officeDocument/2006/relationships/hyperlink"/><Relationship Id="rId1864" Target="http://twitter.com/SoyMonicaMar/statuses/1268024655618637825" TargetMode="External" Type="http://schemas.openxmlformats.org/officeDocument/2006/relationships/hyperlink"/><Relationship Id="rId1865" Target="http://pbs.twimg.com/profile_images/1242631239867260928/xeLj1Lci_normal.jpg" TargetMode="External" Type="http://schemas.openxmlformats.org/officeDocument/2006/relationships/hyperlink"/><Relationship Id="rId1866" Target="http://twitter.com/ElCapucchino/statuses/1268024623687520256" TargetMode="External" Type="http://schemas.openxmlformats.org/officeDocument/2006/relationships/hyperlink"/><Relationship Id="rId1867" Target="http://pbs.twimg.com/profile_images/1268018621546192899/1pp_XvZg_normal.png" TargetMode="External" Type="http://schemas.openxmlformats.org/officeDocument/2006/relationships/hyperlink"/><Relationship Id="rId1868" Target="http://twitter.com/Antifa55460356/statuses/1268024601247875072" TargetMode="External" Type="http://schemas.openxmlformats.org/officeDocument/2006/relationships/hyperlink"/><Relationship Id="rId1869" Target="http://pbs.twimg.com/profile_images/1261757494608756739/GXLudiUb_normal.jpg" TargetMode="External" Type="http://schemas.openxmlformats.org/officeDocument/2006/relationships/hyperlink"/><Relationship Id="rId187" Target="http://pbs.twimg.com/profile_images/1262982762778316806/7orC8stt_normal.jpg" TargetMode="External" Type="http://schemas.openxmlformats.org/officeDocument/2006/relationships/hyperlink"/><Relationship Id="rId1870" Target="http://twitter.com/jostin_panza/statuses/1268024434813788161" TargetMode="External" Type="http://schemas.openxmlformats.org/officeDocument/2006/relationships/hyperlink"/><Relationship Id="rId1871" Target="http://pbs.twimg.com/profile_images/1219448204535762944/7SCWCDMS_normal.jpg" TargetMode="External" Type="http://schemas.openxmlformats.org/officeDocument/2006/relationships/hyperlink"/><Relationship Id="rId1872" Target="http://twitter.com/CataGaviiriia/statuses/1268024352571830278" TargetMode="External" Type="http://schemas.openxmlformats.org/officeDocument/2006/relationships/hyperlink"/><Relationship Id="rId1873" Target="http://pbs.twimg.com/profile_images/1202438744344846341/mCqvRSPe_normal.jpg" TargetMode="External" Type="http://schemas.openxmlformats.org/officeDocument/2006/relationships/hyperlink"/><Relationship Id="rId1874" Target="http://twitter.com/SebastinForer15/statuses/1268024292199084044" TargetMode="External" Type="http://schemas.openxmlformats.org/officeDocument/2006/relationships/hyperlink"/><Relationship Id="rId1875" Target="http://pbs.twimg.com/profile_images/1239580872787058689/0DMNIwN1_normal.jpg" TargetMode="External" Type="http://schemas.openxmlformats.org/officeDocument/2006/relationships/hyperlink"/><Relationship Id="rId1876" Target="http://twitter.com/Laura_Rod10/statuses/1268024280559869958" TargetMode="External" Type="http://schemas.openxmlformats.org/officeDocument/2006/relationships/hyperlink"/><Relationship Id="rId1877" Target="http://pbs.twimg.com/profile_images/1219048532369379328/jXBJ9brC_normal.jpg" TargetMode="External" Type="http://schemas.openxmlformats.org/officeDocument/2006/relationships/hyperlink"/><Relationship Id="rId1878" Target="http://twitter.com/Soniaguer/statuses/1268024269864304641" TargetMode="External" Type="http://schemas.openxmlformats.org/officeDocument/2006/relationships/hyperlink"/><Relationship Id="rId1879" Target="http://pbs.twimg.com/profile_images/1103224735993876481/m7YswisN_normal.jpg" TargetMode="External" Type="http://schemas.openxmlformats.org/officeDocument/2006/relationships/hyperlink"/><Relationship Id="rId188" Target="http://twitter.com/SteffaniaRo/statuses/1268147059993042946" TargetMode="External" Type="http://schemas.openxmlformats.org/officeDocument/2006/relationships/hyperlink"/><Relationship Id="rId1880" Target="http://twitter.com/Baub__/statuses/1268024257591816193" TargetMode="External" Type="http://schemas.openxmlformats.org/officeDocument/2006/relationships/hyperlink"/><Relationship Id="rId1881" Target="http://pbs.twimg.com/profile_images/1201189658379653121/5x0-JTlT_normal.jpg" TargetMode="External" Type="http://schemas.openxmlformats.org/officeDocument/2006/relationships/hyperlink"/><Relationship Id="rId1882" Target="http://twitter.com/iLordPorky/statuses/1268024229947158529" TargetMode="External" Type="http://schemas.openxmlformats.org/officeDocument/2006/relationships/hyperlink"/><Relationship Id="rId1883" Target="http://pbs.twimg.com/profile_images/1165110659505369089/oOXzCycG_normal.jpg" TargetMode="External" Type="http://schemas.openxmlformats.org/officeDocument/2006/relationships/hyperlink"/><Relationship Id="rId1884" Target="http://twitter.com/DSOTELOZ/statuses/1268024223047528449" TargetMode="External" Type="http://schemas.openxmlformats.org/officeDocument/2006/relationships/hyperlink"/><Relationship Id="rId1885" Target="http://pbs.twimg.com/profile_images/1261366593134698496/M28JUcdk_normal.jpg" TargetMode="External" Type="http://schemas.openxmlformats.org/officeDocument/2006/relationships/hyperlink"/><Relationship Id="rId1886" Target="http://twitter.com/richar10rock/statuses/1268024179116380161" TargetMode="External" Type="http://schemas.openxmlformats.org/officeDocument/2006/relationships/hyperlink"/><Relationship Id="rId1887" Target="http://abs.twimg.com/sticky/default_profile_images/default_profile_normal.png" TargetMode="External" Type="http://schemas.openxmlformats.org/officeDocument/2006/relationships/hyperlink"/><Relationship Id="rId1888" Target="http://twitter.com/Os56351001/statuses/1268024177698766848" TargetMode="External" Type="http://schemas.openxmlformats.org/officeDocument/2006/relationships/hyperlink"/><Relationship Id="rId1889" Target="http://pbs.twimg.com/profile_images/1263872655406575616/TnNnVCCO_normal.jpg" TargetMode="External" Type="http://schemas.openxmlformats.org/officeDocument/2006/relationships/hyperlink"/><Relationship Id="rId189" Target="http://pbs.twimg.com/profile_images/1191574254694883328/u2sd3EAr_normal.jpg" TargetMode="External" Type="http://schemas.openxmlformats.org/officeDocument/2006/relationships/hyperlink"/><Relationship Id="rId1890" Target="http://twitter.com/BizarroMesa/statuses/1268024154265190400" TargetMode="External" Type="http://schemas.openxmlformats.org/officeDocument/2006/relationships/hyperlink"/><Relationship Id="rId1891" Target="http://pbs.twimg.com/profile_images/1260724114639269888/hfrUHzhB_normal.jpg" TargetMode="External" Type="http://schemas.openxmlformats.org/officeDocument/2006/relationships/hyperlink"/><Relationship Id="rId1892" Target="http://twitter.com/JorgeMr_Paez/statuses/1268024139589341185" TargetMode="External" Type="http://schemas.openxmlformats.org/officeDocument/2006/relationships/hyperlink"/><Relationship Id="rId1893" Target="http://pbs.twimg.com/profile_images/1033904259597840385/Q_D__ysJ_normal.jpg" TargetMode="External" Type="http://schemas.openxmlformats.org/officeDocument/2006/relationships/hyperlink"/><Relationship Id="rId1894" Target="http://twitter.com/ili_llanos/statuses/1268024106089426944" TargetMode="External" Type="http://schemas.openxmlformats.org/officeDocument/2006/relationships/hyperlink"/><Relationship Id="rId1895" Target="http://pbs.twimg.com/profile_images/1249883873925890048/GrPyNKGL_normal.jpg" TargetMode="External" Type="http://schemas.openxmlformats.org/officeDocument/2006/relationships/hyperlink"/><Relationship Id="rId1896" Target="http://twitter.com/wilson9503/statuses/1268024027555168257" TargetMode="External" Type="http://schemas.openxmlformats.org/officeDocument/2006/relationships/hyperlink"/><Relationship Id="rId1897" Target="http://pbs.twimg.com/profile_images/1219060942333411328/klX2gmSe_normal.jpg" TargetMode="External" Type="http://schemas.openxmlformats.org/officeDocument/2006/relationships/hyperlink"/><Relationship Id="rId1898" Target="http://twitter.com/Cloqlitos/statuses/1268023973553586178" TargetMode="External" Type="http://schemas.openxmlformats.org/officeDocument/2006/relationships/hyperlink"/><Relationship Id="rId1899" Target="http://pbs.twimg.com/profile_images/1196887943081795586/ZkSPlXVR_normal.jpg" TargetMode="External" Type="http://schemas.openxmlformats.org/officeDocument/2006/relationships/hyperlink"/><Relationship Id="rId19" Target="http://pbs.twimg.com/profile_images/1267633718799339522/PACI8i8j_normal.jpg" TargetMode="External" Type="http://schemas.openxmlformats.org/officeDocument/2006/relationships/hyperlink"/><Relationship Id="rId190" Target="http://twitter.com/JohnGO92/statuses/1268146900252966912" TargetMode="External" Type="http://schemas.openxmlformats.org/officeDocument/2006/relationships/hyperlink"/><Relationship Id="rId1900" Target="http://twitter.com/gersonpailitas/statuses/1268023913985998848" TargetMode="External" Type="http://schemas.openxmlformats.org/officeDocument/2006/relationships/hyperlink"/><Relationship Id="rId1901" Target="http://pbs.twimg.com/profile_images/1253888219759947776/7l5h0GJL_normal.jpg" TargetMode="External" Type="http://schemas.openxmlformats.org/officeDocument/2006/relationships/hyperlink"/><Relationship Id="rId1902" Target="http://twitter.com/karenel11199500/statuses/1268023900639768578" TargetMode="External" Type="http://schemas.openxmlformats.org/officeDocument/2006/relationships/hyperlink"/><Relationship Id="rId1903" Target="http://pbs.twimg.com/profile_images/1221126657303552001/06Ts4dq0_normal.jpg" TargetMode="External" Type="http://schemas.openxmlformats.org/officeDocument/2006/relationships/hyperlink"/><Relationship Id="rId1904" Target="http://twitter.com/Ribartolo/statuses/1268023770394046465" TargetMode="External" Type="http://schemas.openxmlformats.org/officeDocument/2006/relationships/hyperlink"/><Relationship Id="rId1905" Target="http://pbs.twimg.com/profile_images/1259917484477612038/RfPdl3Ij_normal.jpg" TargetMode="External" Type="http://schemas.openxmlformats.org/officeDocument/2006/relationships/hyperlink"/><Relationship Id="rId1906" Target="http://twitter.com/GigiVirviescas/statuses/1268023767349055495" TargetMode="External" Type="http://schemas.openxmlformats.org/officeDocument/2006/relationships/hyperlink"/><Relationship Id="rId1907" Target="http://pbs.twimg.com/profile_images/1205673557059145728/IpOtXgpN_normal.jpg" TargetMode="External" Type="http://schemas.openxmlformats.org/officeDocument/2006/relationships/hyperlink"/><Relationship Id="rId1908" Target="http://twitter.com/nataliabenavidd/statuses/1268023715494866944" TargetMode="External" Type="http://schemas.openxmlformats.org/officeDocument/2006/relationships/hyperlink"/><Relationship Id="rId1909" Target="http://pbs.twimg.com/profile_images/1163146093493927937/2mE0p3Ya_normal.jpg" TargetMode="External" Type="http://schemas.openxmlformats.org/officeDocument/2006/relationships/hyperlink"/><Relationship Id="rId191" Target="http://pbs.twimg.com/profile_images/1265426658456150023/OCwXn2kl_normal.jpg" TargetMode="External" Type="http://schemas.openxmlformats.org/officeDocument/2006/relationships/hyperlink"/><Relationship Id="rId1910" Target="http://twitter.com/escuelathemrdog/statuses/1268023661031821312" TargetMode="External" Type="http://schemas.openxmlformats.org/officeDocument/2006/relationships/hyperlink"/><Relationship Id="rId1911" Target="http://pbs.twimg.com/profile_images/1268023166368186368/Pv6LFyAS_normal.jpg" TargetMode="External" Type="http://schemas.openxmlformats.org/officeDocument/2006/relationships/hyperlink"/><Relationship Id="rId1912" Target="http://twitter.com/lord17572/statuses/1268023642312650752" TargetMode="External" Type="http://schemas.openxmlformats.org/officeDocument/2006/relationships/hyperlink"/><Relationship Id="rId1913" Target="http://pbs.twimg.com/profile_images/3583047683/ae855d60f7ea0ac08514e9476c436930_normal.jpeg" TargetMode="External" Type="http://schemas.openxmlformats.org/officeDocument/2006/relationships/hyperlink"/><Relationship Id="rId1914" Target="http://twitter.com/Piensa__/statuses/1268023635958206465" TargetMode="External" Type="http://schemas.openxmlformats.org/officeDocument/2006/relationships/hyperlink"/><Relationship Id="rId1915" Target="http://pbs.twimg.com/profile_images/1264235507929751557/nTIV_0Fl_normal.jpg" TargetMode="External" Type="http://schemas.openxmlformats.org/officeDocument/2006/relationships/hyperlink"/><Relationship Id="rId1916" Target="http://twitter.com/Oscar_GCh/statuses/1268023602227617794" TargetMode="External" Type="http://schemas.openxmlformats.org/officeDocument/2006/relationships/hyperlink"/><Relationship Id="rId1917" Target="http://pbs.twimg.com/profile_images/1219448204535762944/7SCWCDMS_normal.jpg" TargetMode="External" Type="http://schemas.openxmlformats.org/officeDocument/2006/relationships/hyperlink"/><Relationship Id="rId1918" Target="http://twitter.com/CataGaviiriia/statuses/1268023544962785283" TargetMode="External" Type="http://schemas.openxmlformats.org/officeDocument/2006/relationships/hyperlink"/><Relationship Id="rId1919" Target="http://pbs.twimg.com/profile_images/1262939616417583107/5GPvFOKG_normal.jpg" TargetMode="External" Type="http://schemas.openxmlformats.org/officeDocument/2006/relationships/hyperlink"/><Relationship Id="rId192" Target="http://twitter.com/sevilla11_karol/statuses/1268146878748807168" TargetMode="External" Type="http://schemas.openxmlformats.org/officeDocument/2006/relationships/hyperlink"/><Relationship Id="rId1920" Target="http://twitter.com/RAFAELF02343473/statuses/1268023531868217345" TargetMode="External" Type="http://schemas.openxmlformats.org/officeDocument/2006/relationships/hyperlink"/><Relationship Id="rId1921" Target="http://pbs.twimg.com/profile_images/1258940182193229825/V8mgtipX_normal.jpg" TargetMode="External" Type="http://schemas.openxmlformats.org/officeDocument/2006/relationships/hyperlink"/><Relationship Id="rId1922" Target="http://twitter.com/Perreoapocaluzz/statuses/1268023482790621187" TargetMode="External" Type="http://schemas.openxmlformats.org/officeDocument/2006/relationships/hyperlink"/><Relationship Id="rId1923" Target="http://pbs.twimg.com/profile_images/1225549106808066051/qAaHv7Zq_normal.jpg" TargetMode="External" Type="http://schemas.openxmlformats.org/officeDocument/2006/relationships/hyperlink"/><Relationship Id="rId1924" Target="http://twitter.com/SantiMoncada_/statuses/1268023477883338753" TargetMode="External" Type="http://schemas.openxmlformats.org/officeDocument/2006/relationships/hyperlink"/><Relationship Id="rId1925" Target="http://pbs.twimg.com/profile_images/1107054562903539713/1Dya16VI_normal.jpg" TargetMode="External" Type="http://schemas.openxmlformats.org/officeDocument/2006/relationships/hyperlink"/><Relationship Id="rId1926" Target="http://twitter.com/rozo_juan/statuses/1268023392566902784" TargetMode="External" Type="http://schemas.openxmlformats.org/officeDocument/2006/relationships/hyperlink"/><Relationship Id="rId1927" Target="http://pbs.twimg.com/profile_images/1191028583998861312/gQAHseM2_normal.jpg" TargetMode="External" Type="http://schemas.openxmlformats.org/officeDocument/2006/relationships/hyperlink"/><Relationship Id="rId1928" Target="http://twitter.com/carduar1/statuses/1268023361755656192" TargetMode="External" Type="http://schemas.openxmlformats.org/officeDocument/2006/relationships/hyperlink"/><Relationship Id="rId1929" Target="http://pbs.twimg.com/profile_images/1268018621546192899/1pp_XvZg_normal.png" TargetMode="External" Type="http://schemas.openxmlformats.org/officeDocument/2006/relationships/hyperlink"/><Relationship Id="rId193" Target="http://pbs.twimg.com/profile_images/1267058263792721921/03fO-13s_normal.jpg" TargetMode="External" Type="http://schemas.openxmlformats.org/officeDocument/2006/relationships/hyperlink"/><Relationship Id="rId1930" Target="http://twitter.com/Antifa55460356/statuses/1268023253240594434" TargetMode="External" Type="http://schemas.openxmlformats.org/officeDocument/2006/relationships/hyperlink"/><Relationship Id="rId1931" Target="http://pbs.twimg.com/profile_images/1264288005616959489/ttxOcur9_normal.jpg" TargetMode="External" Type="http://schemas.openxmlformats.org/officeDocument/2006/relationships/hyperlink"/><Relationship Id="rId1932" Target="http://twitter.com/Carlosbedoya_/statuses/1268023119538782210" TargetMode="External" Type="http://schemas.openxmlformats.org/officeDocument/2006/relationships/hyperlink"/><Relationship Id="rId1933" Target="http://pbs.twimg.com/profile_images/2705499835/09ede779fb07c55d3588913e7ee7676f_normal.png" TargetMode="External" Type="http://schemas.openxmlformats.org/officeDocument/2006/relationships/hyperlink"/><Relationship Id="rId1934" Target="http://twitter.com/Juanding/statuses/1268023017621331971" TargetMode="External" Type="http://schemas.openxmlformats.org/officeDocument/2006/relationships/hyperlink"/><Relationship Id="rId1935" Target="http://pbs.twimg.com/profile_images/1262884173943054341/Nd5JYDIv_normal.jpg" TargetMode="External" Type="http://schemas.openxmlformats.org/officeDocument/2006/relationships/hyperlink"/><Relationship Id="rId1936" Target="http://twitter.com/LazyProfe/statuses/1268023005055266817" TargetMode="External" Type="http://schemas.openxmlformats.org/officeDocument/2006/relationships/hyperlink"/><Relationship Id="rId1937" Target="http://pbs.twimg.com/profile_images/1081773085798342656/dh-X4c4w_normal.jpg" TargetMode="External" Type="http://schemas.openxmlformats.org/officeDocument/2006/relationships/hyperlink"/><Relationship Id="rId1938" Target="http://twitter.com/lunapower88/statuses/1268022985341964289" TargetMode="External" Type="http://schemas.openxmlformats.org/officeDocument/2006/relationships/hyperlink"/><Relationship Id="rId1939" Target="http://pbs.twimg.com/profile_images/1268009190913703936/Ya1fYqGP_normal.jpg" TargetMode="External" Type="http://schemas.openxmlformats.org/officeDocument/2006/relationships/hyperlink"/><Relationship Id="rId194" Target="http://twitter.com/Carlosa83209358/statuses/1268146877586866176" TargetMode="External" Type="http://schemas.openxmlformats.org/officeDocument/2006/relationships/hyperlink"/><Relationship Id="rId1940" Target="http://twitter.com/CSarahelenht/statuses/1268022971760812034" TargetMode="External" Type="http://schemas.openxmlformats.org/officeDocument/2006/relationships/hyperlink"/><Relationship Id="rId1941" Target="http://pbs.twimg.com/profile_images/1267904706283790340/nXKNJpjO_normal.jpg" TargetMode="External" Type="http://schemas.openxmlformats.org/officeDocument/2006/relationships/hyperlink"/><Relationship Id="rId1942" Target="http://twitter.com/CnprCol/statuses/1268022967503552514" TargetMode="External" Type="http://schemas.openxmlformats.org/officeDocument/2006/relationships/hyperlink"/><Relationship Id="rId1943" Target="http://pbs.twimg.com/profile_images/1268012827136188419/NoJRsGd1_normal.jpg" TargetMode="External" Type="http://schemas.openxmlformats.org/officeDocument/2006/relationships/hyperlink"/><Relationship Id="rId1944" Target="http://twitter.com/Camarada109/statuses/1268022957303103496" TargetMode="External" Type="http://schemas.openxmlformats.org/officeDocument/2006/relationships/hyperlink"/><Relationship Id="rId1945" Target="http://pbs.twimg.com/profile_images/1244465792634191872/6p_K6Bli_normal.jpg" TargetMode="External" Type="http://schemas.openxmlformats.org/officeDocument/2006/relationships/hyperlink"/><Relationship Id="rId1946" Target="http://twitter.com/Juandatorres24/statuses/1268022939808681987" TargetMode="External" Type="http://schemas.openxmlformats.org/officeDocument/2006/relationships/hyperlink"/><Relationship Id="rId1947" Target="http://pbs.twimg.com/profile_images/1206250693042089984/HuwY5D2R_normal.jpg" TargetMode="External" Type="http://schemas.openxmlformats.org/officeDocument/2006/relationships/hyperlink"/><Relationship Id="rId1948" Target="http://twitter.com/Gaso40321953/statuses/1268022893180485633" TargetMode="External" Type="http://schemas.openxmlformats.org/officeDocument/2006/relationships/hyperlink"/><Relationship Id="rId1949" Target="http://pbs.twimg.com/profile_images/1241428907070537728/lm6ksR8F_normal.jpg" TargetMode="External" Type="http://schemas.openxmlformats.org/officeDocument/2006/relationships/hyperlink"/><Relationship Id="rId195" Target="http://pbs.twimg.com/profile_images/1267156575732609024/chyo3s2N_normal.jpg" TargetMode="External" Type="http://schemas.openxmlformats.org/officeDocument/2006/relationships/hyperlink"/><Relationship Id="rId1950" Target="http://twitter.com/fsalasparra/statuses/1268022785210712065" TargetMode="External" Type="http://schemas.openxmlformats.org/officeDocument/2006/relationships/hyperlink"/><Relationship Id="rId1951" Target="http://pbs.twimg.com/profile_images/1243338048210903040/hyBu8mxH_normal.jpg" TargetMode="External" Type="http://schemas.openxmlformats.org/officeDocument/2006/relationships/hyperlink"/><Relationship Id="rId1952" Target="http://twitter.com/matarife82/statuses/1268022754600792065" TargetMode="External" Type="http://schemas.openxmlformats.org/officeDocument/2006/relationships/hyperlink"/><Relationship Id="rId1953" Target="http://pbs.twimg.com/profile_images/1257478480301895683/r0pRUPj8_normal.jpg" TargetMode="External" Type="http://schemas.openxmlformats.org/officeDocument/2006/relationships/hyperlink"/><Relationship Id="rId1954" Target="http://twitter.com/DianitaMartin/statuses/1268022676687380487" TargetMode="External" Type="http://schemas.openxmlformats.org/officeDocument/2006/relationships/hyperlink"/><Relationship Id="rId1955" Target="http://pbs.twimg.com/profile_images/1262967795513470977/EwBJ1p76_normal.jpg" TargetMode="External" Type="http://schemas.openxmlformats.org/officeDocument/2006/relationships/hyperlink"/><Relationship Id="rId1956" Target="http://twitter.com/La26974565/statuses/1268022629669232643" TargetMode="External" Type="http://schemas.openxmlformats.org/officeDocument/2006/relationships/hyperlink"/><Relationship Id="rId1957" Target="http://pbs.twimg.com/profile_images/1256246973549760512/Nb7KQ-rk_normal.jpg" TargetMode="External" Type="http://schemas.openxmlformats.org/officeDocument/2006/relationships/hyperlink"/><Relationship Id="rId1958" Target="http://twitter.com/gracias_uribe/statuses/1268022586564325379" TargetMode="External" Type="http://schemas.openxmlformats.org/officeDocument/2006/relationships/hyperlink"/><Relationship Id="rId1959" Target="http://pbs.twimg.com/profile_images/1268026269276479488/xwYnROuT_normal.jpg" TargetMode="External" Type="http://schemas.openxmlformats.org/officeDocument/2006/relationships/hyperlink"/><Relationship Id="rId196" Target="http://twitter.com/OracionesPara/statuses/1268146834985357313" TargetMode="External" Type="http://schemas.openxmlformats.org/officeDocument/2006/relationships/hyperlink"/><Relationship Id="rId1960" Target="http://twitter.com/EliabRangel2/statuses/1268022573364850688" TargetMode="External" Type="http://schemas.openxmlformats.org/officeDocument/2006/relationships/hyperlink"/><Relationship Id="rId1961" Target="http://abs.twimg.com/sticky/default_profile_images/default_profile_normal.png" TargetMode="External" Type="http://schemas.openxmlformats.org/officeDocument/2006/relationships/hyperlink"/><Relationship Id="rId1962" Target="http://twitter.com/Dannapa10653407/statuses/1268022524908130304" TargetMode="External" Type="http://schemas.openxmlformats.org/officeDocument/2006/relationships/hyperlink"/><Relationship Id="rId1963" Target="http://pbs.twimg.com/profile_images/1267983078955405312/8ryzRWLD_normal.jpg" TargetMode="External" Type="http://schemas.openxmlformats.org/officeDocument/2006/relationships/hyperlink"/><Relationship Id="rId1964" Target="http://twitter.com/barbie_ensus30/statuses/1268022500501401600" TargetMode="External" Type="http://schemas.openxmlformats.org/officeDocument/2006/relationships/hyperlink"/><Relationship Id="rId1965" Target="http://pbs.twimg.com/profile_images/1267644545719832582/WZb4Hz6p_normal.jpg" TargetMode="External" Type="http://schemas.openxmlformats.org/officeDocument/2006/relationships/hyperlink"/><Relationship Id="rId1966" Target="http://twitter.com/Son15Letras/statuses/1268022445367267330" TargetMode="External" Type="http://schemas.openxmlformats.org/officeDocument/2006/relationships/hyperlink"/><Relationship Id="rId1967" Target="http://pbs.twimg.com/profile_images/1268023166368186368/Pv6LFyAS_normal.jpg" TargetMode="External" Type="http://schemas.openxmlformats.org/officeDocument/2006/relationships/hyperlink"/><Relationship Id="rId1968" Target="http://twitter.com/lord17572/statuses/1268022393521475585" TargetMode="External" Type="http://schemas.openxmlformats.org/officeDocument/2006/relationships/hyperlink"/><Relationship Id="rId1969" Target="http://pbs.twimg.com/profile_images/1264235507929751557/nTIV_0Fl_normal.jpg" TargetMode="External" Type="http://schemas.openxmlformats.org/officeDocument/2006/relationships/hyperlink"/><Relationship Id="rId197" Target="http://pbs.twimg.com/profile_images/1230607037668745235/y70OHmJe_normal.jpg" TargetMode="External" Type="http://schemas.openxmlformats.org/officeDocument/2006/relationships/hyperlink"/><Relationship Id="rId1970" Target="http://twitter.com/Oscar_GCh/statuses/1268022390149263360" TargetMode="External" Type="http://schemas.openxmlformats.org/officeDocument/2006/relationships/hyperlink"/><Relationship Id="rId1971" Target="http://pbs.twimg.com/profile_images/1260739696960905218/TSr18x39_normal.jpg" TargetMode="External" Type="http://schemas.openxmlformats.org/officeDocument/2006/relationships/hyperlink"/><Relationship Id="rId1972" Target="http://twitter.com/DotorMataLawyer/statuses/1268022386160525313" TargetMode="External" Type="http://schemas.openxmlformats.org/officeDocument/2006/relationships/hyperlink"/><Relationship Id="rId1973" Target="http://pbs.twimg.com/profile_images/1260024803697676289/mCML_xIE_normal.jpg" TargetMode="External" Type="http://schemas.openxmlformats.org/officeDocument/2006/relationships/hyperlink"/><Relationship Id="rId1974" Target="http://twitter.com/Esteban55603333/statuses/1268022354111856642" TargetMode="External" Type="http://schemas.openxmlformats.org/officeDocument/2006/relationships/hyperlink"/><Relationship Id="rId1975" Target="http://pbs.twimg.com/profile_images/1266756073639292930/b3TSE-X-_normal.jpg" TargetMode="External" Type="http://schemas.openxmlformats.org/officeDocument/2006/relationships/hyperlink"/><Relationship Id="rId1976" Target="http://twitter.com/Vlad_xciv/statuses/1268022349292548103" TargetMode="External" Type="http://schemas.openxmlformats.org/officeDocument/2006/relationships/hyperlink"/><Relationship Id="rId1977" Target="http://pbs.twimg.com/profile_images/1267644545719832582/WZb4Hz6p_normal.jpg" TargetMode="External" Type="http://schemas.openxmlformats.org/officeDocument/2006/relationships/hyperlink"/><Relationship Id="rId1978" Target="http://twitter.com/Son15Letras/statuses/1268022247744311303" TargetMode="External" Type="http://schemas.openxmlformats.org/officeDocument/2006/relationships/hyperlink"/><Relationship Id="rId1979" Target="http://pbs.twimg.com/profile_images/378800000690123205/6bd635c9a89371e8cc3a82a73258d1f6_normal.jpeg" TargetMode="External" Type="http://schemas.openxmlformats.org/officeDocument/2006/relationships/hyperlink"/><Relationship Id="rId198" Target="http://twitter.com/Elquenadasabeo1/statuses/1268146832691073024" TargetMode="External" Type="http://schemas.openxmlformats.org/officeDocument/2006/relationships/hyperlink"/><Relationship Id="rId1980" Target="http://twitter.com/elunicoeldivino/statuses/1268022201464258560" TargetMode="External" Type="http://schemas.openxmlformats.org/officeDocument/2006/relationships/hyperlink"/><Relationship Id="rId1981" Target="http://pbs.twimg.com/profile_images/1256947853441851395/pR12FULF_normal.jpg" TargetMode="External" Type="http://schemas.openxmlformats.org/officeDocument/2006/relationships/hyperlink"/><Relationship Id="rId1982" Target="http://twitter.com/Avargasg131/statuses/1268022142693670917" TargetMode="External" Type="http://schemas.openxmlformats.org/officeDocument/2006/relationships/hyperlink"/><Relationship Id="rId1983" Target="http://pbs.twimg.com/profile_images/1267062524479930368/8GXMqNfw_normal.jpg" TargetMode="External" Type="http://schemas.openxmlformats.org/officeDocument/2006/relationships/hyperlink"/><Relationship Id="rId1984" Target="http://twitter.com/LcolombiaM/statuses/1268022141057892353" TargetMode="External" Type="http://schemas.openxmlformats.org/officeDocument/2006/relationships/hyperlink"/><Relationship Id="rId1985" Target="http://pbs.twimg.com/profile_images/1134987467327774720/AsVr5LL0_normal.jpg" TargetMode="External" Type="http://schemas.openxmlformats.org/officeDocument/2006/relationships/hyperlink"/><Relationship Id="rId1986" Target="http://twitter.com/JuanDavidC_/statuses/1268022118706446339" TargetMode="External" Type="http://schemas.openxmlformats.org/officeDocument/2006/relationships/hyperlink"/><Relationship Id="rId1987" Target="http://pbs.twimg.com/profile_images/1242633320485326849/LA3-RCTa_normal.png" TargetMode="External" Type="http://schemas.openxmlformats.org/officeDocument/2006/relationships/hyperlink"/><Relationship Id="rId1988" Target="http://twitter.com/peznaranjaTweet/statuses/1268022110666055681" TargetMode="External" Type="http://schemas.openxmlformats.org/officeDocument/2006/relationships/hyperlink"/><Relationship Id="rId1989" Target="http://pbs.twimg.com/profile_images/1011288517882900480/jBjYSJk7_normal.jpg" TargetMode="External" Type="http://schemas.openxmlformats.org/officeDocument/2006/relationships/hyperlink"/><Relationship Id="rId199" Target="http://pbs.twimg.com/profile_images/1203921294066106369/yAwFKTdw_normal.jpg" TargetMode="External" Type="http://schemas.openxmlformats.org/officeDocument/2006/relationships/hyperlink"/><Relationship Id="rId1990" Target="http://twitter.com/brayanprieto95/statuses/1268022088025194498" TargetMode="External" Type="http://schemas.openxmlformats.org/officeDocument/2006/relationships/hyperlink"/><Relationship Id="rId1991" Target="http://pbs.twimg.com/profile_images/1194097383212298241/TR596Wrv_normal.jpg" TargetMode="External" Type="http://schemas.openxmlformats.org/officeDocument/2006/relationships/hyperlink"/><Relationship Id="rId1992" Target="http://twitter.com/dana13_31/statuses/1268022058698637313" TargetMode="External" Type="http://schemas.openxmlformats.org/officeDocument/2006/relationships/hyperlink"/><Relationship Id="rId1993" Target="http://pbs.twimg.com/profile_images/892530452476678145/A8qeXuvU_normal.jpg" TargetMode="External" Type="http://schemas.openxmlformats.org/officeDocument/2006/relationships/hyperlink"/><Relationship Id="rId1994" Target="http://twitter.com/SoyMonicaMar/statuses/1268022057150877696" TargetMode="External" Type="http://schemas.openxmlformats.org/officeDocument/2006/relationships/hyperlink"/><Relationship Id="rId1995" Target="http://pbs.twimg.com/profile_images/1246668637815087104/p8MDfzxh_normal.jpg" TargetMode="External" Type="http://schemas.openxmlformats.org/officeDocument/2006/relationships/hyperlink"/><Relationship Id="rId1996" Target="http://twitter.com/JUANBABYLAN/statuses/1268021969167007747" TargetMode="External" Type="http://schemas.openxmlformats.org/officeDocument/2006/relationships/hyperlink"/><Relationship Id="rId1997" Target="http://pbs.twimg.com/profile_images/1147019520596463616/y_dVVuNZ_normal.jpg" TargetMode="External" Type="http://schemas.openxmlformats.org/officeDocument/2006/relationships/hyperlink"/><Relationship Id="rId1998" Target="http://twitter.com/Estrella_Calva/statuses/1268021938976428037" TargetMode="External" Type="http://schemas.openxmlformats.org/officeDocument/2006/relationships/hyperlink"/><Relationship Id="rId1999" Target="http://pbs.twimg.com/profile_images/1267422285855629315/7eH-uDmJ_normal.jpg" TargetMode="External" Type="http://schemas.openxmlformats.org/officeDocument/2006/relationships/hyperlink"/><Relationship Id="rId2" Target="http://twitter.com/DiegoTorresCast/statuses/1268168014605713409" TargetMode="External" Type="http://schemas.openxmlformats.org/officeDocument/2006/relationships/hyperlink"/><Relationship Id="rId20" Target="http://twitter.com/Carolin15498454/statuses/1268166162572963840" TargetMode="External" Type="http://schemas.openxmlformats.org/officeDocument/2006/relationships/hyperlink"/><Relationship Id="rId200" Target="http://twitter.com/FilosofoImpuro/statuses/1268146713291825152" TargetMode="External" Type="http://schemas.openxmlformats.org/officeDocument/2006/relationships/hyperlink"/><Relationship Id="rId2000" Target="http://twitter.com/mochilaWayuu/statuses/1268021931179155456" TargetMode="External" Type="http://schemas.openxmlformats.org/officeDocument/2006/relationships/hyperlink"/><Relationship Id="rId2001" Target="http://pbs.twimg.com/profile_images/1194097383212298241/TR596Wrv_normal.jpg" TargetMode="External" Type="http://schemas.openxmlformats.org/officeDocument/2006/relationships/hyperlink"/><Relationship Id="rId2002" Target="http://twitter.com/dana13_31/statuses/1268021919523262465" TargetMode="External" Type="http://schemas.openxmlformats.org/officeDocument/2006/relationships/hyperlink"/><Relationship Id="rId2003" Target="http://pbs.twimg.com/profile_images/1260647356447539200/ZQyjs9UK_normal.jpg" TargetMode="External" Type="http://schemas.openxmlformats.org/officeDocument/2006/relationships/hyperlink"/><Relationship Id="rId2004" Target="http://twitter.com/Davi_keynesiano/statuses/1268021877726904323" TargetMode="External" Type="http://schemas.openxmlformats.org/officeDocument/2006/relationships/hyperlink"/><Relationship Id="rId2005" Target="http://pbs.twimg.com/profile_images/954187424019697666/WA_iATJO_normal.jpg" TargetMode="External" Type="http://schemas.openxmlformats.org/officeDocument/2006/relationships/hyperlink"/><Relationship Id="rId2006" Target="http://twitter.com/chontaduro123/statuses/1268021872689590273" TargetMode="External" Type="http://schemas.openxmlformats.org/officeDocument/2006/relationships/hyperlink"/><Relationship Id="rId2007" Target="http://pbs.twimg.com/profile_images/1194097383212298241/TR596Wrv_normal.jpg" TargetMode="External" Type="http://schemas.openxmlformats.org/officeDocument/2006/relationships/hyperlink"/><Relationship Id="rId2008" Target="http://twitter.com/dana13_31/statuses/1268021858739380229" TargetMode="External" Type="http://schemas.openxmlformats.org/officeDocument/2006/relationships/hyperlink"/><Relationship Id="rId2009" Target="http://pbs.twimg.com/profile_images/1058851377127059456/n6XuOw0R_normal.jpg" TargetMode="External" Type="http://schemas.openxmlformats.org/officeDocument/2006/relationships/hyperlink"/><Relationship Id="rId201" Target="http://pbs.twimg.com/profile_images/1230607037668745235/y70OHmJe_normal.jpg" TargetMode="External" Type="http://schemas.openxmlformats.org/officeDocument/2006/relationships/hyperlink"/><Relationship Id="rId2010" Target="http://twitter.com/carlosdavidsa10/statuses/1268021789378203648" TargetMode="External" Type="http://schemas.openxmlformats.org/officeDocument/2006/relationships/hyperlink"/><Relationship Id="rId2011" Target="http://pbs.twimg.com/profile_images/1259605197044711424/belCyC3W_normal.jpg" TargetMode="External" Type="http://schemas.openxmlformats.org/officeDocument/2006/relationships/hyperlink"/><Relationship Id="rId2012" Target="http://twitter.com/Elpadrepucho/statuses/1268021778099601410" TargetMode="External" Type="http://schemas.openxmlformats.org/officeDocument/2006/relationships/hyperlink"/><Relationship Id="rId2013" Target="http://pbs.twimg.com/profile_images/378800000830053022/7cd529c3bffef9305ade3748bd71811e_normal.jpeg" TargetMode="External" Type="http://schemas.openxmlformats.org/officeDocument/2006/relationships/hyperlink"/><Relationship Id="rId2014" Target="http://twitter.com/heberadolfo/statuses/1268021750689935361" TargetMode="External" Type="http://schemas.openxmlformats.org/officeDocument/2006/relationships/hyperlink"/><Relationship Id="rId2015" Target="http://pbs.twimg.com/profile_images/1249764766056316928/Ha4dzy8G_normal.jpg" TargetMode="External" Type="http://schemas.openxmlformats.org/officeDocument/2006/relationships/hyperlink"/><Relationship Id="rId2016" Target="http://twitter.com/johnz7g/statuses/1268021695593447424" TargetMode="External" Type="http://schemas.openxmlformats.org/officeDocument/2006/relationships/hyperlink"/><Relationship Id="rId2017" Target="http://pbs.twimg.com/profile_images/1198797576834826240/W1klN8Ao_normal.jpg" TargetMode="External" Type="http://schemas.openxmlformats.org/officeDocument/2006/relationships/hyperlink"/><Relationship Id="rId2018" Target="http://twitter.com/Embergross/statuses/1268021688060518400" TargetMode="External" Type="http://schemas.openxmlformats.org/officeDocument/2006/relationships/hyperlink"/><Relationship Id="rId2019" Target="http://pbs.twimg.com/profile_images/1194097383212298241/TR596Wrv_normal.jpg" TargetMode="External" Type="http://schemas.openxmlformats.org/officeDocument/2006/relationships/hyperlink"/><Relationship Id="rId202" Target="http://twitter.com/Elquenadasabeo1/statuses/1268146440099921920" TargetMode="External" Type="http://schemas.openxmlformats.org/officeDocument/2006/relationships/hyperlink"/><Relationship Id="rId2020" Target="http://twitter.com/dana13_31/statuses/1268021684814184449" TargetMode="External" Type="http://schemas.openxmlformats.org/officeDocument/2006/relationships/hyperlink"/><Relationship Id="rId2021" Target="http://pbs.twimg.com/profile_images/1267970470256705548/lGu4nXu0_normal.jpg" TargetMode="External" Type="http://schemas.openxmlformats.org/officeDocument/2006/relationships/hyperlink"/><Relationship Id="rId2022" Target="http://twitter.com/Margari97231178/statuses/1268021651138109440" TargetMode="External" Type="http://schemas.openxmlformats.org/officeDocument/2006/relationships/hyperlink"/><Relationship Id="rId2023" Target="http://pbs.twimg.com/profile_images/1262055297847365633/blxAjC7l_normal.jpg" TargetMode="External" Type="http://schemas.openxmlformats.org/officeDocument/2006/relationships/hyperlink"/><Relationship Id="rId2024" Target="http://twitter.com/meimmporta5/statuses/1268021644964093953" TargetMode="External" Type="http://schemas.openxmlformats.org/officeDocument/2006/relationships/hyperlink"/><Relationship Id="rId2025" Target="http://pbs.twimg.com/profile_images/1268023166368186368/Pv6LFyAS_normal.jpg" TargetMode="External" Type="http://schemas.openxmlformats.org/officeDocument/2006/relationships/hyperlink"/><Relationship Id="rId2026" Target="http://twitter.com/lord17572/statuses/1268021591566356481" TargetMode="External" Type="http://schemas.openxmlformats.org/officeDocument/2006/relationships/hyperlink"/><Relationship Id="rId2027" Target="http://pbs.twimg.com/profile_images/1260693984730636288/FngkTzZY_normal.jpg" TargetMode="External" Type="http://schemas.openxmlformats.org/officeDocument/2006/relationships/hyperlink"/><Relationship Id="rId2028" Target="http://twitter.com/Caarlos1312/statuses/1268021554350350337" TargetMode="External" Type="http://schemas.openxmlformats.org/officeDocument/2006/relationships/hyperlink"/><Relationship Id="rId2029" Target="http://pbs.twimg.com/profile_images/1194097383212298241/TR596Wrv_normal.jpg" TargetMode="External" Type="http://schemas.openxmlformats.org/officeDocument/2006/relationships/hyperlink"/><Relationship Id="rId203" Target="http://pbs.twimg.com/profile_images/1233402482761650179/Fz8xhMus_normal.jpg" TargetMode="External" Type="http://schemas.openxmlformats.org/officeDocument/2006/relationships/hyperlink"/><Relationship Id="rId2030" Target="http://twitter.com/dana13_31/statuses/1268021539124973568" TargetMode="External" Type="http://schemas.openxmlformats.org/officeDocument/2006/relationships/hyperlink"/><Relationship Id="rId2031" Target="http://pbs.twimg.com/profile_images/1236741180202921985/OCUPOeHd_normal.jpg" TargetMode="External" Type="http://schemas.openxmlformats.org/officeDocument/2006/relationships/hyperlink"/><Relationship Id="rId2032" Target="http://twitter.com/MonoPedro2015/statuses/1268021482015293441" TargetMode="External" Type="http://schemas.openxmlformats.org/officeDocument/2006/relationships/hyperlink"/><Relationship Id="rId2033" Target="http://pbs.twimg.com/profile_images/1265838894186213380/ocx1Qrhv_normal.jpg" TargetMode="External" Type="http://schemas.openxmlformats.org/officeDocument/2006/relationships/hyperlink"/><Relationship Id="rId2034" Target="http://twitter.com/Milulu2002/statuses/1268021477594587137" TargetMode="External" Type="http://schemas.openxmlformats.org/officeDocument/2006/relationships/hyperlink"/><Relationship Id="rId2035" Target="http://pbs.twimg.com/profile_images/1194097383212298241/TR596Wrv_normal.jpg" TargetMode="External" Type="http://schemas.openxmlformats.org/officeDocument/2006/relationships/hyperlink"/><Relationship Id="rId2036" Target="http://twitter.com/dana13_31/statuses/1268021453313789952" TargetMode="External" Type="http://schemas.openxmlformats.org/officeDocument/2006/relationships/hyperlink"/><Relationship Id="rId2037" Target="http://pbs.twimg.com/profile_images/1268009190913703936/Ya1fYqGP_normal.jpg" TargetMode="External" Type="http://schemas.openxmlformats.org/officeDocument/2006/relationships/hyperlink"/><Relationship Id="rId2038" Target="http://twitter.com/CSarahelenht/statuses/1268021437702516738" TargetMode="External" Type="http://schemas.openxmlformats.org/officeDocument/2006/relationships/hyperlink"/><Relationship Id="rId2039" Target="http://pbs.twimg.com/profile_images/1267240486122766336/CC2n7Mut_normal.jpg" TargetMode="External" Type="http://schemas.openxmlformats.org/officeDocument/2006/relationships/hyperlink"/><Relationship Id="rId204" Target="http://twitter.com/David08642453/statuses/1268146112340336641" TargetMode="External" Type="http://schemas.openxmlformats.org/officeDocument/2006/relationships/hyperlink"/><Relationship Id="rId2040" Target="http://twitter.com/JonathanA9920/statuses/1268021435013963777" TargetMode="External" Type="http://schemas.openxmlformats.org/officeDocument/2006/relationships/hyperlink"/><Relationship Id="rId2041" Target="http://pbs.twimg.com/profile_images/1044219656347811840/7AMzu2O8_normal.jpg" TargetMode="External" Type="http://schemas.openxmlformats.org/officeDocument/2006/relationships/hyperlink"/><Relationship Id="rId2042" Target="http://twitter.com/JuanCTorres14/statuses/1268021428890275847" TargetMode="External" Type="http://schemas.openxmlformats.org/officeDocument/2006/relationships/hyperlink"/><Relationship Id="rId2043" Target="http://pbs.twimg.com/profile_images/1252282486643658753/iOOaIhay_normal.jpg" TargetMode="External" Type="http://schemas.openxmlformats.org/officeDocument/2006/relationships/hyperlink"/><Relationship Id="rId2044" Target="http://twitter.com/JardinNamachi/statuses/1268021213739331584" TargetMode="External" Type="http://schemas.openxmlformats.org/officeDocument/2006/relationships/hyperlink"/><Relationship Id="rId2045" Target="http://pbs.twimg.com/profile_images/1267970470256705548/lGu4nXu0_normal.jpg" TargetMode="External" Type="http://schemas.openxmlformats.org/officeDocument/2006/relationships/hyperlink"/><Relationship Id="rId2046" Target="http://twitter.com/Margari97231178/statuses/1268021160010186754" TargetMode="External" Type="http://schemas.openxmlformats.org/officeDocument/2006/relationships/hyperlink"/><Relationship Id="rId2047" Target="http://pbs.twimg.com/profile_images/1198797576834826240/W1klN8Ao_normal.jpg" TargetMode="External" Type="http://schemas.openxmlformats.org/officeDocument/2006/relationships/hyperlink"/><Relationship Id="rId2048" Target="http://twitter.com/Embergross/statuses/1268021099566161921" TargetMode="External" Type="http://schemas.openxmlformats.org/officeDocument/2006/relationships/hyperlink"/><Relationship Id="rId2049" Target="http://pbs.twimg.com/profile_images/1266598567516549120/wEdUQhCz_normal.jpg" TargetMode="External" Type="http://schemas.openxmlformats.org/officeDocument/2006/relationships/hyperlink"/><Relationship Id="rId205" Target="http://pbs.twimg.com/profile_images/787460550779342849/ed7KSPSF_normal.jpg" TargetMode="External" Type="http://schemas.openxmlformats.org/officeDocument/2006/relationships/hyperlink"/><Relationship Id="rId2050" Target="http://twitter.com/El5Teletubie/statuses/1268021012941213697" TargetMode="External" Type="http://schemas.openxmlformats.org/officeDocument/2006/relationships/hyperlink"/><Relationship Id="rId2051" Target="http://pbs.twimg.com/profile_images/1268022513491197952/JRCHT6HR_normal.jpg" TargetMode="External" Type="http://schemas.openxmlformats.org/officeDocument/2006/relationships/hyperlink"/><Relationship Id="rId2052" Target="http://twitter.com/AlejoBrV/statuses/1268020971002363906" TargetMode="External" Type="http://schemas.openxmlformats.org/officeDocument/2006/relationships/hyperlink"/><Relationship Id="rId2053" Target="http://pbs.twimg.com/profile_images/1212552963371216896/xCIwJU4G_normal.jpg" TargetMode="External" Type="http://schemas.openxmlformats.org/officeDocument/2006/relationships/hyperlink"/><Relationship Id="rId2054" Target="http://twitter.com/Estebangarzonn/statuses/1268020950664126466" TargetMode="External" Type="http://schemas.openxmlformats.org/officeDocument/2006/relationships/hyperlink"/><Relationship Id="rId2055" Target="http://pbs.twimg.com/profile_images/1264272513447665664/5CbPXbj7_normal.jpg" TargetMode="External" Type="http://schemas.openxmlformats.org/officeDocument/2006/relationships/hyperlink"/><Relationship Id="rId2056" Target="http://twitter.com/Crismoreno904/statuses/1268020891574812672" TargetMode="External" Type="http://schemas.openxmlformats.org/officeDocument/2006/relationships/hyperlink"/><Relationship Id="rId2057" Target="http://pbs.twimg.com/profile_images/1183825817723396096/hBK9_z9Q_normal.jpg" TargetMode="External" Type="http://schemas.openxmlformats.org/officeDocument/2006/relationships/hyperlink"/><Relationship Id="rId2058" Target="http://twitter.com/CronicasDeRafa/statuses/1268020883152613376" TargetMode="External" Type="http://schemas.openxmlformats.org/officeDocument/2006/relationships/hyperlink"/><Relationship Id="rId2059" Target="http://pbs.twimg.com/profile_images/1261777631529308168/y58OD1fv_normal.jpg" TargetMode="External" Type="http://schemas.openxmlformats.org/officeDocument/2006/relationships/hyperlink"/><Relationship Id="rId206" Target="http://twitter.com/jomach35/statuses/1268146059487989761" TargetMode="External" Type="http://schemas.openxmlformats.org/officeDocument/2006/relationships/hyperlink"/><Relationship Id="rId2060" Target="http://twitter.com/seebaastiiaan14/statuses/1268020865893109764" TargetMode="External" Type="http://schemas.openxmlformats.org/officeDocument/2006/relationships/hyperlink"/><Relationship Id="rId2061" Target="http://pbs.twimg.com/profile_images/1188483727074181121/DL8mcYEc_normal.jpg" TargetMode="External" Type="http://schemas.openxmlformats.org/officeDocument/2006/relationships/hyperlink"/><Relationship Id="rId2062" Target="http://twitter.com/Cristia03926456/statuses/1268020830509957122" TargetMode="External" Type="http://schemas.openxmlformats.org/officeDocument/2006/relationships/hyperlink"/><Relationship Id="rId2063" Target="http://pbs.twimg.com/profile_images/1259527731420766210/CdydHXl3_normal.jpg" TargetMode="External" Type="http://schemas.openxmlformats.org/officeDocument/2006/relationships/hyperlink"/><Relationship Id="rId2064" Target="http://twitter.com/Manueljesus1244/statuses/1268020823861932032" TargetMode="External" Type="http://schemas.openxmlformats.org/officeDocument/2006/relationships/hyperlink"/><Relationship Id="rId2065" Target="http://pbs.twimg.com/profile_images/1228501640182992898/pj7wQQSD_normal.jpg" TargetMode="External" Type="http://schemas.openxmlformats.org/officeDocument/2006/relationships/hyperlink"/><Relationship Id="rId2066" Target="http://twitter.com/Isabell62889891/statuses/1268020808531705856" TargetMode="External" Type="http://schemas.openxmlformats.org/officeDocument/2006/relationships/hyperlink"/><Relationship Id="rId2067" Target="http://pbs.twimg.com/profile_images/936365239628632066/mD7o55kd_normal.jpg" TargetMode="External" Type="http://schemas.openxmlformats.org/officeDocument/2006/relationships/hyperlink"/><Relationship Id="rId2068" Target="http://twitter.com/McCooWboy/statuses/1268020675328999424" TargetMode="External" Type="http://schemas.openxmlformats.org/officeDocument/2006/relationships/hyperlink"/><Relationship Id="rId2069" Target="http://pbs.twimg.com/profile_images/1268022513491197952/JRCHT6HR_normal.jpg" TargetMode="External" Type="http://schemas.openxmlformats.org/officeDocument/2006/relationships/hyperlink"/><Relationship Id="rId207" Target="http://pbs.twimg.com/profile_images/1251292782733426694/j07YO45s_normal.jpg" TargetMode="External" Type="http://schemas.openxmlformats.org/officeDocument/2006/relationships/hyperlink"/><Relationship Id="rId2070" Target="http://twitter.com/AlejoBrV/statuses/1268020653589921795" TargetMode="External" Type="http://schemas.openxmlformats.org/officeDocument/2006/relationships/hyperlink"/><Relationship Id="rId2071" Target="http://pbs.twimg.com/profile_images/1268017763198656513/52AOmcFN_normal.jpg" TargetMode="External" Type="http://schemas.openxmlformats.org/officeDocument/2006/relationships/hyperlink"/><Relationship Id="rId2072" Target="http://twitter.com/JoseDav94529108/statuses/1268020627606306818" TargetMode="External" Type="http://schemas.openxmlformats.org/officeDocument/2006/relationships/hyperlink"/><Relationship Id="rId2073" Target="http://pbs.twimg.com/profile_images/1220186684018565122/7HeTw3no_normal.jpg" TargetMode="External" Type="http://schemas.openxmlformats.org/officeDocument/2006/relationships/hyperlink"/><Relationship Id="rId2074" Target="http://twitter.com/DiegoA31110/statuses/1268020620526305280" TargetMode="External" Type="http://schemas.openxmlformats.org/officeDocument/2006/relationships/hyperlink"/><Relationship Id="rId2075" Target="http://pbs.twimg.com/profile_images/735849148256256000/888G40Cl_normal.jpg" TargetMode="External" Type="http://schemas.openxmlformats.org/officeDocument/2006/relationships/hyperlink"/><Relationship Id="rId2076" Target="http://twitter.com/GermanSanchez82/statuses/1268020579757629442" TargetMode="External" Type="http://schemas.openxmlformats.org/officeDocument/2006/relationships/hyperlink"/><Relationship Id="rId2077" Target="http://pbs.twimg.com/profile_images/1251039105816965122/_y-ypupb_normal.jpg" TargetMode="External" Type="http://schemas.openxmlformats.org/officeDocument/2006/relationships/hyperlink"/><Relationship Id="rId2078" Target="http://twitter.com/Hana_AGX/statuses/1268020387889262594" TargetMode="External" Type="http://schemas.openxmlformats.org/officeDocument/2006/relationships/hyperlink"/><Relationship Id="rId2079" Target="http://pbs.twimg.com/profile_images/1248102668138164224/_CHJMKlf_normal.jpg" TargetMode="External" Type="http://schemas.openxmlformats.org/officeDocument/2006/relationships/hyperlink"/><Relationship Id="rId208" Target="http://twitter.com/Ivager69/statuses/1268145945700679683" TargetMode="External" Type="http://schemas.openxmlformats.org/officeDocument/2006/relationships/hyperlink"/><Relationship Id="rId2080" Target="http://twitter.com/Urbanista6/statuses/1268020349385560064" TargetMode="External" Type="http://schemas.openxmlformats.org/officeDocument/2006/relationships/hyperlink"/><Relationship Id="rId2081" Target="http://pbs.twimg.com/profile_images/1201116416658886656/IwbZnnkP_normal.jpg" TargetMode="External" Type="http://schemas.openxmlformats.org/officeDocument/2006/relationships/hyperlink"/><Relationship Id="rId2082" Target="http://twitter.com/tony112127/statuses/1268020346185285632" TargetMode="External" Type="http://schemas.openxmlformats.org/officeDocument/2006/relationships/hyperlink"/><Relationship Id="rId2083" Target="http://pbs.twimg.com/profile_images/740038029738450944/r8rmf2Zi_normal.jpg" TargetMode="External" Type="http://schemas.openxmlformats.org/officeDocument/2006/relationships/hyperlink"/><Relationship Id="rId2084" Target="http://twitter.com/Juanseb2018/statuses/1268020338996150272" TargetMode="External" Type="http://schemas.openxmlformats.org/officeDocument/2006/relationships/hyperlink"/><Relationship Id="rId2085" Target="http://pbs.twimg.com/profile_images/1267976197012623363/TKWdDEWp_normal.jpg" TargetMode="External" Type="http://schemas.openxmlformats.org/officeDocument/2006/relationships/hyperlink"/><Relationship Id="rId2086" Target="http://twitter.com/Wilson82803192/statuses/1268020330968350720" TargetMode="External" Type="http://schemas.openxmlformats.org/officeDocument/2006/relationships/hyperlink"/><Relationship Id="rId2087" Target="http://pbs.twimg.com/profile_images/1267850021153705984/uFIVTNjE_normal.jpg" TargetMode="External" Type="http://schemas.openxmlformats.org/officeDocument/2006/relationships/hyperlink"/><Relationship Id="rId2088" Target="http://twitter.com/A_Abb111/statuses/1268020228337827841" TargetMode="External" Type="http://schemas.openxmlformats.org/officeDocument/2006/relationships/hyperlink"/><Relationship Id="rId2089" Target="http://pbs.twimg.com/profile_images/1114571627931623424/cyaTEeRZ_normal.jpg" TargetMode="External" Type="http://schemas.openxmlformats.org/officeDocument/2006/relationships/hyperlink"/><Relationship Id="rId209" Target="http://pbs.twimg.com/profile_images/1206250693042089984/HuwY5D2R_normal.jpg" TargetMode="External" Type="http://schemas.openxmlformats.org/officeDocument/2006/relationships/hyperlink"/><Relationship Id="rId2090" Target="http://twitter.com/rivascel/statuses/1268020222965043206" TargetMode="External" Type="http://schemas.openxmlformats.org/officeDocument/2006/relationships/hyperlink"/><Relationship Id="rId2091" Target="http://pbs.twimg.com/profile_images/1268018621546192899/1pp_XvZg_normal.png" TargetMode="External" Type="http://schemas.openxmlformats.org/officeDocument/2006/relationships/hyperlink"/><Relationship Id="rId2092" Target="http://twitter.com/Antifa55460356/statuses/1268020186399092740" TargetMode="External" Type="http://schemas.openxmlformats.org/officeDocument/2006/relationships/hyperlink"/><Relationship Id="rId2093" Target="http://pbs.twimg.com/profile_images/1263550375921098753/5pYtEqVY_normal.jpg" TargetMode="External" Type="http://schemas.openxmlformats.org/officeDocument/2006/relationships/hyperlink"/><Relationship Id="rId2094" Target="http://twitter.com/juanstivenroa/statuses/1268020052747485185" TargetMode="External" Type="http://schemas.openxmlformats.org/officeDocument/2006/relationships/hyperlink"/><Relationship Id="rId2095" Target="http://pbs.twimg.com/profile_images/1177964582771593223/knNRGZhW_normal.jpg" TargetMode="External" Type="http://schemas.openxmlformats.org/officeDocument/2006/relationships/hyperlink"/><Relationship Id="rId2096" Target="http://twitter.com/MariaPa05431777/statuses/1268020052596592642" TargetMode="External" Type="http://schemas.openxmlformats.org/officeDocument/2006/relationships/hyperlink"/><Relationship Id="rId2097" Target="http://pbs.twimg.com/profile_images/1249870343231111169/gML1UW7i_normal.jpg" TargetMode="External" Type="http://schemas.openxmlformats.org/officeDocument/2006/relationships/hyperlink"/><Relationship Id="rId2098" Target="http://twitter.com/foxmcloudz/statuses/1268020037757153280" TargetMode="External" Type="http://schemas.openxmlformats.org/officeDocument/2006/relationships/hyperlink"/><Relationship Id="rId2099" Target="http://pbs.twimg.com/profile_images/892530452476678145/A8qeXuvU_normal.jpg" TargetMode="External" Type="http://schemas.openxmlformats.org/officeDocument/2006/relationships/hyperlink"/><Relationship Id="rId21" Target="http://pbs.twimg.com/profile_images/1001292051839901696/ppTawdO2_normal.jpg" TargetMode="External" Type="http://schemas.openxmlformats.org/officeDocument/2006/relationships/hyperlink"/><Relationship Id="rId210" Target="http://twitter.com/Gaso40321953/statuses/1268145818068037634" TargetMode="External" Type="http://schemas.openxmlformats.org/officeDocument/2006/relationships/hyperlink"/><Relationship Id="rId2100" Target="http://twitter.com/SoyMonicaMar/statuses/1268020004836052994" TargetMode="External" Type="http://schemas.openxmlformats.org/officeDocument/2006/relationships/hyperlink"/><Relationship Id="rId2101" Target="http://pbs.twimg.com/profile_images/1215966418728116226/damWPRp6_normal.jpg" TargetMode="External" Type="http://schemas.openxmlformats.org/officeDocument/2006/relationships/hyperlink"/><Relationship Id="rId2102" Target="http://twitter.com/Cesar78937871/statuses/1268019968265932804" TargetMode="External" Type="http://schemas.openxmlformats.org/officeDocument/2006/relationships/hyperlink"/><Relationship Id="rId2103" Target="http://pbs.twimg.com/profile_images/1251256372085260293/0urMXQic_normal.jpg" TargetMode="External" Type="http://schemas.openxmlformats.org/officeDocument/2006/relationships/hyperlink"/><Relationship Id="rId2104" Target="http://twitter.com/Larryeslaverga/statuses/1268019846459129857" TargetMode="External" Type="http://schemas.openxmlformats.org/officeDocument/2006/relationships/hyperlink"/><Relationship Id="rId2105" Target="http://pbs.twimg.com/profile_images/1262451252333629441/yQTi1dqa_normal.jpg" TargetMode="External" Type="http://schemas.openxmlformats.org/officeDocument/2006/relationships/hyperlink"/><Relationship Id="rId2106" Target="http://twitter.com/eccedeo/statuses/1268019789391450114" TargetMode="External" Type="http://schemas.openxmlformats.org/officeDocument/2006/relationships/hyperlink"/><Relationship Id="rId2107" Target="http://pbs.twimg.com/profile_images/1268026269276479488/xwYnROuT_normal.jpg" TargetMode="External" Type="http://schemas.openxmlformats.org/officeDocument/2006/relationships/hyperlink"/><Relationship Id="rId2108" Target="http://twitter.com/EliabRangel2/statuses/1268019769753636864" TargetMode="External" Type="http://schemas.openxmlformats.org/officeDocument/2006/relationships/hyperlink"/><Relationship Id="rId2109" Target="http://pbs.twimg.com/profile_images/1267698677046562816/DUi6VFAH_normal.jpg" TargetMode="External" Type="http://schemas.openxmlformats.org/officeDocument/2006/relationships/hyperlink"/><Relationship Id="rId211" Target="http://pbs.twimg.com/profile_images/1233402482761650179/Fz8xhMus_normal.jpg" TargetMode="External" Type="http://schemas.openxmlformats.org/officeDocument/2006/relationships/hyperlink"/><Relationship Id="rId2110" Target="http://twitter.com/MateoCa40771506/statuses/1268019601469845504" TargetMode="External" Type="http://schemas.openxmlformats.org/officeDocument/2006/relationships/hyperlink"/><Relationship Id="rId2111" Target="http://pbs.twimg.com/profile_images/1153128223707934722/fRFUZQOv_normal.png" TargetMode="External" Type="http://schemas.openxmlformats.org/officeDocument/2006/relationships/hyperlink"/><Relationship Id="rId2112" Target="http://twitter.com/el3ctron/statuses/1268019599431348224" TargetMode="External" Type="http://schemas.openxmlformats.org/officeDocument/2006/relationships/hyperlink"/><Relationship Id="rId2113" Target="http://pbs.twimg.com/profile_images/1260971180556726275/LOmM7ftT_normal.jpg" TargetMode="External" Type="http://schemas.openxmlformats.org/officeDocument/2006/relationships/hyperlink"/><Relationship Id="rId2114" Target="http://twitter.com/justmaiIo/statuses/1268019544980893697" TargetMode="External" Type="http://schemas.openxmlformats.org/officeDocument/2006/relationships/hyperlink"/><Relationship Id="rId2115" Target="http://pbs.twimg.com/profile_images/1236853391965540353/sa_dmX9g_normal.jpg" TargetMode="External" Type="http://schemas.openxmlformats.org/officeDocument/2006/relationships/hyperlink"/><Relationship Id="rId2116" Target="http://twitter.com/SaraMarcelaAlv1/statuses/1268019507735511040" TargetMode="External" Type="http://schemas.openxmlformats.org/officeDocument/2006/relationships/hyperlink"/><Relationship Id="rId2117" Target="http://abs.twimg.com/sticky/default_profile_images/default_profile_normal.png" TargetMode="External" Type="http://schemas.openxmlformats.org/officeDocument/2006/relationships/hyperlink"/><Relationship Id="rId2118" Target="http://twitter.com/Isabelitagalle3/statuses/1268019507047682048" TargetMode="External" Type="http://schemas.openxmlformats.org/officeDocument/2006/relationships/hyperlink"/><Relationship Id="rId2119" Target="http://pbs.twimg.com/profile_images/1260990440339365888/hjtWtuA1_normal.jpg" TargetMode="External" Type="http://schemas.openxmlformats.org/officeDocument/2006/relationships/hyperlink"/><Relationship Id="rId212" Target="http://twitter.com/David08642453/statuses/1268145554506350594" TargetMode="External" Type="http://schemas.openxmlformats.org/officeDocument/2006/relationships/hyperlink"/><Relationship Id="rId2120" Target="http://twitter.com/NickyPapi1/statuses/1268019452806934528" TargetMode="External" Type="http://schemas.openxmlformats.org/officeDocument/2006/relationships/hyperlink"/><Relationship Id="rId2121" Target="http://pbs.twimg.com/profile_images/1242519419470954496/x3w3vDwK_normal.jpg" TargetMode="External" Type="http://schemas.openxmlformats.org/officeDocument/2006/relationships/hyperlink"/><Relationship Id="rId2122" Target="http://twitter.com/Vanefernandezxd/statuses/1268019400608821248" TargetMode="External" Type="http://schemas.openxmlformats.org/officeDocument/2006/relationships/hyperlink"/><Relationship Id="rId2123" Target="http://pbs.twimg.com/profile_images/1172365520340807686/ninmzBAX_normal.jpg" TargetMode="External" Type="http://schemas.openxmlformats.org/officeDocument/2006/relationships/hyperlink"/><Relationship Id="rId2124" Target="http://twitter.com/Andres_Lopez13/statuses/1268019315208568832" TargetMode="External" Type="http://schemas.openxmlformats.org/officeDocument/2006/relationships/hyperlink"/><Relationship Id="rId2125" Target="http://pbs.twimg.com/profile_images/3331330180/1914f3e2b917753511689014681c372f_normal.jpeg" TargetMode="External" Type="http://schemas.openxmlformats.org/officeDocument/2006/relationships/hyperlink"/><Relationship Id="rId2126" Target="http://twitter.com/Ziipperhead/statuses/1268019235885809664" TargetMode="External" Type="http://schemas.openxmlformats.org/officeDocument/2006/relationships/hyperlink"/><Relationship Id="rId2127" Target="http://pbs.twimg.com/profile_images/1218996842828046337/ajO_NWKT_normal.jpg" TargetMode="External" Type="http://schemas.openxmlformats.org/officeDocument/2006/relationships/hyperlink"/><Relationship Id="rId2128" Target="http://twitter.com/mateocastroee/statuses/1268019190662934529" TargetMode="External" Type="http://schemas.openxmlformats.org/officeDocument/2006/relationships/hyperlink"/><Relationship Id="rId2129" Target="http://pbs.twimg.com/profile_images/2392213061/82vyn2qxq28i5rxbywlp_normal.jpeg" TargetMode="External" Type="http://schemas.openxmlformats.org/officeDocument/2006/relationships/hyperlink"/><Relationship Id="rId213" Target="http://pbs.twimg.com/profile_images/1268162732450332673/gdAghW-a_normal.jpg" TargetMode="External" Type="http://schemas.openxmlformats.org/officeDocument/2006/relationships/hyperlink"/><Relationship Id="rId2130" Target="http://twitter.com/Aguilix/statuses/1268019164758884353" TargetMode="External" Type="http://schemas.openxmlformats.org/officeDocument/2006/relationships/hyperlink"/><Relationship Id="rId2131" Target="http://pbs.twimg.com/profile_images/1009962425024643072/Eq-fcXUA_normal.jpg" TargetMode="External" Type="http://schemas.openxmlformats.org/officeDocument/2006/relationships/hyperlink"/><Relationship Id="rId2132" Target="http://twitter.com/Samileka/statuses/1268019162418421762" TargetMode="External" Type="http://schemas.openxmlformats.org/officeDocument/2006/relationships/hyperlink"/><Relationship Id="rId2133" Target="http://pbs.twimg.com/profile_images/1206978400889516035/8O3J5f8u_normal.jpg" TargetMode="External" Type="http://schemas.openxmlformats.org/officeDocument/2006/relationships/hyperlink"/><Relationship Id="rId2134" Target="http://twitter.com/jsantiagowx/statuses/1268019122220171264" TargetMode="External" Type="http://schemas.openxmlformats.org/officeDocument/2006/relationships/hyperlink"/><Relationship Id="rId2135" Target="http://pbs.twimg.com/profile_images/1266835141646827520/Elxjeu0n_normal.jpg" TargetMode="External" Type="http://schemas.openxmlformats.org/officeDocument/2006/relationships/hyperlink"/><Relationship Id="rId2136" Target="http://twitter.com/ibellahernande/statuses/1268019119275806723" TargetMode="External" Type="http://schemas.openxmlformats.org/officeDocument/2006/relationships/hyperlink"/><Relationship Id="rId2137" Target="http://pbs.twimg.com/profile_images/1267310916686749697/z2aPaCbF_normal.jpg" TargetMode="External" Type="http://schemas.openxmlformats.org/officeDocument/2006/relationships/hyperlink"/><Relationship Id="rId2138" Target="http://twitter.com/sweetablythe/statuses/1268018983162314752" TargetMode="External" Type="http://schemas.openxmlformats.org/officeDocument/2006/relationships/hyperlink"/><Relationship Id="rId2139" Target="http://pbs.twimg.com/profile_images/1226132423173398528/_GobMAwt_normal.jpg" TargetMode="External" Type="http://schemas.openxmlformats.org/officeDocument/2006/relationships/hyperlink"/><Relationship Id="rId214" Target="http://twitter.com/TutaDiego/statuses/1268145526890991617" TargetMode="External" Type="http://schemas.openxmlformats.org/officeDocument/2006/relationships/hyperlink"/><Relationship Id="rId2140" Target="http://twitter.com/edicson_rios/statuses/1268018967500767232" TargetMode="External" Type="http://schemas.openxmlformats.org/officeDocument/2006/relationships/hyperlink"/><Relationship Id="rId2141" Target="http://pbs.twimg.com/profile_images/1248260468763836418/BLyzfmSd_normal.jpg" TargetMode="External" Type="http://schemas.openxmlformats.org/officeDocument/2006/relationships/hyperlink"/><Relationship Id="rId2142" Target="http://twitter.com/cayemelajeta/statuses/1268018953995116545" TargetMode="External" Type="http://schemas.openxmlformats.org/officeDocument/2006/relationships/hyperlink"/><Relationship Id="rId2143" Target="http://pbs.twimg.com/profile_images/1251245445927571456/-rHTPSYo_normal.jpg" TargetMode="External" Type="http://schemas.openxmlformats.org/officeDocument/2006/relationships/hyperlink"/><Relationship Id="rId2144" Target="http://twitter.com/kkkuvd/statuses/1268018938157379589" TargetMode="External" Type="http://schemas.openxmlformats.org/officeDocument/2006/relationships/hyperlink"/><Relationship Id="rId2145" Target="http://pbs.twimg.com/profile_images/1228501640182992898/pj7wQQSD_normal.jpg" TargetMode="External" Type="http://schemas.openxmlformats.org/officeDocument/2006/relationships/hyperlink"/><Relationship Id="rId2146" Target="http://twitter.com/Isabell62889891/statuses/1268018932654526466" TargetMode="External" Type="http://schemas.openxmlformats.org/officeDocument/2006/relationships/hyperlink"/><Relationship Id="rId2147" Target="http://pbs.twimg.com/profile_images/1257683991253180417/9NzePxdO_normal.jpg" TargetMode="External" Type="http://schemas.openxmlformats.org/officeDocument/2006/relationships/hyperlink"/><Relationship Id="rId2148" Target="http://twitter.com/johisromero/statuses/1268018914723876866" TargetMode="External" Type="http://schemas.openxmlformats.org/officeDocument/2006/relationships/hyperlink"/><Relationship Id="rId2149" Target="http://pbs.twimg.com/profile_images/1195518878140522496/NWTLyiUO_normal.jpg" TargetMode="External" Type="http://schemas.openxmlformats.org/officeDocument/2006/relationships/hyperlink"/><Relationship Id="rId215" Target="http://pbs.twimg.com/profile_images/535203791574818816/vZzP-yCE_normal.jpeg" TargetMode="External" Type="http://schemas.openxmlformats.org/officeDocument/2006/relationships/hyperlink"/><Relationship Id="rId2150" Target="http://twitter.com/jhansandoval/statuses/1268018885091082240" TargetMode="External" Type="http://schemas.openxmlformats.org/officeDocument/2006/relationships/hyperlink"/><Relationship Id="rId2151" Target="http://pbs.twimg.com/profile_images/1267171952034226176/i7xrKhEa_normal.jpg" TargetMode="External" Type="http://schemas.openxmlformats.org/officeDocument/2006/relationships/hyperlink"/><Relationship Id="rId2152" Target="http://twitter.com/Martinpz02/statuses/1268018834436509696" TargetMode="External" Type="http://schemas.openxmlformats.org/officeDocument/2006/relationships/hyperlink"/><Relationship Id="rId2153" Target="http://pbs.twimg.com/profile_images/1241428907070537728/lm6ksR8F_normal.jpg" TargetMode="External" Type="http://schemas.openxmlformats.org/officeDocument/2006/relationships/hyperlink"/><Relationship Id="rId2154" Target="http://twitter.com/fsalasparra/statuses/1268018777532309509" TargetMode="External" Type="http://schemas.openxmlformats.org/officeDocument/2006/relationships/hyperlink"/><Relationship Id="rId2155" Target="http://pbs.twimg.com/profile_images/1054434860339748865/GXQK-f_h_normal.jpg" TargetMode="External" Type="http://schemas.openxmlformats.org/officeDocument/2006/relationships/hyperlink"/><Relationship Id="rId2156" Target="http://twitter.com/TendenciaCol/statuses/1268018756116234244" TargetMode="External" Type="http://schemas.openxmlformats.org/officeDocument/2006/relationships/hyperlink"/><Relationship Id="rId2157" Target="http://pbs.twimg.com/profile_images/1267698677046562816/DUi6VFAH_normal.jpg" TargetMode="External" Type="http://schemas.openxmlformats.org/officeDocument/2006/relationships/hyperlink"/><Relationship Id="rId2158" Target="http://twitter.com/MateoCa40771506/statuses/1268018667561930752" TargetMode="External" Type="http://schemas.openxmlformats.org/officeDocument/2006/relationships/hyperlink"/><Relationship Id="rId2159" Target="http://pbs.twimg.com/profile_images/1244289760341999619/De4yjoqL_normal.jpg" TargetMode="External" Type="http://schemas.openxmlformats.org/officeDocument/2006/relationships/hyperlink"/><Relationship Id="rId216" Target="http://twitter.com/trampastejo/statuses/1268145484998283265" TargetMode="External" Type="http://schemas.openxmlformats.org/officeDocument/2006/relationships/hyperlink"/><Relationship Id="rId2160" Target="http://twitter.com/santirpo141/statuses/1268018609445654530" TargetMode="External" Type="http://schemas.openxmlformats.org/officeDocument/2006/relationships/hyperlink"/><Relationship Id="rId2161" Target="http://pbs.twimg.com/profile_images/1206957143464775680/buztbp_B_normal.jpg" TargetMode="External" Type="http://schemas.openxmlformats.org/officeDocument/2006/relationships/hyperlink"/><Relationship Id="rId2162" Target="http://twitter.com/robertourrego/statuses/1268018587601530881" TargetMode="External" Type="http://schemas.openxmlformats.org/officeDocument/2006/relationships/hyperlink"/><Relationship Id="rId2163" Target="http://pbs.twimg.com/profile_images/1260688341168721924/9ndVgPwz_normal.jpg" TargetMode="External" Type="http://schemas.openxmlformats.org/officeDocument/2006/relationships/hyperlink"/><Relationship Id="rId2164" Target="http://twitter.com/arleytrujillo7/statuses/1268018535386820608" TargetMode="External" Type="http://schemas.openxmlformats.org/officeDocument/2006/relationships/hyperlink"/><Relationship Id="rId2165" Target="http://pbs.twimg.com/profile_images/1256408889593147396/_Ry_d3H2_normal.jpg" TargetMode="External" Type="http://schemas.openxmlformats.org/officeDocument/2006/relationships/hyperlink"/><Relationship Id="rId2166" Target="http://twitter.com/Lucifer34495768/statuses/1268018491774337024" TargetMode="External" Type="http://schemas.openxmlformats.org/officeDocument/2006/relationships/hyperlink"/><Relationship Id="rId2167" Target="http://pbs.twimg.com/profile_images/1267203437277700097/gRPEKMNp_normal.jpg" TargetMode="External" Type="http://schemas.openxmlformats.org/officeDocument/2006/relationships/hyperlink"/><Relationship Id="rId2168" Target="http://twitter.com/Almuadina_/statuses/1268018474233856000" TargetMode="External" Type="http://schemas.openxmlformats.org/officeDocument/2006/relationships/hyperlink"/><Relationship Id="rId2169" Target="http://pbs.twimg.com/profile_images/1242512449573728256/V4Utpgyo_normal.jpg" TargetMode="External" Type="http://schemas.openxmlformats.org/officeDocument/2006/relationships/hyperlink"/><Relationship Id="rId217" Target="http://pbs.twimg.com/profile_images/1264515028562202624/qCqYfRFa_normal.jpg" TargetMode="External" Type="http://schemas.openxmlformats.org/officeDocument/2006/relationships/hyperlink"/><Relationship Id="rId2170" Target="http://twitter.com/ingeamanda/statuses/1268018442109624321" TargetMode="External" Type="http://schemas.openxmlformats.org/officeDocument/2006/relationships/hyperlink"/><Relationship Id="rId2171" Target="http://pbs.twimg.com/profile_images/1213311515215966208/5kV1z4u1_normal.jpg" TargetMode="External" Type="http://schemas.openxmlformats.org/officeDocument/2006/relationships/hyperlink"/><Relationship Id="rId2172" Target="http://twitter.com/V_manuel98/statuses/1268018426691432448" TargetMode="External" Type="http://schemas.openxmlformats.org/officeDocument/2006/relationships/hyperlink"/><Relationship Id="rId2173" Target="http://pbs.twimg.com/profile_images/1245561576733761537/S5jK3xuC_normal.jpg" TargetMode="External" Type="http://schemas.openxmlformats.org/officeDocument/2006/relationships/hyperlink"/><Relationship Id="rId2174" Target="http://twitter.com/MejiaChristian/statuses/1268018410539098119" TargetMode="External" Type="http://schemas.openxmlformats.org/officeDocument/2006/relationships/hyperlink"/><Relationship Id="rId2175" Target="http://pbs.twimg.com/profile_images/896890388732051456/kSVcxzfE_normal.jpg" TargetMode="External" Type="http://schemas.openxmlformats.org/officeDocument/2006/relationships/hyperlink"/><Relationship Id="rId2176" Target="http://twitter.com/juandielondo/statuses/1268018380147232769" TargetMode="External" Type="http://schemas.openxmlformats.org/officeDocument/2006/relationships/hyperlink"/><Relationship Id="rId2177" Target="http://pbs.twimg.com/profile_images/546741944056307713/ewDYfwhp_normal.jpeg" TargetMode="External" Type="http://schemas.openxmlformats.org/officeDocument/2006/relationships/hyperlink"/><Relationship Id="rId2178" Target="http://twitter.com/SergioAndresBu3/statuses/1268018377517391873" TargetMode="External" Type="http://schemas.openxmlformats.org/officeDocument/2006/relationships/hyperlink"/><Relationship Id="rId2179" Target="http://abs.twimg.com/sticky/default_profile_images/default_profile_normal.png" TargetMode="External" Type="http://schemas.openxmlformats.org/officeDocument/2006/relationships/hyperlink"/><Relationship Id="rId218" Target="http://twitter.com/MiguelP51520329/statuses/1268145477574373381" TargetMode="External" Type="http://schemas.openxmlformats.org/officeDocument/2006/relationships/hyperlink"/><Relationship Id="rId2180" Target="http://twitter.com/thiagoleon07/statuses/1268018357917401088" TargetMode="External" Type="http://schemas.openxmlformats.org/officeDocument/2006/relationships/hyperlink"/><Relationship Id="rId2181" Target="http://pbs.twimg.com/profile_images/1227239483768131585/2x517OI__normal.jpg" TargetMode="External" Type="http://schemas.openxmlformats.org/officeDocument/2006/relationships/hyperlink"/><Relationship Id="rId2182" Target="http://twitter.com/KgRebolo1924/statuses/1268018344860487681" TargetMode="External" Type="http://schemas.openxmlformats.org/officeDocument/2006/relationships/hyperlink"/><Relationship Id="rId2183" Target="http://pbs.twimg.com/profile_images/1260688341168721924/9ndVgPwz_normal.jpg" TargetMode="External" Type="http://schemas.openxmlformats.org/officeDocument/2006/relationships/hyperlink"/><Relationship Id="rId2184" Target="http://twitter.com/arleytrujillo7/statuses/1268018249813426177" TargetMode="External" Type="http://schemas.openxmlformats.org/officeDocument/2006/relationships/hyperlink"/><Relationship Id="rId2185" Target="http://pbs.twimg.com/profile_images/925981516223733760/vYMSLtHQ_normal.jpg" TargetMode="External" Type="http://schemas.openxmlformats.org/officeDocument/2006/relationships/hyperlink"/><Relationship Id="rId2186" Target="http://twitter.com/TatanSanguino12/statuses/1268018229378789376" TargetMode="External" Type="http://schemas.openxmlformats.org/officeDocument/2006/relationships/hyperlink"/><Relationship Id="rId2187" Target="http://pbs.twimg.com/profile_images/1260694773612101632/rqx6DtCL_normal.jpg" TargetMode="External" Type="http://schemas.openxmlformats.org/officeDocument/2006/relationships/hyperlink"/><Relationship Id="rId2188" Target="http://twitter.com/librepensador04/statuses/1268018171514159109" TargetMode="External" Type="http://schemas.openxmlformats.org/officeDocument/2006/relationships/hyperlink"/><Relationship Id="rId2189" Target="http://pbs.twimg.com/profile_images/1262953765008801794/JgWgniRT_normal.jpg" TargetMode="External" Type="http://schemas.openxmlformats.org/officeDocument/2006/relationships/hyperlink"/><Relationship Id="rId219" Target="http://pbs.twimg.com/profile_images/1259927339259047936/V4DYiPmB_normal.jpg" TargetMode="External" Type="http://schemas.openxmlformats.org/officeDocument/2006/relationships/hyperlink"/><Relationship Id="rId2190" Target="http://twitter.com/colacho_rojas/statuses/1268018160042729473" TargetMode="External" Type="http://schemas.openxmlformats.org/officeDocument/2006/relationships/hyperlink"/><Relationship Id="rId2191" Target="http://pbs.twimg.com/profile_images/1261739889575542785/U6kiKWmM_normal.jpg" TargetMode="External" Type="http://schemas.openxmlformats.org/officeDocument/2006/relationships/hyperlink"/><Relationship Id="rId2192" Target="http://twitter.com/Jairo41219557/statuses/1268018153893826562" TargetMode="External" Type="http://schemas.openxmlformats.org/officeDocument/2006/relationships/hyperlink"/><Relationship Id="rId2193" Target="http://pbs.twimg.com/profile_images/1268017763198656513/52AOmcFN_normal.jpg" TargetMode="External" Type="http://schemas.openxmlformats.org/officeDocument/2006/relationships/hyperlink"/><Relationship Id="rId2194" Target="http://twitter.com/JoseDav94529108/statuses/1268018125720739840" TargetMode="External" Type="http://schemas.openxmlformats.org/officeDocument/2006/relationships/hyperlink"/><Relationship Id="rId2195" Target="http://pbs.twimg.com/profile_images/1182907508375064576/iSEW9jiz_normal.jpg" TargetMode="External" Type="http://schemas.openxmlformats.org/officeDocument/2006/relationships/hyperlink"/><Relationship Id="rId2196" Target="http://twitter.com/DarioHiguita13/statuses/1268018083463081984" TargetMode="External" Type="http://schemas.openxmlformats.org/officeDocument/2006/relationships/hyperlink"/><Relationship Id="rId2197" Target="http://pbs.twimg.com/profile_images/1259605197044711424/belCyC3W_normal.jpg" TargetMode="External" Type="http://schemas.openxmlformats.org/officeDocument/2006/relationships/hyperlink"/><Relationship Id="rId2198" Target="http://twitter.com/Elpadrepucho/statuses/1268018058599202816" TargetMode="External" Type="http://schemas.openxmlformats.org/officeDocument/2006/relationships/hyperlink"/><Relationship Id="rId2199" Target="http://pbs.twimg.com/profile_images/1250189457992679426/TKheEfJP_normal.jpg" TargetMode="External" Type="http://schemas.openxmlformats.org/officeDocument/2006/relationships/hyperlink"/><Relationship Id="rId22" Target="http://twitter.com/CazaSarcasmos/statuses/1268166070659174405" TargetMode="External" Type="http://schemas.openxmlformats.org/officeDocument/2006/relationships/hyperlink"/><Relationship Id="rId220" Target="http://twitter.com/joseale30251145/statuses/1268145351774658560" TargetMode="External" Type="http://schemas.openxmlformats.org/officeDocument/2006/relationships/hyperlink"/><Relationship Id="rId2200" Target="http://twitter.com/Marccelola/statuses/1268018045836038144" TargetMode="External" Type="http://schemas.openxmlformats.org/officeDocument/2006/relationships/hyperlink"/><Relationship Id="rId2201" Target="http://pbs.twimg.com/profile_images/1260445084610420741/lMCC7LbH_normal.jpg" TargetMode="External" Type="http://schemas.openxmlformats.org/officeDocument/2006/relationships/hyperlink"/><Relationship Id="rId2202" Target="http://twitter.com/alexcrios1999/statuses/1268017994682286082" TargetMode="External" Type="http://schemas.openxmlformats.org/officeDocument/2006/relationships/hyperlink"/><Relationship Id="rId2203" Target="http://pbs.twimg.com/profile_images/1260379917788864513/iTYdHVjg_normal.jpg" TargetMode="External" Type="http://schemas.openxmlformats.org/officeDocument/2006/relationships/hyperlink"/><Relationship Id="rId2204" Target="http://twitter.com/SunflowersBlu/statuses/1268017958871326723" TargetMode="External" Type="http://schemas.openxmlformats.org/officeDocument/2006/relationships/hyperlink"/><Relationship Id="rId2205" Target="http://pbs.twimg.com/profile_images/1242631239867260928/xeLj1Lci_normal.jpg" TargetMode="External" Type="http://schemas.openxmlformats.org/officeDocument/2006/relationships/hyperlink"/><Relationship Id="rId2206" Target="http://twitter.com/ElCapucchino/statuses/1268017949736083456" TargetMode="External" Type="http://schemas.openxmlformats.org/officeDocument/2006/relationships/hyperlink"/><Relationship Id="rId2207" Target="http://pbs.twimg.com/profile_images/1263107564302225408/qyuVK-7u_normal.jpg" TargetMode="External" Type="http://schemas.openxmlformats.org/officeDocument/2006/relationships/hyperlink"/><Relationship Id="rId2208" Target="http://twitter.com/xhcmrx/statuses/1268017843989291015" TargetMode="External" Type="http://schemas.openxmlformats.org/officeDocument/2006/relationships/hyperlink"/><Relationship Id="rId2209" Target="http://pbs.twimg.com/profile_images/1260445084610420741/lMCC7LbH_normal.jpg" TargetMode="External" Type="http://schemas.openxmlformats.org/officeDocument/2006/relationships/hyperlink"/><Relationship Id="rId221" Target="http://pbs.twimg.com/profile_images/1221247439270596608/oF1Ox-Cq_normal.jpg" TargetMode="External" Type="http://schemas.openxmlformats.org/officeDocument/2006/relationships/hyperlink"/><Relationship Id="rId2210" Target="http://twitter.com/alexcrios1999/statuses/1268017697327067138" TargetMode="External" Type="http://schemas.openxmlformats.org/officeDocument/2006/relationships/hyperlink"/><Relationship Id="rId2211" Target="http://pbs.twimg.com/profile_images/1242583590053064711/rcn0t_dK_normal.jpg" TargetMode="External" Type="http://schemas.openxmlformats.org/officeDocument/2006/relationships/hyperlink"/><Relationship Id="rId2212" Target="http://twitter.com/MontesRayd/statuses/1268017656256397313" TargetMode="External" Type="http://schemas.openxmlformats.org/officeDocument/2006/relationships/hyperlink"/><Relationship Id="rId2213" Target="http://pbs.twimg.com/profile_images/1214031008590422019/LGU8_Gw5_normal.jpg" TargetMode="External" Type="http://schemas.openxmlformats.org/officeDocument/2006/relationships/hyperlink"/><Relationship Id="rId2214" Target="http://twitter.com/yetopla/statuses/1268017636069257220" TargetMode="External" Type="http://schemas.openxmlformats.org/officeDocument/2006/relationships/hyperlink"/><Relationship Id="rId2215" Target="http://pbs.twimg.com/profile_images/1265212507121205249/9yZ41nN9_normal.jpg" TargetMode="External" Type="http://schemas.openxmlformats.org/officeDocument/2006/relationships/hyperlink"/><Relationship Id="rId2216" Target="http://twitter.com/triedfly/statuses/1268017615018045440" TargetMode="External" Type="http://schemas.openxmlformats.org/officeDocument/2006/relationships/hyperlink"/><Relationship Id="rId2217" Target="http://pbs.twimg.com/profile_images/1248687699344662532/wUc2S8dk_normal.jpg" TargetMode="External" Type="http://schemas.openxmlformats.org/officeDocument/2006/relationships/hyperlink"/><Relationship Id="rId2218" Target="http://twitter.com/Jose58608041/statuses/1268017556062900225" TargetMode="External" Type="http://schemas.openxmlformats.org/officeDocument/2006/relationships/hyperlink"/><Relationship Id="rId2219" Target="http://pbs.twimg.com/profile_images/1232446085337145344/0xw5MhO8_normal.jpg" TargetMode="External" Type="http://schemas.openxmlformats.org/officeDocument/2006/relationships/hyperlink"/><Relationship Id="rId222" Target="http://twitter.com/alejorcasta/statuses/1268144897036607488" TargetMode="External" Type="http://schemas.openxmlformats.org/officeDocument/2006/relationships/hyperlink"/><Relationship Id="rId2220" Target="http://twitter.com/jairogarciacol/statuses/1268017472235622403" TargetMode="External" Type="http://schemas.openxmlformats.org/officeDocument/2006/relationships/hyperlink"/><Relationship Id="rId2221" Target="http://pbs.twimg.com/profile_images/1147019520596463616/y_dVVuNZ_normal.jpg" TargetMode="External" Type="http://schemas.openxmlformats.org/officeDocument/2006/relationships/hyperlink"/><Relationship Id="rId2222" Target="http://twitter.com/Estrella_Calva/statuses/1268017469945524225" TargetMode="External" Type="http://schemas.openxmlformats.org/officeDocument/2006/relationships/hyperlink"/><Relationship Id="rId2223" Target="http://pbs.twimg.com/profile_images/1069303281875394565/4_hZkZwP_normal.jpg" TargetMode="External" Type="http://schemas.openxmlformats.org/officeDocument/2006/relationships/hyperlink"/><Relationship Id="rId2224" Target="http://twitter.com/and2917/statuses/1268017458813829121" TargetMode="External" Type="http://schemas.openxmlformats.org/officeDocument/2006/relationships/hyperlink"/><Relationship Id="rId2225" Target="http://pbs.twimg.com/profile_images/1262593849169494018/3SK5Ffb2_normal.jpg" TargetMode="External" Type="http://schemas.openxmlformats.org/officeDocument/2006/relationships/hyperlink"/><Relationship Id="rId2226" Target="http://twitter.com/juan_sebas_gil/statuses/1268017415490867205" TargetMode="External" Type="http://schemas.openxmlformats.org/officeDocument/2006/relationships/hyperlink"/><Relationship Id="rId2227" Target="http://pbs.twimg.com/profile_images/1225212101632962561/thsWVjng_normal.jpg" TargetMode="External" Type="http://schemas.openxmlformats.org/officeDocument/2006/relationships/hyperlink"/><Relationship Id="rId2228" Target="http://twitter.com/JuanManuel_8754/statuses/1268017408150822913" TargetMode="External" Type="http://schemas.openxmlformats.org/officeDocument/2006/relationships/hyperlink"/><Relationship Id="rId2229" Target="http://pbs.twimg.com/profile_images/1261083730711588864/93x0i52z_normal.jpg" TargetMode="External" Type="http://schemas.openxmlformats.org/officeDocument/2006/relationships/hyperlink"/><Relationship Id="rId223" Target="http://pbs.twimg.com/profile_images/1194394772573753345/fpLefTGn_normal.jpg" TargetMode="External" Type="http://schemas.openxmlformats.org/officeDocument/2006/relationships/hyperlink"/><Relationship Id="rId2230" Target="http://twitter.com/JhoanaHdezO/statuses/1268017404401061893" TargetMode="External" Type="http://schemas.openxmlformats.org/officeDocument/2006/relationships/hyperlink"/><Relationship Id="rId2231" Target="http://pbs.twimg.com/profile_images/1183288029185789952/FKnEGf-Q_normal.jpg" TargetMode="External" Type="http://schemas.openxmlformats.org/officeDocument/2006/relationships/hyperlink"/><Relationship Id="rId2232" Target="http://twitter.com/Alexeprz/statuses/1268017372675411968" TargetMode="External" Type="http://schemas.openxmlformats.org/officeDocument/2006/relationships/hyperlink"/><Relationship Id="rId2233" Target="http://pbs.twimg.com/profile_images/1076079910354120705/cqeSAsJt_normal.jpg" TargetMode="External" Type="http://schemas.openxmlformats.org/officeDocument/2006/relationships/hyperlink"/><Relationship Id="rId2234" Target="http://twitter.com/carlosmarioF1/statuses/1268017372058857472" TargetMode="External" Type="http://schemas.openxmlformats.org/officeDocument/2006/relationships/hyperlink"/><Relationship Id="rId2235" Target="http://pbs.twimg.com/profile_images/1259605197044711424/belCyC3W_normal.jpg" TargetMode="External" Type="http://schemas.openxmlformats.org/officeDocument/2006/relationships/hyperlink"/><Relationship Id="rId2236" Target="http://twitter.com/Elpadrepucho/statuses/1268017348134555648" TargetMode="External" Type="http://schemas.openxmlformats.org/officeDocument/2006/relationships/hyperlink"/><Relationship Id="rId2237" Target="http://pbs.twimg.com/profile_images/598187235167592448/_DPHV0sj_normal.jpg" TargetMode="External" Type="http://schemas.openxmlformats.org/officeDocument/2006/relationships/hyperlink"/><Relationship Id="rId2238" Target="http://twitter.com/tf_fernandez/statuses/1268017323123920899" TargetMode="External" Type="http://schemas.openxmlformats.org/officeDocument/2006/relationships/hyperlink"/><Relationship Id="rId2239" Target="http://pbs.twimg.com/profile_images/2392213061/82vyn2qxq28i5rxbywlp_normal.jpeg" TargetMode="External" Type="http://schemas.openxmlformats.org/officeDocument/2006/relationships/hyperlink"/><Relationship Id="rId224" Target="http://twitter.com/hernangarcia98/statuses/1268144748981817345" TargetMode="External" Type="http://schemas.openxmlformats.org/officeDocument/2006/relationships/hyperlink"/><Relationship Id="rId2240" Target="http://twitter.com/Aguilix/statuses/1268017320670171138" TargetMode="External" Type="http://schemas.openxmlformats.org/officeDocument/2006/relationships/hyperlink"/><Relationship Id="rId2241" Target="http://pbs.twimg.com/profile_images/1255686068315226113/q-6sK0ih_normal.jpg" TargetMode="External" Type="http://schemas.openxmlformats.org/officeDocument/2006/relationships/hyperlink"/><Relationship Id="rId2242" Target="http://twitter.com/Valmoringa/statuses/1268017277850529792" TargetMode="External" Type="http://schemas.openxmlformats.org/officeDocument/2006/relationships/hyperlink"/><Relationship Id="rId2243" Target="http://pbs.twimg.com/profile_images/1267211529235070976/9iGDmQHu_normal.jpg" TargetMode="External" Type="http://schemas.openxmlformats.org/officeDocument/2006/relationships/hyperlink"/><Relationship Id="rId2244" Target="http://twitter.com/SantiagoDS15/statuses/1268017266626572288" TargetMode="External" Type="http://schemas.openxmlformats.org/officeDocument/2006/relationships/hyperlink"/><Relationship Id="rId2245" Target="http://pbs.twimg.com/profile_images/1268017424680587264/rXMGk2ZP_normal.jpg" TargetMode="External" Type="http://schemas.openxmlformats.org/officeDocument/2006/relationships/hyperlink"/><Relationship Id="rId2246" Target="http://twitter.com/BCertuche/statuses/1268017266043637760" TargetMode="External" Type="http://schemas.openxmlformats.org/officeDocument/2006/relationships/hyperlink"/><Relationship Id="rId2247" Target="http://pbs.twimg.com/profile_images/1189519922247942144/4EYFZy39_normal.png" TargetMode="External" Type="http://schemas.openxmlformats.org/officeDocument/2006/relationships/hyperlink"/><Relationship Id="rId2248" Target="http://twitter.com/anibalom/statuses/1268017232006840320" TargetMode="External" Type="http://schemas.openxmlformats.org/officeDocument/2006/relationships/hyperlink"/><Relationship Id="rId2249" Target="http://pbs.twimg.com/profile_images/1267203437277700097/gRPEKMNp_normal.jpg" TargetMode="External" Type="http://schemas.openxmlformats.org/officeDocument/2006/relationships/hyperlink"/><Relationship Id="rId225" Target="http://pbs.twimg.com/profile_images/1268005597447884800/yoEvPtl__normal.jpg" TargetMode="External" Type="http://schemas.openxmlformats.org/officeDocument/2006/relationships/hyperlink"/><Relationship Id="rId2250" Target="http://twitter.com/Almuadina_/statuses/1268017228848549889" TargetMode="External" Type="http://schemas.openxmlformats.org/officeDocument/2006/relationships/hyperlink"/><Relationship Id="rId2251" Target="http://pbs.twimg.com/profile_images/1241428907070537728/lm6ksR8F_normal.jpg" TargetMode="External" Type="http://schemas.openxmlformats.org/officeDocument/2006/relationships/hyperlink"/><Relationship Id="rId2252" Target="http://twitter.com/fsalasparra/statuses/1268017222544429056" TargetMode="External" Type="http://schemas.openxmlformats.org/officeDocument/2006/relationships/hyperlink"/><Relationship Id="rId2253" Target="http://pbs.twimg.com/profile_images/1111736333490417666/9jMotPqF_normal.jpg" TargetMode="External" Type="http://schemas.openxmlformats.org/officeDocument/2006/relationships/hyperlink"/><Relationship Id="rId2254" Target="http://twitter.com/guerrero_xoxo/statuses/1268017214264872960" TargetMode="External" Type="http://schemas.openxmlformats.org/officeDocument/2006/relationships/hyperlink"/><Relationship Id="rId2255" Target="http://pbs.twimg.com/profile_images/1259605197044711424/belCyC3W_normal.jpg" TargetMode="External" Type="http://schemas.openxmlformats.org/officeDocument/2006/relationships/hyperlink"/><Relationship Id="rId2256" Target="http://twitter.com/Elpadrepucho/statuses/1268017188511809538" TargetMode="External" Type="http://schemas.openxmlformats.org/officeDocument/2006/relationships/hyperlink"/><Relationship Id="rId2257" Target="http://pbs.twimg.com/profile_images/1266071852704837635/7_8JuRcX_normal.jpg" TargetMode="External" Type="http://schemas.openxmlformats.org/officeDocument/2006/relationships/hyperlink"/><Relationship Id="rId2258" Target="http://twitter.com/micheladaav/statuses/1268017173978664960" TargetMode="External" Type="http://schemas.openxmlformats.org/officeDocument/2006/relationships/hyperlink"/><Relationship Id="rId2259" Target="http://pbs.twimg.com/profile_images/1267796963296186370/Qkny7PyE_normal.jpg" TargetMode="External" Type="http://schemas.openxmlformats.org/officeDocument/2006/relationships/hyperlink"/><Relationship Id="rId226" Target="http://twitter.com/cesfit7/statuses/1268144674885251072" TargetMode="External" Type="http://schemas.openxmlformats.org/officeDocument/2006/relationships/hyperlink"/><Relationship Id="rId2260" Target="http://twitter.com/edison_pf/statuses/1268017149802618882" TargetMode="External" Type="http://schemas.openxmlformats.org/officeDocument/2006/relationships/hyperlink"/><Relationship Id="rId2261" Target="http://pbs.twimg.com/profile_images/1267538428415090688/YBagnwqY_normal.jpg" TargetMode="External" Type="http://schemas.openxmlformats.org/officeDocument/2006/relationships/hyperlink"/><Relationship Id="rId2262" Target="http://twitter.com/Fajardod0918/statuses/1268017113308020736" TargetMode="External" Type="http://schemas.openxmlformats.org/officeDocument/2006/relationships/hyperlink"/><Relationship Id="rId2263" Target="http://pbs.twimg.com/profile_images/1265453697812828160/kdpNXSSh_normal.jpg" TargetMode="External" Type="http://schemas.openxmlformats.org/officeDocument/2006/relationships/hyperlink"/><Relationship Id="rId2264" Target="http://twitter.com/Santiag81039690/statuses/1268017076775473153" TargetMode="External" Type="http://schemas.openxmlformats.org/officeDocument/2006/relationships/hyperlink"/><Relationship Id="rId2265" Target="http://pbs.twimg.com/profile_images/1182907508375064576/iSEW9jiz_normal.jpg" TargetMode="External" Type="http://schemas.openxmlformats.org/officeDocument/2006/relationships/hyperlink"/><Relationship Id="rId2266" Target="http://twitter.com/DarioHiguita13/statuses/1268017055166607360" TargetMode="External" Type="http://schemas.openxmlformats.org/officeDocument/2006/relationships/hyperlink"/><Relationship Id="rId2267" Target="http://pbs.twimg.com/profile_images/1267982301897646080/v4B81pDf_normal.jpg" TargetMode="External" Type="http://schemas.openxmlformats.org/officeDocument/2006/relationships/hyperlink"/><Relationship Id="rId2268" Target="http://twitter.com/DanielC89537565/statuses/1268016925340303360" TargetMode="External" Type="http://schemas.openxmlformats.org/officeDocument/2006/relationships/hyperlink"/><Relationship Id="rId2269" Target="http://pbs.twimg.com/profile_images/1268011341677281281/A2OM7NaL_normal.jpg" TargetMode="External" Type="http://schemas.openxmlformats.org/officeDocument/2006/relationships/hyperlink"/><Relationship Id="rId227" Target="http://pbs.twimg.com/profile_images/1230607037668745235/y70OHmJe_normal.jpg" TargetMode="External" Type="http://schemas.openxmlformats.org/officeDocument/2006/relationships/hyperlink"/><Relationship Id="rId2270" Target="http://twitter.com/santiago_vx/statuses/1268016809522978824" TargetMode="External" Type="http://schemas.openxmlformats.org/officeDocument/2006/relationships/hyperlink"/><Relationship Id="rId2271" Target="http://pbs.twimg.com/profile_images/546741944056307713/ewDYfwhp_normal.jpeg" TargetMode="External" Type="http://schemas.openxmlformats.org/officeDocument/2006/relationships/hyperlink"/><Relationship Id="rId2272" Target="http://twitter.com/SergioAndresBu3/statuses/1268016804552740868" TargetMode="External" Type="http://schemas.openxmlformats.org/officeDocument/2006/relationships/hyperlink"/><Relationship Id="rId2273" Target="http://pbs.twimg.com/profile_images/1266073062757326852/ydDkvC5d_normal.jpg" TargetMode="External" Type="http://schemas.openxmlformats.org/officeDocument/2006/relationships/hyperlink"/><Relationship Id="rId2274" Target="http://twitter.com/Soc_Democrata/statuses/1268016782293569538" TargetMode="External" Type="http://schemas.openxmlformats.org/officeDocument/2006/relationships/hyperlink"/><Relationship Id="rId2275" Target="http://pbs.twimg.com/profile_images/1267565369243381765/BKa_ZrCa_normal.jpg" TargetMode="External" Type="http://schemas.openxmlformats.org/officeDocument/2006/relationships/hyperlink"/><Relationship Id="rId2276" Target="http://twitter.com/Harol72860060/statuses/1268016765822480385" TargetMode="External" Type="http://schemas.openxmlformats.org/officeDocument/2006/relationships/hyperlink"/><Relationship Id="rId2277" Target="http://pbs.twimg.com/profile_images/1172365520340807686/ninmzBAX_normal.jpg" TargetMode="External" Type="http://schemas.openxmlformats.org/officeDocument/2006/relationships/hyperlink"/><Relationship Id="rId2278" Target="http://twitter.com/Andres_Lopez13/statuses/1268016748365844483" TargetMode="External" Type="http://schemas.openxmlformats.org/officeDocument/2006/relationships/hyperlink"/><Relationship Id="rId2279" Target="http://abs.twimg.com/sticky/default_profile_images/default_profile_normal.png" TargetMode="External" Type="http://schemas.openxmlformats.org/officeDocument/2006/relationships/hyperlink"/><Relationship Id="rId228" Target="http://twitter.com/Elquenadasabeo1/statuses/1268144621554630656" TargetMode="External" Type="http://schemas.openxmlformats.org/officeDocument/2006/relationships/hyperlink"/><Relationship Id="rId2280" Target="http://twitter.com/Felipe40240628/statuses/1268016718267527168" TargetMode="External" Type="http://schemas.openxmlformats.org/officeDocument/2006/relationships/hyperlink"/><Relationship Id="rId2281" Target="http://pbs.twimg.com/profile_images/1197732045402836992/w286IjpT_normal.jpg" TargetMode="External" Type="http://schemas.openxmlformats.org/officeDocument/2006/relationships/hyperlink"/><Relationship Id="rId2282" Target="http://twitter.com/AngelMebarak4/statuses/1268016690719330305" TargetMode="External" Type="http://schemas.openxmlformats.org/officeDocument/2006/relationships/hyperlink"/><Relationship Id="rId2283" Target="http://pbs.twimg.com/profile_images/1260070087194816512/TGRZ6mO2_normal.jpg" TargetMode="External" Type="http://schemas.openxmlformats.org/officeDocument/2006/relationships/hyperlink"/><Relationship Id="rId2284" Target="http://twitter.com/CartagenaEban/statuses/1268016669177380865" TargetMode="External" Type="http://schemas.openxmlformats.org/officeDocument/2006/relationships/hyperlink"/><Relationship Id="rId2285" Target="http://pbs.twimg.com/profile_images/862531138287521792/C5Gkd9rv_normal.jpg" TargetMode="External" Type="http://schemas.openxmlformats.org/officeDocument/2006/relationships/hyperlink"/><Relationship Id="rId2286" Target="http://twitter.com/maickolaleja94/statuses/1268016652999942147" TargetMode="External" Type="http://schemas.openxmlformats.org/officeDocument/2006/relationships/hyperlink"/><Relationship Id="rId2287" Target="http://pbs.twimg.com/profile_images/1197732045402836992/w286IjpT_normal.jpg" TargetMode="External" Type="http://schemas.openxmlformats.org/officeDocument/2006/relationships/hyperlink"/><Relationship Id="rId2288" Target="http://twitter.com/AngelMebarak4/statuses/1268016614781353990" TargetMode="External" Type="http://schemas.openxmlformats.org/officeDocument/2006/relationships/hyperlink"/><Relationship Id="rId2289" Target="http://pbs.twimg.com/profile_images/1268017506465218560/XQfJXJ3y_normal.jpg" TargetMode="External" Type="http://schemas.openxmlformats.org/officeDocument/2006/relationships/hyperlink"/><Relationship Id="rId229" Target="http://pbs.twimg.com/profile_images/1244338294604926978/ycdfiI_I_normal.jpg" TargetMode="External" Type="http://schemas.openxmlformats.org/officeDocument/2006/relationships/hyperlink"/><Relationship Id="rId2290" Target="http://twitter.com/iamjuannaranjo/statuses/1268016598822064128" TargetMode="External" Type="http://schemas.openxmlformats.org/officeDocument/2006/relationships/hyperlink"/><Relationship Id="rId2291" Target="http://pbs.twimg.com/profile_images/1267660301048184832/bnZ0Uu56_normal.jpg" TargetMode="External" Type="http://schemas.openxmlformats.org/officeDocument/2006/relationships/hyperlink"/><Relationship Id="rId2292" Target="http://twitter.com/Nam__mk/statuses/1268016598071246849" TargetMode="External" Type="http://schemas.openxmlformats.org/officeDocument/2006/relationships/hyperlink"/><Relationship Id="rId2293" Target="http://pbs.twimg.com/profile_images/1197732045402836992/w286IjpT_normal.jpg" TargetMode="External" Type="http://schemas.openxmlformats.org/officeDocument/2006/relationships/hyperlink"/><Relationship Id="rId2294" Target="http://twitter.com/AngelMebarak4/statuses/1268016567738130436" TargetMode="External" Type="http://schemas.openxmlformats.org/officeDocument/2006/relationships/hyperlink"/><Relationship Id="rId2295" Target="http://pbs.twimg.com/profile_images/1085303481467133952/SC2VdlQT_normal.jpg" TargetMode="External" Type="http://schemas.openxmlformats.org/officeDocument/2006/relationships/hyperlink"/><Relationship Id="rId2296" Target="http://twitter.com/isaujueta/statuses/1268016548893130754" TargetMode="External" Type="http://schemas.openxmlformats.org/officeDocument/2006/relationships/hyperlink"/><Relationship Id="rId2297" Target="http://pbs.twimg.com/profile_images/1197732045402836992/w286IjpT_normal.jpg" TargetMode="External" Type="http://schemas.openxmlformats.org/officeDocument/2006/relationships/hyperlink"/><Relationship Id="rId2298" Target="http://twitter.com/AngelMebarak4/statuses/1268016521550290944" TargetMode="External" Type="http://schemas.openxmlformats.org/officeDocument/2006/relationships/hyperlink"/><Relationship Id="rId2299" Target="http://pbs.twimg.com/profile_images/1201330255279075328/Dl2KDbMl_normal.jpg" TargetMode="External" Type="http://schemas.openxmlformats.org/officeDocument/2006/relationships/hyperlink"/><Relationship Id="rId23" Target="http://pbs.twimg.com/profile_images/1205333285439717376/BICGy2ZK_normal.jpg" TargetMode="External" Type="http://schemas.openxmlformats.org/officeDocument/2006/relationships/hyperlink"/><Relationship Id="rId230" Target="http://twitter.com/redcajapandora/statuses/1268144269216354304" TargetMode="External" Type="http://schemas.openxmlformats.org/officeDocument/2006/relationships/hyperlink"/><Relationship Id="rId2300" Target="http://twitter.com/septimoartecol/statuses/1268016509055643649" TargetMode="External" Type="http://schemas.openxmlformats.org/officeDocument/2006/relationships/hyperlink"/><Relationship Id="rId2301" Target="http://pbs.twimg.com/profile_images/1242631239867260928/xeLj1Lci_normal.jpg" TargetMode="External" Type="http://schemas.openxmlformats.org/officeDocument/2006/relationships/hyperlink"/><Relationship Id="rId2302" Target="http://twitter.com/ElCapucchino/statuses/1268016502206316548" TargetMode="External" Type="http://schemas.openxmlformats.org/officeDocument/2006/relationships/hyperlink"/><Relationship Id="rId2303" Target="http://pbs.twimg.com/profile_images/1244337023286161409/NAEzS2ZI_normal.jpg" TargetMode="External" Type="http://schemas.openxmlformats.org/officeDocument/2006/relationships/hyperlink"/><Relationship Id="rId2304" Target="http://twitter.com/Myjohnr/statuses/1268016491947057152" TargetMode="External" Type="http://schemas.openxmlformats.org/officeDocument/2006/relationships/hyperlink"/><Relationship Id="rId2305" Target="http://pbs.twimg.com/profile_images/1260116796205682693/U_dpp1Hr_normal.jpg" TargetMode="External" Type="http://schemas.openxmlformats.org/officeDocument/2006/relationships/hyperlink"/><Relationship Id="rId2306" Target="http://twitter.com/MesaSebasthian/statuses/1268016474481995779" TargetMode="External" Type="http://schemas.openxmlformats.org/officeDocument/2006/relationships/hyperlink"/><Relationship Id="rId2307" Target="http://pbs.twimg.com/profile_images/1267171952034226176/i7xrKhEa_normal.jpg" TargetMode="External" Type="http://schemas.openxmlformats.org/officeDocument/2006/relationships/hyperlink"/><Relationship Id="rId2308" Target="http://twitter.com/Martinpz02/statuses/1268016367443283968" TargetMode="External" Type="http://schemas.openxmlformats.org/officeDocument/2006/relationships/hyperlink"/><Relationship Id="rId2309" Target="http://pbs.twimg.com/profile_images/1183288029185789952/FKnEGf-Q_normal.jpg" TargetMode="External" Type="http://schemas.openxmlformats.org/officeDocument/2006/relationships/hyperlink"/><Relationship Id="rId231" Target="http://pbs.twimg.com/profile_images/1257160322042998784/VLkgqpcY_normal.jpg" TargetMode="External" Type="http://schemas.openxmlformats.org/officeDocument/2006/relationships/hyperlink"/><Relationship Id="rId2310" Target="http://twitter.com/Alexeprz/statuses/1268016363945279494" TargetMode="External" Type="http://schemas.openxmlformats.org/officeDocument/2006/relationships/hyperlink"/><Relationship Id="rId2311" Target="http://pbs.twimg.com/profile_images/847158174507569152/eY9xpI0M_normal.jpg" TargetMode="External" Type="http://schemas.openxmlformats.org/officeDocument/2006/relationships/hyperlink"/><Relationship Id="rId2312" Target="http://twitter.com/oleztThugBot/statuses/1268016349206515713" TargetMode="External" Type="http://schemas.openxmlformats.org/officeDocument/2006/relationships/hyperlink"/><Relationship Id="rId2313" Target="http://pbs.twimg.com/profile_images/1266911402054356993/b3TqGnXn_normal.jpg" TargetMode="External" Type="http://schemas.openxmlformats.org/officeDocument/2006/relationships/hyperlink"/><Relationship Id="rId2314" Target="http://twitter.com/AnderssonMS/statuses/1268016348124282880" TargetMode="External" Type="http://schemas.openxmlformats.org/officeDocument/2006/relationships/hyperlink"/><Relationship Id="rId2315" Target="http://abs.twimg.com/sticky/default_profile_images/default_profile_normal.png" TargetMode="External" Type="http://schemas.openxmlformats.org/officeDocument/2006/relationships/hyperlink"/><Relationship Id="rId2316" Target="http://twitter.com/AngieRo09260532/statuses/1268016346476032002" TargetMode="External" Type="http://schemas.openxmlformats.org/officeDocument/2006/relationships/hyperlink"/><Relationship Id="rId2317" Target="http://pbs.twimg.com/profile_images/1228501640182992898/pj7wQQSD_normal.jpg" TargetMode="External" Type="http://schemas.openxmlformats.org/officeDocument/2006/relationships/hyperlink"/><Relationship Id="rId2318" Target="http://twitter.com/Isabell62889891/statuses/1268016310098804737" TargetMode="External" Type="http://schemas.openxmlformats.org/officeDocument/2006/relationships/hyperlink"/><Relationship Id="rId2319" Target="http://pbs.twimg.com/profile_images/1253386374922866689/5HYwMOlW_normal.jpg" TargetMode="External" Type="http://schemas.openxmlformats.org/officeDocument/2006/relationships/hyperlink"/><Relationship Id="rId232" Target="http://twitter.com/maleja_28_/statuses/1268144263222702086" TargetMode="External" Type="http://schemas.openxmlformats.org/officeDocument/2006/relationships/hyperlink"/><Relationship Id="rId2320" Target="http://twitter.com/sammy98m/statuses/1268016251621818370" TargetMode="External" Type="http://schemas.openxmlformats.org/officeDocument/2006/relationships/hyperlink"/><Relationship Id="rId2321" Target="http://pbs.twimg.com/profile_images/2256048026/28122011565_normal.jpg" TargetMode="External" Type="http://schemas.openxmlformats.org/officeDocument/2006/relationships/hyperlink"/><Relationship Id="rId2322" Target="http://twitter.com/mautosiglo21/statuses/1268016239068303362" TargetMode="External" Type="http://schemas.openxmlformats.org/officeDocument/2006/relationships/hyperlink"/><Relationship Id="rId2323" Target="http://pbs.twimg.com/profile_images/1076079910354120705/cqeSAsJt_normal.jpg" TargetMode="External" Type="http://schemas.openxmlformats.org/officeDocument/2006/relationships/hyperlink"/><Relationship Id="rId2324" Target="http://twitter.com/carlosmarioF1/statuses/1268016235717033985" TargetMode="External" Type="http://schemas.openxmlformats.org/officeDocument/2006/relationships/hyperlink"/><Relationship Id="rId2325" Target="http://pbs.twimg.com/profile_images/1263925632909692933/EQfx2MXd_normal.jpg" TargetMode="External" Type="http://schemas.openxmlformats.org/officeDocument/2006/relationships/hyperlink"/><Relationship Id="rId2326" Target="http://twitter.com/Stiven2429/statuses/1268016220495904774" TargetMode="External" Type="http://schemas.openxmlformats.org/officeDocument/2006/relationships/hyperlink"/><Relationship Id="rId2327" Target="http://pbs.twimg.com/profile_images/1166644058254716928/uEzWYxQT_normal.jpg" TargetMode="External" Type="http://schemas.openxmlformats.org/officeDocument/2006/relationships/hyperlink"/><Relationship Id="rId2328" Target="http://twitter.com/MejiMadrigal/statuses/1268016176568901632" TargetMode="External" Type="http://schemas.openxmlformats.org/officeDocument/2006/relationships/hyperlink"/><Relationship Id="rId2329" Target="http://pbs.twimg.com/profile_images/1261083730711588864/93x0i52z_normal.jpg" TargetMode="External" Type="http://schemas.openxmlformats.org/officeDocument/2006/relationships/hyperlink"/><Relationship Id="rId233" Target="http://pbs.twimg.com/profile_images/1247659512481316864/AE9hlJ67_normal.jpg" TargetMode="External" Type="http://schemas.openxmlformats.org/officeDocument/2006/relationships/hyperlink"/><Relationship Id="rId2330" Target="http://twitter.com/JhoanaHdezO/statuses/1268016173138018312" TargetMode="External" Type="http://schemas.openxmlformats.org/officeDocument/2006/relationships/hyperlink"/><Relationship Id="rId2331" Target="http://pbs.twimg.com/profile_images/1268017424680587264/rXMGk2ZP_normal.jpg" TargetMode="External" Type="http://schemas.openxmlformats.org/officeDocument/2006/relationships/hyperlink"/><Relationship Id="rId2332" Target="http://twitter.com/BCertuche/statuses/1268016165923827713" TargetMode="External" Type="http://schemas.openxmlformats.org/officeDocument/2006/relationships/hyperlink"/><Relationship Id="rId2333" Target="http://pbs.twimg.com/profile_images/1268017506465218560/XQfJXJ3y_normal.jpg" TargetMode="External" Type="http://schemas.openxmlformats.org/officeDocument/2006/relationships/hyperlink"/><Relationship Id="rId2334" Target="http://twitter.com/iamjuannaranjo/statuses/1268016119060848640" TargetMode="External" Type="http://schemas.openxmlformats.org/officeDocument/2006/relationships/hyperlink"/><Relationship Id="rId2335" Target="http://pbs.twimg.com/profile_images/1016437695340535809/U8FPT3PO_normal.jpg" TargetMode="External" Type="http://schemas.openxmlformats.org/officeDocument/2006/relationships/hyperlink"/><Relationship Id="rId2336" Target="http://twitter.com/AlejoAcosta_Ofi/statuses/1268016113868247042" TargetMode="External" Type="http://schemas.openxmlformats.org/officeDocument/2006/relationships/hyperlink"/><Relationship Id="rId2337" Target="http://pbs.twimg.com/profile_images/1178377285977743360/a6Irz9vp_normal.jpg" TargetMode="External" Type="http://schemas.openxmlformats.org/officeDocument/2006/relationships/hyperlink"/><Relationship Id="rId2338" Target="http://twitter.com/nickhacosta/statuses/1268016085011496960" TargetMode="External" Type="http://schemas.openxmlformats.org/officeDocument/2006/relationships/hyperlink"/><Relationship Id="rId2339" Target="http://pbs.twimg.com/profile_images/833828956038168576/xSn4rDCN_normal.jpg" TargetMode="External" Type="http://schemas.openxmlformats.org/officeDocument/2006/relationships/hyperlink"/><Relationship Id="rId234" Target="http://twitter.com/Ang_Altamirano/statuses/1268144258965557249" TargetMode="External" Type="http://schemas.openxmlformats.org/officeDocument/2006/relationships/hyperlink"/><Relationship Id="rId2340" Target="http://twitter.com/juance918/statuses/1268016063670816770" TargetMode="External" Type="http://schemas.openxmlformats.org/officeDocument/2006/relationships/hyperlink"/><Relationship Id="rId2341" Target="http://pbs.twimg.com/profile_images/1213197947468431360/YTV9G2C8_normal.jpg" TargetMode="External" Type="http://schemas.openxmlformats.org/officeDocument/2006/relationships/hyperlink"/><Relationship Id="rId2342" Target="http://twitter.com/ManosLimpiasCo/statuses/1268016045689917440" TargetMode="External" Type="http://schemas.openxmlformats.org/officeDocument/2006/relationships/hyperlink"/><Relationship Id="rId2343" Target="http://pbs.twimg.com/profile_images/1264255505666650115/PjIZSQRt_normal.jpg" TargetMode="External" Type="http://schemas.openxmlformats.org/officeDocument/2006/relationships/hyperlink"/><Relationship Id="rId2344" Target="http://twitter.com/Camilo55757852/statuses/1268016043861200896" TargetMode="External" Type="http://schemas.openxmlformats.org/officeDocument/2006/relationships/hyperlink"/><Relationship Id="rId2345" Target="http://pbs.twimg.com/profile_images/1267245088855543809/g6kFEwu-_normal.jpg" TargetMode="External" Type="http://schemas.openxmlformats.org/officeDocument/2006/relationships/hyperlink"/><Relationship Id="rId2346" Target="http://twitter.com/MilesHMora2/statuses/1268016033702576129" TargetMode="External" Type="http://schemas.openxmlformats.org/officeDocument/2006/relationships/hyperlink"/><Relationship Id="rId2347" Target="http://pbs.twimg.com/profile_images/1254868903425179648/utXvF5iL_normal.jpg" TargetMode="External" Type="http://schemas.openxmlformats.org/officeDocument/2006/relationships/hyperlink"/><Relationship Id="rId2348" Target="http://twitter.com/Nikoltr3/statuses/1268016011569135617" TargetMode="External" Type="http://schemas.openxmlformats.org/officeDocument/2006/relationships/hyperlink"/><Relationship Id="rId2349" Target="http://pbs.twimg.com/profile_images/1264268552649007104/2eggLIkW_normal.jpg" TargetMode="External" Type="http://schemas.openxmlformats.org/officeDocument/2006/relationships/hyperlink"/><Relationship Id="rId235" Target="http://pbs.twimg.com/profile_images/1230607037668745235/y70OHmJe_normal.jpg" TargetMode="External" Type="http://schemas.openxmlformats.org/officeDocument/2006/relationships/hyperlink"/><Relationship Id="rId2350" Target="http://twitter.com/Quiroga8Jose/statuses/1268015966522421249" TargetMode="External" Type="http://schemas.openxmlformats.org/officeDocument/2006/relationships/hyperlink"/><Relationship Id="rId2351" Target="http://pbs.twimg.com/profile_images/1160995442865430530/TtgjpGQP_normal.jpg" TargetMode="External" Type="http://schemas.openxmlformats.org/officeDocument/2006/relationships/hyperlink"/><Relationship Id="rId2352" Target="http://twitter.com/edwardlara24/statuses/1268015858460381185" TargetMode="External" Type="http://schemas.openxmlformats.org/officeDocument/2006/relationships/hyperlink"/><Relationship Id="rId2353" Target="http://pbs.twimg.com/profile_images/1260785194946244610/ypxVqsPa_normal.jpg" TargetMode="External" Type="http://schemas.openxmlformats.org/officeDocument/2006/relationships/hyperlink"/><Relationship Id="rId2354" Target="http://twitter.com/MatarifeSerie/statuses/1268015824461324290" TargetMode="External" Type="http://schemas.openxmlformats.org/officeDocument/2006/relationships/hyperlink"/><Relationship Id="rId2355" Target="http://pbs.twimg.com/profile_images/1261083730711588864/93x0i52z_normal.jpg" TargetMode="External" Type="http://schemas.openxmlformats.org/officeDocument/2006/relationships/hyperlink"/><Relationship Id="rId2356" Target="http://twitter.com/JhoanaHdezO/statuses/1268015819017109516" TargetMode="External" Type="http://schemas.openxmlformats.org/officeDocument/2006/relationships/hyperlink"/><Relationship Id="rId2357" Target="http://pbs.twimg.com/profile_images/1264235507929751557/nTIV_0Fl_normal.jpg" TargetMode="External" Type="http://schemas.openxmlformats.org/officeDocument/2006/relationships/hyperlink"/><Relationship Id="rId2358" Target="http://twitter.com/Oscar_GCh/statuses/1268015803758268418" TargetMode="External" Type="http://schemas.openxmlformats.org/officeDocument/2006/relationships/hyperlink"/><Relationship Id="rId2359" Target="http://pbs.twimg.com/profile_images/1264268552649007104/2eggLIkW_normal.jpg" TargetMode="External" Type="http://schemas.openxmlformats.org/officeDocument/2006/relationships/hyperlink"/><Relationship Id="rId236" Target="http://twitter.com/Elquenadasabeo1/statuses/1268144083517702147" TargetMode="External" Type="http://schemas.openxmlformats.org/officeDocument/2006/relationships/hyperlink"/><Relationship Id="rId2360" Target="http://twitter.com/Quiroga8Jose/statuses/1268015781339684871" TargetMode="External" Type="http://schemas.openxmlformats.org/officeDocument/2006/relationships/hyperlink"/><Relationship Id="rId2361" Target="http://pbs.twimg.com/profile_images/1266028232614215680/BdTXj3iZ_normal.jpg" TargetMode="External" Type="http://schemas.openxmlformats.org/officeDocument/2006/relationships/hyperlink"/><Relationship Id="rId2362" Target="http://twitter.com/thepastranita/statuses/1268015520609112067" TargetMode="External" Type="http://schemas.openxmlformats.org/officeDocument/2006/relationships/hyperlink"/><Relationship Id="rId2363" Target="http://pbs.twimg.com/profile_images/833828956038168576/xSn4rDCN_normal.jpg" TargetMode="External" Type="http://schemas.openxmlformats.org/officeDocument/2006/relationships/hyperlink"/><Relationship Id="rId2364" Target="http://twitter.com/juance918/statuses/1268015496319971328" TargetMode="External" Type="http://schemas.openxmlformats.org/officeDocument/2006/relationships/hyperlink"/><Relationship Id="rId2365" Target="http://pbs.twimg.com/profile_images/1200358730421932033/PVRx7hUb_normal.jpg" TargetMode="External" Type="http://schemas.openxmlformats.org/officeDocument/2006/relationships/hyperlink"/><Relationship Id="rId2366" Target="http://twitter.com/SebastianRuanoR/statuses/1268015489097269251" TargetMode="External" Type="http://schemas.openxmlformats.org/officeDocument/2006/relationships/hyperlink"/><Relationship Id="rId2367" Target="http://abs.twimg.com/sticky/default_profile_images/default_profile_normal.png" TargetMode="External" Type="http://schemas.openxmlformats.org/officeDocument/2006/relationships/hyperlink"/><Relationship Id="rId2368" Target="http://twitter.com/xolacomoestasx/statuses/1268015484672319489" TargetMode="External" Type="http://schemas.openxmlformats.org/officeDocument/2006/relationships/hyperlink"/><Relationship Id="rId2369" Target="http://pbs.twimg.com/profile_images/1232708433847160832/eecX_1Oe_normal.jpg" TargetMode="External" Type="http://schemas.openxmlformats.org/officeDocument/2006/relationships/hyperlink"/><Relationship Id="rId237" Target="http://pbs.twimg.com/profile_images/1249015284138115072/eR0QKR4z_normal.jpg" TargetMode="External" Type="http://schemas.openxmlformats.org/officeDocument/2006/relationships/hyperlink"/><Relationship Id="rId2370" Target="http://twitter.com/Inszapata1/statuses/1268015428774899713" TargetMode="External" Type="http://schemas.openxmlformats.org/officeDocument/2006/relationships/hyperlink"/><Relationship Id="rId2371" Target="http://pbs.twimg.com/profile_images/1267530175740248064/tusj9Ug4_normal.jpg" TargetMode="External" Type="http://schemas.openxmlformats.org/officeDocument/2006/relationships/hyperlink"/><Relationship Id="rId2372" Target="http://twitter.com/BojaniniIan/statuses/1268015412651884544" TargetMode="External" Type="http://schemas.openxmlformats.org/officeDocument/2006/relationships/hyperlink"/><Relationship Id="rId2373" Target="http://pbs.twimg.com/profile_images/1232826611424202752/3CA15D1x_normal.jpg" TargetMode="External" Type="http://schemas.openxmlformats.org/officeDocument/2006/relationships/hyperlink"/><Relationship Id="rId2374" Target="http://twitter.com/Nygma777/statuses/1268015372017586182" TargetMode="External" Type="http://schemas.openxmlformats.org/officeDocument/2006/relationships/hyperlink"/><Relationship Id="rId2375" Target="http://pbs.twimg.com/profile_images/1016437695340535809/U8FPT3PO_normal.jpg" TargetMode="External" Type="http://schemas.openxmlformats.org/officeDocument/2006/relationships/hyperlink"/><Relationship Id="rId2376" Target="http://twitter.com/AlejoAcosta_Ofi/statuses/1268015333950074880" TargetMode="External" Type="http://schemas.openxmlformats.org/officeDocument/2006/relationships/hyperlink"/><Relationship Id="rId2377" Target="http://pbs.twimg.com/profile_images/598187235167592448/_DPHV0sj_normal.jpg" TargetMode="External" Type="http://schemas.openxmlformats.org/officeDocument/2006/relationships/hyperlink"/><Relationship Id="rId2378" Target="http://twitter.com/tf_fernandez/statuses/1268015278220345344" TargetMode="External" Type="http://schemas.openxmlformats.org/officeDocument/2006/relationships/hyperlink"/><Relationship Id="rId2379" Target="http://pbs.twimg.com/profile_images/954187424019697666/WA_iATJO_normal.jpg" TargetMode="External" Type="http://schemas.openxmlformats.org/officeDocument/2006/relationships/hyperlink"/><Relationship Id="rId238" Target="http://twitter.com/LaGwens/statuses/1268143022564429826" TargetMode="External" Type="http://schemas.openxmlformats.org/officeDocument/2006/relationships/hyperlink"/><Relationship Id="rId2380" Target="http://twitter.com/chontaduro123/statuses/1268015255885578240" TargetMode="External" Type="http://schemas.openxmlformats.org/officeDocument/2006/relationships/hyperlink"/><Relationship Id="rId2381" Target="http://pbs.twimg.com/profile_images/1263837045459505152/whxY1pmB_normal.jpg" TargetMode="External" Type="http://schemas.openxmlformats.org/officeDocument/2006/relationships/hyperlink"/><Relationship Id="rId2382" Target="http://twitter.com/FCarri/statuses/1268015255361392640" TargetMode="External" Type="http://schemas.openxmlformats.org/officeDocument/2006/relationships/hyperlink"/><Relationship Id="rId2383" Target="http://pbs.twimg.com/profile_images/1254943683209842694/xHK2sLGJ_normal.jpg" TargetMode="External" Type="http://schemas.openxmlformats.org/officeDocument/2006/relationships/hyperlink"/><Relationship Id="rId2384" Target="http://twitter.com/leonardoredex/statuses/1268015254115663872" TargetMode="External" Type="http://schemas.openxmlformats.org/officeDocument/2006/relationships/hyperlink"/><Relationship Id="rId2385" Target="http://pbs.twimg.com/profile_images/1149938929002565632/xGMq1FfF_normal.jpg" TargetMode="External" Type="http://schemas.openxmlformats.org/officeDocument/2006/relationships/hyperlink"/><Relationship Id="rId2386" Target="http://twitter.com/NicolasMegZ1/statuses/1268015219990822912" TargetMode="External" Type="http://schemas.openxmlformats.org/officeDocument/2006/relationships/hyperlink"/><Relationship Id="rId2387" Target="http://pbs.twimg.com/profile_images/1264235507929751557/nTIV_0Fl_normal.jpg" TargetMode="External" Type="http://schemas.openxmlformats.org/officeDocument/2006/relationships/hyperlink"/><Relationship Id="rId2388" Target="http://twitter.com/Oscar_GCh/statuses/1268015213057585152" TargetMode="External" Type="http://schemas.openxmlformats.org/officeDocument/2006/relationships/hyperlink"/><Relationship Id="rId2389" Target="http://pbs.twimg.com/profile_images/1229534046440456192/eV8UKbsx_normal.jpg" TargetMode="External" Type="http://schemas.openxmlformats.org/officeDocument/2006/relationships/hyperlink"/><Relationship Id="rId239" Target="http://pbs.twimg.com/profile_images/1259207480099438595/JrobUnUh_normal.jpg" TargetMode="External" Type="http://schemas.openxmlformats.org/officeDocument/2006/relationships/hyperlink"/><Relationship Id="rId2390" Target="http://twitter.com/camiloacemoreno/statuses/1268015209475706880" TargetMode="External" Type="http://schemas.openxmlformats.org/officeDocument/2006/relationships/hyperlink"/><Relationship Id="rId2391" Target="http://pbs.twimg.com/profile_images/1232826611424202752/3CA15D1x_normal.jpg" TargetMode="External" Type="http://schemas.openxmlformats.org/officeDocument/2006/relationships/hyperlink"/><Relationship Id="rId2392" Target="http://twitter.com/Nygma777/statuses/1268015138155700225" TargetMode="External" Type="http://schemas.openxmlformats.org/officeDocument/2006/relationships/hyperlink"/><Relationship Id="rId2393" Target="http://pbs.twimg.com/profile_images/1052325452881305600/s6qQfAK7_normal.jpg" TargetMode="External" Type="http://schemas.openxmlformats.org/officeDocument/2006/relationships/hyperlink"/><Relationship Id="rId2394" Target="http://twitter.com/SantinVeloza/statuses/1268015113145114627" TargetMode="External" Type="http://schemas.openxmlformats.org/officeDocument/2006/relationships/hyperlink"/><Relationship Id="rId2395" Target="http://pbs.twimg.com/profile_images/1161837705002672131/Ny56i3zv_normal.jpg" TargetMode="External" Type="http://schemas.openxmlformats.org/officeDocument/2006/relationships/hyperlink"/><Relationship Id="rId2396" Target="http://twitter.com/BlandonHd/statuses/1268015094929203200" TargetMode="External" Type="http://schemas.openxmlformats.org/officeDocument/2006/relationships/hyperlink"/><Relationship Id="rId2397" Target="http://pbs.twimg.com/profile_images/1262451252333629441/yQTi1dqa_normal.jpg" TargetMode="External" Type="http://schemas.openxmlformats.org/officeDocument/2006/relationships/hyperlink"/><Relationship Id="rId2398" Target="http://twitter.com/eccedeo/statuses/1268015068895199236" TargetMode="External" Type="http://schemas.openxmlformats.org/officeDocument/2006/relationships/hyperlink"/><Relationship Id="rId2399" Target="http://pbs.twimg.com/profile_images/1267548025779560454/nLT1Efp8_normal.jpg" TargetMode="External" Type="http://schemas.openxmlformats.org/officeDocument/2006/relationships/hyperlink"/><Relationship Id="rId24" Target="http://twitter.com/licethpao123/statuses/1268165790840369155" TargetMode="External" Type="http://schemas.openxmlformats.org/officeDocument/2006/relationships/hyperlink"/><Relationship Id="rId240" Target="http://twitter.com/Vladmizar6/statuses/1268142961331666944" TargetMode="External" Type="http://schemas.openxmlformats.org/officeDocument/2006/relationships/hyperlink"/><Relationship Id="rId2400" Target="http://twitter.com/SEDIDEL/statuses/1268015058531082245" TargetMode="External" Type="http://schemas.openxmlformats.org/officeDocument/2006/relationships/hyperlink"/><Relationship Id="rId2401" Target="http://pbs.twimg.com/profile_images/1262451252333629441/yQTi1dqa_normal.jpg" TargetMode="External" Type="http://schemas.openxmlformats.org/officeDocument/2006/relationships/hyperlink"/><Relationship Id="rId2402" Target="http://twitter.com/eccedeo/statuses/1268014831422132224" TargetMode="External" Type="http://schemas.openxmlformats.org/officeDocument/2006/relationships/hyperlink"/><Relationship Id="rId2403" Target="http://pbs.twimg.com/profile_images/1243000481015881731/s2NTKmFv_normal.jpg" TargetMode="External" Type="http://schemas.openxmlformats.org/officeDocument/2006/relationships/hyperlink"/><Relationship Id="rId2404" Target="http://twitter.com/gerardo91586/statuses/1268014810609917959" TargetMode="External" Type="http://schemas.openxmlformats.org/officeDocument/2006/relationships/hyperlink"/><Relationship Id="rId2405" Target="http://pbs.twimg.com/profile_images/1267495921866231810/yffvtMxX_normal.jpg" TargetMode="External" Type="http://schemas.openxmlformats.org/officeDocument/2006/relationships/hyperlink"/><Relationship Id="rId2406" Target="http://twitter.com/ITSMATTEOTV/statuses/1268014719845249029" TargetMode="External" Type="http://schemas.openxmlformats.org/officeDocument/2006/relationships/hyperlink"/><Relationship Id="rId2407" Target="http://pbs.twimg.com/profile_images/1267321802218442753/ER52qJtK_normal.jpg" TargetMode="External" Type="http://schemas.openxmlformats.org/officeDocument/2006/relationships/hyperlink"/><Relationship Id="rId2408" Target="http://twitter.com/KevIronia/statuses/1268014714195451905" TargetMode="External" Type="http://schemas.openxmlformats.org/officeDocument/2006/relationships/hyperlink"/><Relationship Id="rId2409" Target="http://pbs.twimg.com/profile_images/1201111306356563974/w2cQ5MoQ_normal.jpg" TargetMode="External" Type="http://schemas.openxmlformats.org/officeDocument/2006/relationships/hyperlink"/><Relationship Id="rId241" Target="http://pbs.twimg.com/profile_images/1159537042151399426/wVikV1MJ_normal.jpg" TargetMode="External" Type="http://schemas.openxmlformats.org/officeDocument/2006/relationships/hyperlink"/><Relationship Id="rId2410" Target="http://twitter.com/lizcanojoaquin/statuses/1268014691311390721" TargetMode="External" Type="http://schemas.openxmlformats.org/officeDocument/2006/relationships/hyperlink"/><Relationship Id="rId2411" Target="http://pbs.twimg.com/profile_images/1253263123336900608/b-aJwRur_normal.jpg" TargetMode="External" Type="http://schemas.openxmlformats.org/officeDocument/2006/relationships/hyperlink"/><Relationship Id="rId2412" Target="http://twitter.com/canelacand/statuses/1268014641348784128" TargetMode="External" Type="http://schemas.openxmlformats.org/officeDocument/2006/relationships/hyperlink"/><Relationship Id="rId2413" Target="http://pbs.twimg.com/profile_images/2392213061/82vyn2qxq28i5rxbywlp_normal.jpeg" TargetMode="External" Type="http://schemas.openxmlformats.org/officeDocument/2006/relationships/hyperlink"/><Relationship Id="rId2414" Target="http://twitter.com/Aguilix/statuses/1268014636462415872" TargetMode="External" Type="http://schemas.openxmlformats.org/officeDocument/2006/relationships/hyperlink"/><Relationship Id="rId2415" Target="http://pbs.twimg.com/profile_images/1076779186361118720/ee8qXmKV_normal.jpg" TargetMode="External" Type="http://schemas.openxmlformats.org/officeDocument/2006/relationships/hyperlink"/><Relationship Id="rId2416" Target="http://twitter.com/TozDePerro/statuses/1268014614081679360" TargetMode="External" Type="http://schemas.openxmlformats.org/officeDocument/2006/relationships/hyperlink"/><Relationship Id="rId2417" Target="http://pbs.twimg.com/profile_images/1251256372085260293/0urMXQic_normal.jpg" TargetMode="External" Type="http://schemas.openxmlformats.org/officeDocument/2006/relationships/hyperlink"/><Relationship Id="rId2418" Target="http://twitter.com/Larryeslaverga/statuses/1268014596444622850" TargetMode="External" Type="http://schemas.openxmlformats.org/officeDocument/2006/relationships/hyperlink"/><Relationship Id="rId2419" Target="http://pbs.twimg.com/profile_images/1264255505666650115/PjIZSQRt_normal.jpg" TargetMode="External" Type="http://schemas.openxmlformats.org/officeDocument/2006/relationships/hyperlink"/><Relationship Id="rId242" Target="http://twitter.com/o_agudelo75/statuses/1268142769534623749" TargetMode="External" Type="http://schemas.openxmlformats.org/officeDocument/2006/relationships/hyperlink"/><Relationship Id="rId2420" Target="http://twitter.com/Camilo55757852/statuses/1268014594619998210" TargetMode="External" Type="http://schemas.openxmlformats.org/officeDocument/2006/relationships/hyperlink"/><Relationship Id="rId2421" Target="http://pbs.twimg.com/profile_images/1242633320485326849/LA3-RCTa_normal.png" TargetMode="External" Type="http://schemas.openxmlformats.org/officeDocument/2006/relationships/hyperlink"/><Relationship Id="rId2422" Target="http://twitter.com/peznaranjaTweet/statuses/1268014558440042496" TargetMode="External" Type="http://schemas.openxmlformats.org/officeDocument/2006/relationships/hyperlink"/><Relationship Id="rId2423" Target="http://pbs.twimg.com/profile_images/1257334288690921472/ZXgLo2S3_normal.jpg" TargetMode="External" Type="http://schemas.openxmlformats.org/officeDocument/2006/relationships/hyperlink"/><Relationship Id="rId2424" Target="http://twitter.com/_SrThompson/statuses/1268014520565448704" TargetMode="External" Type="http://schemas.openxmlformats.org/officeDocument/2006/relationships/hyperlink"/><Relationship Id="rId2425" Target="http://pbs.twimg.com/profile_images/1264255505666650115/PjIZSQRt_normal.jpg" TargetMode="External" Type="http://schemas.openxmlformats.org/officeDocument/2006/relationships/hyperlink"/><Relationship Id="rId2426" Target="http://twitter.com/Camilo55757852/statuses/1268014507181379584" TargetMode="External" Type="http://schemas.openxmlformats.org/officeDocument/2006/relationships/hyperlink"/><Relationship Id="rId2427" Target="http://pbs.twimg.com/profile_images/1265998669452660736/St8Y1h2o_normal.jpg" TargetMode="External" Type="http://schemas.openxmlformats.org/officeDocument/2006/relationships/hyperlink"/><Relationship Id="rId2428" Target="http://twitter.com/TaniaLo18603435/statuses/1268014462038138881" TargetMode="External" Type="http://schemas.openxmlformats.org/officeDocument/2006/relationships/hyperlink"/><Relationship Id="rId2429" Target="http://pbs.twimg.com/profile_images/1253518967500652544/BUo0sNHz_normal.jpg" TargetMode="External" Type="http://schemas.openxmlformats.org/officeDocument/2006/relationships/hyperlink"/><Relationship Id="rId243" Target="http://pbs.twimg.com/profile_images/1020742150240243713/3PwVKkHl_normal.jpg" TargetMode="External" Type="http://schemas.openxmlformats.org/officeDocument/2006/relationships/hyperlink"/><Relationship Id="rId2430" Target="http://twitter.com/plazabjc/statuses/1268014413627510789" TargetMode="External" Type="http://schemas.openxmlformats.org/officeDocument/2006/relationships/hyperlink"/><Relationship Id="rId2431" Target="http://pbs.twimg.com/profile_images/833828956038168576/xSn4rDCN_normal.jpg" TargetMode="External" Type="http://schemas.openxmlformats.org/officeDocument/2006/relationships/hyperlink"/><Relationship Id="rId2432" Target="http://twitter.com/juance918/statuses/1268014405356269568" TargetMode="External" Type="http://schemas.openxmlformats.org/officeDocument/2006/relationships/hyperlink"/><Relationship Id="rId2433" Target="http://pbs.twimg.com/profile_images/1208896320746000386/oZZe-r2E_normal.jpg" TargetMode="External" Type="http://schemas.openxmlformats.org/officeDocument/2006/relationships/hyperlink"/><Relationship Id="rId2434" Target="http://twitter.com/sharmiento/statuses/1268014376147136513" TargetMode="External" Type="http://schemas.openxmlformats.org/officeDocument/2006/relationships/hyperlink"/><Relationship Id="rId2435" Target="http://pbs.twimg.com/profile_images/1264255505666650115/PjIZSQRt_normal.jpg" TargetMode="External" Type="http://schemas.openxmlformats.org/officeDocument/2006/relationships/hyperlink"/><Relationship Id="rId2436" Target="http://twitter.com/Camilo55757852/statuses/1268014328411820032" TargetMode="External" Type="http://schemas.openxmlformats.org/officeDocument/2006/relationships/hyperlink"/><Relationship Id="rId2437" Target="http://pbs.twimg.com/profile_images/929366672141684736/MNUjpmY__normal.jpg" TargetMode="External" Type="http://schemas.openxmlformats.org/officeDocument/2006/relationships/hyperlink"/><Relationship Id="rId2438" Target="http://twitter.com/Davidc_CB/statuses/1268014325660295168" TargetMode="External" Type="http://schemas.openxmlformats.org/officeDocument/2006/relationships/hyperlink"/><Relationship Id="rId2439" Target="http://pbs.twimg.com/profile_images/1126841295027224581/sjo5lm7a_normal.jpg" TargetMode="External" Type="http://schemas.openxmlformats.org/officeDocument/2006/relationships/hyperlink"/><Relationship Id="rId244" Target="http://twitter.com/LuIsOvEjO/statuses/1268142620615880705" TargetMode="External" Type="http://schemas.openxmlformats.org/officeDocument/2006/relationships/hyperlink"/><Relationship Id="rId2440" Target="http://twitter.com/GustavoBolivar/statuses/1268014290327519233" TargetMode="External" Type="http://schemas.openxmlformats.org/officeDocument/2006/relationships/hyperlink"/><Relationship Id="rId2441" Target="http://pbs.twimg.com/profile_images/1266606449792290818/jP8iDj-1_normal.jpg" TargetMode="External" Type="http://schemas.openxmlformats.org/officeDocument/2006/relationships/hyperlink"/><Relationship Id="rId2442" Target="http://twitter.com/avique21/statuses/1268014284153532416" TargetMode="External" Type="http://schemas.openxmlformats.org/officeDocument/2006/relationships/hyperlink"/><Relationship Id="rId2443" Target="http://pbs.twimg.com/profile_images/1267970470256705548/lGu4nXu0_normal.jpg" TargetMode="External" Type="http://schemas.openxmlformats.org/officeDocument/2006/relationships/hyperlink"/><Relationship Id="rId2444" Target="http://twitter.com/Margari97231178/statuses/1268014270207406082" TargetMode="External" Type="http://schemas.openxmlformats.org/officeDocument/2006/relationships/hyperlink"/><Relationship Id="rId2445" Target="http://pbs.twimg.com/profile_images/1264255505666650115/PjIZSQRt_normal.jpg" TargetMode="External" Type="http://schemas.openxmlformats.org/officeDocument/2006/relationships/hyperlink"/><Relationship Id="rId2446" Target="http://twitter.com/Camilo55757852/statuses/1268014262313799681" TargetMode="External" Type="http://schemas.openxmlformats.org/officeDocument/2006/relationships/hyperlink"/><Relationship Id="rId2447" Target="http://pbs.twimg.com/profile_images/1255517455939764225/PdRdNm8i_normal.jpg" TargetMode="External" Type="http://schemas.openxmlformats.org/officeDocument/2006/relationships/hyperlink"/><Relationship Id="rId2448" Target="http://twitter.com/AndresCamiloDa6/statuses/1268014250209001472" TargetMode="External" Type="http://schemas.openxmlformats.org/officeDocument/2006/relationships/hyperlink"/><Relationship Id="rId2449" Target="http://pbs.twimg.com/profile_images/1265669478374879233/kizZXu50_normal.jpg" TargetMode="External" Type="http://schemas.openxmlformats.org/officeDocument/2006/relationships/hyperlink"/><Relationship Id="rId245" Target="http://pbs.twimg.com/profile_images/1181100574563082240/-ouySJwb_normal.jpg" TargetMode="External" Type="http://schemas.openxmlformats.org/officeDocument/2006/relationships/hyperlink"/><Relationship Id="rId2450" Target="http://twitter.com/paavr13/statuses/1268014242898292736" TargetMode="External" Type="http://schemas.openxmlformats.org/officeDocument/2006/relationships/hyperlink"/><Relationship Id="rId2451" Target="http://pbs.twimg.com/profile_images/2392213061/82vyn2qxq28i5rxbywlp_normal.jpeg" TargetMode="External" Type="http://schemas.openxmlformats.org/officeDocument/2006/relationships/hyperlink"/><Relationship Id="rId2452" Target="http://twitter.com/Aguilix/statuses/1268014224942469121" TargetMode="External" Type="http://schemas.openxmlformats.org/officeDocument/2006/relationships/hyperlink"/><Relationship Id="rId2453" Target="http://pbs.twimg.com/profile_images/1264255505666650115/PjIZSQRt_normal.jpg" TargetMode="External" Type="http://schemas.openxmlformats.org/officeDocument/2006/relationships/hyperlink"/><Relationship Id="rId2454" Target="http://twitter.com/Camilo55757852/statuses/1268014171049857027" TargetMode="External" Type="http://schemas.openxmlformats.org/officeDocument/2006/relationships/hyperlink"/><Relationship Id="rId2455" Target="http://pbs.twimg.com/profile_images/1109157642101051394/vLaspw4J_normal.png" TargetMode="External" Type="http://schemas.openxmlformats.org/officeDocument/2006/relationships/hyperlink"/><Relationship Id="rId2456" Target="http://twitter.com/0isaac01/statuses/1268014147838468097" TargetMode="External" Type="http://schemas.openxmlformats.org/officeDocument/2006/relationships/hyperlink"/><Relationship Id="rId2457" Target="http://pbs.twimg.com/profile_images/1255152752570716163/_Qu6htFT_normal.jpg" TargetMode="External" Type="http://schemas.openxmlformats.org/officeDocument/2006/relationships/hyperlink"/><Relationship Id="rId2458" Target="http://twitter.com/elmenosbueno/statuses/1268014109481676800" TargetMode="External" Type="http://schemas.openxmlformats.org/officeDocument/2006/relationships/hyperlink"/><Relationship Id="rId2459" Target="http://pbs.twimg.com/profile_images/925026596033097729/H_uhcmjB_normal.jpg" TargetMode="External" Type="http://schemas.openxmlformats.org/officeDocument/2006/relationships/hyperlink"/><Relationship Id="rId246" Target="http://twitter.com/latriplehp5678/statuses/1268142135729164288" TargetMode="External" Type="http://schemas.openxmlformats.org/officeDocument/2006/relationships/hyperlink"/><Relationship Id="rId2460" Target="http://twitter.com/CortesEdysson/statuses/1268014075650457601" TargetMode="External" Type="http://schemas.openxmlformats.org/officeDocument/2006/relationships/hyperlink"/><Relationship Id="rId2461" Target="http://pbs.twimg.com/profile_images/1052325452881305600/s6qQfAK7_normal.jpg" TargetMode="External" Type="http://schemas.openxmlformats.org/officeDocument/2006/relationships/hyperlink"/><Relationship Id="rId2462" Target="http://twitter.com/SantinVeloza/statuses/1268014018880552963" TargetMode="External" Type="http://schemas.openxmlformats.org/officeDocument/2006/relationships/hyperlink"/><Relationship Id="rId2463" Target="http://pbs.twimg.com/profile_images/1266606449792290818/jP8iDj-1_normal.jpg" TargetMode="External" Type="http://schemas.openxmlformats.org/officeDocument/2006/relationships/hyperlink"/><Relationship Id="rId2464" Target="http://twitter.com/avique21/statuses/1268013920612159495" TargetMode="External" Type="http://schemas.openxmlformats.org/officeDocument/2006/relationships/hyperlink"/><Relationship Id="rId2465" Target="http://pbs.twimg.com/profile_images/1203056793812918273/EUI6ksn-_normal.jpg" TargetMode="External" Type="http://schemas.openxmlformats.org/officeDocument/2006/relationships/hyperlink"/><Relationship Id="rId2466" Target="http://twitter.com/Nathae01/statuses/1268013907366621186" TargetMode="External" Type="http://schemas.openxmlformats.org/officeDocument/2006/relationships/hyperlink"/><Relationship Id="rId2467" Target="http://pbs.twimg.com/profile_images/1268005597447884800/yoEvPtl__normal.jpg" TargetMode="External" Type="http://schemas.openxmlformats.org/officeDocument/2006/relationships/hyperlink"/><Relationship Id="rId2468" Target="http://twitter.com/cesfit7/statuses/1268013879193460737" TargetMode="External" Type="http://schemas.openxmlformats.org/officeDocument/2006/relationships/hyperlink"/><Relationship Id="rId2469" Target="http://pbs.twimg.com/profile_images/1259194022444367873/gtCdhue9_normal.jpg" TargetMode="External" Type="http://schemas.openxmlformats.org/officeDocument/2006/relationships/hyperlink"/><Relationship Id="rId247" Target="http://pbs.twimg.com/profile_images/654036488494129153/tyYedoPA_normal.jpg" TargetMode="External" Type="http://schemas.openxmlformats.org/officeDocument/2006/relationships/hyperlink"/><Relationship Id="rId2470" Target="http://twitter.com/Delgado3020/statuses/1268013868644777989" TargetMode="External" Type="http://schemas.openxmlformats.org/officeDocument/2006/relationships/hyperlink"/><Relationship Id="rId2471" Target="http://abs.twimg.com/sticky/default_profile_images/default_profile_normal.png" TargetMode="External" Type="http://schemas.openxmlformats.org/officeDocument/2006/relationships/hyperlink"/><Relationship Id="rId2472" Target="http://twitter.com/nano1960/statuses/1268013782070104064" TargetMode="External" Type="http://schemas.openxmlformats.org/officeDocument/2006/relationships/hyperlink"/><Relationship Id="rId2473" Target="http://pbs.twimg.com/profile_images/1244316311552954370/0M2MZ2Kk_normal.jpg" TargetMode="External" Type="http://schemas.openxmlformats.org/officeDocument/2006/relationships/hyperlink"/><Relationship Id="rId2474" Target="http://twitter.com/angeldlrios/statuses/1268013757579526144" TargetMode="External" Type="http://schemas.openxmlformats.org/officeDocument/2006/relationships/hyperlink"/><Relationship Id="rId2475" Target="http://pbs.twimg.com/profile_images/1260440877950013448/WAOCXVEq_normal.jpg" TargetMode="External" Type="http://schemas.openxmlformats.org/officeDocument/2006/relationships/hyperlink"/><Relationship Id="rId2476" Target="http://twitter.com/omar_lopez1003/statuses/1268013605905215490" TargetMode="External" Type="http://schemas.openxmlformats.org/officeDocument/2006/relationships/hyperlink"/><Relationship Id="rId2477" Target="http://pbs.twimg.com/profile_images/2392213061/82vyn2qxq28i5rxbywlp_normal.jpeg" TargetMode="External" Type="http://schemas.openxmlformats.org/officeDocument/2006/relationships/hyperlink"/><Relationship Id="rId2478" Target="http://twitter.com/Aguilix/statuses/1268013592093343749" TargetMode="External" Type="http://schemas.openxmlformats.org/officeDocument/2006/relationships/hyperlink"/><Relationship Id="rId2479" Target="http://pbs.twimg.com/profile_images/1258624792300838913/PZPSHuoe_normal.jpg" TargetMode="External" Type="http://schemas.openxmlformats.org/officeDocument/2006/relationships/hyperlink"/><Relationship Id="rId248" Target="http://twitter.com/delmontonsoy/statuses/1268142030796066817" TargetMode="External" Type="http://schemas.openxmlformats.org/officeDocument/2006/relationships/hyperlink"/><Relationship Id="rId2480" Target="http://twitter.com/Migueramirezm/statuses/1268013575014146055" TargetMode="External" Type="http://schemas.openxmlformats.org/officeDocument/2006/relationships/hyperlink"/><Relationship Id="rId2481" Target="http://abs.twimg.com/sticky/default_profile_images/default_profile_normal.png" TargetMode="External" Type="http://schemas.openxmlformats.org/officeDocument/2006/relationships/hyperlink"/><Relationship Id="rId2482" Target="http://twitter.com/thiagoleon07/statuses/1268013416515584003" TargetMode="External" Type="http://schemas.openxmlformats.org/officeDocument/2006/relationships/hyperlink"/><Relationship Id="rId2483" Target="http://pbs.twimg.com/profile_images/2392213061/82vyn2qxq28i5rxbywlp_normal.jpeg" TargetMode="External" Type="http://schemas.openxmlformats.org/officeDocument/2006/relationships/hyperlink"/><Relationship Id="rId2484" Target="http://twitter.com/Aguilix/statuses/1268013413717901313" TargetMode="External" Type="http://schemas.openxmlformats.org/officeDocument/2006/relationships/hyperlink"/><Relationship Id="rId2485" Target="http://pbs.twimg.com/profile_images/1263495670377459712/GIwK1gby_normal.jpg" TargetMode="External" Type="http://schemas.openxmlformats.org/officeDocument/2006/relationships/hyperlink"/><Relationship Id="rId2486" Target="http://twitter.com/_poison_98/statuses/1268013392931041297" TargetMode="External" Type="http://schemas.openxmlformats.org/officeDocument/2006/relationships/hyperlink"/><Relationship Id="rId2487" Target="http://pbs.twimg.com/profile_images/1248687699344662532/wUc2S8dk_normal.jpg" TargetMode="External" Type="http://schemas.openxmlformats.org/officeDocument/2006/relationships/hyperlink"/><Relationship Id="rId2488" Target="http://twitter.com/Jose58608041/statuses/1268013383577677829" TargetMode="External" Type="http://schemas.openxmlformats.org/officeDocument/2006/relationships/hyperlink"/><Relationship Id="rId2489" Target="http://pbs.twimg.com/profile_images/1248687699344662532/wUc2S8dk_normal.jpg" TargetMode="External" Type="http://schemas.openxmlformats.org/officeDocument/2006/relationships/hyperlink"/><Relationship Id="rId249" Target="http://pbs.twimg.com/profile_images/1252071999293263873/fFXknv3D_normal.jpg" TargetMode="External" Type="http://schemas.openxmlformats.org/officeDocument/2006/relationships/hyperlink"/><Relationship Id="rId2490" Target="http://twitter.com/Jose58608041/statuses/1268013321560694784" TargetMode="External" Type="http://schemas.openxmlformats.org/officeDocument/2006/relationships/hyperlink"/><Relationship Id="rId2491" Target="http://pbs.twimg.com/profile_images/1051843964897255424/xn6fETA1_normal.jpg" TargetMode="External" Type="http://schemas.openxmlformats.org/officeDocument/2006/relationships/hyperlink"/><Relationship Id="rId2492" Target="http://twitter.com/imstalkerpro/statuses/1268013301558108160" TargetMode="External" Type="http://schemas.openxmlformats.org/officeDocument/2006/relationships/hyperlink"/><Relationship Id="rId2493" Target="http://pbs.twimg.com/profile_images/1248687699344662532/wUc2S8dk_normal.jpg" TargetMode="External" Type="http://schemas.openxmlformats.org/officeDocument/2006/relationships/hyperlink"/><Relationship Id="rId2494" Target="http://twitter.com/Jose58608041/statuses/1268013294629109762" TargetMode="External" Type="http://schemas.openxmlformats.org/officeDocument/2006/relationships/hyperlink"/><Relationship Id="rId2495" Target="http://pbs.twimg.com/profile_images/1248687699344662532/wUc2S8dk_normal.jpg" TargetMode="External" Type="http://schemas.openxmlformats.org/officeDocument/2006/relationships/hyperlink"/><Relationship Id="rId2496" Target="http://twitter.com/Jose58608041/statuses/1268013252790845441" TargetMode="External" Type="http://schemas.openxmlformats.org/officeDocument/2006/relationships/hyperlink"/><Relationship Id="rId2497" Target="http://pbs.twimg.com/profile_images/1256471846993702912/ggWSpmZ9_normal.jpg" TargetMode="External" Type="http://schemas.openxmlformats.org/officeDocument/2006/relationships/hyperlink"/><Relationship Id="rId2498" Target="http://twitter.com/_nicolerios0/statuses/1268013187619790848" TargetMode="External" Type="http://schemas.openxmlformats.org/officeDocument/2006/relationships/hyperlink"/><Relationship Id="rId2499" Target="http://pbs.twimg.com/profile_images/1264358978475249665/FCpwWq5O_normal.jpg" TargetMode="External" Type="http://schemas.openxmlformats.org/officeDocument/2006/relationships/hyperlink"/><Relationship Id="rId25" Target="http://pbs.twimg.com/profile_images/1144690118143467523/bN_93AaD_normal.jpg" TargetMode="External" Type="http://schemas.openxmlformats.org/officeDocument/2006/relationships/hyperlink"/><Relationship Id="rId250" Target="http://twitter.com/JaimeAlonsoPar6/statuses/1268141577857306625" TargetMode="External" Type="http://schemas.openxmlformats.org/officeDocument/2006/relationships/hyperlink"/><Relationship Id="rId2500" Target="http://twitter.com/sandragarcia901/statuses/1268013135048454145" TargetMode="External" Type="http://schemas.openxmlformats.org/officeDocument/2006/relationships/hyperlink"/><Relationship Id="rId2501" Target="http://pbs.twimg.com/profile_images/1248687699344662532/wUc2S8dk_normal.jpg" TargetMode="External" Type="http://schemas.openxmlformats.org/officeDocument/2006/relationships/hyperlink"/><Relationship Id="rId2502" Target="http://twitter.com/Jose58608041/statuses/1268013133601398784" TargetMode="External" Type="http://schemas.openxmlformats.org/officeDocument/2006/relationships/hyperlink"/><Relationship Id="rId2503" Target="http://pbs.twimg.com/profile_images/1065589633222877185/g3XJfa9Q_normal.jpg" TargetMode="External" Type="http://schemas.openxmlformats.org/officeDocument/2006/relationships/hyperlink"/><Relationship Id="rId2504" Target="http://twitter.com/Gustavo18564337/statuses/1268013129885245441" TargetMode="External" Type="http://schemas.openxmlformats.org/officeDocument/2006/relationships/hyperlink"/><Relationship Id="rId2505" Target="http://pbs.twimg.com/profile_images/1259965144249110534/ikKRNEa9_normal.jpg" TargetMode="External" Type="http://schemas.openxmlformats.org/officeDocument/2006/relationships/hyperlink"/><Relationship Id="rId2506" Target="http://twitter.com/ClaraAv05749151/statuses/1268013122377396231" TargetMode="External" Type="http://schemas.openxmlformats.org/officeDocument/2006/relationships/hyperlink"/><Relationship Id="rId2507" Target="http://pbs.twimg.com/profile_images/1265449100344012800/OY7Tj6uk_normal.jpg" TargetMode="External" Type="http://schemas.openxmlformats.org/officeDocument/2006/relationships/hyperlink"/><Relationship Id="rId2508" Target="http://twitter.com/Honoriocarreo1/statuses/1268013046707953665" TargetMode="External" Type="http://schemas.openxmlformats.org/officeDocument/2006/relationships/hyperlink"/><Relationship Id="rId2509" Target="http://pbs.twimg.com/profile_images/1212067115722780673/kZCFWmeL_normal.jpg" TargetMode="External" Type="http://schemas.openxmlformats.org/officeDocument/2006/relationships/hyperlink"/><Relationship Id="rId251" Target="http://pbs.twimg.com/profile_images/535203791574818816/vZzP-yCE_normal.jpeg" TargetMode="External" Type="http://schemas.openxmlformats.org/officeDocument/2006/relationships/hyperlink"/><Relationship Id="rId2510" Target="http://twitter.com/camilopiconop7/statuses/1268012988159664128" TargetMode="External" Type="http://schemas.openxmlformats.org/officeDocument/2006/relationships/hyperlink"/><Relationship Id="rId2511" Target="http://pbs.twimg.com/profile_images/1249516406313570304/I2VPPbcT_normal.jpg" TargetMode="External" Type="http://schemas.openxmlformats.org/officeDocument/2006/relationships/hyperlink"/><Relationship Id="rId2512" Target="http://twitter.com/Camilo51465832/statuses/1268012981947904000" TargetMode="External" Type="http://schemas.openxmlformats.org/officeDocument/2006/relationships/hyperlink"/><Relationship Id="rId2513" Target="http://pbs.twimg.com/profile_images/1099862984845938690/kHCGgwDg_normal.png" TargetMode="External" Type="http://schemas.openxmlformats.org/officeDocument/2006/relationships/hyperlink"/><Relationship Id="rId2514" Target="http://twitter.com/ClaseGratis/statuses/1268012937903513602" TargetMode="External" Type="http://schemas.openxmlformats.org/officeDocument/2006/relationships/hyperlink"/><Relationship Id="rId2515" Target="http://pbs.twimg.com/profile_images/1267995852372692993/9gSJJaEH_normal.jpg" TargetMode="External" Type="http://schemas.openxmlformats.org/officeDocument/2006/relationships/hyperlink"/><Relationship Id="rId2516" Target="http://twitter.com/DavoRuco/statuses/1268012886351323137" TargetMode="External" Type="http://schemas.openxmlformats.org/officeDocument/2006/relationships/hyperlink"/><Relationship Id="rId2517" Target="http://pbs.twimg.com/profile_images/1051843964897255424/xn6fETA1_normal.jpg" TargetMode="External" Type="http://schemas.openxmlformats.org/officeDocument/2006/relationships/hyperlink"/><Relationship Id="rId2518" Target="http://twitter.com/imstalkerpro/statuses/1268012836460072960" TargetMode="External" Type="http://schemas.openxmlformats.org/officeDocument/2006/relationships/hyperlink"/><Relationship Id="rId2519" Target="http://pbs.twimg.com/profile_images/1257502497712766981/kG0HRvpx_normal.jpg" TargetMode="External" Type="http://schemas.openxmlformats.org/officeDocument/2006/relationships/hyperlink"/><Relationship Id="rId252" Target="http://twitter.com/trampastejo/statuses/1268141563466711041" TargetMode="External" Type="http://schemas.openxmlformats.org/officeDocument/2006/relationships/hyperlink"/><Relationship Id="rId2520" Target="http://twitter.com/alapachaviva/statuses/1268012785419661317" TargetMode="External" Type="http://schemas.openxmlformats.org/officeDocument/2006/relationships/hyperlink"/><Relationship Id="rId2521" Target="http://pbs.twimg.com/profile_images/1267485156874616836/CRbcuPum_normal.jpg" TargetMode="External" Type="http://schemas.openxmlformats.org/officeDocument/2006/relationships/hyperlink"/><Relationship Id="rId2522" Target="http://twitter.com/sheIovesziam/statuses/1268012778427727872" TargetMode="External" Type="http://schemas.openxmlformats.org/officeDocument/2006/relationships/hyperlink"/><Relationship Id="rId2523" Target="http://pbs.twimg.com/profile_images/1257334288690921472/ZXgLo2S3_normal.jpg" TargetMode="External" Type="http://schemas.openxmlformats.org/officeDocument/2006/relationships/hyperlink"/><Relationship Id="rId2524" Target="http://twitter.com/_SrThompson/statuses/1268012716905693187" TargetMode="External" Type="http://schemas.openxmlformats.org/officeDocument/2006/relationships/hyperlink"/><Relationship Id="rId2525" Target="http://pbs.twimg.com/profile_images/1248687699344662532/wUc2S8dk_normal.jpg" TargetMode="External" Type="http://schemas.openxmlformats.org/officeDocument/2006/relationships/hyperlink"/><Relationship Id="rId2526" Target="http://twitter.com/Jose58608041/statuses/1268012656381829122" TargetMode="External" Type="http://schemas.openxmlformats.org/officeDocument/2006/relationships/hyperlink"/><Relationship Id="rId2527" Target="http://pbs.twimg.com/profile_images/1204956038040113153/4a4Inl-v_normal.jpg" TargetMode="External" Type="http://schemas.openxmlformats.org/officeDocument/2006/relationships/hyperlink"/><Relationship Id="rId2528" Target="http://twitter.com/Santiagocorrec2/statuses/1268012547124473857" TargetMode="External" Type="http://schemas.openxmlformats.org/officeDocument/2006/relationships/hyperlink"/><Relationship Id="rId2529" Target="http://pbs.twimg.com/profile_images/1120510671530221568/wELnQlD7_normal.png" TargetMode="External" Type="http://schemas.openxmlformats.org/officeDocument/2006/relationships/hyperlink"/><Relationship Id="rId253" Target="http://pbs.twimg.com/profile_images/1264585116636102656/IQ0AUoU9_normal.jpg" TargetMode="External" Type="http://schemas.openxmlformats.org/officeDocument/2006/relationships/hyperlink"/><Relationship Id="rId2530" Target="http://twitter.com/MTatiana_BR/statuses/1268012520649961477" TargetMode="External" Type="http://schemas.openxmlformats.org/officeDocument/2006/relationships/hyperlink"/><Relationship Id="rId2531" Target="http://pbs.twimg.com/profile_images/1267796963296186370/Qkny7PyE_normal.jpg" TargetMode="External" Type="http://schemas.openxmlformats.org/officeDocument/2006/relationships/hyperlink"/><Relationship Id="rId2532" Target="http://twitter.com/edison_pf/statuses/1268012514081681408" TargetMode="External" Type="http://schemas.openxmlformats.org/officeDocument/2006/relationships/hyperlink"/><Relationship Id="rId2533" Target="http://pbs.twimg.com/profile_images/1249870343231111169/gML1UW7i_normal.jpg" TargetMode="External" Type="http://schemas.openxmlformats.org/officeDocument/2006/relationships/hyperlink"/><Relationship Id="rId2534" Target="http://twitter.com/foxmcloudz/statuses/1268012491486957570" TargetMode="External" Type="http://schemas.openxmlformats.org/officeDocument/2006/relationships/hyperlink"/><Relationship Id="rId2535" Target="http://pbs.twimg.com/profile_images/943143878017929216/6qQHV6WM_normal.jpg" TargetMode="External" Type="http://schemas.openxmlformats.org/officeDocument/2006/relationships/hyperlink"/><Relationship Id="rId2536" Target="http://twitter.com/scarolinahh/statuses/1268012387963146240" TargetMode="External" Type="http://schemas.openxmlformats.org/officeDocument/2006/relationships/hyperlink"/><Relationship Id="rId2537" Target="http://pbs.twimg.com/profile_images/1267796963296186370/Qkny7PyE_normal.jpg" TargetMode="External" Type="http://schemas.openxmlformats.org/officeDocument/2006/relationships/hyperlink"/><Relationship Id="rId2538" Target="http://twitter.com/edison_pf/statuses/1268012359492284418" TargetMode="External" Type="http://schemas.openxmlformats.org/officeDocument/2006/relationships/hyperlink"/><Relationship Id="rId2539" Target="http://pbs.twimg.com/profile_images/1252091890297712644/SuhPswNj_normal.jpg" TargetMode="External" Type="http://schemas.openxmlformats.org/officeDocument/2006/relationships/hyperlink"/><Relationship Id="rId254" Target="http://twitter.com/josevecinop/statuses/1268140746885955586" TargetMode="External" Type="http://schemas.openxmlformats.org/officeDocument/2006/relationships/hyperlink"/><Relationship Id="rId2540" Target="http://twitter.com/Alexand26213246/statuses/1268012315477188608" TargetMode="External" Type="http://schemas.openxmlformats.org/officeDocument/2006/relationships/hyperlink"/><Relationship Id="rId2541" Target="http://pbs.twimg.com/profile_images/1262494986005884933/7eimwVRc_normal.jpg" TargetMode="External" Type="http://schemas.openxmlformats.org/officeDocument/2006/relationships/hyperlink"/><Relationship Id="rId2542" Target="http://twitter.com/AlRojasF/statuses/1268012287979380740" TargetMode="External" Type="http://schemas.openxmlformats.org/officeDocument/2006/relationships/hyperlink"/><Relationship Id="rId2543" Target="http://pbs.twimg.com/profile_images/1257334288690921472/ZXgLo2S3_normal.jpg" TargetMode="External" Type="http://schemas.openxmlformats.org/officeDocument/2006/relationships/hyperlink"/><Relationship Id="rId2544" Target="http://twitter.com/_SrThompson/statuses/1268012250046103553" TargetMode="External" Type="http://schemas.openxmlformats.org/officeDocument/2006/relationships/hyperlink"/><Relationship Id="rId2545" Target="http://pbs.twimg.com/profile_images/1263144226910539776/7XgdPtWd_normal.jpg" TargetMode="External" Type="http://schemas.openxmlformats.org/officeDocument/2006/relationships/hyperlink"/><Relationship Id="rId2546" Target="http://twitter.com/derlopeza/statuses/1268012247865085952" TargetMode="External" Type="http://schemas.openxmlformats.org/officeDocument/2006/relationships/hyperlink"/><Relationship Id="rId2547" Target="http://pbs.twimg.com/profile_images/1259194022444367873/gtCdhue9_normal.jpg" TargetMode="External" Type="http://schemas.openxmlformats.org/officeDocument/2006/relationships/hyperlink"/><Relationship Id="rId2548" Target="http://twitter.com/Delgado3020/statuses/1268012131896696836" TargetMode="External" Type="http://schemas.openxmlformats.org/officeDocument/2006/relationships/hyperlink"/><Relationship Id="rId2549" Target="http://pbs.twimg.com/profile_images/2392213061/82vyn2qxq28i5rxbywlp_normal.jpeg" TargetMode="External" Type="http://schemas.openxmlformats.org/officeDocument/2006/relationships/hyperlink"/><Relationship Id="rId255" Target="http://pbs.twimg.com/profile_images/1042241276979175424/W7linf6E_normal.jpg" TargetMode="External" Type="http://schemas.openxmlformats.org/officeDocument/2006/relationships/hyperlink"/><Relationship Id="rId2550" Target="http://twitter.com/Aguilix/statuses/1268012078855606277" TargetMode="External" Type="http://schemas.openxmlformats.org/officeDocument/2006/relationships/hyperlink"/><Relationship Id="rId2551" Target="http://pbs.twimg.com/profile_images/1260739696960905218/TSr18x39_normal.jpg" TargetMode="External" Type="http://schemas.openxmlformats.org/officeDocument/2006/relationships/hyperlink"/><Relationship Id="rId2552" Target="http://twitter.com/DotorMataLawyer/statuses/1268012008210907138" TargetMode="External" Type="http://schemas.openxmlformats.org/officeDocument/2006/relationships/hyperlink"/><Relationship Id="rId2553" Target="http://pbs.twimg.com/profile_images/2392213061/82vyn2qxq28i5rxbywlp_normal.jpeg" TargetMode="External" Type="http://schemas.openxmlformats.org/officeDocument/2006/relationships/hyperlink"/><Relationship Id="rId2554" Target="http://twitter.com/Aguilix/statuses/1268011913973313537" TargetMode="External" Type="http://schemas.openxmlformats.org/officeDocument/2006/relationships/hyperlink"/><Relationship Id="rId2555" Target="http://pbs.twimg.com/profile_images/639299482438361088/SHLSOAOM_normal.jpg" TargetMode="External" Type="http://schemas.openxmlformats.org/officeDocument/2006/relationships/hyperlink"/><Relationship Id="rId2556" Target="http://twitter.com/seantreston/statuses/1268011888815878146" TargetMode="External" Type="http://schemas.openxmlformats.org/officeDocument/2006/relationships/hyperlink"/><Relationship Id="rId2557" Target="http://pbs.twimg.com/profile_images/1205475141972582400/UJYPP0OQ_normal.jpg" TargetMode="External" Type="http://schemas.openxmlformats.org/officeDocument/2006/relationships/hyperlink"/><Relationship Id="rId2558" Target="http://twitter.com/Jean_2101/statuses/1268011807593181184" TargetMode="External" Type="http://schemas.openxmlformats.org/officeDocument/2006/relationships/hyperlink"/><Relationship Id="rId2559" Target="http://pbs.twimg.com/profile_images/1109157642101051394/vLaspw4J_normal.png" TargetMode="External" Type="http://schemas.openxmlformats.org/officeDocument/2006/relationships/hyperlink"/><Relationship Id="rId256" Target="http://twitter.com/mariafe37834240/statuses/1268140351971364866" TargetMode="External" Type="http://schemas.openxmlformats.org/officeDocument/2006/relationships/hyperlink"/><Relationship Id="rId2560" Target="http://twitter.com/0isaac01/statuses/1268011744460337152" TargetMode="External" Type="http://schemas.openxmlformats.org/officeDocument/2006/relationships/hyperlink"/><Relationship Id="rId2561" Target="http://pbs.twimg.com/profile_images/1257812331905630208/42lzMhTF_normal.jpg" TargetMode="External" Type="http://schemas.openxmlformats.org/officeDocument/2006/relationships/hyperlink"/><Relationship Id="rId2562" Target="http://twitter.com/blones_98/statuses/1268011701443715079" TargetMode="External" Type="http://schemas.openxmlformats.org/officeDocument/2006/relationships/hyperlink"/><Relationship Id="rId2563" Target="http://pbs.twimg.com/profile_images/3466623057/fad163e629486bdd7473b5ec66ca4ef4_normal.jpeg" TargetMode="External" Type="http://schemas.openxmlformats.org/officeDocument/2006/relationships/hyperlink"/><Relationship Id="rId2564" Target="http://twitter.com/sebas1627/statuses/1268011655759306753" TargetMode="External" Type="http://schemas.openxmlformats.org/officeDocument/2006/relationships/hyperlink"/><Relationship Id="rId2565" Target="http://pbs.twimg.com/profile_images/1257334288690921472/ZXgLo2S3_normal.jpg" TargetMode="External" Type="http://schemas.openxmlformats.org/officeDocument/2006/relationships/hyperlink"/><Relationship Id="rId2566" Target="http://twitter.com/_SrThompson/statuses/1268011572334661640" TargetMode="External" Type="http://schemas.openxmlformats.org/officeDocument/2006/relationships/hyperlink"/><Relationship Id="rId2567" Target="http://pbs.twimg.com/profile_images/1259605197044711424/belCyC3W_normal.jpg" TargetMode="External" Type="http://schemas.openxmlformats.org/officeDocument/2006/relationships/hyperlink"/><Relationship Id="rId2568" Target="http://twitter.com/Elpadrepucho/statuses/1268011505062215682" TargetMode="External" Type="http://schemas.openxmlformats.org/officeDocument/2006/relationships/hyperlink"/><Relationship Id="rId2569" Target="http://pbs.twimg.com/profile_images/474623062282084353/mBkjETw0_normal.jpeg" TargetMode="External" Type="http://schemas.openxmlformats.org/officeDocument/2006/relationships/hyperlink"/><Relationship Id="rId257" Target="http://pbs.twimg.com/profile_images/1199540019880513536/q8erbNdJ_normal.jpg" TargetMode="External" Type="http://schemas.openxmlformats.org/officeDocument/2006/relationships/hyperlink"/><Relationship Id="rId2570" Target="http://twitter.com/astridl1990/statuses/1268011360350359556" TargetMode="External" Type="http://schemas.openxmlformats.org/officeDocument/2006/relationships/hyperlink"/><Relationship Id="rId2571" Target="http://pbs.twimg.com/profile_images/1268004743814750210/rSCNMRGc_normal.jpg" TargetMode="External" Type="http://schemas.openxmlformats.org/officeDocument/2006/relationships/hyperlink"/><Relationship Id="rId2572" Target="http://twitter.com/Angela75267285/statuses/1268011339357749249" TargetMode="External" Type="http://schemas.openxmlformats.org/officeDocument/2006/relationships/hyperlink"/><Relationship Id="rId2573" Target="http://pbs.twimg.com/profile_images/1248687699344662532/wUc2S8dk_normal.jpg" TargetMode="External" Type="http://schemas.openxmlformats.org/officeDocument/2006/relationships/hyperlink"/><Relationship Id="rId2574" Target="http://twitter.com/Jose58608041/statuses/1268011326091276288" TargetMode="External" Type="http://schemas.openxmlformats.org/officeDocument/2006/relationships/hyperlink"/><Relationship Id="rId258" Target="http://twitter.com/mrwatch808/statuses/1268140076652953600" TargetMode="External" Type="http://schemas.openxmlformats.org/officeDocument/2006/relationships/hyperlink"/><Relationship Id="rId259" Target="http://abs.twimg.com/sticky/default_profile_images/default_profile_normal.png" TargetMode="External" Type="http://schemas.openxmlformats.org/officeDocument/2006/relationships/hyperlink"/><Relationship Id="rId26" Target="http://twitter.com/ETV1122/statuses/1268165426850213888" TargetMode="External" Type="http://schemas.openxmlformats.org/officeDocument/2006/relationships/hyperlink"/><Relationship Id="rId260" Target="http://twitter.com/nano1960/statuses/1268139740177608706" TargetMode="External" Type="http://schemas.openxmlformats.org/officeDocument/2006/relationships/hyperlink"/><Relationship Id="rId261" Target="http://pbs.twimg.com/profile_images/1188123031203467265/PV1-r8_l_normal.jpg" TargetMode="External" Type="http://schemas.openxmlformats.org/officeDocument/2006/relationships/hyperlink"/><Relationship Id="rId262" Target="http://twitter.com/Alfredoboita1/statuses/1268139479392542721" TargetMode="External" Type="http://schemas.openxmlformats.org/officeDocument/2006/relationships/hyperlink"/><Relationship Id="rId263" Target="http://pbs.twimg.com/profile_images/1255459238987608067/bMuUDDBT_normal.jpg" TargetMode="External" Type="http://schemas.openxmlformats.org/officeDocument/2006/relationships/hyperlink"/><Relationship Id="rId264" Target="http://twitter.com/tostadadeatun1/statuses/1268139476489912320" TargetMode="External" Type="http://schemas.openxmlformats.org/officeDocument/2006/relationships/hyperlink"/><Relationship Id="rId265" Target="http://pbs.twimg.com/profile_images/1255232625914109952/2QuoC6RE_normal.jpg" TargetMode="External" Type="http://schemas.openxmlformats.org/officeDocument/2006/relationships/hyperlink"/><Relationship Id="rId266" Target="http://twitter.com/sin_praxis/statuses/1268139409632825346" TargetMode="External" Type="http://schemas.openxmlformats.org/officeDocument/2006/relationships/hyperlink"/><Relationship Id="rId267" Target="http://pbs.twimg.com/profile_images/535203791574818816/vZzP-yCE_normal.jpeg" TargetMode="External" Type="http://schemas.openxmlformats.org/officeDocument/2006/relationships/hyperlink"/><Relationship Id="rId268" Target="http://twitter.com/trampastejo/statuses/1268139094456107008" TargetMode="External" Type="http://schemas.openxmlformats.org/officeDocument/2006/relationships/hyperlink"/><Relationship Id="rId269" Target="http://pbs.twimg.com/profile_images/1262245300036657153/MxgTPuvf_normal.jpg" TargetMode="External" Type="http://schemas.openxmlformats.org/officeDocument/2006/relationships/hyperlink"/><Relationship Id="rId27" Target="http://pbs.twimg.com/profile_images/1267606956245745664/WrioYEBx_normal.jpg" TargetMode="External" Type="http://schemas.openxmlformats.org/officeDocument/2006/relationships/hyperlink"/><Relationship Id="rId270" Target="http://twitter.com/jairoroa171/statuses/1268138614334111745" TargetMode="External" Type="http://schemas.openxmlformats.org/officeDocument/2006/relationships/hyperlink"/><Relationship Id="rId271" Target="http://pbs.twimg.com/profile_images/535203791574818816/vZzP-yCE_normal.jpeg" TargetMode="External" Type="http://schemas.openxmlformats.org/officeDocument/2006/relationships/hyperlink"/><Relationship Id="rId272" Target="http://twitter.com/trampastejo/statuses/1268138567555055620" TargetMode="External" Type="http://schemas.openxmlformats.org/officeDocument/2006/relationships/hyperlink"/><Relationship Id="rId273" Target="http://pbs.twimg.com/profile_images/1254011304857264129/vzdxv0l1_normal.jpg" TargetMode="External" Type="http://schemas.openxmlformats.org/officeDocument/2006/relationships/hyperlink"/><Relationship Id="rId274" Target="http://twitter.com/rpegazo/statuses/1268138434876583937" TargetMode="External" Type="http://schemas.openxmlformats.org/officeDocument/2006/relationships/hyperlink"/><Relationship Id="rId275" Target="http://pbs.twimg.com/profile_images/535203791574818816/vZzP-yCE_normal.jpeg" TargetMode="External" Type="http://schemas.openxmlformats.org/officeDocument/2006/relationships/hyperlink"/><Relationship Id="rId276" Target="http://twitter.com/trampastejo/statuses/1268138284137492480" TargetMode="External" Type="http://schemas.openxmlformats.org/officeDocument/2006/relationships/hyperlink"/><Relationship Id="rId277" Target="http://pbs.twimg.com/profile_images/892220030942937088/6dC5ANWw_normal.jpg" TargetMode="External" Type="http://schemas.openxmlformats.org/officeDocument/2006/relationships/hyperlink"/><Relationship Id="rId278" Target="http://twitter.com/luchocontrerasp/statuses/1268138247655432193" TargetMode="External" Type="http://schemas.openxmlformats.org/officeDocument/2006/relationships/hyperlink"/><Relationship Id="rId279" Target="http://pbs.twimg.com/profile_images/1256634670298664961/Amv1o-LM_normal.jpg" TargetMode="External" Type="http://schemas.openxmlformats.org/officeDocument/2006/relationships/hyperlink"/><Relationship Id="rId28" Target="http://twitter.com/Astro27350111/statuses/1268165275221884928" TargetMode="External" Type="http://schemas.openxmlformats.org/officeDocument/2006/relationships/hyperlink"/><Relationship Id="rId280" Target="http://twitter.com/So_lecito/statuses/1268137773703233536" TargetMode="External" Type="http://schemas.openxmlformats.org/officeDocument/2006/relationships/hyperlink"/><Relationship Id="rId281" Target="http://pbs.twimg.com/profile_images/535203791574818816/vZzP-yCE_normal.jpeg" TargetMode="External" Type="http://schemas.openxmlformats.org/officeDocument/2006/relationships/hyperlink"/><Relationship Id="rId282" Target="http://twitter.com/trampastejo/statuses/1268137637874982919" TargetMode="External" Type="http://schemas.openxmlformats.org/officeDocument/2006/relationships/hyperlink"/><Relationship Id="rId283" Target="http://pbs.twimg.com/profile_images/1226032777818230784/_Ngu4uqi_normal.jpg" TargetMode="External" Type="http://schemas.openxmlformats.org/officeDocument/2006/relationships/hyperlink"/><Relationship Id="rId284" Target="http://twitter.com/EliasLavoz1/statuses/1268137406374567938" TargetMode="External" Type="http://schemas.openxmlformats.org/officeDocument/2006/relationships/hyperlink"/><Relationship Id="rId285" Target="http://abs.twimg.com/sticky/default_profile_images/default_profile_normal.png" TargetMode="External" Type="http://schemas.openxmlformats.org/officeDocument/2006/relationships/hyperlink"/><Relationship Id="rId286" Target="http://twitter.com/robertpenuela/statuses/1268137047396683776" TargetMode="External" Type="http://schemas.openxmlformats.org/officeDocument/2006/relationships/hyperlink"/><Relationship Id="rId287" Target="http://pbs.twimg.com/profile_images/1021267943689269248/HJZjf0Py_normal.jpg" TargetMode="External" Type="http://schemas.openxmlformats.org/officeDocument/2006/relationships/hyperlink"/><Relationship Id="rId288" Target="http://twitter.com/oskarciber/statuses/1268136957491712009" TargetMode="External" Type="http://schemas.openxmlformats.org/officeDocument/2006/relationships/hyperlink"/><Relationship Id="rId289" Target="http://pbs.twimg.com/profile_images/1172365520340807686/ninmzBAX_normal.jpg" TargetMode="External" Type="http://schemas.openxmlformats.org/officeDocument/2006/relationships/hyperlink"/><Relationship Id="rId29" Target="http://pbs.twimg.com/profile_images/1001292051839901696/ppTawdO2_normal.jpg" TargetMode="External" Type="http://schemas.openxmlformats.org/officeDocument/2006/relationships/hyperlink"/><Relationship Id="rId290" Target="http://twitter.com/Andres_Lopez13/statuses/1268136917394231301" TargetMode="External" Type="http://schemas.openxmlformats.org/officeDocument/2006/relationships/hyperlink"/><Relationship Id="rId291" Target="http://pbs.twimg.com/profile_images/912842387109695489/96qGzrQl_normal.jpg" TargetMode="External" Type="http://schemas.openxmlformats.org/officeDocument/2006/relationships/hyperlink"/><Relationship Id="rId292" Target="http://twitter.com/Vcv173/statuses/1268136460819075072" TargetMode="External" Type="http://schemas.openxmlformats.org/officeDocument/2006/relationships/hyperlink"/><Relationship Id="rId293" Target="http://pbs.twimg.com/profile_images/1157878264171499521/g4s9mFwk_normal.jpg" TargetMode="External" Type="http://schemas.openxmlformats.org/officeDocument/2006/relationships/hyperlink"/><Relationship Id="rId294" Target="http://twitter.com/PATRICI20413620/statuses/1268135683467640832" TargetMode="External" Type="http://schemas.openxmlformats.org/officeDocument/2006/relationships/hyperlink"/><Relationship Id="rId295" Target="http://pbs.twimg.com/profile_images/1188123031203467265/PV1-r8_l_normal.jpg" TargetMode="External" Type="http://schemas.openxmlformats.org/officeDocument/2006/relationships/hyperlink"/><Relationship Id="rId296" Target="http://twitter.com/Alfredoboita1/statuses/1268135108432867328" TargetMode="External" Type="http://schemas.openxmlformats.org/officeDocument/2006/relationships/hyperlink"/><Relationship Id="rId297" Target="http://pbs.twimg.com/profile_images/1066920428462120962/TtbKHtS3_normal.jpg" TargetMode="External" Type="http://schemas.openxmlformats.org/officeDocument/2006/relationships/hyperlink"/><Relationship Id="rId298" Target="http://twitter.com/occiauditores/statuses/1268134646489001985" TargetMode="External" Type="http://schemas.openxmlformats.org/officeDocument/2006/relationships/hyperlink"/><Relationship Id="rId299" Target="http://pbs.twimg.com/profile_images/1021267943689269248/HJZjf0Py_normal.jpg" TargetMode="External" Type="http://schemas.openxmlformats.org/officeDocument/2006/relationships/hyperlink"/><Relationship Id="rId3" Target="http://pbs.twimg.com/profile_images/1262371600604807169/4fjse8yd_normal.jpg" TargetMode="External" Type="http://schemas.openxmlformats.org/officeDocument/2006/relationships/hyperlink"/><Relationship Id="rId30" Target="http://twitter.com/CazaSarcasmos/statuses/1268165166165905408" TargetMode="External" Type="http://schemas.openxmlformats.org/officeDocument/2006/relationships/hyperlink"/><Relationship Id="rId300" Target="http://twitter.com/oskarciber/statuses/1268134635432808450" TargetMode="External" Type="http://schemas.openxmlformats.org/officeDocument/2006/relationships/hyperlink"/><Relationship Id="rId301" Target="http://pbs.twimg.com/profile_images/1107688008462069760/a8x7QKWz_normal.jpg" TargetMode="External" Type="http://schemas.openxmlformats.org/officeDocument/2006/relationships/hyperlink"/><Relationship Id="rId302" Target="http://twitter.com/cesp2010/statuses/1268134461612449792" TargetMode="External" Type="http://schemas.openxmlformats.org/officeDocument/2006/relationships/hyperlink"/><Relationship Id="rId303" Target="http://pbs.twimg.com/profile_images/1241073228145139712/JP0sEIYp_normal.jpg" TargetMode="External" Type="http://schemas.openxmlformats.org/officeDocument/2006/relationships/hyperlink"/><Relationship Id="rId304" Target="http://twitter.com/Sebastian_xdxd1/statuses/1268134009890058246" TargetMode="External" Type="http://schemas.openxmlformats.org/officeDocument/2006/relationships/hyperlink"/><Relationship Id="rId305" Target="http://pbs.twimg.com/profile_images/994281043845943298/ChxZduBb_normal.jpg" TargetMode="External" Type="http://schemas.openxmlformats.org/officeDocument/2006/relationships/hyperlink"/><Relationship Id="rId306" Target="http://twitter.com/PaoSalazT/statuses/1268133977799393280" TargetMode="External" Type="http://schemas.openxmlformats.org/officeDocument/2006/relationships/hyperlink"/><Relationship Id="rId307" Target="http://pbs.twimg.com/profile_images/1264800947622088706/wEj4qGtN_normal.jpg" TargetMode="External" Type="http://schemas.openxmlformats.org/officeDocument/2006/relationships/hyperlink"/><Relationship Id="rId308" Target="http://twitter.com/OGalvisC/statuses/1268133815538638849" TargetMode="External" Type="http://schemas.openxmlformats.org/officeDocument/2006/relationships/hyperlink"/><Relationship Id="rId309" Target="http://pbs.twimg.com/profile_images/1204682739376689152/0U9fYamO_normal.jpg" TargetMode="External" Type="http://schemas.openxmlformats.org/officeDocument/2006/relationships/hyperlink"/><Relationship Id="rId31" Target="http://pbs.twimg.com/profile_images/1262976425218527233/QLCJieXX_normal.jpg" TargetMode="External" Type="http://schemas.openxmlformats.org/officeDocument/2006/relationships/hyperlink"/><Relationship Id="rId310" Target="http://twitter.com/AlexMartinez258/statuses/1268133214754869251" TargetMode="External" Type="http://schemas.openxmlformats.org/officeDocument/2006/relationships/hyperlink"/><Relationship Id="rId311" Target="http://pbs.twimg.com/profile_images/1021267943689269248/HJZjf0Py_normal.jpg" TargetMode="External" Type="http://schemas.openxmlformats.org/officeDocument/2006/relationships/hyperlink"/><Relationship Id="rId312" Target="http://twitter.com/oskarciber/statuses/1268133002510467072" TargetMode="External" Type="http://schemas.openxmlformats.org/officeDocument/2006/relationships/hyperlink"/><Relationship Id="rId313" Target="http://pbs.twimg.com/profile_images/535203791574818816/vZzP-yCE_normal.jpeg" TargetMode="External" Type="http://schemas.openxmlformats.org/officeDocument/2006/relationships/hyperlink"/><Relationship Id="rId314" Target="http://twitter.com/trampastejo/statuses/1268132903868825607" TargetMode="External" Type="http://schemas.openxmlformats.org/officeDocument/2006/relationships/hyperlink"/><Relationship Id="rId315" Target="http://pbs.twimg.com/profile_images/1264962860301594625/MrJDH-n9_normal.jpg" TargetMode="External" Type="http://schemas.openxmlformats.org/officeDocument/2006/relationships/hyperlink"/><Relationship Id="rId316" Target="http://twitter.com/sanntiago_er/statuses/1268132589535191045" TargetMode="External" Type="http://schemas.openxmlformats.org/officeDocument/2006/relationships/hyperlink"/><Relationship Id="rId317" Target="http://pbs.twimg.com/profile_images/535203791574818816/vZzP-yCE_normal.jpeg" TargetMode="External" Type="http://schemas.openxmlformats.org/officeDocument/2006/relationships/hyperlink"/><Relationship Id="rId318" Target="http://twitter.com/trampastejo/statuses/1268132479812227074" TargetMode="External" Type="http://schemas.openxmlformats.org/officeDocument/2006/relationships/hyperlink"/><Relationship Id="rId319" Target="http://pbs.twimg.com/profile_images/535203791574818816/vZzP-yCE_normal.jpeg" TargetMode="External" Type="http://schemas.openxmlformats.org/officeDocument/2006/relationships/hyperlink"/><Relationship Id="rId32" Target="http://twitter.com/juanfel16448123/statuses/1268165014764040192" TargetMode="External" Type="http://schemas.openxmlformats.org/officeDocument/2006/relationships/hyperlink"/><Relationship Id="rId320" Target="http://twitter.com/trampastejo/statuses/1268132146465722370" TargetMode="External" Type="http://schemas.openxmlformats.org/officeDocument/2006/relationships/hyperlink"/><Relationship Id="rId321" Target="http://pbs.twimg.com/profile_images/535203791574818816/vZzP-yCE_normal.jpeg" TargetMode="External" Type="http://schemas.openxmlformats.org/officeDocument/2006/relationships/hyperlink"/><Relationship Id="rId322" Target="http://twitter.com/trampastejo/statuses/1268131959626137600" TargetMode="External" Type="http://schemas.openxmlformats.org/officeDocument/2006/relationships/hyperlink"/><Relationship Id="rId323" Target="http://pbs.twimg.com/profile_images/535203791574818816/vZzP-yCE_normal.jpeg" TargetMode="External" Type="http://schemas.openxmlformats.org/officeDocument/2006/relationships/hyperlink"/><Relationship Id="rId324" Target="http://twitter.com/trampastejo/statuses/1268131553261031424" TargetMode="External" Type="http://schemas.openxmlformats.org/officeDocument/2006/relationships/hyperlink"/><Relationship Id="rId325" Target="http://pbs.twimg.com/profile_images/1188123031203467265/PV1-r8_l_normal.jpg" TargetMode="External" Type="http://schemas.openxmlformats.org/officeDocument/2006/relationships/hyperlink"/><Relationship Id="rId326" Target="http://twitter.com/Alfredoboita1/statuses/1268131278735519744" TargetMode="External" Type="http://schemas.openxmlformats.org/officeDocument/2006/relationships/hyperlink"/><Relationship Id="rId327" Target="http://pbs.twimg.com/profile_images/535203791574818816/vZzP-yCE_normal.jpeg" TargetMode="External" Type="http://schemas.openxmlformats.org/officeDocument/2006/relationships/hyperlink"/><Relationship Id="rId328" Target="http://twitter.com/trampastejo/statuses/1268131259819208707" TargetMode="External" Type="http://schemas.openxmlformats.org/officeDocument/2006/relationships/hyperlink"/><Relationship Id="rId329" Target="http://pbs.twimg.com/profile_images/1268112125689344000/Ew5uUHR0_normal.jpg" TargetMode="External" Type="http://schemas.openxmlformats.org/officeDocument/2006/relationships/hyperlink"/><Relationship Id="rId33" Target="http://pbs.twimg.com/profile_images/1264235507929751557/nTIV_0Fl_normal.jpg" TargetMode="External" Type="http://schemas.openxmlformats.org/officeDocument/2006/relationships/hyperlink"/><Relationship Id="rId330" Target="http://twitter.com/weinsh3z/statuses/1268131211081166848" TargetMode="External" Type="http://schemas.openxmlformats.org/officeDocument/2006/relationships/hyperlink"/><Relationship Id="rId331" Target="http://pbs.twimg.com/profile_images/535203791574818816/vZzP-yCE_normal.jpeg" TargetMode="External" Type="http://schemas.openxmlformats.org/officeDocument/2006/relationships/hyperlink"/><Relationship Id="rId332" Target="http://twitter.com/trampastejo/statuses/1268130960761028609" TargetMode="External" Type="http://schemas.openxmlformats.org/officeDocument/2006/relationships/hyperlink"/><Relationship Id="rId333" Target="http://pbs.twimg.com/profile_images/1264800947622088706/wEj4qGtN_normal.jpg" TargetMode="External" Type="http://schemas.openxmlformats.org/officeDocument/2006/relationships/hyperlink"/><Relationship Id="rId334" Target="http://twitter.com/OGalvisC/statuses/1268130909171187713" TargetMode="External" Type="http://schemas.openxmlformats.org/officeDocument/2006/relationships/hyperlink"/><Relationship Id="rId335" Target="http://pbs.twimg.com/profile_images/535203791574818816/vZzP-yCE_normal.jpeg" TargetMode="External" Type="http://schemas.openxmlformats.org/officeDocument/2006/relationships/hyperlink"/><Relationship Id="rId336" Target="http://twitter.com/trampastejo/statuses/1268130569604534272" TargetMode="External" Type="http://schemas.openxmlformats.org/officeDocument/2006/relationships/hyperlink"/><Relationship Id="rId337" Target="http://pbs.twimg.com/profile_images/1219800641163419649/kS4lFrRo_normal.jpg" TargetMode="External" Type="http://schemas.openxmlformats.org/officeDocument/2006/relationships/hyperlink"/><Relationship Id="rId338" Target="http://twitter.com/juanpariasl/statuses/1268130496816480256" TargetMode="External" Type="http://schemas.openxmlformats.org/officeDocument/2006/relationships/hyperlink"/><Relationship Id="rId339" Target="http://pbs.twimg.com/profile_images/1021267943689269248/HJZjf0Py_normal.jpg" TargetMode="External" Type="http://schemas.openxmlformats.org/officeDocument/2006/relationships/hyperlink"/><Relationship Id="rId34" Target="http://twitter.com/Oscar_GCh/statuses/1268164983566880768" TargetMode="External" Type="http://schemas.openxmlformats.org/officeDocument/2006/relationships/hyperlink"/><Relationship Id="rId340" Target="http://twitter.com/oskarciber/statuses/1268130220684578820" TargetMode="External" Type="http://schemas.openxmlformats.org/officeDocument/2006/relationships/hyperlink"/><Relationship Id="rId341" Target="http://pbs.twimg.com/profile_images/535203791574818816/vZzP-yCE_normal.jpeg" TargetMode="External" Type="http://schemas.openxmlformats.org/officeDocument/2006/relationships/hyperlink"/><Relationship Id="rId342" Target="http://twitter.com/trampastejo/statuses/1268130141030531073" TargetMode="External" Type="http://schemas.openxmlformats.org/officeDocument/2006/relationships/hyperlink"/><Relationship Id="rId343" Target="http://pbs.twimg.com/profile_images/1264800947622088706/wEj4qGtN_normal.jpg" TargetMode="External" Type="http://schemas.openxmlformats.org/officeDocument/2006/relationships/hyperlink"/><Relationship Id="rId344" Target="http://twitter.com/OGalvisC/statuses/1268129983530139650" TargetMode="External" Type="http://schemas.openxmlformats.org/officeDocument/2006/relationships/hyperlink"/><Relationship Id="rId345" Target="http://pbs.twimg.com/profile_images/1219800641163419649/kS4lFrRo_normal.jpg" TargetMode="External" Type="http://schemas.openxmlformats.org/officeDocument/2006/relationships/hyperlink"/><Relationship Id="rId346" Target="http://twitter.com/juanpariasl/statuses/1268129965788274688" TargetMode="External" Type="http://schemas.openxmlformats.org/officeDocument/2006/relationships/hyperlink"/><Relationship Id="rId347" Target="http://pbs.twimg.com/profile_images/1242890343839907842/zLPUIZ3Q_normal.jpg" TargetMode="External" Type="http://schemas.openxmlformats.org/officeDocument/2006/relationships/hyperlink"/><Relationship Id="rId348" Target="http://twitter.com/cabrales_ospino/statuses/1268129946658013185" TargetMode="External" Type="http://schemas.openxmlformats.org/officeDocument/2006/relationships/hyperlink"/><Relationship Id="rId349" Target="http://pbs.twimg.com/profile_images/535203791574818816/vZzP-yCE_normal.jpeg" TargetMode="External" Type="http://schemas.openxmlformats.org/officeDocument/2006/relationships/hyperlink"/><Relationship Id="rId35" Target="http://pbs.twimg.com/profile_images/1267657810386526208/VNYK8s_t_normal.jpg" TargetMode="External" Type="http://schemas.openxmlformats.org/officeDocument/2006/relationships/hyperlink"/><Relationship Id="rId350" Target="http://twitter.com/trampastejo/statuses/1268129895672172545" TargetMode="External" Type="http://schemas.openxmlformats.org/officeDocument/2006/relationships/hyperlink"/><Relationship Id="rId351" Target="http://pbs.twimg.com/profile_images/1188123031203467265/PV1-r8_l_normal.jpg" TargetMode="External" Type="http://schemas.openxmlformats.org/officeDocument/2006/relationships/hyperlink"/><Relationship Id="rId352" Target="http://twitter.com/Alfredoboita1/statuses/1268129660816240646" TargetMode="External" Type="http://schemas.openxmlformats.org/officeDocument/2006/relationships/hyperlink"/><Relationship Id="rId353" Target="http://pbs.twimg.com/profile_images/1206459643582697472/oWRhD9DL_normal.jpg" TargetMode="External" Type="http://schemas.openxmlformats.org/officeDocument/2006/relationships/hyperlink"/><Relationship Id="rId354" Target="http://twitter.com/milostickersas/statuses/1268129644202557440" TargetMode="External" Type="http://schemas.openxmlformats.org/officeDocument/2006/relationships/hyperlink"/><Relationship Id="rId355" Target="http://pbs.twimg.com/profile_images/1021267943689269248/HJZjf0Py_normal.jpg" TargetMode="External" Type="http://schemas.openxmlformats.org/officeDocument/2006/relationships/hyperlink"/><Relationship Id="rId356" Target="http://twitter.com/oskarciber/statuses/1268129551693099009" TargetMode="External" Type="http://schemas.openxmlformats.org/officeDocument/2006/relationships/hyperlink"/><Relationship Id="rId357" Target="http://pbs.twimg.com/profile_images/535203791574818816/vZzP-yCE_normal.jpeg" TargetMode="External" Type="http://schemas.openxmlformats.org/officeDocument/2006/relationships/hyperlink"/><Relationship Id="rId358" Target="http://twitter.com/trampastejo/statuses/1268129546836082690" TargetMode="External" Type="http://schemas.openxmlformats.org/officeDocument/2006/relationships/hyperlink"/><Relationship Id="rId359" Target="http://pbs.twimg.com/profile_images/1264800947622088706/wEj4qGtN_normal.jpg" TargetMode="External" Type="http://schemas.openxmlformats.org/officeDocument/2006/relationships/hyperlink"/><Relationship Id="rId36" Target="http://twitter.com/GLondoo2/statuses/1268164979007655937" TargetMode="External" Type="http://schemas.openxmlformats.org/officeDocument/2006/relationships/hyperlink"/><Relationship Id="rId360" Target="http://twitter.com/OGalvisC/statuses/1268129466884243462" TargetMode="External" Type="http://schemas.openxmlformats.org/officeDocument/2006/relationships/hyperlink"/><Relationship Id="rId361" Target="http://pbs.twimg.com/profile_images/1242890343839907842/zLPUIZ3Q_normal.jpg" TargetMode="External" Type="http://schemas.openxmlformats.org/officeDocument/2006/relationships/hyperlink"/><Relationship Id="rId362" Target="http://twitter.com/cabrales_ospino/statuses/1268129276802539524" TargetMode="External" Type="http://schemas.openxmlformats.org/officeDocument/2006/relationships/hyperlink"/><Relationship Id="rId363" Target="http://pbs.twimg.com/profile_images/535203791574818816/vZzP-yCE_normal.jpeg" TargetMode="External" Type="http://schemas.openxmlformats.org/officeDocument/2006/relationships/hyperlink"/><Relationship Id="rId364" Target="http://twitter.com/trampastejo/statuses/1268129256556675073" TargetMode="External" Type="http://schemas.openxmlformats.org/officeDocument/2006/relationships/hyperlink"/><Relationship Id="rId365" Target="http://pbs.twimg.com/profile_images/1021267943689269248/HJZjf0Py_normal.jpg" TargetMode="External" Type="http://schemas.openxmlformats.org/officeDocument/2006/relationships/hyperlink"/><Relationship Id="rId366" Target="http://twitter.com/oskarciber/statuses/1268129195009495041" TargetMode="External" Type="http://schemas.openxmlformats.org/officeDocument/2006/relationships/hyperlink"/><Relationship Id="rId367" Target="http://pbs.twimg.com/profile_images/535203791574818816/vZzP-yCE_normal.jpeg" TargetMode="External" Type="http://schemas.openxmlformats.org/officeDocument/2006/relationships/hyperlink"/><Relationship Id="rId368" Target="http://twitter.com/trampastejo/statuses/1268129133730635779" TargetMode="External" Type="http://schemas.openxmlformats.org/officeDocument/2006/relationships/hyperlink"/><Relationship Id="rId369" Target="http://pbs.twimg.com/profile_images/1228620481340870658/Ld10R6Ov_normal.jpg" TargetMode="External" Type="http://schemas.openxmlformats.org/officeDocument/2006/relationships/hyperlink"/><Relationship Id="rId37" Target="http://pbs.twimg.com/profile_images/1161137040857214976/u18UGKiC_normal.jpg" TargetMode="External" Type="http://schemas.openxmlformats.org/officeDocument/2006/relationships/hyperlink"/><Relationship Id="rId370" Target="http://twitter.com/alejo2000_2000/statuses/1268129015140925445" TargetMode="External" Type="http://schemas.openxmlformats.org/officeDocument/2006/relationships/hyperlink"/><Relationship Id="rId371" Target="http://pbs.twimg.com/profile_images/1264800947622088706/wEj4qGtN_normal.jpg" TargetMode="External" Type="http://schemas.openxmlformats.org/officeDocument/2006/relationships/hyperlink"/><Relationship Id="rId372" Target="http://twitter.com/OGalvisC/statuses/1268128835901566977" TargetMode="External" Type="http://schemas.openxmlformats.org/officeDocument/2006/relationships/hyperlink"/><Relationship Id="rId373" Target="http://pbs.twimg.com/profile_images/1021267943689269248/HJZjf0Py_normal.jpg" TargetMode="External" Type="http://schemas.openxmlformats.org/officeDocument/2006/relationships/hyperlink"/><Relationship Id="rId374" Target="http://twitter.com/oskarciber/statuses/1268128832546013185" TargetMode="External" Type="http://schemas.openxmlformats.org/officeDocument/2006/relationships/hyperlink"/><Relationship Id="rId375" Target="http://pbs.twimg.com/profile_images/1264800947622088706/wEj4qGtN_normal.jpg" TargetMode="External" Type="http://schemas.openxmlformats.org/officeDocument/2006/relationships/hyperlink"/><Relationship Id="rId376" Target="http://twitter.com/OGalvisC/statuses/1268128373425016837" TargetMode="External" Type="http://schemas.openxmlformats.org/officeDocument/2006/relationships/hyperlink"/><Relationship Id="rId377" Target="http://pbs.twimg.com/profile_images/1248429135816314880/hcWoCGM1_normal.jpg" TargetMode="External" Type="http://schemas.openxmlformats.org/officeDocument/2006/relationships/hyperlink"/><Relationship Id="rId378" Target="http://twitter.com/Liliana09695487/statuses/1268128203002056705" TargetMode="External" Type="http://schemas.openxmlformats.org/officeDocument/2006/relationships/hyperlink"/><Relationship Id="rId379" Target="http://pbs.twimg.com/profile_images/1264800947622088706/wEj4qGtN_normal.jpg" TargetMode="External" Type="http://schemas.openxmlformats.org/officeDocument/2006/relationships/hyperlink"/><Relationship Id="rId38" Target="http://twitter.com/hernanmorenoe/statuses/1268164896467927040" TargetMode="External" Type="http://schemas.openxmlformats.org/officeDocument/2006/relationships/hyperlink"/><Relationship Id="rId380" Target="http://twitter.com/OGalvisC/statuses/1268128167102996484" TargetMode="External" Type="http://schemas.openxmlformats.org/officeDocument/2006/relationships/hyperlink"/><Relationship Id="rId381" Target="http://pbs.twimg.com/profile_images/1268074775961833474/7Eb4h7ka_normal.jpg" TargetMode="External" Type="http://schemas.openxmlformats.org/officeDocument/2006/relationships/hyperlink"/><Relationship Id="rId382" Target="http://twitter.com/Oscar08464952/statuses/1268128055484125184" TargetMode="External" Type="http://schemas.openxmlformats.org/officeDocument/2006/relationships/hyperlink"/><Relationship Id="rId383" Target="http://pbs.twimg.com/profile_images/1216003479304593409/xzw_Hfai_normal.jpg" TargetMode="External" Type="http://schemas.openxmlformats.org/officeDocument/2006/relationships/hyperlink"/><Relationship Id="rId384" Target="http://twitter.com/Angela9637/statuses/1268127925725007872" TargetMode="External" Type="http://schemas.openxmlformats.org/officeDocument/2006/relationships/hyperlink"/><Relationship Id="rId385" Target="http://pbs.twimg.com/profile_images/1264800947622088706/wEj4qGtN_normal.jpg" TargetMode="External" Type="http://schemas.openxmlformats.org/officeDocument/2006/relationships/hyperlink"/><Relationship Id="rId386" Target="http://twitter.com/OGalvisC/statuses/1268127808708059136" TargetMode="External" Type="http://schemas.openxmlformats.org/officeDocument/2006/relationships/hyperlink"/><Relationship Id="rId387" Target="http://pbs.twimg.com/profile_images/1227940149402755072/nM26R87q_normal.jpg" TargetMode="External" Type="http://schemas.openxmlformats.org/officeDocument/2006/relationships/hyperlink"/><Relationship Id="rId388" Target="http://twitter.com/chocante25/statuses/1268127291730792454" TargetMode="External" Type="http://schemas.openxmlformats.org/officeDocument/2006/relationships/hyperlink"/><Relationship Id="rId389" Target="http://pbs.twimg.com/profile_images/1021267943689269248/HJZjf0Py_normal.jpg" TargetMode="External" Type="http://schemas.openxmlformats.org/officeDocument/2006/relationships/hyperlink"/><Relationship Id="rId39" Target="http://pbs.twimg.com/profile_images/1200534682359750656/bHvuQz-D_normal.jpg" TargetMode="External" Type="http://schemas.openxmlformats.org/officeDocument/2006/relationships/hyperlink"/><Relationship Id="rId390" Target="http://twitter.com/oskarciber/statuses/1268127219936907265" TargetMode="External" Type="http://schemas.openxmlformats.org/officeDocument/2006/relationships/hyperlink"/><Relationship Id="rId391" Target="http://pbs.twimg.com/profile_images/1208415084013346822/p32NvPyP_normal.jpg" TargetMode="External" Type="http://schemas.openxmlformats.org/officeDocument/2006/relationships/hyperlink"/><Relationship Id="rId392" Target="http://twitter.com/jorgelopez59/statuses/1268127177607991297" TargetMode="External" Type="http://schemas.openxmlformats.org/officeDocument/2006/relationships/hyperlink"/><Relationship Id="rId393" Target="http://pbs.twimg.com/profile_images/1208415084013346822/p32NvPyP_normal.jpg" TargetMode="External" Type="http://schemas.openxmlformats.org/officeDocument/2006/relationships/hyperlink"/><Relationship Id="rId394" Target="http://twitter.com/jorgelopez59/statuses/1268127114747838465" TargetMode="External" Type="http://schemas.openxmlformats.org/officeDocument/2006/relationships/hyperlink"/><Relationship Id="rId395" Target="http://pbs.twimg.com/profile_images/1208415084013346822/p32NvPyP_normal.jpg" TargetMode="External" Type="http://schemas.openxmlformats.org/officeDocument/2006/relationships/hyperlink"/><Relationship Id="rId396" Target="http://twitter.com/jorgelopez59/statuses/1268127034657705984" TargetMode="External" Type="http://schemas.openxmlformats.org/officeDocument/2006/relationships/hyperlink"/><Relationship Id="rId397" Target="http://pbs.twimg.com/profile_images/1264800947622088706/wEj4qGtN_normal.jpg" TargetMode="External" Type="http://schemas.openxmlformats.org/officeDocument/2006/relationships/hyperlink"/><Relationship Id="rId398" Target="http://twitter.com/OGalvisC/statuses/1268126930680897541" TargetMode="External" Type="http://schemas.openxmlformats.org/officeDocument/2006/relationships/hyperlink"/><Relationship Id="rId399" Target="http://pbs.twimg.com/profile_images/1216003479304593409/xzw_Hfai_normal.jpg" TargetMode="External" Type="http://schemas.openxmlformats.org/officeDocument/2006/relationships/hyperlink"/><Relationship Id="rId4" Target="http://twitter.com/dariocaicedo0/statuses/1268167979579080709" TargetMode="External" Type="http://schemas.openxmlformats.org/officeDocument/2006/relationships/hyperlink"/><Relationship Id="rId40" Target="http://twitter.com/BobaHijueputaaa/statuses/1268164894546853890" TargetMode="External" Type="http://schemas.openxmlformats.org/officeDocument/2006/relationships/hyperlink"/><Relationship Id="rId400" Target="http://twitter.com/Angela9637/statuses/1268126911324135424" TargetMode="External" Type="http://schemas.openxmlformats.org/officeDocument/2006/relationships/hyperlink"/><Relationship Id="rId401" Target="http://pbs.twimg.com/profile_images/1249890550674788353/Qtkab4DT_normal.jpg" TargetMode="External" Type="http://schemas.openxmlformats.org/officeDocument/2006/relationships/hyperlink"/><Relationship Id="rId402" Target="http://twitter.com/Edna_moliina/statuses/1268126828792872962" TargetMode="External" Type="http://schemas.openxmlformats.org/officeDocument/2006/relationships/hyperlink"/><Relationship Id="rId403" Target="http://pbs.twimg.com/profile_images/1268116101772255234/JaXPRzTp_normal.jpg" TargetMode="External" Type="http://schemas.openxmlformats.org/officeDocument/2006/relationships/hyperlink"/><Relationship Id="rId404" Target="http://twitter.com/iSamuelES/statuses/1268126183855656962" TargetMode="External" Type="http://schemas.openxmlformats.org/officeDocument/2006/relationships/hyperlink"/><Relationship Id="rId405" Target="http://pbs.twimg.com/profile_images/1021267943689269248/HJZjf0Py_normal.jpg" TargetMode="External" Type="http://schemas.openxmlformats.org/officeDocument/2006/relationships/hyperlink"/><Relationship Id="rId406" Target="http://twitter.com/oskarciber/statuses/1268124815631794176" TargetMode="External" Type="http://schemas.openxmlformats.org/officeDocument/2006/relationships/hyperlink"/><Relationship Id="rId407" Target="http://pbs.twimg.com/profile_images/1042606769065865216/A5XBQ2XX_normal.jpg" TargetMode="External" Type="http://schemas.openxmlformats.org/officeDocument/2006/relationships/hyperlink"/><Relationship Id="rId408" Target="http://twitter.com/SebazZz_14/statuses/1268123526403444739" TargetMode="External" Type="http://schemas.openxmlformats.org/officeDocument/2006/relationships/hyperlink"/><Relationship Id="rId409" Target="http://pbs.twimg.com/profile_images/1267160772884475904/hf3mwivl_normal.jpg" TargetMode="External" Type="http://schemas.openxmlformats.org/officeDocument/2006/relationships/hyperlink"/><Relationship Id="rId41" Target="http://pbs.twimg.com/profile_images/1200534682359750656/bHvuQz-D_normal.jpg" TargetMode="External" Type="http://schemas.openxmlformats.org/officeDocument/2006/relationships/hyperlink"/><Relationship Id="rId410" Target="http://twitter.com/Antonio163016/statuses/1268123486507216896" TargetMode="External" Type="http://schemas.openxmlformats.org/officeDocument/2006/relationships/hyperlink"/><Relationship Id="rId411" Target="http://pbs.twimg.com/profile_images/1264690820042698757/wZeALB-C_normal.jpg" TargetMode="External" Type="http://schemas.openxmlformats.org/officeDocument/2006/relationships/hyperlink"/><Relationship Id="rId412" Target="http://twitter.com/ReyLenidas3/statuses/1268123305720131584" TargetMode="External" Type="http://schemas.openxmlformats.org/officeDocument/2006/relationships/hyperlink"/><Relationship Id="rId413" Target="http://pbs.twimg.com/profile_images/859555557442768896/ThwJPjqu_normal.jpg" TargetMode="External" Type="http://schemas.openxmlformats.org/officeDocument/2006/relationships/hyperlink"/><Relationship Id="rId414" Target="http://twitter.com/croactibo/statuses/1268122610640007169" TargetMode="External" Type="http://schemas.openxmlformats.org/officeDocument/2006/relationships/hyperlink"/><Relationship Id="rId415" Target="http://pbs.twimg.com/profile_images/1021267943689269248/HJZjf0Py_normal.jpg" TargetMode="External" Type="http://schemas.openxmlformats.org/officeDocument/2006/relationships/hyperlink"/><Relationship Id="rId416" Target="http://twitter.com/oskarciber/statuses/1268122601420922886" TargetMode="External" Type="http://schemas.openxmlformats.org/officeDocument/2006/relationships/hyperlink"/><Relationship Id="rId417" Target="http://pbs.twimg.com/profile_images/1091096743100497920/N123ScOD_normal.jpg" TargetMode="External" Type="http://schemas.openxmlformats.org/officeDocument/2006/relationships/hyperlink"/><Relationship Id="rId418" Target="http://twitter.com/algrano_ibarra/statuses/1268122037467394049" TargetMode="External" Type="http://schemas.openxmlformats.org/officeDocument/2006/relationships/hyperlink"/><Relationship Id="rId419" Target="http://pbs.twimg.com/profile_images/1021267943689269248/HJZjf0Py_normal.jpg" TargetMode="External" Type="http://schemas.openxmlformats.org/officeDocument/2006/relationships/hyperlink"/><Relationship Id="rId42" Target="http://twitter.com/BobaHijueputaaa/statuses/1268164807502499845" TargetMode="External" Type="http://schemas.openxmlformats.org/officeDocument/2006/relationships/hyperlink"/><Relationship Id="rId420" Target="http://twitter.com/oskarciber/statuses/1268121935680016384" TargetMode="External" Type="http://schemas.openxmlformats.org/officeDocument/2006/relationships/hyperlink"/><Relationship Id="rId421" Target="http://pbs.twimg.com/profile_images/1172812790068912129/H8oS6TSS_normal.jpg" TargetMode="External" Type="http://schemas.openxmlformats.org/officeDocument/2006/relationships/hyperlink"/><Relationship Id="rId422" Target="http://twitter.com/Matto04981427/statuses/1268121069614960640" TargetMode="External" Type="http://schemas.openxmlformats.org/officeDocument/2006/relationships/hyperlink"/><Relationship Id="rId423" Target="http://pbs.twimg.com/profile_images/1245821470036709379/Pcw3xF3H_normal.jpg" TargetMode="External" Type="http://schemas.openxmlformats.org/officeDocument/2006/relationships/hyperlink"/><Relationship Id="rId424" Target="http://twitter.com/JuanDiego_CG/statuses/1268120433636847618" TargetMode="External" Type="http://schemas.openxmlformats.org/officeDocument/2006/relationships/hyperlink"/><Relationship Id="rId425" Target="http://pbs.twimg.com/profile_images/1245821470036709379/Pcw3xF3H_normal.jpg" TargetMode="External" Type="http://schemas.openxmlformats.org/officeDocument/2006/relationships/hyperlink"/><Relationship Id="rId426" Target="http://twitter.com/JuanDiego_CG/statuses/1268120292863475713" TargetMode="External" Type="http://schemas.openxmlformats.org/officeDocument/2006/relationships/hyperlink"/><Relationship Id="rId427" Target="http://pbs.twimg.com/profile_images/1267160772884475904/hf3mwivl_normal.jpg" TargetMode="External" Type="http://schemas.openxmlformats.org/officeDocument/2006/relationships/hyperlink"/><Relationship Id="rId428" Target="http://twitter.com/Antonio163016/statuses/1268119939136839680" TargetMode="External" Type="http://schemas.openxmlformats.org/officeDocument/2006/relationships/hyperlink"/><Relationship Id="rId429" Target="http://pbs.twimg.com/profile_images/1263223652864135169/vggUy-ps_normal.jpg" TargetMode="External" Type="http://schemas.openxmlformats.org/officeDocument/2006/relationships/hyperlink"/><Relationship Id="rId43" Target="http://pbs.twimg.com/profile_images/1200534682359750656/bHvuQz-D_normal.jpg" TargetMode="External" Type="http://schemas.openxmlformats.org/officeDocument/2006/relationships/hyperlink"/><Relationship Id="rId430" Target="http://twitter.com/elkin197628/statuses/1268119907784368130" TargetMode="External" Type="http://schemas.openxmlformats.org/officeDocument/2006/relationships/hyperlink"/><Relationship Id="rId431" Target="http://pbs.twimg.com/profile_images/1267960703341809675/xHrTmO0N_normal.jpg" TargetMode="External" Type="http://schemas.openxmlformats.org/officeDocument/2006/relationships/hyperlink"/><Relationship Id="rId432" Target="http://twitter.com/Lachavitadel8/statuses/1268119880638881792" TargetMode="External" Type="http://schemas.openxmlformats.org/officeDocument/2006/relationships/hyperlink"/><Relationship Id="rId433" Target="http://pbs.twimg.com/profile_images/833973340486385664/-0X-XP9t_normal.jpg" TargetMode="External" Type="http://schemas.openxmlformats.org/officeDocument/2006/relationships/hyperlink"/><Relationship Id="rId434" Target="http://twitter.com/JuanRicardoAgu8/statuses/1268119638631747584" TargetMode="External" Type="http://schemas.openxmlformats.org/officeDocument/2006/relationships/hyperlink"/><Relationship Id="rId435" Target="http://pbs.twimg.com/profile_images/1258556384293130242/8wZe1iPG_normal.jpg" TargetMode="External" Type="http://schemas.openxmlformats.org/officeDocument/2006/relationships/hyperlink"/><Relationship Id="rId436" Target="http://twitter.com/_sancheezp/statuses/1268119591072530432" TargetMode="External" Type="http://schemas.openxmlformats.org/officeDocument/2006/relationships/hyperlink"/><Relationship Id="rId437" Target="http://pbs.twimg.com/profile_images/1267160772884475904/hf3mwivl_normal.jpg" TargetMode="External" Type="http://schemas.openxmlformats.org/officeDocument/2006/relationships/hyperlink"/><Relationship Id="rId438" Target="http://twitter.com/Antonio163016/statuses/1268119309315956736" TargetMode="External" Type="http://schemas.openxmlformats.org/officeDocument/2006/relationships/hyperlink"/><Relationship Id="rId439" Target="http://pbs.twimg.com/profile_images/1267160772884475904/hf3mwivl_normal.jpg" TargetMode="External" Type="http://schemas.openxmlformats.org/officeDocument/2006/relationships/hyperlink"/><Relationship Id="rId44" Target="http://twitter.com/BobaHijueputaaa/statuses/1268164779484614657" TargetMode="External" Type="http://schemas.openxmlformats.org/officeDocument/2006/relationships/hyperlink"/><Relationship Id="rId440" Target="http://twitter.com/Antonio163016/statuses/1268118993036103682" TargetMode="External" Type="http://schemas.openxmlformats.org/officeDocument/2006/relationships/hyperlink"/><Relationship Id="rId441" Target="http://pbs.twimg.com/profile_images/1239663830591995905/2kM3qKD2_normal.jpg" TargetMode="External" Type="http://schemas.openxmlformats.org/officeDocument/2006/relationships/hyperlink"/><Relationship Id="rId442" Target="http://twitter.com/group_pepe/statuses/1268118702966345729" TargetMode="External" Type="http://schemas.openxmlformats.org/officeDocument/2006/relationships/hyperlink"/><Relationship Id="rId443" Target="http://pbs.twimg.com/profile_images/1239663830591995905/2kM3qKD2_normal.jpg" TargetMode="External" Type="http://schemas.openxmlformats.org/officeDocument/2006/relationships/hyperlink"/><Relationship Id="rId444" Target="http://twitter.com/group_pepe/statuses/1268118239332175872" TargetMode="External" Type="http://schemas.openxmlformats.org/officeDocument/2006/relationships/hyperlink"/><Relationship Id="rId445" Target="http://pbs.twimg.com/profile_images/1267160772884475904/hf3mwivl_normal.jpg" TargetMode="External" Type="http://schemas.openxmlformats.org/officeDocument/2006/relationships/hyperlink"/><Relationship Id="rId446" Target="http://twitter.com/Antonio163016/statuses/1268117444419301378" TargetMode="External" Type="http://schemas.openxmlformats.org/officeDocument/2006/relationships/hyperlink"/><Relationship Id="rId447" Target="http://pbs.twimg.com/profile_images/1263223652864135169/vggUy-ps_normal.jpg" TargetMode="External" Type="http://schemas.openxmlformats.org/officeDocument/2006/relationships/hyperlink"/><Relationship Id="rId448" Target="http://twitter.com/elkin197628/statuses/1268117422709579777" TargetMode="External" Type="http://schemas.openxmlformats.org/officeDocument/2006/relationships/hyperlink"/><Relationship Id="rId449" Target="http://pbs.twimg.com/profile_images/1222368163888844800/iQleHtut_normal.jpg" TargetMode="External" Type="http://schemas.openxmlformats.org/officeDocument/2006/relationships/hyperlink"/><Relationship Id="rId45" Target="http://pbs.twimg.com/profile_images/1200534682359750656/bHvuQz-D_normal.jpg" TargetMode="External" Type="http://schemas.openxmlformats.org/officeDocument/2006/relationships/hyperlink"/><Relationship Id="rId450" Target="http://twitter.com/Leonorgs_24/statuses/1268116250523246594" TargetMode="External" Type="http://schemas.openxmlformats.org/officeDocument/2006/relationships/hyperlink"/><Relationship Id="rId451" Target="http://pbs.twimg.com/profile_images/1267160772884475904/hf3mwivl_normal.jpg" TargetMode="External" Type="http://schemas.openxmlformats.org/officeDocument/2006/relationships/hyperlink"/><Relationship Id="rId452" Target="http://twitter.com/Antonio163016/statuses/1268116128930332672" TargetMode="External" Type="http://schemas.openxmlformats.org/officeDocument/2006/relationships/hyperlink"/><Relationship Id="rId453" Target="http://pbs.twimg.com/profile_images/1267160772884475904/hf3mwivl_normal.jpg" TargetMode="External" Type="http://schemas.openxmlformats.org/officeDocument/2006/relationships/hyperlink"/><Relationship Id="rId454" Target="http://twitter.com/Antonio163016/statuses/1268116044234797058" TargetMode="External" Type="http://schemas.openxmlformats.org/officeDocument/2006/relationships/hyperlink"/><Relationship Id="rId455" Target="http://pbs.twimg.com/profile_images/1267160772884475904/hf3mwivl_normal.jpg" TargetMode="External" Type="http://schemas.openxmlformats.org/officeDocument/2006/relationships/hyperlink"/><Relationship Id="rId456" Target="http://twitter.com/Antonio163016/statuses/1268115627069394945" TargetMode="External" Type="http://schemas.openxmlformats.org/officeDocument/2006/relationships/hyperlink"/><Relationship Id="rId457" Target="http://pbs.twimg.com/profile_images/1042606769065865216/A5XBQ2XX_normal.jpg" TargetMode="External" Type="http://schemas.openxmlformats.org/officeDocument/2006/relationships/hyperlink"/><Relationship Id="rId458" Target="http://twitter.com/SebazZz_14/statuses/1268113805579563013" TargetMode="External" Type="http://schemas.openxmlformats.org/officeDocument/2006/relationships/hyperlink"/><Relationship Id="rId459" Target="http://pbs.twimg.com/profile_images/1252753075015688192/V-wbvraH_normal.jpg" TargetMode="External" Type="http://schemas.openxmlformats.org/officeDocument/2006/relationships/hyperlink"/><Relationship Id="rId46" Target="http://twitter.com/BobaHijueputaaa/statuses/1268164735712874507" TargetMode="External" Type="http://schemas.openxmlformats.org/officeDocument/2006/relationships/hyperlink"/><Relationship Id="rId460" Target="http://twitter.com/Arquiman2/statuses/1268112616519544832" TargetMode="External" Type="http://schemas.openxmlformats.org/officeDocument/2006/relationships/hyperlink"/><Relationship Id="rId461" Target="http://pbs.twimg.com/profile_images/1252753075015688192/V-wbvraH_normal.jpg" TargetMode="External" Type="http://schemas.openxmlformats.org/officeDocument/2006/relationships/hyperlink"/><Relationship Id="rId462" Target="http://twitter.com/Arquiman2/statuses/1268112482494791680" TargetMode="External" Type="http://schemas.openxmlformats.org/officeDocument/2006/relationships/hyperlink"/><Relationship Id="rId463" Target="http://pbs.twimg.com/profile_images/1252753075015688192/V-wbvraH_normal.jpg" TargetMode="External" Type="http://schemas.openxmlformats.org/officeDocument/2006/relationships/hyperlink"/><Relationship Id="rId464" Target="http://twitter.com/Arquiman2/statuses/1268112414781976577" TargetMode="External" Type="http://schemas.openxmlformats.org/officeDocument/2006/relationships/hyperlink"/><Relationship Id="rId465" Target="http://pbs.twimg.com/profile_images/1161369096564465666/PZjnn2WK_normal.jpg" TargetMode="External" Type="http://schemas.openxmlformats.org/officeDocument/2006/relationships/hyperlink"/><Relationship Id="rId466" Target="http://twitter.com/RobertoMTico/statuses/1268111932386664448" TargetMode="External" Type="http://schemas.openxmlformats.org/officeDocument/2006/relationships/hyperlink"/><Relationship Id="rId467" Target="http://pbs.twimg.com/profile_images/1201330255279075328/Dl2KDbMl_normal.jpg" TargetMode="External" Type="http://schemas.openxmlformats.org/officeDocument/2006/relationships/hyperlink"/><Relationship Id="rId468" Target="http://twitter.com/septimoartecol/statuses/1268111352553451520" TargetMode="External" Type="http://schemas.openxmlformats.org/officeDocument/2006/relationships/hyperlink"/><Relationship Id="rId469" Target="http://pbs.twimg.com/profile_images/1256846340140740608/Ny1gfFHI_normal.jpg" TargetMode="External" Type="http://schemas.openxmlformats.org/officeDocument/2006/relationships/hyperlink"/><Relationship Id="rId47" Target="http://pbs.twimg.com/profile_images/1264372331012591617/CoO2fpdP_normal.jpg" TargetMode="External" Type="http://schemas.openxmlformats.org/officeDocument/2006/relationships/hyperlink"/><Relationship Id="rId470" Target="http://twitter.com/Merseysound23/statuses/1268110348806172672" TargetMode="External" Type="http://schemas.openxmlformats.org/officeDocument/2006/relationships/hyperlink"/><Relationship Id="rId471" Target="http://pbs.twimg.com/profile_images/1267849250395824129/NGK4I7nr_normal.jpg" TargetMode="External" Type="http://schemas.openxmlformats.org/officeDocument/2006/relationships/hyperlink"/><Relationship Id="rId472" Target="http://twitter.com/iam_jhoanp/statuses/1268109665273090048" TargetMode="External" Type="http://schemas.openxmlformats.org/officeDocument/2006/relationships/hyperlink"/><Relationship Id="rId473" Target="http://pbs.twimg.com/profile_images/1256006325722644481/hYiIBsO6_normal.jpg" TargetMode="External" Type="http://schemas.openxmlformats.org/officeDocument/2006/relationships/hyperlink"/><Relationship Id="rId474" Target="http://twitter.com/bolivarjk/statuses/1268109549241880581" TargetMode="External" Type="http://schemas.openxmlformats.org/officeDocument/2006/relationships/hyperlink"/><Relationship Id="rId475" Target="http://pbs.twimg.com/profile_images/1081652227935297537/-zbFmbyB_normal.jpg" TargetMode="External" Type="http://schemas.openxmlformats.org/officeDocument/2006/relationships/hyperlink"/><Relationship Id="rId476" Target="http://twitter.com/ingdeas/statuses/1268109424301879296" TargetMode="External" Type="http://schemas.openxmlformats.org/officeDocument/2006/relationships/hyperlink"/><Relationship Id="rId477" Target="http://pbs.twimg.com/profile_images/1267337917959229442/n0EJB7Zz_normal.jpg" TargetMode="External" Type="http://schemas.openxmlformats.org/officeDocument/2006/relationships/hyperlink"/><Relationship Id="rId478" Target="http://twitter.com/RobertChilito/statuses/1268109397839970304" TargetMode="External" Type="http://schemas.openxmlformats.org/officeDocument/2006/relationships/hyperlink"/><Relationship Id="rId479" Target="http://pbs.twimg.com/profile_images/1161369096564465666/PZjnn2WK_normal.jpg" TargetMode="External" Type="http://schemas.openxmlformats.org/officeDocument/2006/relationships/hyperlink"/><Relationship Id="rId48" Target="http://twitter.com/Angie_SM98/statuses/1268164606142353412" TargetMode="External" Type="http://schemas.openxmlformats.org/officeDocument/2006/relationships/hyperlink"/><Relationship Id="rId480" Target="http://twitter.com/RobertoMTico/statuses/1268109247574937601" TargetMode="External" Type="http://schemas.openxmlformats.org/officeDocument/2006/relationships/hyperlink"/><Relationship Id="rId481" Target="http://pbs.twimg.com/profile_images/1267849250395824129/NGK4I7nr_normal.jpg" TargetMode="External" Type="http://schemas.openxmlformats.org/officeDocument/2006/relationships/hyperlink"/><Relationship Id="rId482" Target="http://twitter.com/iam_jhoanp/statuses/1268108750327595010" TargetMode="External" Type="http://schemas.openxmlformats.org/officeDocument/2006/relationships/hyperlink"/><Relationship Id="rId483" Target="http://pbs.twimg.com/profile_images/1119472786911768576/HhhczgpX_normal.jpg" TargetMode="External" Type="http://schemas.openxmlformats.org/officeDocument/2006/relationships/hyperlink"/><Relationship Id="rId484" Target="http://twitter.com/andrudel/statuses/1268108633398747137" TargetMode="External" Type="http://schemas.openxmlformats.org/officeDocument/2006/relationships/hyperlink"/><Relationship Id="rId485" Target="http://pbs.twimg.com/profile_images/1267404142638780418/5RHz5MMv_normal.jpg" TargetMode="External" Type="http://schemas.openxmlformats.org/officeDocument/2006/relationships/hyperlink"/><Relationship Id="rId486" Target="http://twitter.com/Mar_Cherbonneau/statuses/1268107512500322309" TargetMode="External" Type="http://schemas.openxmlformats.org/officeDocument/2006/relationships/hyperlink"/><Relationship Id="rId487" Target="http://pbs.twimg.com/profile_images/1267404142638780418/5RHz5MMv_normal.jpg" TargetMode="External" Type="http://schemas.openxmlformats.org/officeDocument/2006/relationships/hyperlink"/><Relationship Id="rId488" Target="http://twitter.com/Mar_Cherbonneau/statuses/1268106683697561602" TargetMode="External" Type="http://schemas.openxmlformats.org/officeDocument/2006/relationships/hyperlink"/><Relationship Id="rId489" Target="http://pbs.twimg.com/profile_images/1198607967656009728/_QKDKO2U_normal.jpg" TargetMode="External" Type="http://schemas.openxmlformats.org/officeDocument/2006/relationships/hyperlink"/><Relationship Id="rId49" Target="http://pbs.twimg.com/profile_images/1249447021074923521/W9E_RaJ9_normal.jpg" TargetMode="External" Type="http://schemas.openxmlformats.org/officeDocument/2006/relationships/hyperlink"/><Relationship Id="rId490" Target="http://twitter.com/Sroldang/statuses/1268106680614686725" TargetMode="External" Type="http://schemas.openxmlformats.org/officeDocument/2006/relationships/hyperlink"/><Relationship Id="rId491" Target="http://pbs.twimg.com/profile_images/1248363718968295424/tqGoV73X_normal.jpg" TargetMode="External" Type="http://schemas.openxmlformats.org/officeDocument/2006/relationships/hyperlink"/><Relationship Id="rId492" Target="http://twitter.com/GoDiegoGo017/statuses/1268105835944849408" TargetMode="External" Type="http://schemas.openxmlformats.org/officeDocument/2006/relationships/hyperlink"/><Relationship Id="rId493" Target="http://pbs.twimg.com/profile_images/1267849250395824129/NGK4I7nr_normal.jpg" TargetMode="External" Type="http://schemas.openxmlformats.org/officeDocument/2006/relationships/hyperlink"/><Relationship Id="rId494" Target="http://twitter.com/iam_jhoanp/statuses/1268105412424929280" TargetMode="External" Type="http://schemas.openxmlformats.org/officeDocument/2006/relationships/hyperlink"/><Relationship Id="rId495" Target="http://pbs.twimg.com/profile_images/670493808992325632/IoogBawn_normal.jpg" TargetMode="External" Type="http://schemas.openxmlformats.org/officeDocument/2006/relationships/hyperlink"/><Relationship Id="rId496" Target="http://twitter.com/KillerDoge/statuses/1268104968608927744" TargetMode="External" Type="http://schemas.openxmlformats.org/officeDocument/2006/relationships/hyperlink"/><Relationship Id="rId497" Target="http://pbs.twimg.com/profile_images/1267849250395824129/NGK4I7nr_normal.jpg" TargetMode="External" Type="http://schemas.openxmlformats.org/officeDocument/2006/relationships/hyperlink"/><Relationship Id="rId498" Target="http://twitter.com/iam_jhoanp/statuses/1268104814547939335" TargetMode="External" Type="http://schemas.openxmlformats.org/officeDocument/2006/relationships/hyperlink"/><Relationship Id="rId499" Target="http://pbs.twimg.com/profile_images/1267849250395824129/NGK4I7nr_normal.jpg" TargetMode="External" Type="http://schemas.openxmlformats.org/officeDocument/2006/relationships/hyperlink"/><Relationship Id="rId5" Target="http://pbs.twimg.com/profile_images/1262371600604807169/4fjse8yd_normal.jpg" TargetMode="External" Type="http://schemas.openxmlformats.org/officeDocument/2006/relationships/hyperlink"/><Relationship Id="rId50" Target="http://twitter.com/_kaatooo/statuses/1268164553365499905" TargetMode="External" Type="http://schemas.openxmlformats.org/officeDocument/2006/relationships/hyperlink"/><Relationship Id="rId500" Target="http://twitter.com/iam_jhoanp/statuses/1268104432161566720" TargetMode="External" Type="http://schemas.openxmlformats.org/officeDocument/2006/relationships/hyperlink"/><Relationship Id="rId501" Target="http://pbs.twimg.com/profile_images/1167240129733431298/HRCdgDxb_normal.jpg" TargetMode="External" Type="http://schemas.openxmlformats.org/officeDocument/2006/relationships/hyperlink"/><Relationship Id="rId502" Target="http://twitter.com/Ferjoher1/statuses/1268103197094264833" TargetMode="External" Type="http://schemas.openxmlformats.org/officeDocument/2006/relationships/hyperlink"/><Relationship Id="rId503" Target="http://pbs.twimg.com/profile_images/1215142355382210561/02KBVhJW_normal.jpg" TargetMode="External" Type="http://schemas.openxmlformats.org/officeDocument/2006/relationships/hyperlink"/><Relationship Id="rId504" Target="http://twitter.com/Numa08053160/statuses/1268101999872147457" TargetMode="External" Type="http://schemas.openxmlformats.org/officeDocument/2006/relationships/hyperlink"/><Relationship Id="rId505" Target="http://pbs.twimg.com/profile_images/1226259945869455361/CXpxGU0T_normal.jpg" TargetMode="External" Type="http://schemas.openxmlformats.org/officeDocument/2006/relationships/hyperlink"/><Relationship Id="rId506" Target="http://twitter.com/gonzzo91/statuses/1268101874735099906" TargetMode="External" Type="http://schemas.openxmlformats.org/officeDocument/2006/relationships/hyperlink"/><Relationship Id="rId507" Target="http://pbs.twimg.com/profile_images/1268074775961833474/7Eb4h7ka_normal.jpg" TargetMode="External" Type="http://schemas.openxmlformats.org/officeDocument/2006/relationships/hyperlink"/><Relationship Id="rId508" Target="http://twitter.com/Oscar08464952/statuses/1268100283629961217" TargetMode="External" Type="http://schemas.openxmlformats.org/officeDocument/2006/relationships/hyperlink"/><Relationship Id="rId509" Target="http://pbs.twimg.com/profile_images/1249495095851835397/8vifa3Dk_normal.jpg" TargetMode="External" Type="http://schemas.openxmlformats.org/officeDocument/2006/relationships/hyperlink"/><Relationship Id="rId51" Target="http://pbs.twimg.com/profile_images/1267657810386526208/VNYK8s_t_normal.jpg" TargetMode="External" Type="http://schemas.openxmlformats.org/officeDocument/2006/relationships/hyperlink"/><Relationship Id="rId510" Target="http://twitter.com/KevinMarinOC/statuses/1268100183499444226" TargetMode="External" Type="http://schemas.openxmlformats.org/officeDocument/2006/relationships/hyperlink"/><Relationship Id="rId511" Target="http://pbs.twimg.com/profile_images/1268094268528345089/bk02922C_normal.jpg" TargetMode="External" Type="http://schemas.openxmlformats.org/officeDocument/2006/relationships/hyperlink"/><Relationship Id="rId512" Target="http://twitter.com/natsinpena/statuses/1268099842804416512" TargetMode="External" Type="http://schemas.openxmlformats.org/officeDocument/2006/relationships/hyperlink"/><Relationship Id="rId513" Target="http://pbs.twimg.com/profile_images/1258956642672140288/e20ygB9Q_normal.jpg" TargetMode="External" Type="http://schemas.openxmlformats.org/officeDocument/2006/relationships/hyperlink"/><Relationship Id="rId514" Target="http://twitter.com/Gar4780/statuses/1268097793685704705" TargetMode="External" Type="http://schemas.openxmlformats.org/officeDocument/2006/relationships/hyperlink"/><Relationship Id="rId515" Target="http://pbs.twimg.com/profile_images/1250566998016372738/2IS9HUWE_normal.png" TargetMode="External" Type="http://schemas.openxmlformats.org/officeDocument/2006/relationships/hyperlink"/><Relationship Id="rId516" Target="http://twitter.com/LaTropaChibcha/statuses/1268097397391003649" TargetMode="External" Type="http://schemas.openxmlformats.org/officeDocument/2006/relationships/hyperlink"/><Relationship Id="rId517" Target="http://pbs.twimg.com/profile_images/1221137329815007233/Xvz-f7TJ_normal.jpg" TargetMode="External" Type="http://schemas.openxmlformats.org/officeDocument/2006/relationships/hyperlink"/><Relationship Id="rId518" Target="http://twitter.com/didiersanchez26/statuses/1268096151540162560" TargetMode="External" Type="http://schemas.openxmlformats.org/officeDocument/2006/relationships/hyperlink"/><Relationship Id="rId519" Target="http://pbs.twimg.com/profile_images/2410083031/IMG00582-20120619-0642_normal.jpg" TargetMode="External" Type="http://schemas.openxmlformats.org/officeDocument/2006/relationships/hyperlink"/><Relationship Id="rId52" Target="http://twitter.com/GLondoo2/statuses/1268164464924385280" TargetMode="External" Type="http://schemas.openxmlformats.org/officeDocument/2006/relationships/hyperlink"/><Relationship Id="rId520" Target="http://twitter.com/jhonnisjk/statuses/1268095952570798080" TargetMode="External" Type="http://schemas.openxmlformats.org/officeDocument/2006/relationships/hyperlink"/><Relationship Id="rId521" Target="http://pbs.twimg.com/profile_images/1261026307720261635/qkzAowtE_normal.jpg" TargetMode="External" Type="http://schemas.openxmlformats.org/officeDocument/2006/relationships/hyperlink"/><Relationship Id="rId522" Target="http://twitter.com/ReyesSalmha/statuses/1268094391387856896" TargetMode="External" Type="http://schemas.openxmlformats.org/officeDocument/2006/relationships/hyperlink"/><Relationship Id="rId523" Target="http://pbs.twimg.com/profile_images/1260845348223942657/y2zuPkBB_normal.jpg" TargetMode="External" Type="http://schemas.openxmlformats.org/officeDocument/2006/relationships/hyperlink"/><Relationship Id="rId524" Target="http://twitter.com/paissinyugos/statuses/1268093077941608449" TargetMode="External" Type="http://schemas.openxmlformats.org/officeDocument/2006/relationships/hyperlink"/><Relationship Id="rId525" Target="http://pbs.twimg.com/profile_images/1268074775961833474/7Eb4h7ka_normal.jpg" TargetMode="External" Type="http://schemas.openxmlformats.org/officeDocument/2006/relationships/hyperlink"/><Relationship Id="rId526" Target="http://twitter.com/Oscar08464952/statuses/1268092708020719616" TargetMode="External" Type="http://schemas.openxmlformats.org/officeDocument/2006/relationships/hyperlink"/><Relationship Id="rId527" Target="http://pbs.twimg.com/profile_images/1144888301716983810/ASK5SZri_normal.jpg" TargetMode="External" Type="http://schemas.openxmlformats.org/officeDocument/2006/relationships/hyperlink"/><Relationship Id="rId528" Target="http://twitter.com/momofronaldo/statuses/1268092642518335490" TargetMode="External" Type="http://schemas.openxmlformats.org/officeDocument/2006/relationships/hyperlink"/><Relationship Id="rId529" Target="http://pbs.twimg.com/profile_images/1146794016383668225/_AKCU9Sd_normal.jpg" TargetMode="External" Type="http://schemas.openxmlformats.org/officeDocument/2006/relationships/hyperlink"/><Relationship Id="rId53" Target="http://pbs.twimg.com/profile_images/1267606956245745664/WrioYEBx_normal.jpg" TargetMode="External" Type="http://schemas.openxmlformats.org/officeDocument/2006/relationships/hyperlink"/><Relationship Id="rId530" Target="http://twitter.com/daniellozada99/statuses/1268092565087289345" TargetMode="External" Type="http://schemas.openxmlformats.org/officeDocument/2006/relationships/hyperlink"/><Relationship Id="rId531" Target="http://pbs.twimg.com/profile_images/1260445084610420741/lMCC7LbH_normal.jpg" TargetMode="External" Type="http://schemas.openxmlformats.org/officeDocument/2006/relationships/hyperlink"/><Relationship Id="rId532" Target="http://twitter.com/alexcrios1999/statuses/1268092427438522368" TargetMode="External" Type="http://schemas.openxmlformats.org/officeDocument/2006/relationships/hyperlink"/><Relationship Id="rId533" Target="http://pbs.twimg.com/profile_images/1182626621032939525/G6DeZcAM_normal.jpg" TargetMode="External" Type="http://schemas.openxmlformats.org/officeDocument/2006/relationships/hyperlink"/><Relationship Id="rId534" Target="http://twitter.com/wmejialo/statuses/1268091663076990981" TargetMode="External" Type="http://schemas.openxmlformats.org/officeDocument/2006/relationships/hyperlink"/><Relationship Id="rId535" Target="http://pbs.twimg.com/profile_images/488563798882537472/XnWLK4QR_normal.jpeg" TargetMode="External" Type="http://schemas.openxmlformats.org/officeDocument/2006/relationships/hyperlink"/><Relationship Id="rId536" Target="http://twitter.com/RumikoStephanie/statuses/1268091355848478725" TargetMode="External" Type="http://schemas.openxmlformats.org/officeDocument/2006/relationships/hyperlink"/><Relationship Id="rId537" Target="http://pbs.twimg.com/profile_images/1268086725697507328/xHgmYnHp_normal.jpg" TargetMode="External" Type="http://schemas.openxmlformats.org/officeDocument/2006/relationships/hyperlink"/><Relationship Id="rId538" Target="http://twitter.com/Marcha15deJunio/statuses/1268090831245848576" TargetMode="External" Type="http://schemas.openxmlformats.org/officeDocument/2006/relationships/hyperlink"/><Relationship Id="rId539" Target="http://pbs.twimg.com/profile_images/1231654720797892615/cMzfHDv9_normal.jpg" TargetMode="External" Type="http://schemas.openxmlformats.org/officeDocument/2006/relationships/hyperlink"/><Relationship Id="rId54" Target="http://twitter.com/Astro27350111/statuses/1268164388063776769" TargetMode="External" Type="http://schemas.openxmlformats.org/officeDocument/2006/relationships/hyperlink"/><Relationship Id="rId540" Target="http://twitter.com/ssssssebas/statuses/1268089506445627393" TargetMode="External" Type="http://schemas.openxmlformats.org/officeDocument/2006/relationships/hyperlink"/><Relationship Id="rId541" Target="http://pbs.twimg.com/profile_images/1239931101579223040/CVLVb2zu_normal.jpg" TargetMode="External" Type="http://schemas.openxmlformats.org/officeDocument/2006/relationships/hyperlink"/><Relationship Id="rId542" Target="http://twitter.com/Anascupar/statuses/1268088987303972864" TargetMode="External" Type="http://schemas.openxmlformats.org/officeDocument/2006/relationships/hyperlink"/><Relationship Id="rId543" Target="http://pbs.twimg.com/profile_images/1268086725697507328/xHgmYnHp_normal.jpg" TargetMode="External" Type="http://schemas.openxmlformats.org/officeDocument/2006/relationships/hyperlink"/><Relationship Id="rId544" Target="http://twitter.com/Marcha15deJunio/statuses/1268088343776030720" TargetMode="External" Type="http://schemas.openxmlformats.org/officeDocument/2006/relationships/hyperlink"/><Relationship Id="rId545" Target="http://pbs.twimg.com/profile_images/1268086725697507328/xHgmYnHp_normal.jpg" TargetMode="External" Type="http://schemas.openxmlformats.org/officeDocument/2006/relationships/hyperlink"/><Relationship Id="rId546" Target="http://twitter.com/Marcha15deJunio/statuses/1268087889923059712" TargetMode="External" Type="http://schemas.openxmlformats.org/officeDocument/2006/relationships/hyperlink"/><Relationship Id="rId547" Target="http://pbs.twimg.com/profile_images/1268086725697507328/xHgmYnHp_normal.jpg" TargetMode="External" Type="http://schemas.openxmlformats.org/officeDocument/2006/relationships/hyperlink"/><Relationship Id="rId548" Target="http://twitter.com/Marcha15deJunio/statuses/1268087833903890434" TargetMode="External" Type="http://schemas.openxmlformats.org/officeDocument/2006/relationships/hyperlink"/><Relationship Id="rId549" Target="http://pbs.twimg.com/profile_images/488563798882537472/XnWLK4QR_normal.jpeg" TargetMode="External" Type="http://schemas.openxmlformats.org/officeDocument/2006/relationships/hyperlink"/><Relationship Id="rId55" Target="http://pbs.twimg.com/profile_images/1267848449296347137/FctECJYI_normal.jpg" TargetMode="External" Type="http://schemas.openxmlformats.org/officeDocument/2006/relationships/hyperlink"/><Relationship Id="rId550" Target="http://twitter.com/RumikoStephanie/statuses/1268087790924959745" TargetMode="External" Type="http://schemas.openxmlformats.org/officeDocument/2006/relationships/hyperlink"/><Relationship Id="rId551" Target="http://pbs.twimg.com/profile_images/1268086725697507328/xHgmYnHp_normal.jpg" TargetMode="External" Type="http://schemas.openxmlformats.org/officeDocument/2006/relationships/hyperlink"/><Relationship Id="rId552" Target="http://twitter.com/Marcha15deJunio/statuses/1268087656812068866" TargetMode="External" Type="http://schemas.openxmlformats.org/officeDocument/2006/relationships/hyperlink"/><Relationship Id="rId553" Target="http://pbs.twimg.com/profile_images/1268086725697507328/xHgmYnHp_normal.jpg" TargetMode="External" Type="http://schemas.openxmlformats.org/officeDocument/2006/relationships/hyperlink"/><Relationship Id="rId554" Target="http://twitter.com/Marcha15deJunio/statuses/1268087358563418113" TargetMode="External" Type="http://schemas.openxmlformats.org/officeDocument/2006/relationships/hyperlink"/><Relationship Id="rId555" Target="http://pbs.twimg.com/profile_images/1258586764886904832/SM85AJEm_normal.jpg" TargetMode="External" Type="http://schemas.openxmlformats.org/officeDocument/2006/relationships/hyperlink"/><Relationship Id="rId556" Target="http://twitter.com/CAROLINAD10A/statuses/1268087162089680900" TargetMode="External" Type="http://schemas.openxmlformats.org/officeDocument/2006/relationships/hyperlink"/><Relationship Id="rId557" Target="http://pbs.twimg.com/profile_images/1240320425235812355/XZZ4Ivnh_normal.jpg" TargetMode="External" Type="http://schemas.openxmlformats.org/officeDocument/2006/relationships/hyperlink"/><Relationship Id="rId558" Target="http://twitter.com/AngieVal2226/statuses/1268087089188483072" TargetMode="External" Type="http://schemas.openxmlformats.org/officeDocument/2006/relationships/hyperlink"/><Relationship Id="rId559" Target="http://pbs.twimg.com/profile_images/1268086318799687682/aJo-iqim_normal.jpg" TargetMode="External" Type="http://schemas.openxmlformats.org/officeDocument/2006/relationships/hyperlink"/><Relationship Id="rId56" Target="http://twitter.com/AcademicallAse1/statuses/1268164343356588048" TargetMode="External" Type="http://schemas.openxmlformats.org/officeDocument/2006/relationships/hyperlink"/><Relationship Id="rId560" Target="http://twitter.com/Likar105/statuses/1268086192081448963" TargetMode="External" Type="http://schemas.openxmlformats.org/officeDocument/2006/relationships/hyperlink"/><Relationship Id="rId561" Target="http://pbs.twimg.com/profile_images/1253187983257280513/STP3AtN8_normal.jpg" TargetMode="External" Type="http://schemas.openxmlformats.org/officeDocument/2006/relationships/hyperlink"/><Relationship Id="rId562" Target="http://twitter.com/stevenoosd/statuses/1268085383872614401" TargetMode="External" Type="http://schemas.openxmlformats.org/officeDocument/2006/relationships/hyperlink"/><Relationship Id="rId563" Target="http://pbs.twimg.com/profile_images/794164053702836224/qKO5kFKC_normal.jpg" TargetMode="External" Type="http://schemas.openxmlformats.org/officeDocument/2006/relationships/hyperlink"/><Relationship Id="rId564" Target="http://twitter.com/TenoriKoi/statuses/1268085288611520512" TargetMode="External" Type="http://schemas.openxmlformats.org/officeDocument/2006/relationships/hyperlink"/><Relationship Id="rId565" Target="http://pbs.twimg.com/profile_images/1250281765798678531/WN56nJbA_normal.jpg" TargetMode="External" Type="http://schemas.openxmlformats.org/officeDocument/2006/relationships/hyperlink"/><Relationship Id="rId566" Target="http://twitter.com/juanshootss/statuses/1268084998038568960" TargetMode="External" Type="http://schemas.openxmlformats.org/officeDocument/2006/relationships/hyperlink"/><Relationship Id="rId567" Target="http://pbs.twimg.com/profile_images/687093422277181440/kUvT3yiL_normal.jpg" TargetMode="External" Type="http://schemas.openxmlformats.org/officeDocument/2006/relationships/hyperlink"/><Relationship Id="rId568" Target="http://twitter.com/ldsjota16/statuses/1268083501712146440" TargetMode="External" Type="http://schemas.openxmlformats.org/officeDocument/2006/relationships/hyperlink"/><Relationship Id="rId569" Target="http://pbs.twimg.com/profile_images/1267565369243381765/BKa_ZrCa_normal.jpg" TargetMode="External" Type="http://schemas.openxmlformats.org/officeDocument/2006/relationships/hyperlink"/><Relationship Id="rId57" Target="http://pbs.twimg.com/profile_images/1194097383212298241/TR596Wrv_normal.jpg" TargetMode="External" Type="http://schemas.openxmlformats.org/officeDocument/2006/relationships/hyperlink"/><Relationship Id="rId570" Target="http://twitter.com/Harol72860060/statuses/1268083483357913088" TargetMode="External" Type="http://schemas.openxmlformats.org/officeDocument/2006/relationships/hyperlink"/><Relationship Id="rId571" Target="http://pbs.twimg.com/profile_images/1267565369243381765/BKa_ZrCa_normal.jpg" TargetMode="External" Type="http://schemas.openxmlformats.org/officeDocument/2006/relationships/hyperlink"/><Relationship Id="rId572" Target="http://twitter.com/Harol72860060/statuses/1268082938564009984" TargetMode="External" Type="http://schemas.openxmlformats.org/officeDocument/2006/relationships/hyperlink"/><Relationship Id="rId573" Target="http://pbs.twimg.com/profile_images/1261222520092610560/P3s9CKrv_normal.jpg" TargetMode="External" Type="http://schemas.openxmlformats.org/officeDocument/2006/relationships/hyperlink"/><Relationship Id="rId574" Target="http://twitter.com/CamilaL75539792/statuses/1268082735752626188" TargetMode="External" Type="http://schemas.openxmlformats.org/officeDocument/2006/relationships/hyperlink"/><Relationship Id="rId575" Target="http://pbs.twimg.com/profile_images/883581627477221377/Bg0HVznx_normal.jpg" TargetMode="External" Type="http://schemas.openxmlformats.org/officeDocument/2006/relationships/hyperlink"/><Relationship Id="rId576" Target="http://twitter.com/YesicaMylano/statuses/1268082508719165440" TargetMode="External" Type="http://schemas.openxmlformats.org/officeDocument/2006/relationships/hyperlink"/><Relationship Id="rId577" Target="http://pbs.twimg.com/profile_images/1242633320485326849/LA3-RCTa_normal.png" TargetMode="External" Type="http://schemas.openxmlformats.org/officeDocument/2006/relationships/hyperlink"/><Relationship Id="rId578" Target="http://twitter.com/peznaranjaTweet/statuses/1268082505879617536" TargetMode="External" Type="http://schemas.openxmlformats.org/officeDocument/2006/relationships/hyperlink"/><Relationship Id="rId579" Target="http://pbs.twimg.com/profile_images/1268067288617549824/9XjmtQV4_normal.jpg" TargetMode="External" Type="http://schemas.openxmlformats.org/officeDocument/2006/relationships/hyperlink"/><Relationship Id="rId58" Target="http://twitter.com/dana13_31/statuses/1268163962635517956" TargetMode="External" Type="http://schemas.openxmlformats.org/officeDocument/2006/relationships/hyperlink"/><Relationship Id="rId580" Target="http://twitter.com/Leonard20514252/statuses/1268082371938652160" TargetMode="External" Type="http://schemas.openxmlformats.org/officeDocument/2006/relationships/hyperlink"/><Relationship Id="rId581" Target="http://pbs.twimg.com/profile_images/1014417645720858625/ojUtS1af_normal.jpg" TargetMode="External" Type="http://schemas.openxmlformats.org/officeDocument/2006/relationships/hyperlink"/><Relationship Id="rId582" Target="http://twitter.com/gloqui20/statuses/1268082251780120581" TargetMode="External" Type="http://schemas.openxmlformats.org/officeDocument/2006/relationships/hyperlink"/><Relationship Id="rId583" Target="http://pbs.twimg.com/profile_images/1268067288617549824/9XjmtQV4_normal.jpg" TargetMode="External" Type="http://schemas.openxmlformats.org/officeDocument/2006/relationships/hyperlink"/><Relationship Id="rId584" Target="http://twitter.com/Leonard20514252/statuses/1268082050977890304" TargetMode="External" Type="http://schemas.openxmlformats.org/officeDocument/2006/relationships/hyperlink"/><Relationship Id="rId585" Target="http://pbs.twimg.com/profile_images/1034045602273865729/W4Un2yhs_normal.jpg" TargetMode="External" Type="http://schemas.openxmlformats.org/officeDocument/2006/relationships/hyperlink"/><Relationship Id="rId586" Target="http://twitter.com/AhhDiga/statuses/1268081879871303682" TargetMode="External" Type="http://schemas.openxmlformats.org/officeDocument/2006/relationships/hyperlink"/><Relationship Id="rId587" Target="http://pbs.twimg.com/profile_images/1267710278835277825/FwOkDoNk_normal.jpg" TargetMode="External" Type="http://schemas.openxmlformats.org/officeDocument/2006/relationships/hyperlink"/><Relationship Id="rId588" Target="http://twitter.com/alterahuevos/statuses/1268081728540880896" TargetMode="External" Type="http://schemas.openxmlformats.org/officeDocument/2006/relationships/hyperlink"/><Relationship Id="rId589" Target="http://pbs.twimg.com/profile_images/1034045602273865729/W4Un2yhs_normal.jpg" TargetMode="External" Type="http://schemas.openxmlformats.org/officeDocument/2006/relationships/hyperlink"/><Relationship Id="rId59" Target="http://pbs.twimg.com/profile_images/1257114208484851712/Odr6lQ9T_normal.jpg" TargetMode="External" Type="http://schemas.openxmlformats.org/officeDocument/2006/relationships/hyperlink"/><Relationship Id="rId590" Target="http://twitter.com/AhhDiga/statuses/1268081588270772225" TargetMode="External" Type="http://schemas.openxmlformats.org/officeDocument/2006/relationships/hyperlink"/><Relationship Id="rId591" Target="http://pbs.twimg.com/profile_images/883422530987593729/dCR-vlLA_normal.jpg" TargetMode="External" Type="http://schemas.openxmlformats.org/officeDocument/2006/relationships/hyperlink"/><Relationship Id="rId592" Target="http://twitter.com/fulrecos7/statuses/1268081252793540608" TargetMode="External" Type="http://schemas.openxmlformats.org/officeDocument/2006/relationships/hyperlink"/><Relationship Id="rId593" Target="http://pbs.twimg.com/profile_images/1267710278835277825/FwOkDoNk_normal.jpg" TargetMode="External" Type="http://schemas.openxmlformats.org/officeDocument/2006/relationships/hyperlink"/><Relationship Id="rId594" Target="http://twitter.com/alterahuevos/statuses/1268081082651545605" TargetMode="External" Type="http://schemas.openxmlformats.org/officeDocument/2006/relationships/hyperlink"/><Relationship Id="rId595" Target="http://pbs.twimg.com/profile_images/1215173150113173505/b0Az1TEZ_normal.jpg" TargetMode="External" Type="http://schemas.openxmlformats.org/officeDocument/2006/relationships/hyperlink"/><Relationship Id="rId596" Target="http://twitter.com/otratremenda/statuses/1268080565963628545" TargetMode="External" Type="http://schemas.openxmlformats.org/officeDocument/2006/relationships/hyperlink"/><Relationship Id="rId597" Target="http://pbs.twimg.com/profile_images/1135583941409292288/NI0Vk2gz_normal.jpg" TargetMode="External" Type="http://schemas.openxmlformats.org/officeDocument/2006/relationships/hyperlink"/><Relationship Id="rId598" Target="http://twitter.com/Migux_0/statuses/1268080249641762816" TargetMode="External" Type="http://schemas.openxmlformats.org/officeDocument/2006/relationships/hyperlink"/><Relationship Id="rId599" Target="http://pbs.twimg.com/profile_images/997499769097342984/h4tjz0W__normal.jpg" TargetMode="External" Type="http://schemas.openxmlformats.org/officeDocument/2006/relationships/hyperlink"/><Relationship Id="rId6" Target="http://twitter.com/dariocaicedo0/statuses/1268167507048792067" TargetMode="External" Type="http://schemas.openxmlformats.org/officeDocument/2006/relationships/hyperlink"/><Relationship Id="rId60" Target="http://twitter.com/Calcor70/statuses/1268163946525143041" TargetMode="External" Type="http://schemas.openxmlformats.org/officeDocument/2006/relationships/hyperlink"/><Relationship Id="rId600" Target="http://twitter.com/MiguelCab1989/statuses/1268079693842075648" TargetMode="External" Type="http://schemas.openxmlformats.org/officeDocument/2006/relationships/hyperlink"/><Relationship Id="rId601" Target="http://pbs.twimg.com/profile_images/1267379076228165632/FNexmbE6_normal.jpg" TargetMode="External" Type="http://schemas.openxmlformats.org/officeDocument/2006/relationships/hyperlink"/><Relationship Id="rId602" Target="http://twitter.com/UnBufonMas/statuses/1268079355990851584" TargetMode="External" Type="http://schemas.openxmlformats.org/officeDocument/2006/relationships/hyperlink"/><Relationship Id="rId603" Target="http://pbs.twimg.com/profile_images/941599463898042368/4_0zqt2u_normal.jpg" TargetMode="External" Type="http://schemas.openxmlformats.org/officeDocument/2006/relationships/hyperlink"/><Relationship Id="rId604" Target="http://twitter.com/Certero331/statuses/1268079084367724548" TargetMode="External" Type="http://schemas.openxmlformats.org/officeDocument/2006/relationships/hyperlink"/><Relationship Id="rId605" Target="http://pbs.twimg.com/profile_images/1258930340258893840/fUmkrLIr_normal.jpg" TargetMode="External" Type="http://schemas.openxmlformats.org/officeDocument/2006/relationships/hyperlink"/><Relationship Id="rId606" Target="http://twitter.com/Cristhi96660434/statuses/1268079072212586496" TargetMode="External" Type="http://schemas.openxmlformats.org/officeDocument/2006/relationships/hyperlink"/><Relationship Id="rId607" Target="http://pbs.twimg.com/profile_images/1261577711203553280/aswnHuXX_normal.jpg" TargetMode="External" Type="http://schemas.openxmlformats.org/officeDocument/2006/relationships/hyperlink"/><Relationship Id="rId608" Target="http://twitter.com/Sthefania_820/statuses/1268078298157985793" TargetMode="External" Type="http://schemas.openxmlformats.org/officeDocument/2006/relationships/hyperlink"/><Relationship Id="rId609" Target="http://pbs.twimg.com/profile_images/1267860216722358275/H96uByBN_normal.jpg" TargetMode="External" Type="http://schemas.openxmlformats.org/officeDocument/2006/relationships/hyperlink"/><Relationship Id="rId61" Target="http://pbs.twimg.com/profile_images/1116502381410357248/RxFOHMuC_normal.png" TargetMode="External" Type="http://schemas.openxmlformats.org/officeDocument/2006/relationships/hyperlink"/><Relationship Id="rId610" Target="http://twitter.com/ElgritoAfroo/statuses/1268078163910897664" TargetMode="External" Type="http://schemas.openxmlformats.org/officeDocument/2006/relationships/hyperlink"/><Relationship Id="rId611" Target="http://abs.twimg.com/sticky/default_profile_images/default_profile_normal.png" TargetMode="External" Type="http://schemas.openxmlformats.org/officeDocument/2006/relationships/hyperlink"/><Relationship Id="rId612" Target="http://twitter.com/FelipeM22851767/statuses/1268077989696339968" TargetMode="External" Type="http://schemas.openxmlformats.org/officeDocument/2006/relationships/hyperlink"/><Relationship Id="rId613" Target="http://pbs.twimg.com/profile_images/1250135954775511042/oo7kIw2S_normal.jpg" TargetMode="External" Type="http://schemas.openxmlformats.org/officeDocument/2006/relationships/hyperlink"/><Relationship Id="rId614" Target="http://twitter.com/Juanpineda2802/statuses/1268077826365960193" TargetMode="External" Type="http://schemas.openxmlformats.org/officeDocument/2006/relationships/hyperlink"/><Relationship Id="rId615" Target="http://pbs.twimg.com/profile_images/1235757744248025088/TB2TN8zr_normal.jpg" TargetMode="External" Type="http://schemas.openxmlformats.org/officeDocument/2006/relationships/hyperlink"/><Relationship Id="rId616" Target="http://twitter.com/ColombiaStyle/statuses/1268077755213774848" TargetMode="External" Type="http://schemas.openxmlformats.org/officeDocument/2006/relationships/hyperlink"/><Relationship Id="rId617" Target="http://pbs.twimg.com/profile_images/1267080140888182784/5MVOxcAh_normal.jpg" TargetMode="External" Type="http://schemas.openxmlformats.org/officeDocument/2006/relationships/hyperlink"/><Relationship Id="rId618" Target="http://twitter.com/monotovar1989/statuses/1268077647034306562" TargetMode="External" Type="http://schemas.openxmlformats.org/officeDocument/2006/relationships/hyperlink"/><Relationship Id="rId619" Target="http://abs.twimg.com/sticky/default_profile_images/default_profile_normal.png" TargetMode="External" Type="http://schemas.openxmlformats.org/officeDocument/2006/relationships/hyperlink"/><Relationship Id="rId62" Target="http://twitter.com/ElVueloVacio/statuses/1268163776219451393" TargetMode="External" Type="http://schemas.openxmlformats.org/officeDocument/2006/relationships/hyperlink"/><Relationship Id="rId620" Target="http://twitter.com/DavidGamezXD/statuses/1268077611063934976" TargetMode="External" Type="http://schemas.openxmlformats.org/officeDocument/2006/relationships/hyperlink"/><Relationship Id="rId621" Target="http://pbs.twimg.com/profile_images/1240476901031981058/vHao6Q12_normal.jpg" TargetMode="External" Type="http://schemas.openxmlformats.org/officeDocument/2006/relationships/hyperlink"/><Relationship Id="rId622" Target="http://twitter.com/Cristiancami_lo/statuses/1268077554952437761" TargetMode="External" Type="http://schemas.openxmlformats.org/officeDocument/2006/relationships/hyperlink"/><Relationship Id="rId623" Target="http://pbs.twimg.com/profile_images/1264020652316676096/dyEcdj3n_normal.jpg" TargetMode="External" Type="http://schemas.openxmlformats.org/officeDocument/2006/relationships/hyperlink"/><Relationship Id="rId624" Target="http://twitter.com/josedcuellars/statuses/1268077332587216897" TargetMode="External" Type="http://schemas.openxmlformats.org/officeDocument/2006/relationships/hyperlink"/><Relationship Id="rId625" Target="http://pbs.twimg.com/profile_images/1268065034309120000/JGu22urn_normal.jpg" TargetMode="External" Type="http://schemas.openxmlformats.org/officeDocument/2006/relationships/hyperlink"/><Relationship Id="rId626" Target="http://twitter.com/ImHenao/statuses/1268076825734983681" TargetMode="External" Type="http://schemas.openxmlformats.org/officeDocument/2006/relationships/hyperlink"/><Relationship Id="rId627" Target="http://pbs.twimg.com/profile_images/1267501468090859521/yZuXBq2F_normal.jpg" TargetMode="External" Type="http://schemas.openxmlformats.org/officeDocument/2006/relationships/hyperlink"/><Relationship Id="rId628" Target="http://twitter.com/Andreafiresb/statuses/1268076746332659712" TargetMode="External" Type="http://schemas.openxmlformats.org/officeDocument/2006/relationships/hyperlink"/><Relationship Id="rId629" Target="http://pbs.twimg.com/profile_images/1264110507633623040/fM9OUbTo_normal.jpg" TargetMode="External" Type="http://schemas.openxmlformats.org/officeDocument/2006/relationships/hyperlink"/><Relationship Id="rId63" Target="http://pbs.twimg.com/profile_images/1249447021074923521/W9E_RaJ9_normal.jpg" TargetMode="External" Type="http://schemas.openxmlformats.org/officeDocument/2006/relationships/hyperlink"/><Relationship Id="rId630" Target="http://twitter.com/Pipec_137/statuses/1268076621401149441" TargetMode="External" Type="http://schemas.openxmlformats.org/officeDocument/2006/relationships/hyperlink"/><Relationship Id="rId631" Target="http://pbs.twimg.com/profile_images/1259148505433755649/WvIUmKDK_normal.jpg" TargetMode="External" Type="http://schemas.openxmlformats.org/officeDocument/2006/relationships/hyperlink"/><Relationship Id="rId632" Target="http://twitter.com/1970Yesid/statuses/1268076177245290496" TargetMode="External" Type="http://schemas.openxmlformats.org/officeDocument/2006/relationships/hyperlink"/><Relationship Id="rId633" Target="http://pbs.twimg.com/profile_images/889994346828902403/gzsRzvBz_normal.jpg" TargetMode="External" Type="http://schemas.openxmlformats.org/officeDocument/2006/relationships/hyperlink"/><Relationship Id="rId634" Target="http://twitter.com/Daniel_stikk/statuses/1268076092163796992" TargetMode="External" Type="http://schemas.openxmlformats.org/officeDocument/2006/relationships/hyperlink"/><Relationship Id="rId635" Target="http://pbs.twimg.com/profile_images/1267080140888182784/5MVOxcAh_normal.jpg" TargetMode="External" Type="http://schemas.openxmlformats.org/officeDocument/2006/relationships/hyperlink"/><Relationship Id="rId636" Target="http://twitter.com/monotovar1989/statuses/1268076064057823232" TargetMode="External" Type="http://schemas.openxmlformats.org/officeDocument/2006/relationships/hyperlink"/><Relationship Id="rId637" Target="http://pbs.twimg.com/profile_images/1260688341168721924/9ndVgPwz_normal.jpg" TargetMode="External" Type="http://schemas.openxmlformats.org/officeDocument/2006/relationships/hyperlink"/><Relationship Id="rId638" Target="http://twitter.com/arleytrujillo7/statuses/1268075873686753280" TargetMode="External" Type="http://schemas.openxmlformats.org/officeDocument/2006/relationships/hyperlink"/><Relationship Id="rId639" Target="http://pbs.twimg.com/profile_images/1268060309673172999/aqtr_pn4_normal.jpg" TargetMode="External" Type="http://schemas.openxmlformats.org/officeDocument/2006/relationships/hyperlink"/><Relationship Id="rId64" Target="http://twitter.com/_kaatooo/statuses/1268162962763759621" TargetMode="External" Type="http://schemas.openxmlformats.org/officeDocument/2006/relationships/hyperlink"/><Relationship Id="rId640" Target="http://twitter.com/NatalyMora_/statuses/1268075377345388544" TargetMode="External" Type="http://schemas.openxmlformats.org/officeDocument/2006/relationships/hyperlink"/><Relationship Id="rId641" Target="http://pbs.twimg.com/profile_images/918068020106362880/1-8AmGnB_normal.jpg" TargetMode="External" Type="http://schemas.openxmlformats.org/officeDocument/2006/relationships/hyperlink"/><Relationship Id="rId642" Target="http://twitter.com/Laubassmusic/statuses/1268075293660581888" TargetMode="External" Type="http://schemas.openxmlformats.org/officeDocument/2006/relationships/hyperlink"/><Relationship Id="rId643" Target="http://pbs.twimg.com/profile_images/1084943977185452042/LeMbWY_w_normal.jpg" TargetMode="External" Type="http://schemas.openxmlformats.org/officeDocument/2006/relationships/hyperlink"/><Relationship Id="rId644" Target="http://twitter.com/Sttteven_/statuses/1268075092392792064" TargetMode="External" Type="http://schemas.openxmlformats.org/officeDocument/2006/relationships/hyperlink"/><Relationship Id="rId645" Target="http://pbs.twimg.com/profile_images/1055782125427924992/gGfpiw-S_normal.jpg" TargetMode="External" Type="http://schemas.openxmlformats.org/officeDocument/2006/relationships/hyperlink"/><Relationship Id="rId646" Target="http://twitter.com/snavarro161/statuses/1268074879871565825" TargetMode="External" Type="http://schemas.openxmlformats.org/officeDocument/2006/relationships/hyperlink"/><Relationship Id="rId647" Target="http://pbs.twimg.com/profile_images/1266633493540474881/lTmzb5vs_normal.jpg" TargetMode="External" Type="http://schemas.openxmlformats.org/officeDocument/2006/relationships/hyperlink"/><Relationship Id="rId648" Target="http://twitter.com/LeFaltaLaC/statuses/1268074774246408193" TargetMode="External" Type="http://schemas.openxmlformats.org/officeDocument/2006/relationships/hyperlink"/><Relationship Id="rId649" Target="http://pbs.twimg.com/profile_images/1014982062690983937/z1F0Uigv_normal.jpg" TargetMode="External" Type="http://schemas.openxmlformats.org/officeDocument/2006/relationships/hyperlink"/><Relationship Id="rId65" Target="http://pbs.twimg.com/profile_images/1253137947601317889/k3g3QWVs_normal.jpg" TargetMode="External" Type="http://schemas.openxmlformats.org/officeDocument/2006/relationships/hyperlink"/><Relationship Id="rId650" Target="http://twitter.com/atomocartun/statuses/1268074754126352384" TargetMode="External" Type="http://schemas.openxmlformats.org/officeDocument/2006/relationships/hyperlink"/><Relationship Id="rId651" Target="http://pbs.twimg.com/profile_images/1265138802584059905/krNIXoiX_normal.jpg" TargetMode="External" Type="http://schemas.openxmlformats.org/officeDocument/2006/relationships/hyperlink"/><Relationship Id="rId652" Target="http://twitter.com/Don_Juan62/statuses/1268074632365539329" TargetMode="External" Type="http://schemas.openxmlformats.org/officeDocument/2006/relationships/hyperlink"/><Relationship Id="rId653" Target="http://pbs.twimg.com/profile_images/1264782259669827584/41cYbDm8_normal.jpg" TargetMode="External" Type="http://schemas.openxmlformats.org/officeDocument/2006/relationships/hyperlink"/><Relationship Id="rId654" Target="http://twitter.com/ElDaIaiLama/statuses/1268074520054837249" TargetMode="External" Type="http://schemas.openxmlformats.org/officeDocument/2006/relationships/hyperlink"/><Relationship Id="rId655" Target="http://pbs.twimg.com/profile_images/1183288029185789952/FKnEGf-Q_normal.jpg" TargetMode="External" Type="http://schemas.openxmlformats.org/officeDocument/2006/relationships/hyperlink"/><Relationship Id="rId656" Target="http://twitter.com/Alexeprz/statuses/1268074504686907392" TargetMode="External" Type="http://schemas.openxmlformats.org/officeDocument/2006/relationships/hyperlink"/><Relationship Id="rId657" Target="http://pbs.twimg.com/profile_images/1212454531692466176/WSVrosnw_normal.jpg" TargetMode="External" Type="http://schemas.openxmlformats.org/officeDocument/2006/relationships/hyperlink"/><Relationship Id="rId658" Target="http://twitter.com/killingMe_boy/statuses/1268074370473353222" TargetMode="External" Type="http://schemas.openxmlformats.org/officeDocument/2006/relationships/hyperlink"/><Relationship Id="rId659" Target="http://pbs.twimg.com/profile_images/1268074775961833474/7Eb4h7ka_normal.jpg" TargetMode="External" Type="http://schemas.openxmlformats.org/officeDocument/2006/relationships/hyperlink"/><Relationship Id="rId66" Target="http://twitter.com/PamelaVelezH/statuses/1268162438207279106" TargetMode="External" Type="http://schemas.openxmlformats.org/officeDocument/2006/relationships/hyperlink"/><Relationship Id="rId660" Target="http://twitter.com/Oscar08464952/statuses/1268073971087544323" TargetMode="External" Type="http://schemas.openxmlformats.org/officeDocument/2006/relationships/hyperlink"/><Relationship Id="rId661" Target="http://pbs.twimg.com/profile_images/1242285188333387776/HLwoP5tW_normal.jpg" TargetMode="External" Type="http://schemas.openxmlformats.org/officeDocument/2006/relationships/hyperlink"/><Relationship Id="rId662" Target="http://twitter.com/fungusxxs/statuses/1268073879374888961" TargetMode="External" Type="http://schemas.openxmlformats.org/officeDocument/2006/relationships/hyperlink"/><Relationship Id="rId663" Target="http://pbs.twimg.com/profile_images/1221669000263892992/Ycp6-SzS_normal.jpg" TargetMode="External" Type="http://schemas.openxmlformats.org/officeDocument/2006/relationships/hyperlink"/><Relationship Id="rId664" Target="http://twitter.com/Gav_LoM/statuses/1268073680187412482" TargetMode="External" Type="http://schemas.openxmlformats.org/officeDocument/2006/relationships/hyperlink"/><Relationship Id="rId665" Target="http://pbs.twimg.com/profile_images/1233745366358597632/xr1t-W2J_normal.jpg" TargetMode="External" Type="http://schemas.openxmlformats.org/officeDocument/2006/relationships/hyperlink"/><Relationship Id="rId666" Target="http://twitter.com/sszzz__/statuses/1268073244298555398" TargetMode="External" Type="http://schemas.openxmlformats.org/officeDocument/2006/relationships/hyperlink"/><Relationship Id="rId667" Target="http://pbs.twimg.com/profile_images/1250007210241011714/_DCrJ13y_normal.jpg" TargetMode="External" Type="http://schemas.openxmlformats.org/officeDocument/2006/relationships/hyperlink"/><Relationship Id="rId668" Target="http://twitter.com/d_padilla_93/statuses/1268073121464098816" TargetMode="External" Type="http://schemas.openxmlformats.org/officeDocument/2006/relationships/hyperlink"/><Relationship Id="rId669" Target="http://pbs.twimg.com/profile_images/1249707259418021888/rqdJWULu_normal.jpg" TargetMode="External" Type="http://schemas.openxmlformats.org/officeDocument/2006/relationships/hyperlink"/><Relationship Id="rId67" Target="http://pbs.twimg.com/profile_images/1264235507929751557/nTIV_0Fl_normal.jpg" TargetMode="External" Type="http://schemas.openxmlformats.org/officeDocument/2006/relationships/hyperlink"/><Relationship Id="rId670" Target="http://twitter.com/Anahismr6/statuses/1268073108650500097" TargetMode="External" Type="http://schemas.openxmlformats.org/officeDocument/2006/relationships/hyperlink"/><Relationship Id="rId671" Target="http://pbs.twimg.com/profile_images/1268017424680587264/rXMGk2ZP_normal.jpg" TargetMode="External" Type="http://schemas.openxmlformats.org/officeDocument/2006/relationships/hyperlink"/><Relationship Id="rId672" Target="http://twitter.com/BCertuche/statuses/1268073069614161921" TargetMode="External" Type="http://schemas.openxmlformats.org/officeDocument/2006/relationships/hyperlink"/><Relationship Id="rId673" Target="http://pbs.twimg.com/profile_images/1268074775961833474/7Eb4h7ka_normal.jpg" TargetMode="External" Type="http://schemas.openxmlformats.org/officeDocument/2006/relationships/hyperlink"/><Relationship Id="rId674" Target="http://twitter.com/Oscar08464952/statuses/1268072923295813632" TargetMode="External" Type="http://schemas.openxmlformats.org/officeDocument/2006/relationships/hyperlink"/><Relationship Id="rId675" Target="http://pbs.twimg.com/profile_images/1129091532655661056/Pg3V7FR0_normal.jpg" TargetMode="External" Type="http://schemas.openxmlformats.org/officeDocument/2006/relationships/hyperlink"/><Relationship Id="rId676" Target="http://twitter.com/OscarPavi/statuses/1268072675085254656" TargetMode="External" Type="http://schemas.openxmlformats.org/officeDocument/2006/relationships/hyperlink"/><Relationship Id="rId677" Target="http://pbs.twimg.com/profile_images/1223842792729911297/bTZq0Xyd_normal.jpg" TargetMode="External" Type="http://schemas.openxmlformats.org/officeDocument/2006/relationships/hyperlink"/><Relationship Id="rId678" Target="http://twitter.com/profet538/statuses/1268072335141146624" TargetMode="External" Type="http://schemas.openxmlformats.org/officeDocument/2006/relationships/hyperlink"/><Relationship Id="rId679" Target="http://pbs.twimg.com/profile_images/973774820218429441/L6DmC5xO_normal.jpg" TargetMode="External" Type="http://schemas.openxmlformats.org/officeDocument/2006/relationships/hyperlink"/><Relationship Id="rId68" Target="http://twitter.com/Oscar_GCh/statuses/1268162237518221312" TargetMode="External" Type="http://schemas.openxmlformats.org/officeDocument/2006/relationships/hyperlink"/><Relationship Id="rId680" Target="http://twitter.com/Fredy_GuerraA/statuses/1268072097869422592" TargetMode="External" Type="http://schemas.openxmlformats.org/officeDocument/2006/relationships/hyperlink"/><Relationship Id="rId681" Target="http://pbs.twimg.com/profile_images/1260013665400623109/CMK9btc2_normal.jpg" TargetMode="External" Type="http://schemas.openxmlformats.org/officeDocument/2006/relationships/hyperlink"/><Relationship Id="rId682" Target="http://twitter.com/Davinci_Hugh/statuses/1268072062805069826" TargetMode="External" Type="http://schemas.openxmlformats.org/officeDocument/2006/relationships/hyperlink"/><Relationship Id="rId683" Target="http://pbs.twimg.com/profile_images/1140388424245010432/cd_HJLE6_normal.jpg" TargetMode="External" Type="http://schemas.openxmlformats.org/officeDocument/2006/relationships/hyperlink"/><Relationship Id="rId684" Target="http://twitter.com/oropesatoledo/statuses/1268071942160072704" TargetMode="External" Type="http://schemas.openxmlformats.org/officeDocument/2006/relationships/hyperlink"/><Relationship Id="rId685" Target="http://pbs.twimg.com/profile_images/696336018144948225/Drk4kJE__normal.jpg" TargetMode="External" Type="http://schemas.openxmlformats.org/officeDocument/2006/relationships/hyperlink"/><Relationship Id="rId686" Target="http://twitter.com/kukoflowpaisa/statuses/1268071873843212288" TargetMode="External" Type="http://schemas.openxmlformats.org/officeDocument/2006/relationships/hyperlink"/><Relationship Id="rId687" Target="http://pbs.twimg.com/profile_images/1129091532655661056/Pg3V7FR0_normal.jpg" TargetMode="External" Type="http://schemas.openxmlformats.org/officeDocument/2006/relationships/hyperlink"/><Relationship Id="rId688" Target="http://twitter.com/OscarPavi/statuses/1268071437107179520" TargetMode="External" Type="http://schemas.openxmlformats.org/officeDocument/2006/relationships/hyperlink"/><Relationship Id="rId689" Target="http://pbs.twimg.com/profile_images/1268151841239465987/h8TtpJnT_normal.jpg" TargetMode="External" Type="http://schemas.openxmlformats.org/officeDocument/2006/relationships/hyperlink"/><Relationship Id="rId69" Target="http://pbs.twimg.com/profile_images/708600444063457280/G1Mwj5Z3_normal.jpg" TargetMode="External" Type="http://schemas.openxmlformats.org/officeDocument/2006/relationships/hyperlink"/><Relationship Id="rId690" Target="http://twitter.com/rolistongs/statuses/1268071417117118465" TargetMode="External" Type="http://schemas.openxmlformats.org/officeDocument/2006/relationships/hyperlink"/><Relationship Id="rId691" Target="http://pbs.twimg.com/profile_images/1241410146271625218/5NdcFbyM_normal.jpg" TargetMode="External" Type="http://schemas.openxmlformats.org/officeDocument/2006/relationships/hyperlink"/><Relationship Id="rId692" Target="http://twitter.com/andrespaz1/statuses/1268070931051749376" TargetMode="External" Type="http://schemas.openxmlformats.org/officeDocument/2006/relationships/hyperlink"/><Relationship Id="rId693" Target="http://pbs.twimg.com/profile_images/1217302065707393026/AHQWY7kt_normal.jpg" TargetMode="External" Type="http://schemas.openxmlformats.org/officeDocument/2006/relationships/hyperlink"/><Relationship Id="rId694" Target="http://twitter.com/ColProgresista/statuses/1268070767457177600" TargetMode="External" Type="http://schemas.openxmlformats.org/officeDocument/2006/relationships/hyperlink"/><Relationship Id="rId695" Target="http://pbs.twimg.com/profile_images/1268066250325925889/qtqHlCSd_normal.jpg" TargetMode="External" Type="http://schemas.openxmlformats.org/officeDocument/2006/relationships/hyperlink"/><Relationship Id="rId696" Target="http://twitter.com/GoldenC34634053/statuses/1268070753389481985" TargetMode="External" Type="http://schemas.openxmlformats.org/officeDocument/2006/relationships/hyperlink"/><Relationship Id="rId697" Target="http://pbs.twimg.com/profile_images/1161284919034863619/Cni9vWIU_normal.jpg" TargetMode="External" Type="http://schemas.openxmlformats.org/officeDocument/2006/relationships/hyperlink"/><Relationship Id="rId698" Target="http://twitter.com/sacamargov/statuses/1268070514272210949" TargetMode="External" Type="http://schemas.openxmlformats.org/officeDocument/2006/relationships/hyperlink"/><Relationship Id="rId699" Target="http://pbs.twimg.com/profile_images/1268066250325925889/qtqHlCSd_normal.jpg" TargetMode="External" Type="http://schemas.openxmlformats.org/officeDocument/2006/relationships/hyperlink"/><Relationship Id="rId7" Target="http://pbs.twimg.com/profile_images/1232441216018632705/0L0HVDRQ_normal.jpg" TargetMode="External" Type="http://schemas.openxmlformats.org/officeDocument/2006/relationships/hyperlink"/><Relationship Id="rId70" Target="http://twitter.com/edwarkenw861245/statuses/1268161430727143429" TargetMode="External" Type="http://schemas.openxmlformats.org/officeDocument/2006/relationships/hyperlink"/><Relationship Id="rId700" Target="http://twitter.com/GoldenC34634053/statuses/1268069829665267712" TargetMode="External" Type="http://schemas.openxmlformats.org/officeDocument/2006/relationships/hyperlink"/><Relationship Id="rId701" Target="http://pbs.twimg.com/profile_images/1129091532655661056/Pg3V7FR0_normal.jpg" TargetMode="External" Type="http://schemas.openxmlformats.org/officeDocument/2006/relationships/hyperlink"/><Relationship Id="rId702" Target="http://twitter.com/OscarPavi/statuses/1268069797335576576" TargetMode="External" Type="http://schemas.openxmlformats.org/officeDocument/2006/relationships/hyperlink"/><Relationship Id="rId703" Target="http://pbs.twimg.com/profile_images/1180712413743722496/CFJhILR-_normal.jpg" TargetMode="External" Type="http://schemas.openxmlformats.org/officeDocument/2006/relationships/hyperlink"/><Relationship Id="rId704" Target="http://twitter.com/lnicorojasl/statuses/1268069751537967104" TargetMode="External" Type="http://schemas.openxmlformats.org/officeDocument/2006/relationships/hyperlink"/><Relationship Id="rId705" Target="http://pbs.twimg.com/profile_images/1017747405050171394/Q8iA5jtU_normal.jpg" TargetMode="External" Type="http://schemas.openxmlformats.org/officeDocument/2006/relationships/hyperlink"/><Relationship Id="rId706" Target="http://twitter.com/watosyss/statuses/1268069678469066752" TargetMode="External" Type="http://schemas.openxmlformats.org/officeDocument/2006/relationships/hyperlink"/><Relationship Id="rId707" Target="http://pbs.twimg.com/profile_images/1267460307678629890/EC7cgE0t_normal.jpg" TargetMode="External" Type="http://schemas.openxmlformats.org/officeDocument/2006/relationships/hyperlink"/><Relationship Id="rId708" Target="http://twitter.com/camilo58466717/statuses/1268069411426111491" TargetMode="External" Type="http://schemas.openxmlformats.org/officeDocument/2006/relationships/hyperlink"/><Relationship Id="rId709" Target="http://pbs.twimg.com/profile_images/1264791542495141888/0a8xwxaj_normal.jpg" TargetMode="External" Type="http://schemas.openxmlformats.org/officeDocument/2006/relationships/hyperlink"/><Relationship Id="rId71" Target="http://pbs.twimg.com/profile_images/1268157614988410882/gsDbEP6Z_normal.jpg" TargetMode="External" Type="http://schemas.openxmlformats.org/officeDocument/2006/relationships/hyperlink"/><Relationship Id="rId710" Target="http://twitter.com/LaPocholina/statuses/1268069170807259148" TargetMode="External" Type="http://schemas.openxmlformats.org/officeDocument/2006/relationships/hyperlink"/><Relationship Id="rId711" Target="http://pbs.twimg.com/profile_images/1267947769425268738/yhs6b_ij_normal.jpg" TargetMode="External" Type="http://schemas.openxmlformats.org/officeDocument/2006/relationships/hyperlink"/><Relationship Id="rId712" Target="http://twitter.com/littledaughte11/statuses/1268068555494494210" TargetMode="External" Type="http://schemas.openxmlformats.org/officeDocument/2006/relationships/hyperlink"/><Relationship Id="rId713" Target="http://pbs.twimg.com/profile_images/1129091532655661056/Pg3V7FR0_normal.jpg" TargetMode="External" Type="http://schemas.openxmlformats.org/officeDocument/2006/relationships/hyperlink"/><Relationship Id="rId714" Target="http://twitter.com/OscarPavi/statuses/1268068552466149378" TargetMode="External" Type="http://schemas.openxmlformats.org/officeDocument/2006/relationships/hyperlink"/><Relationship Id="rId715" Target="http://pbs.twimg.com/profile_images/1267260462154035201/3YYLLmIV_normal.jpg" TargetMode="External" Type="http://schemas.openxmlformats.org/officeDocument/2006/relationships/hyperlink"/><Relationship Id="rId716" Target="http://twitter.com/Aana31378828/statuses/1268068542626349056" TargetMode="External" Type="http://schemas.openxmlformats.org/officeDocument/2006/relationships/hyperlink"/><Relationship Id="rId717" Target="http://pbs.twimg.com/profile_images/1267916637275111428/_L6GNTyC_normal.jpg" TargetMode="External" Type="http://schemas.openxmlformats.org/officeDocument/2006/relationships/hyperlink"/><Relationship Id="rId718" Target="http://twitter.com/And_mellet/statuses/1268068310748401664" TargetMode="External" Type="http://schemas.openxmlformats.org/officeDocument/2006/relationships/hyperlink"/><Relationship Id="rId719" Target="http://pbs.twimg.com/profile_images/1264851024432463873/VAAMOslc_normal.jpg" TargetMode="External" Type="http://schemas.openxmlformats.org/officeDocument/2006/relationships/hyperlink"/><Relationship Id="rId72" Target="http://twitter.com/CrisFlorez07/statuses/1268161165894520839" TargetMode="External" Type="http://schemas.openxmlformats.org/officeDocument/2006/relationships/hyperlink"/><Relationship Id="rId720" Target="http://twitter.com/Elian_Dv15/statuses/1268068118817124352" TargetMode="External" Type="http://schemas.openxmlformats.org/officeDocument/2006/relationships/hyperlink"/><Relationship Id="rId721" Target="http://pbs.twimg.com/profile_images/1129091532655661056/Pg3V7FR0_normal.jpg" TargetMode="External" Type="http://schemas.openxmlformats.org/officeDocument/2006/relationships/hyperlink"/><Relationship Id="rId722" Target="http://twitter.com/OscarPavi/statuses/1268067930702577664" TargetMode="External" Type="http://schemas.openxmlformats.org/officeDocument/2006/relationships/hyperlink"/><Relationship Id="rId723" Target="http://pbs.twimg.com/profile_images/1256693939958091776/tYTnWExs_normal.jpg" TargetMode="External" Type="http://schemas.openxmlformats.org/officeDocument/2006/relationships/hyperlink"/><Relationship Id="rId724" Target="http://twitter.com/GodDragonSlifer/statuses/1268067617761353728" TargetMode="External" Type="http://schemas.openxmlformats.org/officeDocument/2006/relationships/hyperlink"/><Relationship Id="rId725" Target="http://pbs.twimg.com/profile_images/1129091532655661056/Pg3V7FR0_normal.jpg" TargetMode="External" Type="http://schemas.openxmlformats.org/officeDocument/2006/relationships/hyperlink"/><Relationship Id="rId726" Target="http://twitter.com/OscarPavi/statuses/1268067512035532801" TargetMode="External" Type="http://schemas.openxmlformats.org/officeDocument/2006/relationships/hyperlink"/><Relationship Id="rId727" Target="http://pbs.twimg.com/profile_images/1265794220461350912/61yZAplz_normal.jpg" TargetMode="External" Type="http://schemas.openxmlformats.org/officeDocument/2006/relationships/hyperlink"/><Relationship Id="rId728" Target="http://twitter.com/CastanoValbuena/statuses/1268067501893652481" TargetMode="External" Type="http://schemas.openxmlformats.org/officeDocument/2006/relationships/hyperlink"/><Relationship Id="rId729" Target="http://pbs.twimg.com/profile_images/1046622418859642882/8821pcFf_normal.jpg" TargetMode="External" Type="http://schemas.openxmlformats.org/officeDocument/2006/relationships/hyperlink"/><Relationship Id="rId73" Target="http://pbs.twimg.com/profile_images/1260590116990525441/3rQYXIs5_normal.jpg" TargetMode="External" Type="http://schemas.openxmlformats.org/officeDocument/2006/relationships/hyperlink"/><Relationship Id="rId730" Target="http://twitter.com/JorgeAJ9/statuses/1268067312147595264" TargetMode="External" Type="http://schemas.openxmlformats.org/officeDocument/2006/relationships/hyperlink"/><Relationship Id="rId731" Target="http://pbs.twimg.com/profile_images/1251190784235376641/_mPpSoeK_normal.jpg" TargetMode="External" Type="http://schemas.openxmlformats.org/officeDocument/2006/relationships/hyperlink"/><Relationship Id="rId732" Target="http://twitter.com/JeissonDuenas/statuses/1268067307567398912" TargetMode="External" Type="http://schemas.openxmlformats.org/officeDocument/2006/relationships/hyperlink"/><Relationship Id="rId733" Target="http://pbs.twimg.com/profile_images/1119472786911768576/HhhczgpX_normal.jpg" TargetMode="External" Type="http://schemas.openxmlformats.org/officeDocument/2006/relationships/hyperlink"/><Relationship Id="rId734" Target="http://twitter.com/andrudel/statuses/1268067244367654912" TargetMode="External" Type="http://schemas.openxmlformats.org/officeDocument/2006/relationships/hyperlink"/><Relationship Id="rId735" Target="http://pbs.twimg.com/profile_images/1006761789542019072/ghEvKhfa_normal.jpg" TargetMode="External" Type="http://schemas.openxmlformats.org/officeDocument/2006/relationships/hyperlink"/><Relationship Id="rId736" Target="http://twitter.com/DianaMHurtado/statuses/1268067186054180864" TargetMode="External" Type="http://schemas.openxmlformats.org/officeDocument/2006/relationships/hyperlink"/><Relationship Id="rId737" Target="http://pbs.twimg.com/profile_images/1129091532655661056/Pg3V7FR0_normal.jpg" TargetMode="External" Type="http://schemas.openxmlformats.org/officeDocument/2006/relationships/hyperlink"/><Relationship Id="rId738" Target="http://twitter.com/OscarPavi/statuses/1268067151757357062" TargetMode="External" Type="http://schemas.openxmlformats.org/officeDocument/2006/relationships/hyperlink"/><Relationship Id="rId739" Target="http://pbs.twimg.com/profile_images/1268039104555597826/8oZNSx9A_normal.jpg" TargetMode="External" Type="http://schemas.openxmlformats.org/officeDocument/2006/relationships/hyperlink"/><Relationship Id="rId74" Target="http://twitter.com/lopezfco/statuses/1268161156826509312" TargetMode="External" Type="http://schemas.openxmlformats.org/officeDocument/2006/relationships/hyperlink"/><Relationship Id="rId740" Target="http://twitter.com/CindySarmientoZ/statuses/1268066876996935681" TargetMode="External" Type="http://schemas.openxmlformats.org/officeDocument/2006/relationships/hyperlink"/><Relationship Id="rId741" Target="http://pbs.twimg.com/profile_images/1129091532655661056/Pg3V7FR0_normal.jpg" TargetMode="External" Type="http://schemas.openxmlformats.org/officeDocument/2006/relationships/hyperlink"/><Relationship Id="rId742" Target="http://twitter.com/OscarPavi/statuses/1268066511601774594" TargetMode="External" Type="http://schemas.openxmlformats.org/officeDocument/2006/relationships/hyperlink"/><Relationship Id="rId743" Target="http://pbs.twimg.com/profile_images/1261719932062097408/yOMJZkBZ_normal.jpg" TargetMode="External" Type="http://schemas.openxmlformats.org/officeDocument/2006/relationships/hyperlink"/><Relationship Id="rId744" Target="http://twitter.com/UnTalSanchezSM/statuses/1268066147850760194" TargetMode="External" Type="http://schemas.openxmlformats.org/officeDocument/2006/relationships/hyperlink"/><Relationship Id="rId745" Target="http://abs.twimg.com/sticky/default_profile_images/default_profile_normal.png" TargetMode="External" Type="http://schemas.openxmlformats.org/officeDocument/2006/relationships/hyperlink"/><Relationship Id="rId746" Target="http://twitter.com/DianaGr62113576/statuses/1268065773928488960" TargetMode="External" Type="http://schemas.openxmlformats.org/officeDocument/2006/relationships/hyperlink"/><Relationship Id="rId747" Target="http://pbs.twimg.com/profile_images/1129091532655661056/Pg3V7FR0_normal.jpg" TargetMode="External" Type="http://schemas.openxmlformats.org/officeDocument/2006/relationships/hyperlink"/><Relationship Id="rId748" Target="http://twitter.com/OscarPavi/statuses/1268065671352659968" TargetMode="External" Type="http://schemas.openxmlformats.org/officeDocument/2006/relationships/hyperlink"/><Relationship Id="rId749" Target="http://pbs.twimg.com/profile_images/1087839681348358144/OFdtAwSK_normal.jpg" TargetMode="External" Type="http://schemas.openxmlformats.org/officeDocument/2006/relationships/hyperlink"/><Relationship Id="rId75" Target="http://pbs.twimg.com/profile_images/1267344270861774849/vZiKGFAP_normal.jpg" TargetMode="External" Type="http://schemas.openxmlformats.org/officeDocument/2006/relationships/hyperlink"/><Relationship Id="rId750" Target="http://twitter.com/PaulinaVLackner/statuses/1268065565723295744" TargetMode="External" Type="http://schemas.openxmlformats.org/officeDocument/2006/relationships/hyperlink"/><Relationship Id="rId751" Target="http://pbs.twimg.com/profile_images/1268017424680587264/rXMGk2ZP_normal.jpg" TargetMode="External" Type="http://schemas.openxmlformats.org/officeDocument/2006/relationships/hyperlink"/><Relationship Id="rId752" Target="http://twitter.com/BCertuche/statuses/1268065548195282945" TargetMode="External" Type="http://schemas.openxmlformats.org/officeDocument/2006/relationships/hyperlink"/><Relationship Id="rId753" Target="http://pbs.twimg.com/profile_images/555938659749613568/_rQ3AqMr_normal.jpeg" TargetMode="External" Type="http://schemas.openxmlformats.org/officeDocument/2006/relationships/hyperlink"/><Relationship Id="rId754" Target="http://twitter.com/maickmoli/statuses/1268065497427443713" TargetMode="External" Type="http://schemas.openxmlformats.org/officeDocument/2006/relationships/hyperlink"/><Relationship Id="rId755" Target="http://pbs.twimg.com/profile_images/1231773612119601153/QeMXrHCF_normal.jpg" TargetMode="External" Type="http://schemas.openxmlformats.org/officeDocument/2006/relationships/hyperlink"/><Relationship Id="rId756" Target="http://twitter.com/yosergioherrera/statuses/1268064822844891137" TargetMode="External" Type="http://schemas.openxmlformats.org/officeDocument/2006/relationships/hyperlink"/><Relationship Id="rId757" Target="http://pbs.twimg.com/profile_images/1261675806633451520/AdgbBgoB_normal.jpg" TargetMode="External" Type="http://schemas.openxmlformats.org/officeDocument/2006/relationships/hyperlink"/><Relationship Id="rId758" Target="http://twitter.com/DanielB_0/statuses/1268064648856821760" TargetMode="External" Type="http://schemas.openxmlformats.org/officeDocument/2006/relationships/hyperlink"/><Relationship Id="rId759" Target="http://pbs.twimg.com/profile_images/1267846608894472192/-9PunR9D_normal.jpg" TargetMode="External" Type="http://schemas.openxmlformats.org/officeDocument/2006/relationships/hyperlink"/><Relationship Id="rId76" Target="http://twitter.com/Marcela6C/statuses/1268161081928794113" TargetMode="External" Type="http://schemas.openxmlformats.org/officeDocument/2006/relationships/hyperlink"/><Relationship Id="rId760" Target="http://twitter.com/Felipeobando138/statuses/1268064375954444288" TargetMode="External" Type="http://schemas.openxmlformats.org/officeDocument/2006/relationships/hyperlink"/><Relationship Id="rId761" Target="http://pbs.twimg.com/profile_images/1267080140888182784/5MVOxcAh_normal.jpg" TargetMode="External" Type="http://schemas.openxmlformats.org/officeDocument/2006/relationships/hyperlink"/><Relationship Id="rId762" Target="http://twitter.com/monotovar1989/statuses/1268063705352286209" TargetMode="External" Type="http://schemas.openxmlformats.org/officeDocument/2006/relationships/hyperlink"/><Relationship Id="rId763" Target="http://pbs.twimg.com/profile_images/1253946438121410562/_cp6xM2X_normal.jpg" TargetMode="External" Type="http://schemas.openxmlformats.org/officeDocument/2006/relationships/hyperlink"/><Relationship Id="rId764" Target="http://twitter.com/jvalen567/statuses/1268063247787327489" TargetMode="External" Type="http://schemas.openxmlformats.org/officeDocument/2006/relationships/hyperlink"/><Relationship Id="rId765" Target="http://pbs.twimg.com/profile_images/1267909908684513285/i8CKCBm1_normal.jpg" TargetMode="External" Type="http://schemas.openxmlformats.org/officeDocument/2006/relationships/hyperlink"/><Relationship Id="rId766" Target="http://twitter.com/Valeria77347565/statuses/1268063090802864134" TargetMode="External" Type="http://schemas.openxmlformats.org/officeDocument/2006/relationships/hyperlink"/><Relationship Id="rId767" Target="http://pbs.twimg.com/profile_images/1268065034309120000/JGu22urn_normal.jpg" TargetMode="External" Type="http://schemas.openxmlformats.org/officeDocument/2006/relationships/hyperlink"/><Relationship Id="rId768" Target="http://twitter.com/ImHenao/statuses/1268063035555565569" TargetMode="External" Type="http://schemas.openxmlformats.org/officeDocument/2006/relationships/hyperlink"/><Relationship Id="rId769" Target="http://abs.twimg.com/sticky/default_profile_images/default_profile_normal.png" TargetMode="External" Type="http://schemas.openxmlformats.org/officeDocument/2006/relationships/hyperlink"/><Relationship Id="rId77" Target="http://pbs.twimg.com/profile_images/1021267943689269248/HJZjf0Py_normal.jpg" TargetMode="External" Type="http://schemas.openxmlformats.org/officeDocument/2006/relationships/hyperlink"/><Relationship Id="rId770" Target="http://twitter.com/DianaGr62113576/statuses/1268063016014286850" TargetMode="External" Type="http://schemas.openxmlformats.org/officeDocument/2006/relationships/hyperlink"/><Relationship Id="rId771" Target="http://pbs.twimg.com/profile_images/1198999313357168640/uYd93Kmu_normal.jpg" TargetMode="External" Type="http://schemas.openxmlformats.org/officeDocument/2006/relationships/hyperlink"/><Relationship Id="rId772" Target="http://twitter.com/guitrespalacios/statuses/1268062926251929600" TargetMode="External" Type="http://schemas.openxmlformats.org/officeDocument/2006/relationships/hyperlink"/><Relationship Id="rId773" Target="http://pbs.twimg.com/profile_images/1250284048116670465/BGG_2XbJ_normal.jpg" TargetMode="External" Type="http://schemas.openxmlformats.org/officeDocument/2006/relationships/hyperlink"/><Relationship Id="rId774" Target="http://twitter.com/bemybi3bs/statuses/1268062916001087488" TargetMode="External" Type="http://schemas.openxmlformats.org/officeDocument/2006/relationships/hyperlink"/><Relationship Id="rId775" Target="http://pbs.twimg.com/profile_images/1245440711505465347/0btNr7v6_normal.jpg" TargetMode="External" Type="http://schemas.openxmlformats.org/officeDocument/2006/relationships/hyperlink"/><Relationship Id="rId776" Target="http://twitter.com/donatella_1995/statuses/1268062901908037632" TargetMode="External" Type="http://schemas.openxmlformats.org/officeDocument/2006/relationships/hyperlink"/><Relationship Id="rId777" Target="http://pbs.twimg.com/profile_images/1268017424680587264/rXMGk2ZP_normal.jpg" TargetMode="External" Type="http://schemas.openxmlformats.org/officeDocument/2006/relationships/hyperlink"/><Relationship Id="rId778" Target="http://twitter.com/BCertuche/statuses/1268062861986848768" TargetMode="External" Type="http://schemas.openxmlformats.org/officeDocument/2006/relationships/hyperlink"/><Relationship Id="rId779" Target="http://pbs.twimg.com/profile_images/1262086496120602627/EtzbVoCH_normal.jpg" TargetMode="External" Type="http://schemas.openxmlformats.org/officeDocument/2006/relationships/hyperlink"/><Relationship Id="rId78" Target="http://twitter.com/oskarciber/statuses/1268160729229778947" TargetMode="External" Type="http://schemas.openxmlformats.org/officeDocument/2006/relationships/hyperlink"/><Relationship Id="rId780" Target="http://twitter.com/lll1312lll/statuses/1268062581526343681" TargetMode="External" Type="http://schemas.openxmlformats.org/officeDocument/2006/relationships/hyperlink"/><Relationship Id="rId781" Target="http://pbs.twimg.com/profile_images/1242660581032841217/2S5nyWQm_normal.jpg" TargetMode="External" Type="http://schemas.openxmlformats.org/officeDocument/2006/relationships/hyperlink"/><Relationship Id="rId782" Target="http://twitter.com/jhonbogotano/statuses/1268062577810124806" TargetMode="External" Type="http://schemas.openxmlformats.org/officeDocument/2006/relationships/hyperlink"/><Relationship Id="rId783" Target="http://pbs.twimg.com/profile_images/1251499633727148034/_x5p6twh_normal.jpg" TargetMode="External" Type="http://schemas.openxmlformats.org/officeDocument/2006/relationships/hyperlink"/><Relationship Id="rId784" Target="http://twitter.com/edwingo62323486/statuses/1268062548684935168" TargetMode="External" Type="http://schemas.openxmlformats.org/officeDocument/2006/relationships/hyperlink"/><Relationship Id="rId785" Target="http://pbs.twimg.com/profile_images/1261342947666276352/B3nn27DI_normal.jpg" TargetMode="External" Type="http://schemas.openxmlformats.org/officeDocument/2006/relationships/hyperlink"/><Relationship Id="rId786" Target="http://twitter.com/medicenmapeeee/statuses/1268062396184244229" TargetMode="External" Type="http://schemas.openxmlformats.org/officeDocument/2006/relationships/hyperlink"/><Relationship Id="rId787" Target="http://pbs.twimg.com/profile_images/1242672973963722755/jmYUI91I_normal.jpg" TargetMode="External" Type="http://schemas.openxmlformats.org/officeDocument/2006/relationships/hyperlink"/><Relationship Id="rId788" Target="http://twitter.com/Always_Marg/statuses/1268062286813573121" TargetMode="External" Type="http://schemas.openxmlformats.org/officeDocument/2006/relationships/hyperlink"/><Relationship Id="rId789" Target="http://pbs.twimg.com/profile_images/1267846608894472192/-9PunR9D_normal.jpg" TargetMode="External" Type="http://schemas.openxmlformats.org/officeDocument/2006/relationships/hyperlink"/><Relationship Id="rId79" Target="http://pbs.twimg.com/profile_images/1247529468085731329/LuAxevMz_normal.jpg" TargetMode="External" Type="http://schemas.openxmlformats.org/officeDocument/2006/relationships/hyperlink"/><Relationship Id="rId790" Target="http://twitter.com/Felipeobando138/statuses/1268061965672423425" TargetMode="External" Type="http://schemas.openxmlformats.org/officeDocument/2006/relationships/hyperlink"/><Relationship Id="rId791" Target="http://pbs.twimg.com/profile_images/1226005853028995072/HKdsjDnv_normal.jpg" TargetMode="External" Type="http://schemas.openxmlformats.org/officeDocument/2006/relationships/hyperlink"/><Relationship Id="rId792" Target="http://twitter.com/mcfcchris_mde/statuses/1268061959418712064" TargetMode="External" Type="http://schemas.openxmlformats.org/officeDocument/2006/relationships/hyperlink"/><Relationship Id="rId793" Target="http://abs.twimg.com/sticky/default_profile_images/default_profile_normal.png" TargetMode="External" Type="http://schemas.openxmlformats.org/officeDocument/2006/relationships/hyperlink"/><Relationship Id="rId794" Target="http://twitter.com/Furett2/statuses/1268061804783157248" TargetMode="External" Type="http://schemas.openxmlformats.org/officeDocument/2006/relationships/hyperlink"/><Relationship Id="rId795" Target="http://abs.twimg.com/sticky/default_profile_images/default_profile_normal.png" TargetMode="External" Type="http://schemas.openxmlformats.org/officeDocument/2006/relationships/hyperlink"/><Relationship Id="rId796" Target="http://twitter.com/Jacobji12869959/statuses/1268061733719093249" TargetMode="External" Type="http://schemas.openxmlformats.org/officeDocument/2006/relationships/hyperlink"/><Relationship Id="rId797" Target="http://pbs.twimg.com/profile_images/1252753075015688192/V-wbvraH_normal.jpg" TargetMode="External" Type="http://schemas.openxmlformats.org/officeDocument/2006/relationships/hyperlink"/><Relationship Id="rId798" Target="http://twitter.com/Arquiman2/statuses/1268061440214290433" TargetMode="External" Type="http://schemas.openxmlformats.org/officeDocument/2006/relationships/hyperlink"/><Relationship Id="rId799" Target="http://pbs.twimg.com/profile_images/1245949568568737792/82azCSJm_normal.jpg" TargetMode="External" Type="http://schemas.openxmlformats.org/officeDocument/2006/relationships/hyperlink"/><Relationship Id="rId8" Target="http://twitter.com/rockero1901/statuses/1268167186021076995" TargetMode="External" Type="http://schemas.openxmlformats.org/officeDocument/2006/relationships/hyperlink"/><Relationship Id="rId80" Target="http://twitter.com/Generalsandrita/statuses/1268160407295930368" TargetMode="External" Type="http://schemas.openxmlformats.org/officeDocument/2006/relationships/hyperlink"/><Relationship Id="rId800" Target="http://twitter.com/law1728/statuses/1268061386556321792" TargetMode="External" Type="http://schemas.openxmlformats.org/officeDocument/2006/relationships/hyperlink"/><Relationship Id="rId801" Target="http://pbs.twimg.com/profile_images/1267392805380521984/zQ4uOUeP_normal.jpg" TargetMode="External" Type="http://schemas.openxmlformats.org/officeDocument/2006/relationships/hyperlink"/><Relationship Id="rId802" Target="http://twitter.com/gabomeza97/statuses/1268061187733893122" TargetMode="External" Type="http://schemas.openxmlformats.org/officeDocument/2006/relationships/hyperlink"/><Relationship Id="rId803" Target="http://pbs.twimg.com/profile_images/1261342947666276352/B3nn27DI_normal.jpg" TargetMode="External" Type="http://schemas.openxmlformats.org/officeDocument/2006/relationships/hyperlink"/><Relationship Id="rId804" Target="http://twitter.com/medicenmapeeee/statuses/1268061173766934528" TargetMode="External" Type="http://schemas.openxmlformats.org/officeDocument/2006/relationships/hyperlink"/><Relationship Id="rId805" Target="http://pbs.twimg.com/profile_images/1228775078906691584/eVUJNFAo_normal.jpg" TargetMode="External" Type="http://schemas.openxmlformats.org/officeDocument/2006/relationships/hyperlink"/><Relationship Id="rId806" Target="http://twitter.com/stephaniaraque/statuses/1268061159837614080" TargetMode="External" Type="http://schemas.openxmlformats.org/officeDocument/2006/relationships/hyperlink"/><Relationship Id="rId807" Target="http://pbs.twimg.com/profile_images/1266184924769517569/YkbzkPnt_normal.jpg" TargetMode="External" Type="http://schemas.openxmlformats.org/officeDocument/2006/relationships/hyperlink"/><Relationship Id="rId808" Target="http://twitter.com/Alejandv06/statuses/1268060810661765120" TargetMode="External" Type="http://schemas.openxmlformats.org/officeDocument/2006/relationships/hyperlink"/><Relationship Id="rId809" Target="http://pbs.twimg.com/profile_images/1242633320485326849/LA3-RCTa_normal.png" TargetMode="External" Type="http://schemas.openxmlformats.org/officeDocument/2006/relationships/hyperlink"/><Relationship Id="rId81" Target="http://pbs.twimg.com/profile_images/1221926660754345986/U4xyhT39_normal.jpg" TargetMode="External" Type="http://schemas.openxmlformats.org/officeDocument/2006/relationships/hyperlink"/><Relationship Id="rId810" Target="http://twitter.com/peznaranjaTweet/statuses/1268060744253419528" TargetMode="External" Type="http://schemas.openxmlformats.org/officeDocument/2006/relationships/hyperlink"/><Relationship Id="rId811" Target="http://pbs.twimg.com/profile_images/1253615287401951233/xmoatBtK_normal.jpg" TargetMode="External" Type="http://schemas.openxmlformats.org/officeDocument/2006/relationships/hyperlink"/><Relationship Id="rId812" Target="http://twitter.com/Nico_Catama/statuses/1268060708517920774" TargetMode="External" Type="http://schemas.openxmlformats.org/officeDocument/2006/relationships/hyperlink"/><Relationship Id="rId813" Target="http://pbs.twimg.com/profile_images/1171307750762016769/NkMjzfca_normal.jpg" TargetMode="External" Type="http://schemas.openxmlformats.org/officeDocument/2006/relationships/hyperlink"/><Relationship Id="rId814" Target="http://twitter.com/MotorAutoMx/statuses/1268060656344784896" TargetMode="External" Type="http://schemas.openxmlformats.org/officeDocument/2006/relationships/hyperlink"/><Relationship Id="rId815" Target="http://pbs.twimg.com/profile_images/1232701467401867264/XkeXMd-y_normal.jpg" TargetMode="External" Type="http://schemas.openxmlformats.org/officeDocument/2006/relationships/hyperlink"/><Relationship Id="rId816" Target="http://twitter.com/AldurN/statuses/1268060584328773633" TargetMode="External" Type="http://schemas.openxmlformats.org/officeDocument/2006/relationships/hyperlink"/><Relationship Id="rId817" Target="http://pbs.twimg.com/profile_images/1226327219582242816/2_I3R2Jp_normal.jpg" TargetMode="External" Type="http://schemas.openxmlformats.org/officeDocument/2006/relationships/hyperlink"/><Relationship Id="rId818" Target="http://twitter.com/ambrpr/statuses/1268060535829995521" TargetMode="External" Type="http://schemas.openxmlformats.org/officeDocument/2006/relationships/hyperlink"/><Relationship Id="rId819" Target="http://pbs.twimg.com/profile_images/1245958916745248771/HgzFUmIk_normal.jpg" TargetMode="External" Type="http://schemas.openxmlformats.org/officeDocument/2006/relationships/hyperlink"/><Relationship Id="rId82" Target="http://twitter.com/Jorgetolds1219/statuses/1268160245681061889" TargetMode="External" Type="http://schemas.openxmlformats.org/officeDocument/2006/relationships/hyperlink"/><Relationship Id="rId820" Target="http://twitter.com/Falvarez736Jho/statuses/1268060534131351553" TargetMode="External" Type="http://schemas.openxmlformats.org/officeDocument/2006/relationships/hyperlink"/><Relationship Id="rId821" Target="http://pbs.twimg.com/profile_images/1166916497178058752/dRRlxLgd_normal.jpg" TargetMode="External" Type="http://schemas.openxmlformats.org/officeDocument/2006/relationships/hyperlink"/><Relationship Id="rId822" Target="http://twitter.com/GabrielBoteroM6/statuses/1268060483522826242" TargetMode="External" Type="http://schemas.openxmlformats.org/officeDocument/2006/relationships/hyperlink"/><Relationship Id="rId823" Target="http://pbs.twimg.com/profile_images/1261058183369555973/YyS2rwnp_normal.jpg" TargetMode="External" Type="http://schemas.openxmlformats.org/officeDocument/2006/relationships/hyperlink"/><Relationship Id="rId824" Target="http://twitter.com/elchanchicito/statuses/1268059816020320256" TargetMode="External" Type="http://schemas.openxmlformats.org/officeDocument/2006/relationships/hyperlink"/><Relationship Id="rId825" Target="http://pbs.twimg.com/profile_images/1253615287401951233/xmoatBtK_normal.jpg" TargetMode="External" Type="http://schemas.openxmlformats.org/officeDocument/2006/relationships/hyperlink"/><Relationship Id="rId826" Target="http://twitter.com/Nico_Catama/statuses/1268059709929652224" TargetMode="External" Type="http://schemas.openxmlformats.org/officeDocument/2006/relationships/hyperlink"/><Relationship Id="rId827" Target="http://pbs.twimg.com/profile_images/1235051973151543296/xjMTSzwN_normal.jpg" TargetMode="External" Type="http://schemas.openxmlformats.org/officeDocument/2006/relationships/hyperlink"/><Relationship Id="rId828" Target="http://twitter.com/DUBERNEYPG/statuses/1268058758455885824" TargetMode="External" Type="http://schemas.openxmlformats.org/officeDocument/2006/relationships/hyperlink"/><Relationship Id="rId829" Target="http://pbs.twimg.com/profile_images/1120892158058409984/a5OwDwbB_normal.jpg" TargetMode="External" Type="http://schemas.openxmlformats.org/officeDocument/2006/relationships/hyperlink"/><Relationship Id="rId83" Target="http://pbs.twimg.com/profile_images/1212851305464635393/e5bo7FIO_normal.jpg" TargetMode="External" Type="http://schemas.openxmlformats.org/officeDocument/2006/relationships/hyperlink"/><Relationship Id="rId830" Target="http://twitter.com/PaoFlaka260694/statuses/1268058638960246784" TargetMode="External" Type="http://schemas.openxmlformats.org/officeDocument/2006/relationships/hyperlink"/><Relationship Id="rId831" Target="http://pbs.twimg.com/profile_images/1252485895246184449/tmg2nxo__normal.jpg" TargetMode="External" Type="http://schemas.openxmlformats.org/officeDocument/2006/relationships/hyperlink"/><Relationship Id="rId832" Target="http://twitter.com/brayanmartinmed/statuses/1268058430654353408" TargetMode="External" Type="http://schemas.openxmlformats.org/officeDocument/2006/relationships/hyperlink"/><Relationship Id="rId833" Target="http://pbs.twimg.com/profile_images/1167575286667448320/MNqjM6tN_normal.jpg" TargetMode="External" Type="http://schemas.openxmlformats.org/officeDocument/2006/relationships/hyperlink"/><Relationship Id="rId834" Target="http://twitter.com/Alejolemusfranc/statuses/1268058258218115073" TargetMode="External" Type="http://schemas.openxmlformats.org/officeDocument/2006/relationships/hyperlink"/><Relationship Id="rId835" Target="http://pbs.twimg.com/profile_images/1251338806369955840/80k1EUdM_normal.jpg" TargetMode="External" Type="http://schemas.openxmlformats.org/officeDocument/2006/relationships/hyperlink"/><Relationship Id="rId836" Target="http://twitter.com/bull_pipe/statuses/1268058003300892672" TargetMode="External" Type="http://schemas.openxmlformats.org/officeDocument/2006/relationships/hyperlink"/><Relationship Id="rId837" Target="http://pbs.twimg.com/profile_images/1199056115889266688/17zLn6SK_normal.jpg" TargetMode="External" Type="http://schemas.openxmlformats.org/officeDocument/2006/relationships/hyperlink"/><Relationship Id="rId838" Target="http://twitter.com/ilorpetrosky/statuses/1268057949072654336" TargetMode="External" Type="http://schemas.openxmlformats.org/officeDocument/2006/relationships/hyperlink"/><Relationship Id="rId839" Target="http://abs.twimg.com/sticky/default_profile_images/default_profile_normal.png" TargetMode="External" Type="http://schemas.openxmlformats.org/officeDocument/2006/relationships/hyperlink"/><Relationship Id="rId84" Target="http://twitter.com/NatieeeG/statuses/1268159399153057798" TargetMode="External" Type="http://schemas.openxmlformats.org/officeDocument/2006/relationships/hyperlink"/><Relationship Id="rId840" Target="http://twitter.com/DianaGr62113576/statuses/1268057897268924416" TargetMode="External" Type="http://schemas.openxmlformats.org/officeDocument/2006/relationships/hyperlink"/><Relationship Id="rId841" Target="http://pbs.twimg.com/profile_images/1267482867413680128/KF_e51_a_normal.jpg" TargetMode="External" Type="http://schemas.openxmlformats.org/officeDocument/2006/relationships/hyperlink"/><Relationship Id="rId842" Target="http://twitter.com/jeferalzate3/statuses/1268057813248626688" TargetMode="External" Type="http://schemas.openxmlformats.org/officeDocument/2006/relationships/hyperlink"/><Relationship Id="rId843" Target="http://pbs.twimg.com/profile_images/1241773379457372160/kyMZQeBA_normal.jpg" TargetMode="External" Type="http://schemas.openxmlformats.org/officeDocument/2006/relationships/hyperlink"/><Relationship Id="rId844" Target="http://twitter.com/maymay_ed/statuses/1268057772366737414" TargetMode="External" Type="http://schemas.openxmlformats.org/officeDocument/2006/relationships/hyperlink"/><Relationship Id="rId845" Target="http://pbs.twimg.com/profile_images/1236033552749379587/GsJ_1pH7_normal.jpg" TargetMode="External" Type="http://schemas.openxmlformats.org/officeDocument/2006/relationships/hyperlink"/><Relationship Id="rId846" Target="http://twitter.com/rc43193/statuses/1268057628409761792" TargetMode="External" Type="http://schemas.openxmlformats.org/officeDocument/2006/relationships/hyperlink"/><Relationship Id="rId847" Target="http://pbs.twimg.com/profile_images/1193912364040622090/wGdeLnrC_normal.jpg" TargetMode="External" Type="http://schemas.openxmlformats.org/officeDocument/2006/relationships/hyperlink"/><Relationship Id="rId848" Target="http://twitter.com/holi_mery/statuses/1268057474269143042" TargetMode="External" Type="http://schemas.openxmlformats.org/officeDocument/2006/relationships/hyperlink"/><Relationship Id="rId849" Target="http://pbs.twimg.com/profile_images/1202283649737117696/fCRN7kNS_normal.jpg" TargetMode="External" Type="http://schemas.openxmlformats.org/officeDocument/2006/relationships/hyperlink"/><Relationship Id="rId85" Target="http://pbs.twimg.com/profile_images/1268017666335412225/t2g4PnL__normal.jpg" TargetMode="External" Type="http://schemas.openxmlformats.org/officeDocument/2006/relationships/hyperlink"/><Relationship Id="rId850" Target="http://twitter.com/_Oskar_SoyYo/statuses/1268057083829764096" TargetMode="External" Type="http://schemas.openxmlformats.org/officeDocument/2006/relationships/hyperlink"/><Relationship Id="rId851" Target="http://pbs.twimg.com/profile_images/1265998669452660736/St8Y1h2o_normal.jpg" TargetMode="External" Type="http://schemas.openxmlformats.org/officeDocument/2006/relationships/hyperlink"/><Relationship Id="rId852" Target="http://twitter.com/TaniaLo18603435/statuses/1268057025919045632" TargetMode="External" Type="http://schemas.openxmlformats.org/officeDocument/2006/relationships/hyperlink"/><Relationship Id="rId853" Target="http://pbs.twimg.com/profile_images/1267486954901442560/KD2a8j6l_normal.jpg" TargetMode="External" Type="http://schemas.openxmlformats.org/officeDocument/2006/relationships/hyperlink"/><Relationship Id="rId854" Target="http://twitter.com/_LaMera_/statuses/1268056969388138503" TargetMode="External" Type="http://schemas.openxmlformats.org/officeDocument/2006/relationships/hyperlink"/><Relationship Id="rId855" Target="http://pbs.twimg.com/profile_images/1267565369243381765/BKa_ZrCa_normal.jpg" TargetMode="External" Type="http://schemas.openxmlformats.org/officeDocument/2006/relationships/hyperlink"/><Relationship Id="rId856" Target="http://twitter.com/Harol72860060/statuses/1268056754904055809" TargetMode="External" Type="http://schemas.openxmlformats.org/officeDocument/2006/relationships/hyperlink"/><Relationship Id="rId857" Target="http://pbs.twimg.com/profile_images/430331694894157826/Hd6IVplV_normal.jpeg" TargetMode="External" Type="http://schemas.openxmlformats.org/officeDocument/2006/relationships/hyperlink"/><Relationship Id="rId858" Target="http://twitter.com/Dumardmadrigal/statuses/1268056695948881922" TargetMode="External" Type="http://schemas.openxmlformats.org/officeDocument/2006/relationships/hyperlink"/><Relationship Id="rId859" Target="http://pbs.twimg.com/profile_images/1124058513674788864/tInoYi-k_normal.png" TargetMode="External" Type="http://schemas.openxmlformats.org/officeDocument/2006/relationships/hyperlink"/><Relationship Id="rId86" Target="http://twitter.com/AngleleeB/statuses/1268159333432524800" TargetMode="External" Type="http://schemas.openxmlformats.org/officeDocument/2006/relationships/hyperlink"/><Relationship Id="rId860" Target="http://twitter.com/Nicholas_1878/statuses/1268056644539371520" TargetMode="External" Type="http://schemas.openxmlformats.org/officeDocument/2006/relationships/hyperlink"/><Relationship Id="rId861" Target="http://pbs.twimg.com/profile_images/1267620026745487362/JA0Qor29_normal.jpg" TargetMode="External" Type="http://schemas.openxmlformats.org/officeDocument/2006/relationships/hyperlink"/><Relationship Id="rId862" Target="http://twitter.com/AnonNewsCol/statuses/1268056571625562112" TargetMode="External" Type="http://schemas.openxmlformats.org/officeDocument/2006/relationships/hyperlink"/><Relationship Id="rId863" Target="http://pbs.twimg.com/profile_images/1248921146243928064/uoZa1lJp_normal.jpg" TargetMode="External" Type="http://schemas.openxmlformats.org/officeDocument/2006/relationships/hyperlink"/><Relationship Id="rId864" Target="http://twitter.com/jerojasrodrigue/statuses/1268056520287191040" TargetMode="External" Type="http://schemas.openxmlformats.org/officeDocument/2006/relationships/hyperlink"/><Relationship Id="rId865" Target="http://pbs.twimg.com/profile_images/1171257791304085504/10GJmtUo_normal.jpg" TargetMode="External" Type="http://schemas.openxmlformats.org/officeDocument/2006/relationships/hyperlink"/><Relationship Id="rId866" Target="http://twitter.com/Lina_Ale714/statuses/1268056392260337664" TargetMode="External" Type="http://schemas.openxmlformats.org/officeDocument/2006/relationships/hyperlink"/><Relationship Id="rId867" Target="http://pbs.twimg.com/profile_images/828819586606850048/2fs6WjR-_normal.jpg" TargetMode="External" Type="http://schemas.openxmlformats.org/officeDocument/2006/relationships/hyperlink"/><Relationship Id="rId868" Target="http://twitter.com/Angie_100fuegos/statuses/1268055850385575936" TargetMode="External" Type="http://schemas.openxmlformats.org/officeDocument/2006/relationships/hyperlink"/><Relationship Id="rId869" Target="http://pbs.twimg.com/profile_images/1265643522969010176/0mSn52XM_normal.jpg" TargetMode="External" Type="http://schemas.openxmlformats.org/officeDocument/2006/relationships/hyperlink"/><Relationship Id="rId87" Target="http://pbs.twimg.com/profile_images/1268017666335412225/t2g4PnL__normal.jpg" TargetMode="External" Type="http://schemas.openxmlformats.org/officeDocument/2006/relationships/hyperlink"/><Relationship Id="rId870" Target="http://twitter.com/EudesSanchez8/statuses/1268055784170151938" TargetMode="External" Type="http://schemas.openxmlformats.org/officeDocument/2006/relationships/hyperlink"/><Relationship Id="rId871" Target="http://pbs.twimg.com/profile_images/1260429306586640391/tfSdstRT_normal.jpg" TargetMode="External" Type="http://schemas.openxmlformats.org/officeDocument/2006/relationships/hyperlink"/><Relationship Id="rId872" Target="http://twitter.com/RufianRoman/statuses/1268055646349471744" TargetMode="External" Type="http://schemas.openxmlformats.org/officeDocument/2006/relationships/hyperlink"/><Relationship Id="rId873" Target="http://pbs.twimg.com/profile_images/1267270184504569856/3NK2CzYz_normal.jpg" TargetMode="External" Type="http://schemas.openxmlformats.org/officeDocument/2006/relationships/hyperlink"/><Relationship Id="rId874" Target="http://twitter.com/lu_and13/statuses/1268055381219123200" TargetMode="External" Type="http://schemas.openxmlformats.org/officeDocument/2006/relationships/hyperlink"/><Relationship Id="rId875" Target="http://pbs.twimg.com/profile_images/1267436514071515138/o0c7h259_normal.jpg" TargetMode="External" Type="http://schemas.openxmlformats.org/officeDocument/2006/relationships/hyperlink"/><Relationship Id="rId876" Target="http://twitter.com/Val03__/statuses/1268055375175200768" TargetMode="External" Type="http://schemas.openxmlformats.org/officeDocument/2006/relationships/hyperlink"/><Relationship Id="rId877" Target="http://pbs.twimg.com/profile_images/1218207123353559043/SnJdp_7r_normal.jpg" TargetMode="External" Type="http://schemas.openxmlformats.org/officeDocument/2006/relationships/hyperlink"/><Relationship Id="rId878" Target="http://twitter.com/amti2648/statuses/1268055231125913603" TargetMode="External" Type="http://schemas.openxmlformats.org/officeDocument/2006/relationships/hyperlink"/><Relationship Id="rId879" Target="http://pbs.twimg.com/profile_images/1142634209225433088/WCtL32DG_normal.jpg" TargetMode="External" Type="http://schemas.openxmlformats.org/officeDocument/2006/relationships/hyperlink"/><Relationship Id="rId88" Target="http://twitter.com/AngleleeB/statuses/1268159236099489793" TargetMode="External" Type="http://schemas.openxmlformats.org/officeDocument/2006/relationships/hyperlink"/><Relationship Id="rId880" Target="http://twitter.com/OENEGERO/statuses/1268055115677777921" TargetMode="External" Type="http://schemas.openxmlformats.org/officeDocument/2006/relationships/hyperlink"/><Relationship Id="rId881" Target="http://pbs.twimg.com/profile_images/1263587034221826049/8grQLI26_normal.jpg" TargetMode="External" Type="http://schemas.openxmlformats.org/officeDocument/2006/relationships/hyperlink"/><Relationship Id="rId882" Target="http://twitter.com/Camilo_VAlvarez/statuses/1268055092713984001" TargetMode="External" Type="http://schemas.openxmlformats.org/officeDocument/2006/relationships/hyperlink"/><Relationship Id="rId883" Target="http://pbs.twimg.com/profile_images/1259140998489411585/9dl69Lzn_normal.jpg" TargetMode="External" Type="http://schemas.openxmlformats.org/officeDocument/2006/relationships/hyperlink"/><Relationship Id="rId884" Target="http://twitter.com/IncomunicadorS/statuses/1268055004331544576" TargetMode="External" Type="http://schemas.openxmlformats.org/officeDocument/2006/relationships/hyperlink"/><Relationship Id="rId885" Target="http://pbs.twimg.com/profile_images/1241280090035625986/_CQKwg_I_normal.jpg" TargetMode="External" Type="http://schemas.openxmlformats.org/officeDocument/2006/relationships/hyperlink"/><Relationship Id="rId886" Target="http://twitter.com/BetoValdiviesoG/statuses/1268054538059223040" TargetMode="External" Type="http://schemas.openxmlformats.org/officeDocument/2006/relationships/hyperlink"/><Relationship Id="rId887" Target="http://abs.twimg.com/sticky/default_profile_images/default_profile_normal.png" TargetMode="External" Type="http://schemas.openxmlformats.org/officeDocument/2006/relationships/hyperlink"/><Relationship Id="rId888" Target="http://twitter.com/Donanonimo7/statuses/1268054404307062784" TargetMode="External" Type="http://schemas.openxmlformats.org/officeDocument/2006/relationships/hyperlink"/><Relationship Id="rId889" Target="http://pbs.twimg.com/profile_images/1214052822150332416/Fvr2sAQf_normal.jpg" TargetMode="External" Type="http://schemas.openxmlformats.org/officeDocument/2006/relationships/hyperlink"/><Relationship Id="rId89" Target="http://pbs.twimg.com/profile_images/1267001554214797314/7e12H2_W_normal.jpg" TargetMode="External" Type="http://schemas.openxmlformats.org/officeDocument/2006/relationships/hyperlink"/><Relationship Id="rId890" Target="http://twitter.com/JMejia1973/statuses/1268054288334495744" TargetMode="External" Type="http://schemas.openxmlformats.org/officeDocument/2006/relationships/hyperlink"/><Relationship Id="rId891" Target="http://pbs.twimg.com/profile_images/1142634209225433088/WCtL32DG_normal.jpg" TargetMode="External" Type="http://schemas.openxmlformats.org/officeDocument/2006/relationships/hyperlink"/><Relationship Id="rId892" Target="http://twitter.com/OENEGERO/statuses/1268054099628634112" TargetMode="External" Type="http://schemas.openxmlformats.org/officeDocument/2006/relationships/hyperlink"/><Relationship Id="rId893" Target="http://pbs.twimg.com/profile_images/1265643522969010176/0mSn52XM_normal.jpg" TargetMode="External" Type="http://schemas.openxmlformats.org/officeDocument/2006/relationships/hyperlink"/><Relationship Id="rId894" Target="http://twitter.com/EudesSanchez8/statuses/1268053995123355649" TargetMode="External" Type="http://schemas.openxmlformats.org/officeDocument/2006/relationships/hyperlink"/><Relationship Id="rId895" Target="http://pbs.twimg.com/profile_images/1196437304623140864/pvApTSw7_normal.jpg" TargetMode="External" Type="http://schemas.openxmlformats.org/officeDocument/2006/relationships/hyperlink"/><Relationship Id="rId896" Target="http://twitter.com/adrianairiarte_/statuses/1268053881881341958" TargetMode="External" Type="http://schemas.openxmlformats.org/officeDocument/2006/relationships/hyperlink"/><Relationship Id="rId897" Target="http://pbs.twimg.com/profile_images/1243993609512390656/mzeAns80_normal.jpg" TargetMode="External" Type="http://schemas.openxmlformats.org/officeDocument/2006/relationships/hyperlink"/><Relationship Id="rId898" Target="http://twitter.com/un_pirobo/statuses/1268053835987255296" TargetMode="External" Type="http://schemas.openxmlformats.org/officeDocument/2006/relationships/hyperlink"/><Relationship Id="rId899" Target="http://pbs.twimg.com/profile_images/1261872501430329349/qEHRfuUs_normal.jpg" TargetMode="External" Type="http://schemas.openxmlformats.org/officeDocument/2006/relationships/hyperlink"/><Relationship Id="rId9" Target="http://pbs.twimg.com/profile_images/1251824422467645442/41WeRJqd_normal.jpg" TargetMode="External" Type="http://schemas.openxmlformats.org/officeDocument/2006/relationships/hyperlink"/><Relationship Id="rId90" Target="http://twitter.com/PijAnon/statuses/1268158992024514561" TargetMode="External" Type="http://schemas.openxmlformats.org/officeDocument/2006/relationships/hyperlink"/><Relationship Id="rId900" Target="http://twitter.com/policarpa50/statuses/1268053790848176133" TargetMode="External" Type="http://schemas.openxmlformats.org/officeDocument/2006/relationships/hyperlink"/><Relationship Id="rId901" Target="http://pbs.twimg.com/profile_images/1267823609138966528/AH7ojTeO_normal.jpg" TargetMode="External" Type="http://schemas.openxmlformats.org/officeDocument/2006/relationships/hyperlink"/><Relationship Id="rId902" Target="http://twitter.com/laurxxjy/statuses/1268053670261817346" TargetMode="External" Type="http://schemas.openxmlformats.org/officeDocument/2006/relationships/hyperlink"/><Relationship Id="rId903" Target="http://pbs.twimg.com/profile_images/1266329258995089414/RsWtrk6U_normal.jpg" TargetMode="External" Type="http://schemas.openxmlformats.org/officeDocument/2006/relationships/hyperlink"/><Relationship Id="rId904" Target="http://twitter.com/dario1918/statuses/1268053531589775363" TargetMode="External" Type="http://schemas.openxmlformats.org/officeDocument/2006/relationships/hyperlink"/><Relationship Id="rId905" Target="http://pbs.twimg.com/profile_images/1268049458731909126/NO5cjNsz_normal.jpg" TargetMode="External" Type="http://schemas.openxmlformats.org/officeDocument/2006/relationships/hyperlink"/><Relationship Id="rId906" Target="http://twitter.com/unatalcrespa/statuses/1268053423905222656" TargetMode="External" Type="http://schemas.openxmlformats.org/officeDocument/2006/relationships/hyperlink"/><Relationship Id="rId907" Target="http://pbs.twimg.com/profile_images/1262435429254598663/neHgGaUl_normal.jpg" TargetMode="External" Type="http://schemas.openxmlformats.org/officeDocument/2006/relationships/hyperlink"/><Relationship Id="rId908" Target="http://twitter.com/MrJuaaan/statuses/1268053193881260032" TargetMode="External" Type="http://schemas.openxmlformats.org/officeDocument/2006/relationships/hyperlink"/><Relationship Id="rId909" Target="http://pbs.twimg.com/profile_images/378800000571278563/b569cb336f73fef3113d0fa0e2b3fc61_normal.jpeg" TargetMode="External" Type="http://schemas.openxmlformats.org/officeDocument/2006/relationships/hyperlink"/><Relationship Id="rId91" Target="http://pbs.twimg.com/profile_images/1268017666335412225/t2g4PnL__normal.jpg" TargetMode="External" Type="http://schemas.openxmlformats.org/officeDocument/2006/relationships/hyperlink"/><Relationship Id="rId910" Target="http://twitter.com/Alejocamposq/statuses/1268052985554272256" TargetMode="External" Type="http://schemas.openxmlformats.org/officeDocument/2006/relationships/hyperlink"/><Relationship Id="rId911" Target="http://pbs.twimg.com/profile_images/1193985234620108805/3AXZc893_normal.jpg" TargetMode="External" Type="http://schemas.openxmlformats.org/officeDocument/2006/relationships/hyperlink"/><Relationship Id="rId912" Target="http://twitter.com/YezidGarcaA1/statuses/1268052962405949440" TargetMode="External" Type="http://schemas.openxmlformats.org/officeDocument/2006/relationships/hyperlink"/><Relationship Id="rId913" Target="http://pbs.twimg.com/profile_images/627138359647969280/079I5vJ5_normal.jpg" TargetMode="External" Type="http://schemas.openxmlformats.org/officeDocument/2006/relationships/hyperlink"/><Relationship Id="rId914" Target="http://twitter.com/YPaoAcevedo/statuses/1268052955502182403" TargetMode="External" Type="http://schemas.openxmlformats.org/officeDocument/2006/relationships/hyperlink"/><Relationship Id="rId915" Target="http://pbs.twimg.com/profile_images/1268051688612605952/UPsPdD0G_normal.jpg" TargetMode="External" Type="http://schemas.openxmlformats.org/officeDocument/2006/relationships/hyperlink"/><Relationship Id="rId916" Target="http://twitter.com/disscosad/statuses/1268052898447065089" TargetMode="External" Type="http://schemas.openxmlformats.org/officeDocument/2006/relationships/hyperlink"/><Relationship Id="rId917" Target="http://pbs.twimg.com/profile_images/1229738171019276288/Rqh9f9Nl_normal.jpg" TargetMode="External" Type="http://schemas.openxmlformats.org/officeDocument/2006/relationships/hyperlink"/><Relationship Id="rId918" Target="http://twitter.com/eduardo54772820/statuses/1268052732054831105" TargetMode="External" Type="http://schemas.openxmlformats.org/officeDocument/2006/relationships/hyperlink"/><Relationship Id="rId919" Target="http://pbs.twimg.com/profile_images/907647592019972097/zWAvW0aC_normal.jpg" TargetMode="External" Type="http://schemas.openxmlformats.org/officeDocument/2006/relationships/hyperlink"/><Relationship Id="rId92" Target="http://twitter.com/AngleleeB/statuses/1268158520815489025" TargetMode="External" Type="http://schemas.openxmlformats.org/officeDocument/2006/relationships/hyperlink"/><Relationship Id="rId920" Target="http://twitter.com/MarleySerrano/statuses/1268052586466349057" TargetMode="External" Type="http://schemas.openxmlformats.org/officeDocument/2006/relationships/hyperlink"/><Relationship Id="rId921" Target="http://pbs.twimg.com/profile_images/1261222520092610560/P3s9CKrv_normal.jpg" TargetMode="External" Type="http://schemas.openxmlformats.org/officeDocument/2006/relationships/hyperlink"/><Relationship Id="rId922" Target="http://twitter.com/CamilaL75539792/statuses/1268052520590610435" TargetMode="External" Type="http://schemas.openxmlformats.org/officeDocument/2006/relationships/hyperlink"/><Relationship Id="rId923" Target="http://pbs.twimg.com/profile_images/1191180187779633157/cP3wMwgs_normal.jpg" TargetMode="External" Type="http://schemas.openxmlformats.org/officeDocument/2006/relationships/hyperlink"/><Relationship Id="rId924" Target="http://twitter.com/emsomer16/statuses/1268052460742103040" TargetMode="External" Type="http://schemas.openxmlformats.org/officeDocument/2006/relationships/hyperlink"/><Relationship Id="rId925" Target="http://pbs.twimg.com/profile_images/1263125491860541447/NjYZF5L7_normal.jpg" TargetMode="External" Type="http://schemas.openxmlformats.org/officeDocument/2006/relationships/hyperlink"/><Relationship Id="rId926" Target="http://twitter.com/524Martinez/statuses/1268052433688842241" TargetMode="External" Type="http://schemas.openxmlformats.org/officeDocument/2006/relationships/hyperlink"/><Relationship Id="rId927" Target="http://pbs.twimg.com/profile_images/1264561539337515008/6uIf-pMy_normal.jpg" TargetMode="External" Type="http://schemas.openxmlformats.org/officeDocument/2006/relationships/hyperlink"/><Relationship Id="rId928" Target="http://twitter.com/sparkjoy145/statuses/1268052411416895489" TargetMode="External" Type="http://schemas.openxmlformats.org/officeDocument/2006/relationships/hyperlink"/><Relationship Id="rId929" Target="http://pbs.twimg.com/profile_images/1255301171713134595/_uRUdTaM_normal.jpg" TargetMode="External" Type="http://schemas.openxmlformats.org/officeDocument/2006/relationships/hyperlink"/><Relationship Id="rId93" Target="http://pbs.twimg.com/profile_images/1191381389305876482/YtxaIX-f_normal.jpg" TargetMode="External" Type="http://schemas.openxmlformats.org/officeDocument/2006/relationships/hyperlink"/><Relationship Id="rId930" Target="http://twitter.com/SebastinCrista8/statuses/1268052410943053825" TargetMode="External" Type="http://schemas.openxmlformats.org/officeDocument/2006/relationships/hyperlink"/><Relationship Id="rId931" Target="http://pbs.twimg.com/profile_images/1268065034309120000/JGu22urn_normal.jpg" TargetMode="External" Type="http://schemas.openxmlformats.org/officeDocument/2006/relationships/hyperlink"/><Relationship Id="rId932" Target="http://twitter.com/ImHenao/statuses/1268052384745488389" TargetMode="External" Type="http://schemas.openxmlformats.org/officeDocument/2006/relationships/hyperlink"/><Relationship Id="rId933" Target="http://pbs.twimg.com/profile_images/1242633320485326849/LA3-RCTa_normal.png" TargetMode="External" Type="http://schemas.openxmlformats.org/officeDocument/2006/relationships/hyperlink"/><Relationship Id="rId934" Target="http://twitter.com/peznaranjaTweet/statuses/1268052379204751361" TargetMode="External" Type="http://schemas.openxmlformats.org/officeDocument/2006/relationships/hyperlink"/><Relationship Id="rId935" Target="http://pbs.twimg.com/profile_images/1265322608607846400/dB9GvYie_normal.jpg" TargetMode="External" Type="http://schemas.openxmlformats.org/officeDocument/2006/relationships/hyperlink"/><Relationship Id="rId936" Target="http://twitter.com/vivalachiicha/statuses/1268052266558332929" TargetMode="External" Type="http://schemas.openxmlformats.org/officeDocument/2006/relationships/hyperlink"/><Relationship Id="rId937" Target="http://pbs.twimg.com/profile_images/1244481236174848000/rcuVZSoj_normal.jpg" TargetMode="External" Type="http://schemas.openxmlformats.org/officeDocument/2006/relationships/hyperlink"/><Relationship Id="rId938" Target="http://twitter.com/SoyElCat/statuses/1268052194970030080" TargetMode="External" Type="http://schemas.openxmlformats.org/officeDocument/2006/relationships/hyperlink"/><Relationship Id="rId939" Target="http://pbs.twimg.com/profile_images/1267849371565121537/c4J6MWyy_normal.jpg" TargetMode="External" Type="http://schemas.openxmlformats.org/officeDocument/2006/relationships/hyperlink"/><Relationship Id="rId94" Target="http://twitter.com/javiwar/statuses/1268158226958290949" TargetMode="External" Type="http://schemas.openxmlformats.org/officeDocument/2006/relationships/hyperlink"/><Relationship Id="rId940" Target="http://twitter.com/dayana_girado/statuses/1268052147788288001" TargetMode="External" Type="http://schemas.openxmlformats.org/officeDocument/2006/relationships/hyperlink"/><Relationship Id="rId941" Target="http://pbs.twimg.com/profile_images/729040589476474881/jQ4ZN72I_normal.jpg" TargetMode="External" Type="http://schemas.openxmlformats.org/officeDocument/2006/relationships/hyperlink"/><Relationship Id="rId942" Target="http://twitter.com/eros_101/statuses/1268052108122697730" TargetMode="External" Type="http://schemas.openxmlformats.org/officeDocument/2006/relationships/hyperlink"/><Relationship Id="rId943" Target="http://pbs.twimg.com/profile_images/1191180187779633157/cP3wMwgs_normal.jpg" TargetMode="External" Type="http://schemas.openxmlformats.org/officeDocument/2006/relationships/hyperlink"/><Relationship Id="rId944" Target="http://twitter.com/emsomer16/statuses/1268051992259317760" TargetMode="External" Type="http://schemas.openxmlformats.org/officeDocument/2006/relationships/hyperlink"/><Relationship Id="rId945" Target="http://pbs.twimg.com/profile_images/1226706990606553088/rQYfgdau_normal.jpg" TargetMode="External" Type="http://schemas.openxmlformats.org/officeDocument/2006/relationships/hyperlink"/><Relationship Id="rId946" Target="http://twitter.com/ticalman/statuses/1268051780941877248" TargetMode="External" Type="http://schemas.openxmlformats.org/officeDocument/2006/relationships/hyperlink"/><Relationship Id="rId947" Target="http://pbs.twimg.com/profile_images/771324949520850944/h3mvjYLH_normal.jpg" TargetMode="External" Type="http://schemas.openxmlformats.org/officeDocument/2006/relationships/hyperlink"/><Relationship Id="rId948" Target="http://twitter.com/NataliaRendonR/statuses/1268051734724820992" TargetMode="External" Type="http://schemas.openxmlformats.org/officeDocument/2006/relationships/hyperlink"/><Relationship Id="rId949" Target="http://pbs.twimg.com/profile_images/1191180187779633157/cP3wMwgs_normal.jpg" TargetMode="External" Type="http://schemas.openxmlformats.org/officeDocument/2006/relationships/hyperlink"/><Relationship Id="rId95" Target="http://pbs.twimg.com/profile_images/844519216032239618/Y26XsMUs_normal.jpg" TargetMode="External" Type="http://schemas.openxmlformats.org/officeDocument/2006/relationships/hyperlink"/><Relationship Id="rId950" Target="http://twitter.com/emsomer16/statuses/1268051322605109248" TargetMode="External" Type="http://schemas.openxmlformats.org/officeDocument/2006/relationships/hyperlink"/><Relationship Id="rId951" Target="http://pbs.twimg.com/profile_images/1268063120746065920/j5DLGi6__normal.jpg" TargetMode="External" Type="http://schemas.openxmlformats.org/officeDocument/2006/relationships/hyperlink"/><Relationship Id="rId952" Target="http://twitter.com/jdlozano55/statuses/1268051228619149314" TargetMode="External" Type="http://schemas.openxmlformats.org/officeDocument/2006/relationships/hyperlink"/><Relationship Id="rId953" Target="http://pbs.twimg.com/profile_images/1261222520092610560/P3s9CKrv_normal.jpg" TargetMode="External" Type="http://schemas.openxmlformats.org/officeDocument/2006/relationships/hyperlink"/><Relationship Id="rId954" Target="http://twitter.com/CamilaL75539792/statuses/1268051206754222081" TargetMode="External" Type="http://schemas.openxmlformats.org/officeDocument/2006/relationships/hyperlink"/><Relationship Id="rId955" Target="http://pbs.twimg.com/profile_images/1191180187779633157/cP3wMwgs_normal.jpg" TargetMode="External" Type="http://schemas.openxmlformats.org/officeDocument/2006/relationships/hyperlink"/><Relationship Id="rId956" Target="http://twitter.com/emsomer16/statuses/1268051118216617984" TargetMode="External" Type="http://schemas.openxmlformats.org/officeDocument/2006/relationships/hyperlink"/><Relationship Id="rId957" Target="http://pbs.twimg.com/profile_images/1256813932393660417/ce-TgrJy_normal.jpg" TargetMode="External" Type="http://schemas.openxmlformats.org/officeDocument/2006/relationships/hyperlink"/><Relationship Id="rId958" Target="http://twitter.com/leidycaizamo/statuses/1268051080073613313" TargetMode="External" Type="http://schemas.openxmlformats.org/officeDocument/2006/relationships/hyperlink"/><Relationship Id="rId959" Target="http://pbs.twimg.com/profile_images/1254590895355236352/-IVqFha0_normal.jpg" TargetMode="External" Type="http://schemas.openxmlformats.org/officeDocument/2006/relationships/hyperlink"/><Relationship Id="rId96" Target="http://twitter.com/AndersonAlzateL/statuses/1268158121727451137" TargetMode="External" Type="http://schemas.openxmlformats.org/officeDocument/2006/relationships/hyperlink"/><Relationship Id="rId960" Target="http://twitter.com/Diani_cadena/statuses/1268051035836354561" TargetMode="External" Type="http://schemas.openxmlformats.org/officeDocument/2006/relationships/hyperlink"/><Relationship Id="rId961" Target="http://pbs.twimg.com/profile_images/1191180187779633157/cP3wMwgs_normal.jpg" TargetMode="External" Type="http://schemas.openxmlformats.org/officeDocument/2006/relationships/hyperlink"/><Relationship Id="rId962" Target="http://twitter.com/emsomer16/statuses/1268050945260294150" TargetMode="External" Type="http://schemas.openxmlformats.org/officeDocument/2006/relationships/hyperlink"/><Relationship Id="rId963" Target="http://pbs.twimg.com/profile_images/1265513778210373635/oJ0BbD13_normal.jpg" TargetMode="External" Type="http://schemas.openxmlformats.org/officeDocument/2006/relationships/hyperlink"/><Relationship Id="rId964" Target="http://twitter.com/Maria36217892/statuses/1268050553730486272" TargetMode="External" Type="http://schemas.openxmlformats.org/officeDocument/2006/relationships/hyperlink"/><Relationship Id="rId965" Target="http://pbs.twimg.com/profile_images/1191180187779633157/cP3wMwgs_normal.jpg" TargetMode="External" Type="http://schemas.openxmlformats.org/officeDocument/2006/relationships/hyperlink"/><Relationship Id="rId966" Target="http://twitter.com/emsomer16/statuses/1268050504204128256" TargetMode="External" Type="http://schemas.openxmlformats.org/officeDocument/2006/relationships/hyperlink"/><Relationship Id="rId967" Target="http://pbs.twimg.com/profile_images/1198999313357168640/uYd93Kmu_normal.jpg" TargetMode="External" Type="http://schemas.openxmlformats.org/officeDocument/2006/relationships/hyperlink"/><Relationship Id="rId968" Target="http://twitter.com/guitrespalacios/statuses/1268050301774413824" TargetMode="External" Type="http://schemas.openxmlformats.org/officeDocument/2006/relationships/hyperlink"/><Relationship Id="rId969" Target="http://pbs.twimg.com/profile_images/1191180187779633157/cP3wMwgs_normal.jpg" TargetMode="External" Type="http://schemas.openxmlformats.org/officeDocument/2006/relationships/hyperlink"/><Relationship Id="rId97" Target="http://pbs.twimg.com/profile_images/1232851303937855494/o2d1FFJp_normal.jpg" TargetMode="External" Type="http://schemas.openxmlformats.org/officeDocument/2006/relationships/hyperlink"/><Relationship Id="rId970" Target="http://twitter.com/emsomer16/statuses/1268050270778535937" TargetMode="External" Type="http://schemas.openxmlformats.org/officeDocument/2006/relationships/hyperlink"/><Relationship Id="rId971" Target="http://pbs.twimg.com/profile_images/1191180187779633157/cP3wMwgs_normal.jpg" TargetMode="External" Type="http://schemas.openxmlformats.org/officeDocument/2006/relationships/hyperlink"/><Relationship Id="rId972" Target="http://twitter.com/emsomer16/statuses/1268050192756072449" TargetMode="External" Type="http://schemas.openxmlformats.org/officeDocument/2006/relationships/hyperlink"/><Relationship Id="rId973" Target="http://pbs.twimg.com/profile_images/1227812435052113921/k3Obd7-U_normal.jpg" TargetMode="External" Type="http://schemas.openxmlformats.org/officeDocument/2006/relationships/hyperlink"/><Relationship Id="rId974" Target="http://twitter.com/CCamiloah09/statuses/1268050169095913475" TargetMode="External" Type="http://schemas.openxmlformats.org/officeDocument/2006/relationships/hyperlink"/><Relationship Id="rId975" Target="http://pbs.twimg.com/profile_images/1226327219582242816/2_I3R2Jp_normal.jpg" TargetMode="External" Type="http://schemas.openxmlformats.org/officeDocument/2006/relationships/hyperlink"/><Relationship Id="rId976" Target="http://twitter.com/ambrpr/statuses/1268050104654745600" TargetMode="External" Type="http://schemas.openxmlformats.org/officeDocument/2006/relationships/hyperlink"/><Relationship Id="rId977" Target="http://pbs.twimg.com/profile_images/1263155645911629831/y_lapUid_normal.jpg" TargetMode="External" Type="http://schemas.openxmlformats.org/officeDocument/2006/relationships/hyperlink"/><Relationship Id="rId978" Target="http://twitter.com/isabellavca_/statuses/1268050010496806912" TargetMode="External" Type="http://schemas.openxmlformats.org/officeDocument/2006/relationships/hyperlink"/><Relationship Id="rId979" Target="http://pbs.twimg.com/profile_images/1268055284314001408/sT_x9-rF_normal.jpg" TargetMode="External" Type="http://schemas.openxmlformats.org/officeDocument/2006/relationships/hyperlink"/><Relationship Id="rId98" Target="http://twitter.com/EdisonStevenRi1/statuses/1268157950071377923" TargetMode="External" Type="http://schemas.openxmlformats.org/officeDocument/2006/relationships/hyperlink"/><Relationship Id="rId980" Target="http://twitter.com/_nat98_/statuses/1268049970416029696" TargetMode="External" Type="http://schemas.openxmlformats.org/officeDocument/2006/relationships/hyperlink"/><Relationship Id="rId981" Target="http://pbs.twimg.com/profile_images/1267884810791518217/o5bEw3Uq_normal.jpg" TargetMode="External" Type="http://schemas.openxmlformats.org/officeDocument/2006/relationships/hyperlink"/><Relationship Id="rId982" Target="http://twitter.com/VioletaAzulado/statuses/1268049823724376067" TargetMode="External" Type="http://schemas.openxmlformats.org/officeDocument/2006/relationships/hyperlink"/><Relationship Id="rId983" Target="http://pbs.twimg.com/profile_images/1214421579603546112/YGwqcls6_normal.jpg" TargetMode="External" Type="http://schemas.openxmlformats.org/officeDocument/2006/relationships/hyperlink"/><Relationship Id="rId984" Target="http://twitter.com/AndresPala89/statuses/1268049703825965056" TargetMode="External" Type="http://schemas.openxmlformats.org/officeDocument/2006/relationships/hyperlink"/><Relationship Id="rId985" Target="http://pbs.twimg.com/profile_images/965653875159117826/PSWvErN-_normal.jpg" TargetMode="External" Type="http://schemas.openxmlformats.org/officeDocument/2006/relationships/hyperlink"/><Relationship Id="rId986" Target="http://twitter.com/Pardussz/statuses/1268049661572468737" TargetMode="External" Type="http://schemas.openxmlformats.org/officeDocument/2006/relationships/hyperlink"/><Relationship Id="rId987" Target="http://pbs.twimg.com/profile_images/1191180187779633157/cP3wMwgs_normal.jpg" TargetMode="External" Type="http://schemas.openxmlformats.org/officeDocument/2006/relationships/hyperlink"/><Relationship Id="rId988" Target="http://twitter.com/emsomer16/statuses/1268049634238312450" TargetMode="External" Type="http://schemas.openxmlformats.org/officeDocument/2006/relationships/hyperlink"/><Relationship Id="rId989" Target="http://pbs.twimg.com/profile_images/1244481236174848000/rcuVZSoj_normal.jpg" TargetMode="External" Type="http://schemas.openxmlformats.org/officeDocument/2006/relationships/hyperlink"/><Relationship Id="rId99" Target="http://pbs.twimg.com/profile_images/702144483991883776/EGF9Le7J_normal.jpg" TargetMode="External" Type="http://schemas.openxmlformats.org/officeDocument/2006/relationships/hyperlink"/><Relationship Id="rId990" Target="http://twitter.com/SoyElCat/statuses/1268049588289703936" TargetMode="External" Type="http://schemas.openxmlformats.org/officeDocument/2006/relationships/hyperlink"/><Relationship Id="rId991" Target="http://pbs.twimg.com/profile_images/819398998830227459/E9C_WQJX_normal.jpg" TargetMode="External" Type="http://schemas.openxmlformats.org/officeDocument/2006/relationships/hyperlink"/><Relationship Id="rId992" Target="http://twitter.com/kr3nescobar/statuses/1268049394240294914" TargetMode="External" Type="http://schemas.openxmlformats.org/officeDocument/2006/relationships/hyperlink"/><Relationship Id="rId993" Target="http://pbs.twimg.com/profile_images/1197630855109398528/ZLsg7yR0_normal.jpg" TargetMode="External" Type="http://schemas.openxmlformats.org/officeDocument/2006/relationships/hyperlink"/><Relationship Id="rId994" Target="http://twitter.com/Fenart147/statuses/1268049310211551235" TargetMode="External" Type="http://schemas.openxmlformats.org/officeDocument/2006/relationships/hyperlink"/><Relationship Id="rId995" Target="http://pbs.twimg.com/profile_images/1262248495534178304/4MGVLlYT_normal.jpg" TargetMode="External" Type="http://schemas.openxmlformats.org/officeDocument/2006/relationships/hyperlink"/><Relationship Id="rId996" Target="http://twitter.com/JhoanBladimir/statuses/1268049302229827585" TargetMode="External" Type="http://schemas.openxmlformats.org/officeDocument/2006/relationships/hyperlink"/><Relationship Id="rId997" Target="http://pbs.twimg.com/profile_images/1241773379457372160/kyMZQeBA_normal.jpg" TargetMode="External" Type="http://schemas.openxmlformats.org/officeDocument/2006/relationships/hyperlink"/><Relationship Id="rId998" Target="http://twitter.com/maymay_ed/statuses/1268049300162064384" TargetMode="External" Type="http://schemas.openxmlformats.org/officeDocument/2006/relationships/hyperlink"/><Relationship Id="rId999" Target="http://pbs.twimg.com/profile_images/1191180187779633157/cP3wMwgs_normal.jpg"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4"/>
  <sheetViews>
    <sheetView showGridLines="0" topLeftCell="A19" workbookViewId="0">
      <selection activeCell="B16" sqref="B16"/>
    </sheetView>
  </sheetViews>
  <sheetFormatPr baseColWidth="10" defaultColWidth="14.42578125" defaultRowHeight="15.75" customHeight="1"/>
  <cols>
    <col min="1" max="1" width="17.5703125" customWidth="1"/>
    <col min="2" max="2" width="22.7109375" customWidth="1"/>
    <col min="3" max="3" width="70.5703125" customWidth="1"/>
  </cols>
  <sheetData>
    <row r="1" spans="1:3" ht="24.75" customHeight="1">
      <c r="A1" s="117" t="s">
        <v>0</v>
      </c>
      <c r="B1" s="113"/>
      <c r="C1" s="114"/>
    </row>
    <row r="2" spans="1:3" ht="18" customHeight="1">
      <c r="A2" s="118" t="s">
        <v>3</v>
      </c>
      <c r="B2" s="113"/>
      <c r="C2" s="114"/>
    </row>
    <row r="3" spans="1:3" ht="24.75" customHeight="1">
      <c r="A3" s="119" t="s">
        <v>5</v>
      </c>
      <c r="B3" s="113"/>
      <c r="C3" s="114"/>
    </row>
    <row r="4" spans="1:3" ht="24.75" customHeight="1">
      <c r="A4" s="9" t="s">
        <v>23</v>
      </c>
      <c r="B4" s="10"/>
      <c r="C4" s="15" t="e">
        <f ca="1">IMAGE(getGABeacon("UA-48225260-1",B9),3)</f>
        <v>#NAME?</v>
      </c>
    </row>
    <row r="5" spans="1:3" ht="23.25" customHeight="1">
      <c r="A5" s="120" t="s">
        <v>33</v>
      </c>
      <c r="B5" s="113"/>
      <c r="C5" s="114"/>
    </row>
    <row r="6" spans="1:3" ht="25.5" customHeight="1">
      <c r="A6" s="112" t="s">
        <v>36</v>
      </c>
      <c r="B6" s="113"/>
      <c r="C6" s="114"/>
    </row>
    <row r="7" spans="1:3" ht="25.5" customHeight="1">
      <c r="A7" s="120" t="s">
        <v>37</v>
      </c>
      <c r="B7" s="113"/>
      <c r="C7" s="114"/>
    </row>
    <row r="8" spans="1:3" ht="14.25" customHeight="1">
      <c r="A8" s="20"/>
      <c r="B8" s="21"/>
      <c r="C8" s="22"/>
    </row>
    <row r="9" spans="1:3" ht="24.75" customHeight="1">
      <c r="A9" s="23" t="s">
        <v>48</v>
      </c>
      <c r="B9" s="24" t="s">
        <v>49</v>
      </c>
      <c r="C9" s="25"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spans="1:3" ht="15" customHeight="1">
      <c r="A10" s="26"/>
      <c r="B10" s="27"/>
      <c r="C10" s="22"/>
    </row>
    <row r="11" spans="1:3" ht="37.5" customHeight="1">
      <c r="A11" s="121" t="s">
        <v>57</v>
      </c>
      <c r="B11" s="113"/>
      <c r="C11" s="114"/>
    </row>
    <row r="12" spans="1:3" ht="24.75" customHeight="1">
      <c r="A12" s="112" t="s">
        <v>58</v>
      </c>
      <c r="B12" s="113"/>
      <c r="C12" s="114"/>
    </row>
    <row r="13" spans="1:3" ht="23.25" customHeight="1">
      <c r="A13" s="28" t="s">
        <v>59</v>
      </c>
      <c r="B13" s="29" t="s">
        <v>60</v>
      </c>
      <c r="C13" s="30"/>
    </row>
    <row r="14" spans="1:3" ht="23.25" hidden="1" customHeight="1">
      <c r="A14" s="28" t="s">
        <v>68</v>
      </c>
      <c r="B14" s="31" t="s">
        <v>69</v>
      </c>
      <c r="C14" s="32" t="s">
        <v>71</v>
      </c>
    </row>
    <row r="15" spans="1:3" ht="23.25" customHeight="1">
      <c r="A15" s="28" t="s">
        <v>78</v>
      </c>
      <c r="B15" s="31">
        <v>0</v>
      </c>
      <c r="C15" s="33" t="s">
        <v>96</v>
      </c>
    </row>
    <row r="16" spans="1:3" ht="23.25" customHeight="1">
      <c r="A16" s="28" t="s">
        <v>106</v>
      </c>
      <c r="B16" s="34">
        <v>1300</v>
      </c>
      <c r="C16" s="35" t="s">
        <v>115</v>
      </c>
    </row>
    <row r="17" spans="1:3" ht="23.25" customHeight="1">
      <c r="A17" s="23" t="s">
        <v>116</v>
      </c>
      <c r="B17" s="36" t="s">
        <v>117</v>
      </c>
      <c r="C17" s="40"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spans="1:3" ht="31.5" customHeight="1">
      <c r="A18" s="112" t="s">
        <v>122</v>
      </c>
      <c r="B18" s="113"/>
      <c r="C18" s="114"/>
    </row>
    <row r="19" spans="1:3" ht="21" customHeight="1">
      <c r="A19" s="45" t="s">
        <v>136</v>
      </c>
      <c r="B19" s="46">
        <f>COUNTA(Archive!A:A)-1</f>
        <v>1287</v>
      </c>
      <c r="C19" s="47"/>
    </row>
    <row r="20" spans="1:3" ht="21" customHeight="1">
      <c r="A20" s="45" t="s">
        <v>137</v>
      </c>
      <c r="B20" s="48">
        <f ca="1">IFERROR(__xludf.DUMMYFUNCTION("COUNTA(UNIQUE(Archive!A:A))-1"),17454)</f>
        <v>17454</v>
      </c>
      <c r="C20" s="47"/>
    </row>
    <row r="21" spans="1:3" ht="21" customHeight="1">
      <c r="A21" s="49" t="s">
        <v>141</v>
      </c>
      <c r="B21" s="50">
        <f>MIN(Archive!E:E)</f>
        <v>43985.157789351855</v>
      </c>
      <c r="C21" s="47"/>
    </row>
    <row r="22" spans="1:3" ht="21" customHeight="1">
      <c r="A22" s="49" t="s">
        <v>149</v>
      </c>
      <c r="B22" s="51">
        <f>MAX(Archive!E:E)</f>
        <v>43985.590162037042</v>
      </c>
      <c r="C22" s="47"/>
    </row>
    <row r="23" spans="1:3" ht="31.5" customHeight="1">
      <c r="A23" s="112" t="s">
        <v>165</v>
      </c>
      <c r="B23" s="113"/>
      <c r="C23" s="114"/>
    </row>
    <row r="24" spans="1:3" ht="25.5" customHeight="1">
      <c r="A24" s="122" t="s">
        <v>168</v>
      </c>
      <c r="B24" s="113"/>
      <c r="C24" s="114"/>
    </row>
    <row r="25" spans="1:3" ht="23.25" customHeight="1">
      <c r="A25" s="123" t="s">
        <v>169</v>
      </c>
      <c r="B25" s="113"/>
      <c r="C25" s="114"/>
    </row>
    <row r="26" spans="1:3" ht="18.75" customHeight="1">
      <c r="A26" s="52"/>
      <c r="B26" s="53" t="e">
        <f ca="1">HYPERLINK("http://hawksey.info/tagsexplorer/?key="&amp;getSheetKey(B9)&amp;"&amp;gid="&amp;getSheetGID("Archive"), "TAGSExplorer")</f>
        <v>#NAME?</v>
      </c>
      <c r="C26" s="54" t="s">
        <v>184</v>
      </c>
    </row>
    <row r="27" spans="1:3" ht="9" customHeight="1">
      <c r="A27" s="52"/>
      <c r="B27" s="55"/>
      <c r="C27" s="47"/>
    </row>
    <row r="28" spans="1:3" ht="19.5" customHeight="1">
      <c r="A28" s="52"/>
      <c r="B28" s="53" t="e">
        <f ca="1">HYPERLINK("http://hawksey.info/tagsexplorer/arc.html?key="&amp;getSheetKey(B9)&amp;"&amp;gid="&amp;getSheetGID("Archive"), "TAGS Archive")</f>
        <v>#NAME?</v>
      </c>
      <c r="C28" s="57" t="s">
        <v>238</v>
      </c>
    </row>
    <row r="29" spans="1:3" ht="16.5" customHeight="1">
      <c r="A29" s="52"/>
      <c r="B29" s="59"/>
      <c r="C29" s="47"/>
    </row>
    <row r="30" spans="1:3" ht="33.75" customHeight="1">
      <c r="A30" s="112" t="s">
        <v>254</v>
      </c>
      <c r="B30" s="113"/>
      <c r="C30" s="114"/>
    </row>
    <row r="31" spans="1:3" ht="33.75" customHeight="1">
      <c r="A31" s="115" t="str">
        <f ca="1">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B31" s="113"/>
      <c r="C31" s="114"/>
    </row>
    <row r="32" spans="1:3" ht="24" customHeight="1">
      <c r="A32" s="116" t="str">
        <f ca="1">IFERROR(__xludf.DUMMYFUNCTION("""COMPUTED_VALUE"""),"http://tags.hawksey.info/")</f>
        <v>http://tags.hawksey.info/</v>
      </c>
      <c r="B32" s="113"/>
      <c r="C32" s="114"/>
    </row>
    <row r="33" spans="1:3" ht="15" customHeight="1">
      <c r="A33" s="61"/>
      <c r="B33" s="61"/>
      <c r="C33" s="62"/>
    </row>
    <row r="34" spans="1:3" ht="8.25" customHeight="1">
      <c r="A34" s="63"/>
      <c r="B34" s="63"/>
      <c r="C34" s="64"/>
    </row>
  </sheetData>
  <mergeCells count="15">
    <mergeCell ref="A30:C30"/>
    <mergeCell ref="A31:C31"/>
    <mergeCell ref="A32:C32"/>
    <mergeCell ref="A1:C1"/>
    <mergeCell ref="A2:C2"/>
    <mergeCell ref="A3:C3"/>
    <mergeCell ref="A5:C5"/>
    <mergeCell ref="A6:C6"/>
    <mergeCell ref="A7:C7"/>
    <mergeCell ref="A11:C11"/>
    <mergeCell ref="A12:C12"/>
    <mergeCell ref="A18:C18"/>
    <mergeCell ref="A23:C23"/>
    <mergeCell ref="A24:C24"/>
    <mergeCell ref="A25:C25"/>
  </mergeCells>
  <dataValidations count="5">
    <dataValidation type="list" allowBlank="1" showInputMessage="1" prompt="Click and enter a value from the list of items" sqref="B14" xr:uid="{00000000-0002-0000-0000-000000000000}">
      <formula1>"continuous"</formula1>
    </dataValidation>
    <dataValidation type="decimal" allowBlank="1" sqref="B16" xr:uid="{00000000-0002-0000-0000-000001000000}">
      <formula1>1</formula1>
      <formula2>18000</formula2>
    </dataValidation>
    <dataValidation type="list" allowBlank="1" showInputMessage="1" prompt="Select the time period you want to search" sqref="B13" xr:uid="{00000000-0002-0000-0000-000002000000}">
      <formula1>"default,-1 days,-2 days,-3 days,-4 days,-5 days,-6 days,-7 days"</formula1>
    </dataValidation>
    <dataValidation type="decimal" operator="greaterThanOrEqual" allowBlank="1" showDropDown="1" showInputMessage="1" prompt="Enter a number greater than or equal to 0" sqref="B15" xr:uid="{00000000-0002-0000-0000-000003000000}">
      <formula1>0</formula1>
    </dataValidation>
    <dataValidation type="list" allowBlank="1" sqref="B17" xr:uid="{00000000-0002-0000-0000-000004000000}">
      <formula1>"search/tweets,favorites/list,statuses/user_timeline"</formula1>
    </dataValidation>
  </dataValidations>
  <hyperlinks>
    <hyperlink ref="A3" r:id="rId1" xr:uid="{00000000-0004-0000-0000-000000000000}"/>
    <hyperlink ref="A32" r:id="rId2" display="http://tags.hawksey.info/"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288"/>
  <sheetViews>
    <sheetView tabSelected="1" workbookViewId="0">
      <pane ySplit="1" topLeftCell="A1166" activePane="bottomLeft" state="frozen"/>
      <selection pane="bottomLeft" activeCell="C1302" sqref="C1302"/>
    </sheetView>
  </sheetViews>
  <sheetFormatPr baseColWidth="10" defaultColWidth="14.42578125" defaultRowHeight="15.75" customHeight="1"/>
  <cols>
    <col min="1" max="1" width="5.7109375" customWidth="1"/>
    <col min="3" max="3" width="48" customWidth="1"/>
    <col min="5" max="5" width="15.140625" bestFit="1" customWidth="1"/>
    <col min="6" max="6" width="15.140625" customWidth="1"/>
  </cols>
  <sheetData>
    <row r="1" spans="1:19" ht="15.75" customHeight="1">
      <c r="A1" s="2" t="s">
        <v>1</v>
      </c>
      <c r="B1" s="3" t="s">
        <v>4</v>
      </c>
      <c r="C1" s="5" t="s">
        <v>6</v>
      </c>
      <c r="D1" s="3" t="s">
        <v>7</v>
      </c>
      <c r="E1" s="6" t="s">
        <v>8</v>
      </c>
      <c r="F1" s="6" t="s">
        <v>9091</v>
      </c>
      <c r="G1" s="3" t="s">
        <v>9</v>
      </c>
      <c r="H1" s="3" t="s">
        <v>10</v>
      </c>
      <c r="I1" s="3" t="s">
        <v>11</v>
      </c>
      <c r="J1" s="3" t="s">
        <v>12</v>
      </c>
      <c r="K1" s="3" t="s">
        <v>13</v>
      </c>
      <c r="L1" s="3" t="s">
        <v>14</v>
      </c>
      <c r="M1" s="7" t="s">
        <v>15</v>
      </c>
      <c r="N1" s="7" t="s">
        <v>16</v>
      </c>
      <c r="O1" s="3" t="s">
        <v>17</v>
      </c>
      <c r="P1" s="3" t="s">
        <v>18</v>
      </c>
      <c r="Q1" s="3" t="s">
        <v>19</v>
      </c>
      <c r="R1" s="3" t="s">
        <v>20</v>
      </c>
      <c r="S1" s="7" t="s">
        <v>21</v>
      </c>
    </row>
    <row r="2" spans="1:19" ht="15.75" customHeight="1">
      <c r="A2" s="8" t="s">
        <v>22</v>
      </c>
      <c r="B2" s="3" t="s">
        <v>24</v>
      </c>
      <c r="C2" s="5" t="s">
        <v>25</v>
      </c>
      <c r="D2" s="3" t="s">
        <v>26</v>
      </c>
      <c r="E2" s="6">
        <v>43985.590162037042</v>
      </c>
      <c r="F2" s="6">
        <f>DAY(E2)</f>
        <v>3</v>
      </c>
      <c r="G2" s="3"/>
      <c r="H2" s="3"/>
      <c r="I2" s="3"/>
      <c r="J2" s="3"/>
      <c r="K2" s="3" t="s">
        <v>27</v>
      </c>
      <c r="L2" s="3"/>
      <c r="M2" s="7" t="s">
        <v>28</v>
      </c>
      <c r="N2" s="12" t="s">
        <v>29</v>
      </c>
      <c r="O2" s="3">
        <v>356</v>
      </c>
      <c r="P2" s="3">
        <v>375</v>
      </c>
      <c r="Q2" s="3"/>
      <c r="R2" s="18" t="s">
        <v>30</v>
      </c>
      <c r="S2" s="7" t="s">
        <v>40</v>
      </c>
    </row>
    <row r="3" spans="1:19" ht="15.75" customHeight="1">
      <c r="A3" s="8" t="s">
        <v>41</v>
      </c>
      <c r="B3" s="3" t="s">
        <v>42</v>
      </c>
      <c r="C3" s="5" t="s">
        <v>43</v>
      </c>
      <c r="D3" s="3" t="s">
        <v>44</v>
      </c>
      <c r="E3" s="6">
        <v>43985.590069444443</v>
      </c>
      <c r="F3" s="6">
        <f>DAY(E3)</f>
        <v>3</v>
      </c>
      <c r="G3" s="3"/>
      <c r="H3" s="3"/>
      <c r="I3" s="3"/>
      <c r="J3" s="3"/>
      <c r="K3" s="3" t="s">
        <v>45</v>
      </c>
      <c r="L3" s="3"/>
      <c r="M3" s="7" t="s">
        <v>46</v>
      </c>
      <c r="N3" s="12" t="s">
        <v>47</v>
      </c>
      <c r="O3" s="3">
        <v>2138</v>
      </c>
      <c r="P3" s="3">
        <v>188</v>
      </c>
      <c r="Q3" s="3" t="s">
        <v>50</v>
      </c>
      <c r="R3" s="18" t="s">
        <v>51</v>
      </c>
      <c r="S3" s="7" t="s">
        <v>52</v>
      </c>
    </row>
    <row r="4" spans="1:19" ht="15.75" customHeight="1">
      <c r="A4" s="8" t="s">
        <v>53</v>
      </c>
      <c r="B4" s="3" t="s">
        <v>42</v>
      </c>
      <c r="C4" s="5" t="s">
        <v>54</v>
      </c>
      <c r="D4" s="3" t="s">
        <v>55</v>
      </c>
      <c r="E4" s="6">
        <v>43985.588761574079</v>
      </c>
      <c r="F4" s="6">
        <f t="shared" ref="F4:F67" si="0">DAY(E4)</f>
        <v>3</v>
      </c>
      <c r="G4" s="3"/>
      <c r="H4" s="3"/>
      <c r="I4" s="3"/>
      <c r="J4" s="3"/>
      <c r="K4" s="3" t="s">
        <v>45</v>
      </c>
      <c r="L4" s="3"/>
      <c r="M4" s="7" t="s">
        <v>46</v>
      </c>
      <c r="N4" s="12" t="s">
        <v>47</v>
      </c>
      <c r="O4" s="3">
        <v>2138</v>
      </c>
      <c r="P4" s="3">
        <v>188</v>
      </c>
      <c r="Q4" s="3" t="s">
        <v>50</v>
      </c>
      <c r="R4" s="18" t="s">
        <v>56</v>
      </c>
      <c r="S4" s="7" t="s">
        <v>61</v>
      </c>
    </row>
    <row r="5" spans="1:19" ht="15.75" customHeight="1">
      <c r="A5" s="8" t="s">
        <v>62</v>
      </c>
      <c r="B5" s="3" t="s">
        <v>63</v>
      </c>
      <c r="C5" s="5" t="s">
        <v>64</v>
      </c>
      <c r="D5" s="3" t="s">
        <v>65</v>
      </c>
      <c r="E5" s="6">
        <v>43985.587881944448</v>
      </c>
      <c r="F5" s="6">
        <f t="shared" si="0"/>
        <v>3</v>
      </c>
      <c r="G5" s="3"/>
      <c r="H5" s="3"/>
      <c r="I5" s="3"/>
      <c r="J5" s="3"/>
      <c r="K5" s="3" t="s">
        <v>66</v>
      </c>
      <c r="L5" s="3"/>
      <c r="M5" s="7" t="s">
        <v>46</v>
      </c>
      <c r="N5" s="12" t="s">
        <v>67</v>
      </c>
      <c r="O5" s="3">
        <v>597</v>
      </c>
      <c r="P5" s="3">
        <v>557</v>
      </c>
      <c r="Q5" s="3"/>
      <c r="R5" s="18" t="s">
        <v>70</v>
      </c>
      <c r="S5" s="7" t="s">
        <v>52</v>
      </c>
    </row>
    <row r="6" spans="1:19" ht="15.75" customHeight="1">
      <c r="A6" s="8" t="s">
        <v>72</v>
      </c>
      <c r="B6" s="3" t="s">
        <v>73</v>
      </c>
      <c r="C6" s="5" t="s">
        <v>74</v>
      </c>
      <c r="D6" s="3" t="s">
        <v>75</v>
      </c>
      <c r="E6" s="6">
        <v>43985.586956018524</v>
      </c>
      <c r="F6" s="6">
        <f t="shared" si="0"/>
        <v>3</v>
      </c>
      <c r="G6" s="3"/>
      <c r="H6" s="3"/>
      <c r="I6" s="3"/>
      <c r="J6" s="3"/>
      <c r="K6" s="3" t="s">
        <v>76</v>
      </c>
      <c r="L6" s="3"/>
      <c r="M6" s="7" t="s">
        <v>46</v>
      </c>
      <c r="N6" s="12" t="s">
        <v>77</v>
      </c>
      <c r="O6" s="3">
        <v>106</v>
      </c>
      <c r="P6" s="3">
        <v>723</v>
      </c>
      <c r="Q6" s="3" t="s">
        <v>79</v>
      </c>
      <c r="R6" s="18" t="s">
        <v>80</v>
      </c>
      <c r="S6" s="7" t="s">
        <v>81</v>
      </c>
    </row>
    <row r="7" spans="1:19" ht="15.75" customHeight="1">
      <c r="A7" s="8" t="s">
        <v>82</v>
      </c>
      <c r="B7" s="3" t="s">
        <v>83</v>
      </c>
      <c r="C7" s="5" t="s">
        <v>84</v>
      </c>
      <c r="D7" s="3" t="s">
        <v>85</v>
      </c>
      <c r="E7" s="6">
        <v>43985.586458333331</v>
      </c>
      <c r="F7" s="6">
        <f t="shared" si="0"/>
        <v>3</v>
      </c>
      <c r="G7" s="3"/>
      <c r="H7" s="3"/>
      <c r="I7" s="3"/>
      <c r="J7" s="3"/>
      <c r="K7" s="3" t="s">
        <v>86</v>
      </c>
      <c r="L7" s="3"/>
      <c r="M7" s="7" t="s">
        <v>46</v>
      </c>
      <c r="N7" s="12" t="s">
        <v>87</v>
      </c>
      <c r="O7" s="3">
        <v>2617</v>
      </c>
      <c r="P7" s="3">
        <v>2720</v>
      </c>
      <c r="Q7" s="3"/>
      <c r="R7" s="18" t="s">
        <v>88</v>
      </c>
      <c r="S7" s="7" t="s">
        <v>89</v>
      </c>
    </row>
    <row r="8" spans="1:19" ht="15.75" customHeight="1">
      <c r="A8" s="8" t="s">
        <v>90</v>
      </c>
      <c r="B8" s="3" t="s">
        <v>91</v>
      </c>
      <c r="C8" s="5" t="s">
        <v>92</v>
      </c>
      <c r="D8" s="3" t="s">
        <v>93</v>
      </c>
      <c r="E8" s="6">
        <v>43985.58630787037</v>
      </c>
      <c r="F8" s="6">
        <f t="shared" si="0"/>
        <v>3</v>
      </c>
      <c r="G8" s="3"/>
      <c r="H8" s="3"/>
      <c r="I8" s="3"/>
      <c r="J8" s="3"/>
      <c r="K8" s="3" t="s">
        <v>94</v>
      </c>
      <c r="L8" s="3"/>
      <c r="M8" s="7" t="s">
        <v>46</v>
      </c>
      <c r="N8" s="12" t="s">
        <v>95</v>
      </c>
      <c r="O8" s="3">
        <v>7</v>
      </c>
      <c r="P8" s="3">
        <v>85</v>
      </c>
      <c r="Q8" s="3"/>
      <c r="R8" s="18" t="s">
        <v>97</v>
      </c>
      <c r="S8" s="7" t="s">
        <v>98</v>
      </c>
    </row>
    <row r="9" spans="1:19" ht="15.75" customHeight="1">
      <c r="A9" s="8" t="s">
        <v>99</v>
      </c>
      <c r="B9" s="3" t="s">
        <v>100</v>
      </c>
      <c r="C9" s="5" t="s">
        <v>101</v>
      </c>
      <c r="D9" s="3" t="s">
        <v>102</v>
      </c>
      <c r="E9" s="6">
        <v>43985.585601851853</v>
      </c>
      <c r="F9" s="6">
        <f t="shared" si="0"/>
        <v>3</v>
      </c>
      <c r="G9" s="3"/>
      <c r="H9" s="3"/>
      <c r="I9" s="3"/>
      <c r="J9" s="3"/>
      <c r="K9" s="3" t="s">
        <v>103</v>
      </c>
      <c r="L9" s="3"/>
      <c r="M9" s="7" t="s">
        <v>104</v>
      </c>
      <c r="N9" s="12" t="s">
        <v>105</v>
      </c>
      <c r="O9" s="3">
        <v>802</v>
      </c>
      <c r="P9" s="3">
        <v>608</v>
      </c>
      <c r="Q9" s="3" t="s">
        <v>107</v>
      </c>
      <c r="R9" s="18" t="s">
        <v>108</v>
      </c>
      <c r="S9" s="7" t="s">
        <v>52</v>
      </c>
    </row>
    <row r="10" spans="1:19" ht="15.75" customHeight="1">
      <c r="A10" s="8" t="s">
        <v>109</v>
      </c>
      <c r="B10" s="3" t="s">
        <v>110</v>
      </c>
      <c r="C10" s="5" t="s">
        <v>111</v>
      </c>
      <c r="D10" s="3" t="s">
        <v>112</v>
      </c>
      <c r="E10" s="6">
        <v>43985.585127314815</v>
      </c>
      <c r="F10" s="6">
        <f t="shared" si="0"/>
        <v>3</v>
      </c>
      <c r="G10" s="3"/>
      <c r="H10" s="3"/>
      <c r="I10" s="3"/>
      <c r="J10" s="3"/>
      <c r="K10" s="3" t="s">
        <v>113</v>
      </c>
      <c r="L10" s="3"/>
      <c r="M10" s="7" t="s">
        <v>46</v>
      </c>
      <c r="N10" s="12" t="s">
        <v>114</v>
      </c>
      <c r="O10" s="3">
        <v>17</v>
      </c>
      <c r="P10" s="3">
        <v>439</v>
      </c>
      <c r="Q10" s="3"/>
      <c r="R10" s="18" t="s">
        <v>118</v>
      </c>
      <c r="S10" s="7" t="s">
        <v>119</v>
      </c>
    </row>
    <row r="11" spans="1:19" ht="15.75" customHeight="1">
      <c r="A11" s="8" t="s">
        <v>120</v>
      </c>
      <c r="B11" s="3" t="s">
        <v>121</v>
      </c>
      <c r="C11" s="5" t="s">
        <v>123</v>
      </c>
      <c r="D11" s="3" t="s">
        <v>124</v>
      </c>
      <c r="E11" s="6">
        <v>43985.585057870368</v>
      </c>
      <c r="F11" s="6">
        <f t="shared" si="0"/>
        <v>3</v>
      </c>
      <c r="G11" s="3"/>
      <c r="H11" s="3"/>
      <c r="I11" s="3"/>
      <c r="J11" s="3"/>
      <c r="K11" s="3" t="s">
        <v>125</v>
      </c>
      <c r="L11" s="3"/>
      <c r="M11" s="7" t="s">
        <v>46</v>
      </c>
      <c r="N11" s="12" t="s">
        <v>126</v>
      </c>
      <c r="O11" s="3">
        <v>2</v>
      </c>
      <c r="P11" s="3">
        <v>1</v>
      </c>
      <c r="Q11" s="3" t="s">
        <v>127</v>
      </c>
      <c r="R11" s="18" t="s">
        <v>128</v>
      </c>
      <c r="S11" s="7" t="s">
        <v>130</v>
      </c>
    </row>
    <row r="12" spans="1:19" ht="15.75" customHeight="1">
      <c r="A12" s="8" t="s">
        <v>131</v>
      </c>
      <c r="B12" s="3" t="s">
        <v>132</v>
      </c>
      <c r="C12" s="5" t="s">
        <v>133</v>
      </c>
      <c r="D12" s="3" t="s">
        <v>134</v>
      </c>
      <c r="E12" s="6">
        <v>43985.584803240738</v>
      </c>
      <c r="F12" s="6">
        <f t="shared" si="0"/>
        <v>3</v>
      </c>
      <c r="G12" s="3"/>
      <c r="H12" s="3"/>
      <c r="I12" s="3" t="s">
        <v>135</v>
      </c>
      <c r="J12" s="3" t="s">
        <v>132</v>
      </c>
      <c r="K12" s="3" t="s">
        <v>135</v>
      </c>
      <c r="L12" s="3" t="s">
        <v>138</v>
      </c>
      <c r="M12" s="7" t="s">
        <v>28</v>
      </c>
      <c r="N12" s="12" t="s">
        <v>139</v>
      </c>
      <c r="O12" s="3">
        <v>48</v>
      </c>
      <c r="P12" s="3">
        <v>325</v>
      </c>
      <c r="Q12" s="3"/>
      <c r="R12" s="18" t="s">
        <v>140</v>
      </c>
      <c r="S12" s="7" t="s">
        <v>142</v>
      </c>
    </row>
    <row r="13" spans="1:19" ht="15.75" customHeight="1">
      <c r="A13" s="8" t="s">
        <v>143</v>
      </c>
      <c r="B13" s="3" t="s">
        <v>144</v>
      </c>
      <c r="C13" s="5" t="s">
        <v>145</v>
      </c>
      <c r="D13" s="3" t="s">
        <v>146</v>
      </c>
      <c r="E13" s="6">
        <v>43985.584027777775</v>
      </c>
      <c r="F13" s="6">
        <f t="shared" si="0"/>
        <v>3</v>
      </c>
      <c r="G13" s="3"/>
      <c r="H13" s="3"/>
      <c r="I13" s="3"/>
      <c r="J13" s="3"/>
      <c r="K13" s="3" t="s">
        <v>147</v>
      </c>
      <c r="L13" s="3"/>
      <c r="M13" s="7" t="s">
        <v>46</v>
      </c>
      <c r="N13" s="12" t="s">
        <v>148</v>
      </c>
      <c r="O13" s="3">
        <v>472</v>
      </c>
      <c r="P13" s="3">
        <v>404</v>
      </c>
      <c r="Q13" s="3" t="s">
        <v>150</v>
      </c>
      <c r="R13" s="18" t="s">
        <v>151</v>
      </c>
      <c r="S13" s="7" t="s">
        <v>52</v>
      </c>
    </row>
    <row r="14" spans="1:19" ht="15.75" customHeight="1">
      <c r="A14" s="8" t="s">
        <v>152</v>
      </c>
      <c r="B14" s="3" t="s">
        <v>153</v>
      </c>
      <c r="C14" s="5" t="s">
        <v>154</v>
      </c>
      <c r="D14" s="3" t="s">
        <v>155</v>
      </c>
      <c r="E14" s="6">
        <v>43985.583020833335</v>
      </c>
      <c r="F14" s="6">
        <f t="shared" si="0"/>
        <v>3</v>
      </c>
      <c r="G14" s="3"/>
      <c r="H14" s="3"/>
      <c r="I14" s="3"/>
      <c r="J14" s="3"/>
      <c r="K14" s="3" t="s">
        <v>156</v>
      </c>
      <c r="L14" s="3"/>
      <c r="M14" s="7" t="s">
        <v>46</v>
      </c>
      <c r="N14" s="12" t="s">
        <v>157</v>
      </c>
      <c r="O14" s="3">
        <v>9</v>
      </c>
      <c r="P14" s="3">
        <v>24</v>
      </c>
      <c r="Q14" s="3" t="s">
        <v>158</v>
      </c>
      <c r="R14" s="18" t="s">
        <v>159</v>
      </c>
      <c r="S14" s="7" t="s">
        <v>160</v>
      </c>
    </row>
    <row r="15" spans="1:19" ht="15.75" customHeight="1">
      <c r="A15" s="8" t="s">
        <v>161</v>
      </c>
      <c r="B15" s="3" t="s">
        <v>162</v>
      </c>
      <c r="C15" s="5" t="s">
        <v>163</v>
      </c>
      <c r="D15" s="3" t="s">
        <v>164</v>
      </c>
      <c r="E15" s="6">
        <v>43985.582604166666</v>
      </c>
      <c r="F15" s="6">
        <f t="shared" si="0"/>
        <v>3</v>
      </c>
      <c r="G15" s="3"/>
      <c r="H15" s="3"/>
      <c r="I15" s="3"/>
      <c r="J15" s="3"/>
      <c r="K15" s="3" t="s">
        <v>166</v>
      </c>
      <c r="L15" s="3"/>
      <c r="M15" s="7" t="s">
        <v>46</v>
      </c>
      <c r="N15" s="12" t="s">
        <v>167</v>
      </c>
      <c r="O15" s="3">
        <v>2</v>
      </c>
      <c r="P15" s="3">
        <v>11</v>
      </c>
      <c r="Q15" s="3"/>
      <c r="R15" s="18" t="s">
        <v>170</v>
      </c>
      <c r="S15" s="7" t="s">
        <v>171</v>
      </c>
    </row>
    <row r="16" spans="1:19" ht="15.75" customHeight="1">
      <c r="A16" s="8" t="s">
        <v>172</v>
      </c>
      <c r="B16" s="3" t="s">
        <v>132</v>
      </c>
      <c r="C16" s="5" t="s">
        <v>173</v>
      </c>
      <c r="D16" s="3" t="s">
        <v>174</v>
      </c>
      <c r="E16" s="6">
        <v>43985.582303240742</v>
      </c>
      <c r="F16" s="6">
        <f t="shared" si="0"/>
        <v>3</v>
      </c>
      <c r="G16" s="3"/>
      <c r="H16" s="3"/>
      <c r="I16" s="3"/>
      <c r="J16" s="3"/>
      <c r="K16" s="3" t="s">
        <v>135</v>
      </c>
      <c r="L16" s="3"/>
      <c r="M16" s="7" t="s">
        <v>28</v>
      </c>
      <c r="N16" s="12" t="s">
        <v>139</v>
      </c>
      <c r="O16" s="3">
        <v>48</v>
      </c>
      <c r="P16" s="3">
        <v>325</v>
      </c>
      <c r="Q16" s="3"/>
      <c r="R16" s="18" t="s">
        <v>175</v>
      </c>
      <c r="S16" s="7" t="s">
        <v>176</v>
      </c>
    </row>
    <row r="17" spans="1:19" ht="15.75" customHeight="1">
      <c r="A17" s="8" t="s">
        <v>177</v>
      </c>
      <c r="B17" s="3" t="s">
        <v>178</v>
      </c>
      <c r="C17" s="5" t="s">
        <v>179</v>
      </c>
      <c r="D17" s="3" t="s">
        <v>180</v>
      </c>
      <c r="E17" s="6">
        <v>43985.581886574073</v>
      </c>
      <c r="F17" s="6">
        <f t="shared" si="0"/>
        <v>3</v>
      </c>
      <c r="G17" s="3"/>
      <c r="H17" s="3"/>
      <c r="I17" s="3"/>
      <c r="J17" s="3"/>
      <c r="K17" s="3" t="s">
        <v>181</v>
      </c>
      <c r="L17" s="3"/>
      <c r="M17" s="7" t="s">
        <v>46</v>
      </c>
      <c r="N17" s="12" t="s">
        <v>182</v>
      </c>
      <c r="O17" s="3">
        <v>18</v>
      </c>
      <c r="P17" s="3">
        <v>157</v>
      </c>
      <c r="Q17" s="3"/>
      <c r="R17" s="18" t="s">
        <v>183</v>
      </c>
      <c r="S17" s="7" t="s">
        <v>185</v>
      </c>
    </row>
    <row r="18" spans="1:19" ht="15.75" customHeight="1">
      <c r="A18" s="8" t="s">
        <v>186</v>
      </c>
      <c r="B18" s="3" t="s">
        <v>187</v>
      </c>
      <c r="C18" s="5" t="s">
        <v>188</v>
      </c>
      <c r="D18" s="3" t="s">
        <v>189</v>
      </c>
      <c r="E18" s="6">
        <v>43985.581805555557</v>
      </c>
      <c r="F18" s="6">
        <f t="shared" si="0"/>
        <v>3</v>
      </c>
      <c r="G18" s="3"/>
      <c r="H18" s="3"/>
      <c r="I18" s="3" t="s">
        <v>190</v>
      </c>
      <c r="J18" s="3" t="s">
        <v>191</v>
      </c>
      <c r="K18" s="3" t="s">
        <v>192</v>
      </c>
      <c r="L18" s="3" t="s">
        <v>193</v>
      </c>
      <c r="M18" s="7" t="s">
        <v>46</v>
      </c>
      <c r="N18" s="12" t="s">
        <v>194</v>
      </c>
      <c r="O18" s="3">
        <v>1214</v>
      </c>
      <c r="P18" s="3">
        <v>1248</v>
      </c>
      <c r="Q18" s="3" t="s">
        <v>127</v>
      </c>
      <c r="R18" s="18" t="s">
        <v>195</v>
      </c>
      <c r="S18" s="7" t="s">
        <v>196</v>
      </c>
    </row>
    <row r="19" spans="1:19" ht="15.75" customHeight="1">
      <c r="A19" s="8" t="s">
        <v>197</v>
      </c>
      <c r="B19" s="3" t="s">
        <v>198</v>
      </c>
      <c r="C19" s="5" t="s">
        <v>199</v>
      </c>
      <c r="D19" s="3" t="s">
        <v>200</v>
      </c>
      <c r="E19" s="6">
        <v>43985.581793981481</v>
      </c>
      <c r="F19" s="6">
        <f t="shared" si="0"/>
        <v>3</v>
      </c>
      <c r="G19" s="3"/>
      <c r="H19" s="3"/>
      <c r="I19" s="3" t="s">
        <v>201</v>
      </c>
      <c r="J19" s="3" t="s">
        <v>202</v>
      </c>
      <c r="K19" s="3" t="s">
        <v>203</v>
      </c>
      <c r="L19" s="3" t="s">
        <v>204</v>
      </c>
      <c r="M19" s="7" t="s">
        <v>46</v>
      </c>
      <c r="N19" s="12" t="s">
        <v>205</v>
      </c>
      <c r="O19" s="3">
        <v>10</v>
      </c>
      <c r="P19" s="3">
        <v>99</v>
      </c>
      <c r="Q19" s="3"/>
      <c r="R19" s="18" t="s">
        <v>206</v>
      </c>
      <c r="S19" s="7" t="s">
        <v>207</v>
      </c>
    </row>
    <row r="20" spans="1:19" ht="15.75" customHeight="1">
      <c r="A20" s="8" t="s">
        <v>208</v>
      </c>
      <c r="B20" s="3" t="s">
        <v>209</v>
      </c>
      <c r="C20" s="5" t="s">
        <v>210</v>
      </c>
      <c r="D20" s="3" t="s">
        <v>211</v>
      </c>
      <c r="E20" s="6">
        <v>43985.581562499996</v>
      </c>
      <c r="F20" s="6">
        <f t="shared" si="0"/>
        <v>3</v>
      </c>
      <c r="G20" s="3"/>
      <c r="H20" s="3"/>
      <c r="I20" s="3" t="s">
        <v>212</v>
      </c>
      <c r="J20" s="3" t="s">
        <v>213</v>
      </c>
      <c r="K20" s="3" t="s">
        <v>214</v>
      </c>
      <c r="L20" s="3"/>
      <c r="M20" s="7" t="s">
        <v>46</v>
      </c>
      <c r="N20" s="12" t="s">
        <v>215</v>
      </c>
      <c r="O20" s="3">
        <v>4856</v>
      </c>
      <c r="P20" s="3">
        <v>4526</v>
      </c>
      <c r="Q20" s="3" t="s">
        <v>50</v>
      </c>
      <c r="R20" s="18" t="s">
        <v>216</v>
      </c>
      <c r="S20" s="7" t="s">
        <v>217</v>
      </c>
    </row>
    <row r="21" spans="1:19" ht="15.75" customHeight="1">
      <c r="A21" s="8" t="s">
        <v>218</v>
      </c>
      <c r="B21" s="3" t="s">
        <v>219</v>
      </c>
      <c r="C21" s="5" t="s">
        <v>220</v>
      </c>
      <c r="D21" s="3" t="s">
        <v>221</v>
      </c>
      <c r="E21" s="6">
        <v>43985.581550925926</v>
      </c>
      <c r="F21" s="6">
        <f t="shared" si="0"/>
        <v>3</v>
      </c>
      <c r="G21" s="3"/>
      <c r="H21" s="3"/>
      <c r="I21" s="3" t="s">
        <v>222</v>
      </c>
      <c r="J21" s="3" t="s">
        <v>219</v>
      </c>
      <c r="K21" s="3" t="s">
        <v>222</v>
      </c>
      <c r="L21" s="3" t="s">
        <v>223</v>
      </c>
      <c r="M21" s="7" t="s">
        <v>104</v>
      </c>
      <c r="N21" s="12" t="s">
        <v>224</v>
      </c>
      <c r="O21" s="3">
        <v>966</v>
      </c>
      <c r="P21" s="3">
        <v>636</v>
      </c>
      <c r="Q21" s="3"/>
      <c r="R21" s="18" t="s">
        <v>225</v>
      </c>
      <c r="S21" s="7" t="s">
        <v>52</v>
      </c>
    </row>
    <row r="22" spans="1:19" ht="15.75" customHeight="1">
      <c r="A22" s="8" t="s">
        <v>226</v>
      </c>
      <c r="B22" s="3" t="s">
        <v>219</v>
      </c>
      <c r="C22" s="5" t="s">
        <v>220</v>
      </c>
      <c r="D22" s="3" t="s">
        <v>227</v>
      </c>
      <c r="E22" s="6">
        <v>43985.581319444449</v>
      </c>
      <c r="F22" s="6">
        <f t="shared" si="0"/>
        <v>3</v>
      </c>
      <c r="G22" s="3"/>
      <c r="H22" s="3"/>
      <c r="I22" s="3" t="s">
        <v>222</v>
      </c>
      <c r="J22" s="3" t="s">
        <v>219</v>
      </c>
      <c r="K22" s="3" t="s">
        <v>222</v>
      </c>
      <c r="L22" s="3" t="s">
        <v>228</v>
      </c>
      <c r="M22" s="7" t="s">
        <v>104</v>
      </c>
      <c r="N22" s="12" t="s">
        <v>224</v>
      </c>
      <c r="O22" s="3">
        <v>966</v>
      </c>
      <c r="P22" s="3">
        <v>636</v>
      </c>
      <c r="Q22" s="3"/>
      <c r="R22" s="18" t="s">
        <v>229</v>
      </c>
      <c r="S22" s="7" t="s">
        <v>52</v>
      </c>
    </row>
    <row r="23" spans="1:19" ht="15.75" customHeight="1">
      <c r="A23" s="8" t="s">
        <v>230</v>
      </c>
      <c r="B23" s="3" t="s">
        <v>219</v>
      </c>
      <c r="C23" s="5" t="s">
        <v>220</v>
      </c>
      <c r="D23" s="3" t="s">
        <v>231</v>
      </c>
      <c r="E23" s="6">
        <v>43985.581238425926</v>
      </c>
      <c r="F23" s="6">
        <f t="shared" si="0"/>
        <v>3</v>
      </c>
      <c r="G23" s="3"/>
      <c r="H23" s="3"/>
      <c r="I23" s="3" t="s">
        <v>222</v>
      </c>
      <c r="J23" s="3" t="s">
        <v>219</v>
      </c>
      <c r="K23" s="3" t="s">
        <v>222</v>
      </c>
      <c r="L23" s="3" t="s">
        <v>232</v>
      </c>
      <c r="M23" s="7" t="s">
        <v>104</v>
      </c>
      <c r="N23" s="12" t="s">
        <v>224</v>
      </c>
      <c r="O23" s="3">
        <v>966</v>
      </c>
      <c r="P23" s="3">
        <v>636</v>
      </c>
      <c r="Q23" s="3"/>
      <c r="R23" s="18" t="s">
        <v>233</v>
      </c>
      <c r="S23" s="7" t="s">
        <v>52</v>
      </c>
    </row>
    <row r="24" spans="1:19" ht="15.75" customHeight="1">
      <c r="A24" s="8" t="s">
        <v>234</v>
      </c>
      <c r="B24" s="3" t="s">
        <v>219</v>
      </c>
      <c r="C24" s="5" t="s">
        <v>220</v>
      </c>
      <c r="D24" s="3" t="s">
        <v>235</v>
      </c>
      <c r="E24" s="6">
        <v>43985.58112268518</v>
      </c>
      <c r="F24" s="6">
        <f t="shared" si="0"/>
        <v>3</v>
      </c>
      <c r="G24" s="3"/>
      <c r="H24" s="3"/>
      <c r="I24" s="3" t="s">
        <v>222</v>
      </c>
      <c r="J24" s="3" t="s">
        <v>219</v>
      </c>
      <c r="K24" s="3" t="s">
        <v>222</v>
      </c>
      <c r="L24" s="3" t="s">
        <v>236</v>
      </c>
      <c r="M24" s="7" t="s">
        <v>104</v>
      </c>
      <c r="N24" s="12" t="s">
        <v>224</v>
      </c>
      <c r="O24" s="3">
        <v>966</v>
      </c>
      <c r="P24" s="3">
        <v>636</v>
      </c>
      <c r="Q24" s="3"/>
      <c r="R24" s="18" t="s">
        <v>237</v>
      </c>
      <c r="S24" s="7" t="s">
        <v>52</v>
      </c>
    </row>
    <row r="25" spans="1:19" ht="56.25">
      <c r="A25" s="8" t="s">
        <v>239</v>
      </c>
      <c r="B25" s="3" t="s">
        <v>240</v>
      </c>
      <c r="C25" s="5" t="s">
        <v>241</v>
      </c>
      <c r="D25" s="3" t="s">
        <v>242</v>
      </c>
      <c r="E25" s="6">
        <v>43985.580763888887</v>
      </c>
      <c r="F25" s="6">
        <f t="shared" si="0"/>
        <v>3</v>
      </c>
      <c r="G25" s="3"/>
      <c r="H25" s="3"/>
      <c r="I25" s="3"/>
      <c r="J25" s="3"/>
      <c r="K25" s="3" t="s">
        <v>243</v>
      </c>
      <c r="L25" s="3"/>
      <c r="M25" s="7" t="s">
        <v>46</v>
      </c>
      <c r="N25" s="12" t="s">
        <v>244</v>
      </c>
      <c r="O25" s="3">
        <v>16</v>
      </c>
      <c r="P25" s="3">
        <v>73</v>
      </c>
      <c r="Q25" s="3"/>
      <c r="R25" s="18" t="s">
        <v>245</v>
      </c>
      <c r="S25" s="7" t="s">
        <v>246</v>
      </c>
    </row>
    <row r="26" spans="1:19" ht="12.75">
      <c r="A26" s="8" t="s">
        <v>247</v>
      </c>
      <c r="B26" s="3" t="s">
        <v>248</v>
      </c>
      <c r="C26" s="5" t="s">
        <v>249</v>
      </c>
      <c r="D26" s="3" t="s">
        <v>250</v>
      </c>
      <c r="E26" s="6">
        <v>43985.580613425926</v>
      </c>
      <c r="F26" s="6">
        <f t="shared" si="0"/>
        <v>3</v>
      </c>
      <c r="G26" s="3"/>
      <c r="H26" s="3"/>
      <c r="I26" s="3"/>
      <c r="J26" s="3"/>
      <c r="K26" s="3" t="s">
        <v>251</v>
      </c>
      <c r="L26" s="3"/>
      <c r="M26" s="7" t="s">
        <v>46</v>
      </c>
      <c r="N26" s="12" t="s">
        <v>252</v>
      </c>
      <c r="O26" s="3">
        <v>177</v>
      </c>
      <c r="P26" s="3">
        <v>132</v>
      </c>
      <c r="Q26" s="3"/>
      <c r="R26" s="18" t="s">
        <v>253</v>
      </c>
      <c r="S26" s="7" t="s">
        <v>255</v>
      </c>
    </row>
    <row r="27" spans="1:19" ht="33.75">
      <c r="A27" s="8" t="s">
        <v>256</v>
      </c>
      <c r="B27" s="3" t="s">
        <v>198</v>
      </c>
      <c r="C27" s="5" t="s">
        <v>257</v>
      </c>
      <c r="D27" s="3" t="s">
        <v>258</v>
      </c>
      <c r="E27" s="6">
        <v>43985.580370370371</v>
      </c>
      <c r="F27" s="6">
        <f t="shared" si="0"/>
        <v>3</v>
      </c>
      <c r="G27" s="3"/>
      <c r="H27" s="3"/>
      <c r="I27" s="3" t="s">
        <v>259</v>
      </c>
      <c r="J27" s="3" t="s">
        <v>260</v>
      </c>
      <c r="K27" s="3" t="s">
        <v>203</v>
      </c>
      <c r="L27" s="3" t="s">
        <v>261</v>
      </c>
      <c r="M27" s="7" t="s">
        <v>46</v>
      </c>
      <c r="N27" s="12" t="s">
        <v>205</v>
      </c>
      <c r="O27" s="3">
        <v>10</v>
      </c>
      <c r="P27" s="3">
        <v>99</v>
      </c>
      <c r="Q27" s="3"/>
      <c r="R27" s="18" t="s">
        <v>262</v>
      </c>
      <c r="S27" s="7" t="s">
        <v>263</v>
      </c>
    </row>
    <row r="28" spans="1:19" ht="33.75">
      <c r="A28" s="8" t="s">
        <v>264</v>
      </c>
      <c r="B28" s="3" t="s">
        <v>162</v>
      </c>
      <c r="C28" s="5" t="s">
        <v>265</v>
      </c>
      <c r="D28" s="3" t="s">
        <v>266</v>
      </c>
      <c r="E28" s="6">
        <v>43985.580162037033</v>
      </c>
      <c r="F28" s="6">
        <f t="shared" si="0"/>
        <v>3</v>
      </c>
      <c r="G28" s="3"/>
      <c r="H28" s="3"/>
      <c r="I28" s="3"/>
      <c r="J28" s="3"/>
      <c r="K28" s="3" t="s">
        <v>166</v>
      </c>
      <c r="L28" s="3"/>
      <c r="M28" s="7" t="s">
        <v>46</v>
      </c>
      <c r="N28" s="12" t="s">
        <v>167</v>
      </c>
      <c r="O28" s="3">
        <v>2</v>
      </c>
      <c r="P28" s="3">
        <v>11</v>
      </c>
      <c r="Q28" s="3"/>
      <c r="R28" s="18" t="s">
        <v>268</v>
      </c>
      <c r="S28" s="7" t="s">
        <v>269</v>
      </c>
    </row>
    <row r="29" spans="1:19" ht="12.75">
      <c r="A29" s="8" t="s">
        <v>270</v>
      </c>
      <c r="B29" s="3" t="s">
        <v>271</v>
      </c>
      <c r="C29" s="5" t="s">
        <v>220</v>
      </c>
      <c r="D29" s="3" t="s">
        <v>272</v>
      </c>
      <c r="E29" s="6">
        <v>43985.580034722225</v>
      </c>
      <c r="F29" s="6">
        <f t="shared" si="0"/>
        <v>3</v>
      </c>
      <c r="G29" s="3"/>
      <c r="H29" s="3"/>
      <c r="I29" s="3"/>
      <c r="J29" s="3"/>
      <c r="K29" s="3" t="s">
        <v>273</v>
      </c>
      <c r="L29" s="3"/>
      <c r="M29" s="7" t="s">
        <v>46</v>
      </c>
      <c r="N29" s="12" t="s">
        <v>274</v>
      </c>
      <c r="O29" s="3">
        <v>9</v>
      </c>
      <c r="P29" s="3">
        <v>177</v>
      </c>
      <c r="Q29" s="3"/>
      <c r="R29" s="18" t="s">
        <v>275</v>
      </c>
      <c r="S29" s="7" t="s">
        <v>52</v>
      </c>
    </row>
    <row r="30" spans="1:19" ht="12.75">
      <c r="A30" s="8" t="s">
        <v>276</v>
      </c>
      <c r="B30" s="3" t="s">
        <v>277</v>
      </c>
      <c r="C30" s="5" t="s">
        <v>278</v>
      </c>
      <c r="D30" s="3" t="s">
        <v>279</v>
      </c>
      <c r="E30" s="6">
        <v>43985.578981481478</v>
      </c>
      <c r="F30" s="6">
        <f t="shared" si="0"/>
        <v>3</v>
      </c>
      <c r="G30" s="3"/>
      <c r="H30" s="3"/>
      <c r="I30" s="3" t="s">
        <v>280</v>
      </c>
      <c r="J30" s="3" t="s">
        <v>281</v>
      </c>
      <c r="K30" s="3" t="s">
        <v>282</v>
      </c>
      <c r="L30" s="3" t="s">
        <v>283</v>
      </c>
      <c r="M30" s="7" t="s">
        <v>28</v>
      </c>
      <c r="N30" s="12" t="s">
        <v>284</v>
      </c>
      <c r="O30" s="3">
        <v>125</v>
      </c>
      <c r="P30" s="3">
        <v>607</v>
      </c>
      <c r="Q30" s="3" t="s">
        <v>285</v>
      </c>
      <c r="R30" s="18" t="s">
        <v>286</v>
      </c>
      <c r="S30" s="7" t="s">
        <v>288</v>
      </c>
    </row>
    <row r="31" spans="1:19" ht="45">
      <c r="A31" s="8" t="s">
        <v>289</v>
      </c>
      <c r="B31" s="3" t="s">
        <v>290</v>
      </c>
      <c r="C31" s="5" t="s">
        <v>291</v>
      </c>
      <c r="D31" s="3" t="s">
        <v>292</v>
      </c>
      <c r="E31" s="6">
        <v>43985.578935185185</v>
      </c>
      <c r="F31" s="6">
        <f t="shared" si="0"/>
        <v>3</v>
      </c>
      <c r="G31" s="3"/>
      <c r="H31" s="3"/>
      <c r="I31" s="3"/>
      <c r="J31" s="3"/>
      <c r="K31" s="3" t="s">
        <v>293</v>
      </c>
      <c r="L31" s="3"/>
      <c r="M31" s="7" t="s">
        <v>28</v>
      </c>
      <c r="N31" s="12" t="s">
        <v>294</v>
      </c>
      <c r="O31" s="3">
        <v>572</v>
      </c>
      <c r="P31" s="3">
        <v>475</v>
      </c>
      <c r="Q31" s="3"/>
      <c r="R31" s="18" t="s">
        <v>295</v>
      </c>
      <c r="S31" s="7" t="s">
        <v>52</v>
      </c>
    </row>
    <row r="32" spans="1:19" ht="45">
      <c r="A32" s="8" t="s">
        <v>296</v>
      </c>
      <c r="B32" s="3" t="s">
        <v>297</v>
      </c>
      <c r="C32" s="5" t="s">
        <v>298</v>
      </c>
      <c r="D32" s="3" t="s">
        <v>299</v>
      </c>
      <c r="E32" s="6">
        <v>43985.578472222223</v>
      </c>
      <c r="F32" s="6">
        <f t="shared" si="0"/>
        <v>3</v>
      </c>
      <c r="G32" s="3"/>
      <c r="H32" s="3"/>
      <c r="I32" s="3"/>
      <c r="J32" s="3"/>
      <c r="K32" s="3" t="s">
        <v>300</v>
      </c>
      <c r="L32" s="3"/>
      <c r="M32" s="7" t="s">
        <v>104</v>
      </c>
      <c r="N32" s="12" t="s">
        <v>301</v>
      </c>
      <c r="O32" s="3">
        <v>301</v>
      </c>
      <c r="P32" s="3">
        <v>1008</v>
      </c>
      <c r="Q32" s="3" t="s">
        <v>50</v>
      </c>
      <c r="R32" s="18" t="s">
        <v>302</v>
      </c>
      <c r="S32" s="7" t="s">
        <v>303</v>
      </c>
    </row>
    <row r="33" spans="1:19" ht="90">
      <c r="A33" s="8" t="s">
        <v>305</v>
      </c>
      <c r="B33" s="3" t="s">
        <v>248</v>
      </c>
      <c r="C33" s="5" t="s">
        <v>306</v>
      </c>
      <c r="D33" s="3" t="s">
        <v>307</v>
      </c>
      <c r="E33" s="6">
        <v>43985.576226851852</v>
      </c>
      <c r="F33" s="6">
        <f t="shared" si="0"/>
        <v>3</v>
      </c>
      <c r="G33" s="3"/>
      <c r="H33" s="3"/>
      <c r="I33" s="3"/>
      <c r="J33" s="3"/>
      <c r="K33" s="3" t="s">
        <v>251</v>
      </c>
      <c r="L33" s="3"/>
      <c r="M33" s="7" t="s">
        <v>46</v>
      </c>
      <c r="N33" s="12" t="s">
        <v>252</v>
      </c>
      <c r="O33" s="3">
        <v>177</v>
      </c>
      <c r="P33" s="3">
        <v>132</v>
      </c>
      <c r="Q33" s="3"/>
      <c r="R33" s="18" t="s">
        <v>309</v>
      </c>
      <c r="S33" s="7" t="s">
        <v>311</v>
      </c>
    </row>
    <row r="34" spans="1:19" ht="12.75">
      <c r="A34" s="8" t="s">
        <v>312</v>
      </c>
      <c r="B34" s="3" t="s">
        <v>313</v>
      </c>
      <c r="C34" s="5" t="s">
        <v>314</v>
      </c>
      <c r="D34" s="3" t="s">
        <v>315</v>
      </c>
      <c r="E34" s="6">
        <v>43985.574780092589</v>
      </c>
      <c r="F34" s="6">
        <f t="shared" si="0"/>
        <v>3</v>
      </c>
      <c r="G34" s="3"/>
      <c r="H34" s="3"/>
      <c r="I34" s="3"/>
      <c r="J34" s="3"/>
      <c r="K34" s="3" t="s">
        <v>317</v>
      </c>
      <c r="L34" s="3"/>
      <c r="M34" s="7" t="s">
        <v>28</v>
      </c>
      <c r="N34" s="12" t="s">
        <v>318</v>
      </c>
      <c r="O34" s="3">
        <v>364</v>
      </c>
      <c r="P34" s="3">
        <v>166</v>
      </c>
      <c r="Q34" s="3" t="s">
        <v>319</v>
      </c>
      <c r="R34" s="18" t="s">
        <v>320</v>
      </c>
      <c r="S34" s="7" t="s">
        <v>322</v>
      </c>
    </row>
    <row r="35" spans="1:19" ht="101.25">
      <c r="A35" s="8" t="s">
        <v>323</v>
      </c>
      <c r="B35" s="3" t="s">
        <v>187</v>
      </c>
      <c r="C35" s="5" t="s">
        <v>324</v>
      </c>
      <c r="D35" s="3" t="s">
        <v>325</v>
      </c>
      <c r="E35" s="6">
        <v>43985.574224537035</v>
      </c>
      <c r="F35" s="6">
        <f t="shared" si="0"/>
        <v>3</v>
      </c>
      <c r="G35" s="3"/>
      <c r="H35" s="3"/>
      <c r="I35" s="3" t="s">
        <v>326</v>
      </c>
      <c r="J35" s="3" t="s">
        <v>327</v>
      </c>
      <c r="K35" s="3" t="s">
        <v>192</v>
      </c>
      <c r="L35" s="3" t="s">
        <v>328</v>
      </c>
      <c r="M35" s="7" t="s">
        <v>46</v>
      </c>
      <c r="N35" s="12" t="s">
        <v>194</v>
      </c>
      <c r="O35" s="3">
        <v>1214</v>
      </c>
      <c r="P35" s="3">
        <v>1248</v>
      </c>
      <c r="Q35" s="3" t="s">
        <v>127</v>
      </c>
      <c r="R35" s="18" t="s">
        <v>330</v>
      </c>
      <c r="S35" s="7" t="s">
        <v>331</v>
      </c>
    </row>
    <row r="36" spans="1:19" ht="22.5">
      <c r="A36" s="8" t="s">
        <v>332</v>
      </c>
      <c r="B36" s="3" t="s">
        <v>333</v>
      </c>
      <c r="C36" s="5" t="s">
        <v>334</v>
      </c>
      <c r="D36" s="3" t="s">
        <v>335</v>
      </c>
      <c r="E36" s="6">
        <v>43985.572002314817</v>
      </c>
      <c r="F36" s="6">
        <f t="shared" si="0"/>
        <v>3</v>
      </c>
      <c r="G36" s="3"/>
      <c r="H36" s="3"/>
      <c r="I36" s="3"/>
      <c r="J36" s="3"/>
      <c r="K36" s="3" t="s">
        <v>336</v>
      </c>
      <c r="L36" s="3"/>
      <c r="M36" s="7" t="s">
        <v>104</v>
      </c>
      <c r="N36" s="12" t="s">
        <v>337</v>
      </c>
      <c r="O36" s="3">
        <v>16</v>
      </c>
      <c r="P36" s="3">
        <v>227</v>
      </c>
      <c r="Q36" s="3"/>
      <c r="R36" s="18" t="s">
        <v>338</v>
      </c>
      <c r="S36" s="7" t="s">
        <v>339</v>
      </c>
    </row>
    <row r="37" spans="1:19" ht="33.75">
      <c r="A37" s="8" t="s">
        <v>340</v>
      </c>
      <c r="B37" s="3" t="s">
        <v>341</v>
      </c>
      <c r="C37" s="5" t="s">
        <v>342</v>
      </c>
      <c r="D37" s="3" t="s">
        <v>343</v>
      </c>
      <c r="E37" s="6">
        <v>43985.571261574078</v>
      </c>
      <c r="F37" s="6">
        <f t="shared" si="0"/>
        <v>3</v>
      </c>
      <c r="G37" s="3"/>
      <c r="H37" s="3"/>
      <c r="I37" s="3"/>
      <c r="J37" s="3"/>
      <c r="K37" s="3" t="s">
        <v>344</v>
      </c>
      <c r="L37" s="3"/>
      <c r="M37" s="7" t="s">
        <v>46</v>
      </c>
      <c r="N37" s="12" t="s">
        <v>345</v>
      </c>
      <c r="O37" s="3"/>
      <c r="P37" s="3">
        <v>94</v>
      </c>
      <c r="Q37" s="3"/>
      <c r="R37" s="18" t="s">
        <v>346</v>
      </c>
      <c r="S37" s="7" t="s">
        <v>347</v>
      </c>
    </row>
    <row r="38" spans="1:19" ht="12.75">
      <c r="A38" s="8" t="s">
        <v>348</v>
      </c>
      <c r="B38" s="3" t="s">
        <v>349</v>
      </c>
      <c r="C38" s="5" t="s">
        <v>350</v>
      </c>
      <c r="D38" s="3" t="s">
        <v>352</v>
      </c>
      <c r="E38" s="6">
        <v>43985.571238425924</v>
      </c>
      <c r="F38" s="6">
        <f t="shared" si="0"/>
        <v>3</v>
      </c>
      <c r="G38" s="3"/>
      <c r="H38" s="3"/>
      <c r="I38" s="3" t="s">
        <v>280</v>
      </c>
      <c r="J38" s="3" t="s">
        <v>281</v>
      </c>
      <c r="K38" s="3" t="s">
        <v>353</v>
      </c>
      <c r="L38" s="3" t="s">
        <v>283</v>
      </c>
      <c r="M38" s="7" t="s">
        <v>46</v>
      </c>
      <c r="N38" s="12" t="s">
        <v>354</v>
      </c>
      <c r="O38" s="3">
        <v>159</v>
      </c>
      <c r="P38" s="3">
        <v>323</v>
      </c>
      <c r="Q38" s="3" t="s">
        <v>355</v>
      </c>
      <c r="R38" s="18" t="s">
        <v>356</v>
      </c>
      <c r="S38" s="7" t="s">
        <v>358</v>
      </c>
    </row>
    <row r="39" spans="1:19" ht="22.5">
      <c r="A39" s="8" t="s">
        <v>359</v>
      </c>
      <c r="B39" s="3" t="s">
        <v>360</v>
      </c>
      <c r="C39" s="5" t="s">
        <v>361</v>
      </c>
      <c r="D39" s="3" t="s">
        <v>362</v>
      </c>
      <c r="E39" s="6">
        <v>43985.571030092593</v>
      </c>
      <c r="F39" s="6">
        <f t="shared" si="0"/>
        <v>3</v>
      </c>
      <c r="G39" s="3"/>
      <c r="H39" s="3"/>
      <c r="I39" s="3" t="s">
        <v>363</v>
      </c>
      <c r="J39" s="3" t="s">
        <v>364</v>
      </c>
      <c r="K39" s="3" t="s">
        <v>365</v>
      </c>
      <c r="L39" s="3" t="s">
        <v>366</v>
      </c>
      <c r="M39" s="7" t="s">
        <v>46</v>
      </c>
      <c r="N39" s="12" t="s">
        <v>367</v>
      </c>
      <c r="O39" s="3">
        <v>1</v>
      </c>
      <c r="P39" s="3">
        <v>15</v>
      </c>
      <c r="Q39" s="3"/>
      <c r="R39" s="18" t="s">
        <v>368</v>
      </c>
      <c r="S39" s="7" t="s">
        <v>369</v>
      </c>
    </row>
    <row r="40" spans="1:19" ht="33.75">
      <c r="A40" s="8" t="s">
        <v>370</v>
      </c>
      <c r="B40" s="3" t="s">
        <v>371</v>
      </c>
      <c r="C40" s="5" t="s">
        <v>372</v>
      </c>
      <c r="D40" s="3" t="s">
        <v>373</v>
      </c>
      <c r="E40" s="6">
        <v>43985.570057870369</v>
      </c>
      <c r="F40" s="6">
        <f t="shared" si="0"/>
        <v>3</v>
      </c>
      <c r="G40" s="3"/>
      <c r="H40" s="3"/>
      <c r="I40" s="3"/>
      <c r="J40" s="3"/>
      <c r="K40" s="3" t="s">
        <v>374</v>
      </c>
      <c r="L40" s="3"/>
      <c r="M40" s="7" t="s">
        <v>46</v>
      </c>
      <c r="N40" s="12" t="s">
        <v>375</v>
      </c>
      <c r="O40" s="3">
        <v>2260</v>
      </c>
      <c r="P40" s="3">
        <v>2232</v>
      </c>
      <c r="Q40" s="3" t="s">
        <v>50</v>
      </c>
      <c r="R40" s="18" t="s">
        <v>376</v>
      </c>
      <c r="S40" s="7" t="s">
        <v>377</v>
      </c>
    </row>
    <row r="41" spans="1:19" ht="78.75">
      <c r="A41" s="8" t="s">
        <v>378</v>
      </c>
      <c r="B41" s="3" t="s">
        <v>379</v>
      </c>
      <c r="C41" s="5" t="s">
        <v>380</v>
      </c>
      <c r="D41" s="3" t="s">
        <v>381</v>
      </c>
      <c r="E41" s="6">
        <v>43985.569178240738</v>
      </c>
      <c r="F41" s="6">
        <f t="shared" si="0"/>
        <v>3</v>
      </c>
      <c r="G41" s="3"/>
      <c r="H41" s="3"/>
      <c r="I41" s="3" t="s">
        <v>382</v>
      </c>
      <c r="J41" s="3" t="s">
        <v>383</v>
      </c>
      <c r="K41" s="3" t="s">
        <v>384</v>
      </c>
      <c r="L41" s="3" t="s">
        <v>385</v>
      </c>
      <c r="M41" s="7" t="s">
        <v>46</v>
      </c>
      <c r="N41" s="12" t="s">
        <v>386</v>
      </c>
      <c r="O41" s="3">
        <v>6614</v>
      </c>
      <c r="P41" s="3">
        <v>2144</v>
      </c>
      <c r="Q41" s="3" t="s">
        <v>387</v>
      </c>
      <c r="R41" s="18" t="s">
        <v>388</v>
      </c>
      <c r="S41" s="7" t="s">
        <v>390</v>
      </c>
    </row>
    <row r="42" spans="1:19" ht="45">
      <c r="A42" s="8" t="s">
        <v>391</v>
      </c>
      <c r="B42" s="3" t="s">
        <v>392</v>
      </c>
      <c r="C42" s="5" t="s">
        <v>393</v>
      </c>
      <c r="D42" s="3" t="s">
        <v>394</v>
      </c>
      <c r="E42" s="6">
        <v>43985.568726851852</v>
      </c>
      <c r="F42" s="6">
        <f t="shared" si="0"/>
        <v>3</v>
      </c>
      <c r="G42" s="3"/>
      <c r="H42" s="3"/>
      <c r="I42" s="3" t="s">
        <v>395</v>
      </c>
      <c r="J42" s="3" t="s">
        <v>396</v>
      </c>
      <c r="K42" s="3" t="s">
        <v>397</v>
      </c>
      <c r="L42" s="3" t="s">
        <v>398</v>
      </c>
      <c r="M42" s="7" t="s">
        <v>46</v>
      </c>
      <c r="N42" s="12" t="s">
        <v>399</v>
      </c>
      <c r="O42" s="3">
        <v>70</v>
      </c>
      <c r="P42" s="3">
        <v>415</v>
      </c>
      <c r="Q42" s="3" t="s">
        <v>400</v>
      </c>
      <c r="R42" s="18" t="s">
        <v>401</v>
      </c>
      <c r="S42" s="7" t="s">
        <v>402</v>
      </c>
    </row>
    <row r="43" spans="1:19" ht="33.75">
      <c r="A43" s="8" t="s">
        <v>403</v>
      </c>
      <c r="B43" s="3" t="s">
        <v>404</v>
      </c>
      <c r="C43" s="5" t="s">
        <v>405</v>
      </c>
      <c r="D43" s="3" t="s">
        <v>406</v>
      </c>
      <c r="E43" s="6">
        <v>43985.566388888888</v>
      </c>
      <c r="F43" s="6">
        <f t="shared" si="0"/>
        <v>3</v>
      </c>
      <c r="G43" s="3"/>
      <c r="H43" s="3"/>
      <c r="I43" s="3" t="s">
        <v>407</v>
      </c>
      <c r="J43" s="3" t="s">
        <v>408</v>
      </c>
      <c r="K43" s="3" t="s">
        <v>409</v>
      </c>
      <c r="L43" s="3" t="s">
        <v>410</v>
      </c>
      <c r="M43" s="7" t="s">
        <v>28</v>
      </c>
      <c r="N43" s="12" t="s">
        <v>411</v>
      </c>
      <c r="O43" s="3">
        <v>1142</v>
      </c>
      <c r="P43" s="3">
        <v>784</v>
      </c>
      <c r="Q43" s="3"/>
      <c r="R43" s="18" t="s">
        <v>412</v>
      </c>
      <c r="S43" s="7" t="s">
        <v>413</v>
      </c>
    </row>
    <row r="44" spans="1:19" ht="12.75">
      <c r="A44" s="8" t="s">
        <v>414</v>
      </c>
      <c r="B44" s="3" t="s">
        <v>415</v>
      </c>
      <c r="C44" s="5" t="s">
        <v>416</v>
      </c>
      <c r="D44" s="3" t="s">
        <v>417</v>
      </c>
      <c r="E44" s="6">
        <v>43985.56621527778</v>
      </c>
      <c r="F44" s="6">
        <f t="shared" si="0"/>
        <v>3</v>
      </c>
      <c r="G44" s="3"/>
      <c r="H44" s="3"/>
      <c r="I44" s="3"/>
      <c r="J44" s="3"/>
      <c r="K44" s="3" t="s">
        <v>418</v>
      </c>
      <c r="L44" s="3"/>
      <c r="M44" s="7" t="s">
        <v>46</v>
      </c>
      <c r="N44" s="12" t="s">
        <v>419</v>
      </c>
      <c r="O44" s="3">
        <v>1</v>
      </c>
      <c r="P44" s="3">
        <v>13</v>
      </c>
      <c r="Q44" s="3"/>
      <c r="R44" s="18" t="s">
        <v>420</v>
      </c>
      <c r="S44" s="7" t="s">
        <v>421</v>
      </c>
    </row>
    <row r="45" spans="1:19" ht="56.25">
      <c r="A45" s="8" t="s">
        <v>422</v>
      </c>
      <c r="B45" s="3" t="s">
        <v>415</v>
      </c>
      <c r="C45" s="5" t="s">
        <v>423</v>
      </c>
      <c r="D45" s="3" t="s">
        <v>424</v>
      </c>
      <c r="E45" s="6">
        <v>43985.565937499996</v>
      </c>
      <c r="F45" s="6">
        <f t="shared" si="0"/>
        <v>3</v>
      </c>
      <c r="G45" s="3"/>
      <c r="H45" s="3"/>
      <c r="I45" s="3"/>
      <c r="J45" s="3"/>
      <c r="K45" s="3" t="s">
        <v>418</v>
      </c>
      <c r="L45" s="3"/>
      <c r="M45" s="7" t="s">
        <v>46</v>
      </c>
      <c r="N45" s="12" t="s">
        <v>419</v>
      </c>
      <c r="O45" s="3">
        <v>1</v>
      </c>
      <c r="P45" s="3">
        <v>13</v>
      </c>
      <c r="Q45" s="3"/>
      <c r="R45" s="18" t="s">
        <v>427</v>
      </c>
      <c r="S45" s="7" t="s">
        <v>428</v>
      </c>
    </row>
    <row r="46" spans="1:19" ht="78.75">
      <c r="A46" s="8" t="s">
        <v>429</v>
      </c>
      <c r="B46" s="3" t="s">
        <v>430</v>
      </c>
      <c r="C46" s="5" t="s">
        <v>431</v>
      </c>
      <c r="D46" s="3" t="s">
        <v>432</v>
      </c>
      <c r="E46" s="6">
        <v>43985.565266203703</v>
      </c>
      <c r="F46" s="6">
        <f t="shared" si="0"/>
        <v>3</v>
      </c>
      <c r="G46" s="3"/>
      <c r="H46" s="3"/>
      <c r="I46" s="3"/>
      <c r="J46" s="3"/>
      <c r="K46" s="3" t="s">
        <v>433</v>
      </c>
      <c r="L46" s="3"/>
      <c r="M46" s="7" t="s">
        <v>46</v>
      </c>
      <c r="N46" s="12" t="s">
        <v>434</v>
      </c>
      <c r="O46" s="3">
        <v>254</v>
      </c>
      <c r="P46" s="3">
        <v>1098</v>
      </c>
      <c r="Q46" s="3" t="s">
        <v>436</v>
      </c>
      <c r="R46" s="18" t="s">
        <v>437</v>
      </c>
      <c r="S46" s="7" t="s">
        <v>438</v>
      </c>
    </row>
    <row r="47" spans="1:19" ht="56.25">
      <c r="A47" s="8" t="s">
        <v>439</v>
      </c>
      <c r="B47" s="3" t="s">
        <v>415</v>
      </c>
      <c r="C47" s="5" t="s">
        <v>440</v>
      </c>
      <c r="D47" s="3" t="s">
        <v>441</v>
      </c>
      <c r="E47" s="6">
        <v>43985.563969907409</v>
      </c>
      <c r="F47" s="6">
        <f t="shared" si="0"/>
        <v>3</v>
      </c>
      <c r="G47" s="3"/>
      <c r="H47" s="3"/>
      <c r="I47" s="3"/>
      <c r="J47" s="3"/>
      <c r="K47" s="3" t="s">
        <v>418</v>
      </c>
      <c r="L47" s="3"/>
      <c r="M47" s="7" t="s">
        <v>46</v>
      </c>
      <c r="N47" s="12" t="s">
        <v>419</v>
      </c>
      <c r="O47" s="3">
        <v>1</v>
      </c>
      <c r="P47" s="3">
        <v>13</v>
      </c>
      <c r="Q47" s="3"/>
      <c r="R47" s="18" t="s">
        <v>442</v>
      </c>
      <c r="S47" s="7" t="s">
        <v>443</v>
      </c>
    </row>
    <row r="48" spans="1:19" ht="45">
      <c r="A48" s="8" t="s">
        <v>444</v>
      </c>
      <c r="B48" s="3" t="s">
        <v>445</v>
      </c>
      <c r="C48" s="5" t="s">
        <v>446</v>
      </c>
      <c r="D48" s="3" t="s">
        <v>447</v>
      </c>
      <c r="E48" s="6">
        <v>43985.563159722224</v>
      </c>
      <c r="F48" s="6">
        <f t="shared" si="0"/>
        <v>3</v>
      </c>
      <c r="G48" s="3"/>
      <c r="H48" s="3"/>
      <c r="I48" s="3" t="s">
        <v>448</v>
      </c>
      <c r="J48" s="3" t="s">
        <v>449</v>
      </c>
      <c r="K48" s="3" t="s">
        <v>450</v>
      </c>
      <c r="L48" s="3" t="s">
        <v>451</v>
      </c>
      <c r="M48" s="7" t="s">
        <v>28</v>
      </c>
      <c r="N48" s="12" t="s">
        <v>452</v>
      </c>
      <c r="O48" s="3">
        <v>248</v>
      </c>
      <c r="P48" s="3">
        <v>525</v>
      </c>
      <c r="Q48" s="3" t="s">
        <v>453</v>
      </c>
      <c r="R48" s="18" t="s">
        <v>454</v>
      </c>
      <c r="S48" s="7" t="s">
        <v>455</v>
      </c>
    </row>
    <row r="49" spans="1:19" ht="56.25">
      <c r="A49" s="8" t="s">
        <v>456</v>
      </c>
      <c r="B49" s="3" t="s">
        <v>457</v>
      </c>
      <c r="C49" s="5" t="s">
        <v>458</v>
      </c>
      <c r="D49" s="3" t="s">
        <v>459</v>
      </c>
      <c r="E49" s="6">
        <v>43985.56287037037</v>
      </c>
      <c r="F49" s="6">
        <f t="shared" si="0"/>
        <v>3</v>
      </c>
      <c r="G49" s="3"/>
      <c r="H49" s="3"/>
      <c r="I49" s="3"/>
      <c r="J49" s="3"/>
      <c r="K49" s="3" t="s">
        <v>460</v>
      </c>
      <c r="L49" s="3"/>
      <c r="M49" s="7" t="s">
        <v>104</v>
      </c>
      <c r="N49" s="12" t="s">
        <v>461</v>
      </c>
      <c r="O49" s="3">
        <v>756</v>
      </c>
      <c r="P49" s="3">
        <v>2319</v>
      </c>
      <c r="Q49" s="3" t="s">
        <v>127</v>
      </c>
      <c r="R49" s="18" t="s">
        <v>462</v>
      </c>
      <c r="S49" s="7" t="s">
        <v>463</v>
      </c>
    </row>
    <row r="50" spans="1:19" ht="56.25">
      <c r="A50" s="8" t="s">
        <v>464</v>
      </c>
      <c r="B50" s="3" t="s">
        <v>465</v>
      </c>
      <c r="C50" s="5" t="s">
        <v>466</v>
      </c>
      <c r="D50" s="3" t="s">
        <v>467</v>
      </c>
      <c r="E50" s="6">
        <v>43985.562395833331</v>
      </c>
      <c r="F50" s="6">
        <f t="shared" si="0"/>
        <v>3</v>
      </c>
      <c r="G50" s="3"/>
      <c r="H50" s="3"/>
      <c r="I50" s="3"/>
      <c r="J50" s="3"/>
      <c r="K50" s="3" t="s">
        <v>468</v>
      </c>
      <c r="L50" s="3"/>
      <c r="M50" s="7" t="s">
        <v>46</v>
      </c>
      <c r="N50" s="12" t="s">
        <v>469</v>
      </c>
      <c r="O50" s="3">
        <v>21</v>
      </c>
      <c r="P50" s="3">
        <v>316</v>
      </c>
      <c r="Q50" s="3" t="s">
        <v>470</v>
      </c>
      <c r="R50" s="18" t="s">
        <v>471</v>
      </c>
      <c r="S50" s="7" t="s">
        <v>472</v>
      </c>
    </row>
    <row r="51" spans="1:19" ht="33.75">
      <c r="A51" s="8" t="s">
        <v>473</v>
      </c>
      <c r="B51" s="3" t="s">
        <v>474</v>
      </c>
      <c r="C51" s="5" t="s">
        <v>475</v>
      </c>
      <c r="D51" s="3" t="s">
        <v>476</v>
      </c>
      <c r="E51" s="6">
        <v>43985.561747685184</v>
      </c>
      <c r="F51" s="6">
        <f t="shared" si="0"/>
        <v>3</v>
      </c>
      <c r="G51" s="3"/>
      <c r="H51" s="3"/>
      <c r="I51" s="3"/>
      <c r="J51" s="3"/>
      <c r="K51" s="3" t="s">
        <v>477</v>
      </c>
      <c r="L51" s="3"/>
      <c r="M51" s="7" t="s">
        <v>46</v>
      </c>
      <c r="N51" s="12" t="s">
        <v>478</v>
      </c>
      <c r="O51" s="3">
        <v>61</v>
      </c>
      <c r="P51" s="3">
        <v>221</v>
      </c>
      <c r="Q51" s="3"/>
      <c r="R51" s="18" t="s">
        <v>479</v>
      </c>
      <c r="S51" s="7" t="s">
        <v>40</v>
      </c>
    </row>
    <row r="52" spans="1:19" ht="33.75">
      <c r="A52" s="8" t="s">
        <v>480</v>
      </c>
      <c r="B52" s="3" t="s">
        <v>349</v>
      </c>
      <c r="C52" s="5" t="s">
        <v>481</v>
      </c>
      <c r="D52" s="3" t="s">
        <v>482</v>
      </c>
      <c r="E52" s="6">
        <v>43985.561076388884</v>
      </c>
      <c r="F52" s="6">
        <f t="shared" si="0"/>
        <v>3</v>
      </c>
      <c r="G52" s="3"/>
      <c r="H52" s="3"/>
      <c r="I52" s="3" t="s">
        <v>483</v>
      </c>
      <c r="J52" s="3" t="s">
        <v>484</v>
      </c>
      <c r="K52" s="3" t="s">
        <v>353</v>
      </c>
      <c r="L52" s="3" t="s">
        <v>485</v>
      </c>
      <c r="M52" s="7" t="s">
        <v>46</v>
      </c>
      <c r="N52" s="12" t="s">
        <v>354</v>
      </c>
      <c r="O52" s="3">
        <v>159</v>
      </c>
      <c r="P52" s="3">
        <v>323</v>
      </c>
      <c r="Q52" s="3" t="s">
        <v>355</v>
      </c>
      <c r="R52" s="18" t="s">
        <v>486</v>
      </c>
      <c r="S52" s="7" t="s">
        <v>487</v>
      </c>
    </row>
    <row r="53" spans="1:19" ht="56.25">
      <c r="A53" s="8" t="s">
        <v>488</v>
      </c>
      <c r="B53" s="3" t="s">
        <v>489</v>
      </c>
      <c r="C53" s="5" t="s">
        <v>490</v>
      </c>
      <c r="D53" s="3" t="s">
        <v>491</v>
      </c>
      <c r="E53" s="6">
        <v>43985.560844907406</v>
      </c>
      <c r="F53" s="6">
        <f t="shared" si="0"/>
        <v>3</v>
      </c>
      <c r="G53" s="3"/>
      <c r="H53" s="3"/>
      <c r="I53" s="3"/>
      <c r="J53" s="3"/>
      <c r="K53" s="3" t="s">
        <v>492</v>
      </c>
      <c r="L53" s="3"/>
      <c r="M53" s="7" t="s">
        <v>493</v>
      </c>
      <c r="N53" s="12" t="s">
        <v>494</v>
      </c>
      <c r="O53" s="3">
        <v>1581</v>
      </c>
      <c r="P53" s="3">
        <v>1409</v>
      </c>
      <c r="Q53" s="3" t="s">
        <v>495</v>
      </c>
      <c r="R53" s="18" t="s">
        <v>496</v>
      </c>
      <c r="S53" s="7" t="s">
        <v>52</v>
      </c>
    </row>
    <row r="54" spans="1:19" ht="33.75">
      <c r="A54" s="8" t="s">
        <v>497</v>
      </c>
      <c r="B54" s="3" t="s">
        <v>498</v>
      </c>
      <c r="C54" s="5" t="s">
        <v>499</v>
      </c>
      <c r="D54" s="3" t="s">
        <v>500</v>
      </c>
      <c r="E54" s="6">
        <v>43985.559710648144</v>
      </c>
      <c r="F54" s="6">
        <f t="shared" si="0"/>
        <v>3</v>
      </c>
      <c r="G54" s="3"/>
      <c r="H54" s="3"/>
      <c r="I54" s="3"/>
      <c r="J54" s="3"/>
      <c r="K54" s="3" t="s">
        <v>501</v>
      </c>
      <c r="L54" s="3"/>
      <c r="M54" s="7" t="s">
        <v>46</v>
      </c>
      <c r="N54" s="12" t="s">
        <v>502</v>
      </c>
      <c r="O54" s="3">
        <v>7</v>
      </c>
      <c r="P54" s="3">
        <v>49</v>
      </c>
      <c r="Q54" s="3"/>
      <c r="R54" s="18" t="s">
        <v>503</v>
      </c>
      <c r="S54" s="7" t="s">
        <v>504</v>
      </c>
    </row>
    <row r="55" spans="1:19" ht="33.75">
      <c r="A55" s="8" t="s">
        <v>505</v>
      </c>
      <c r="B55" s="3" t="s">
        <v>506</v>
      </c>
      <c r="C55" s="5" t="s">
        <v>507</v>
      </c>
      <c r="D55" s="3" t="s">
        <v>508</v>
      </c>
      <c r="E55" s="6">
        <v>43985.558090277773</v>
      </c>
      <c r="F55" s="6">
        <f t="shared" si="0"/>
        <v>3</v>
      </c>
      <c r="G55" s="3"/>
      <c r="H55" s="3"/>
      <c r="I55" s="3"/>
      <c r="J55" s="3"/>
      <c r="K55" s="3" t="s">
        <v>509</v>
      </c>
      <c r="L55" s="3"/>
      <c r="M55" s="7" t="s">
        <v>46</v>
      </c>
      <c r="N55" s="12" t="s">
        <v>510</v>
      </c>
      <c r="O55" s="3">
        <v>50</v>
      </c>
      <c r="P55" s="3">
        <v>81</v>
      </c>
      <c r="Q55" s="3"/>
      <c r="R55" s="18" t="s">
        <v>511</v>
      </c>
      <c r="S55" s="7" t="s">
        <v>52</v>
      </c>
    </row>
    <row r="56" spans="1:19" ht="22.5">
      <c r="A56" s="8" t="s">
        <v>512</v>
      </c>
      <c r="B56" s="3" t="s">
        <v>513</v>
      </c>
      <c r="C56" s="5" t="s">
        <v>514</v>
      </c>
      <c r="D56" s="3" t="s">
        <v>515</v>
      </c>
      <c r="E56" s="6">
        <v>43985.558055555557</v>
      </c>
      <c r="F56" s="6">
        <f t="shared" si="0"/>
        <v>3</v>
      </c>
      <c r="G56" s="3"/>
      <c r="H56" s="3"/>
      <c r="I56" s="3"/>
      <c r="J56" s="3"/>
      <c r="K56" s="3" t="s">
        <v>516</v>
      </c>
      <c r="L56" s="3"/>
      <c r="M56" s="7" t="s">
        <v>46</v>
      </c>
      <c r="N56" s="12" t="s">
        <v>517</v>
      </c>
      <c r="O56" s="3">
        <v>551</v>
      </c>
      <c r="P56" s="3">
        <v>734</v>
      </c>
      <c r="Q56" s="3"/>
      <c r="R56" s="18" t="s">
        <v>518</v>
      </c>
      <c r="S56" s="7" t="s">
        <v>519</v>
      </c>
    </row>
    <row r="57" spans="1:19" ht="22.5">
      <c r="A57" s="8" t="s">
        <v>520</v>
      </c>
      <c r="B57" s="3" t="s">
        <v>521</v>
      </c>
      <c r="C57" s="5" t="s">
        <v>522</v>
      </c>
      <c r="D57" s="3" t="s">
        <v>523</v>
      </c>
      <c r="E57" s="6">
        <v>43985.557800925926</v>
      </c>
      <c r="F57" s="6">
        <f t="shared" si="0"/>
        <v>3</v>
      </c>
      <c r="G57" s="3"/>
      <c r="H57" s="3"/>
      <c r="I57" s="3"/>
      <c r="J57" s="3"/>
      <c r="K57" s="3" t="s">
        <v>524</v>
      </c>
      <c r="L57" s="3"/>
      <c r="M57" s="7" t="s">
        <v>46</v>
      </c>
      <c r="N57" s="12" t="s">
        <v>525</v>
      </c>
      <c r="O57" s="3">
        <v>3</v>
      </c>
      <c r="P57" s="3">
        <v>47</v>
      </c>
      <c r="Q57" s="3"/>
      <c r="R57" s="18" t="s">
        <v>526</v>
      </c>
      <c r="S57" s="7" t="s">
        <v>527</v>
      </c>
    </row>
    <row r="58" spans="1:19" ht="12.75">
      <c r="A58" s="8" t="s">
        <v>528</v>
      </c>
      <c r="B58" s="3" t="s">
        <v>529</v>
      </c>
      <c r="C58" s="5" t="s">
        <v>530</v>
      </c>
      <c r="D58" s="3" t="s">
        <v>531</v>
      </c>
      <c r="E58" s="6">
        <v>43985.55741898148</v>
      </c>
      <c r="F58" s="6">
        <f t="shared" si="0"/>
        <v>3</v>
      </c>
      <c r="G58" s="3"/>
      <c r="H58" s="3"/>
      <c r="I58" s="3"/>
      <c r="J58" s="3"/>
      <c r="K58" s="3" t="s">
        <v>532</v>
      </c>
      <c r="L58" s="3"/>
      <c r="M58" s="7" t="s">
        <v>46</v>
      </c>
      <c r="N58" s="12" t="s">
        <v>533</v>
      </c>
      <c r="O58" s="3">
        <v>1162</v>
      </c>
      <c r="P58" s="3">
        <v>1434</v>
      </c>
      <c r="Q58" s="3" t="s">
        <v>127</v>
      </c>
      <c r="R58" s="18" t="s">
        <v>534</v>
      </c>
      <c r="S58" s="7" t="s">
        <v>535</v>
      </c>
    </row>
    <row r="59" spans="1:19" ht="33.75">
      <c r="A59" s="8" t="s">
        <v>536</v>
      </c>
      <c r="B59" s="3" t="s">
        <v>537</v>
      </c>
      <c r="C59" s="5" t="s">
        <v>538</v>
      </c>
      <c r="D59" s="3" t="s">
        <v>539</v>
      </c>
      <c r="E59" s="6">
        <v>43985.557303240741</v>
      </c>
      <c r="F59" s="6">
        <f t="shared" si="0"/>
        <v>3</v>
      </c>
      <c r="G59" s="3"/>
      <c r="H59" s="3"/>
      <c r="I59" s="3"/>
      <c r="J59" s="3"/>
      <c r="K59" s="3" t="s">
        <v>540</v>
      </c>
      <c r="L59" s="3"/>
      <c r="M59" s="7" t="s">
        <v>46</v>
      </c>
      <c r="N59" s="12" t="s">
        <v>541</v>
      </c>
      <c r="O59" s="3">
        <v>267</v>
      </c>
      <c r="P59" s="3">
        <v>996</v>
      </c>
      <c r="Q59" s="3" t="s">
        <v>542</v>
      </c>
      <c r="R59" s="18" t="s">
        <v>543</v>
      </c>
      <c r="S59" s="7" t="s">
        <v>544</v>
      </c>
    </row>
    <row r="60" spans="1:19" ht="33.75">
      <c r="A60" s="8" t="s">
        <v>545</v>
      </c>
      <c r="B60" s="3" t="s">
        <v>546</v>
      </c>
      <c r="C60" s="5" t="s">
        <v>547</v>
      </c>
      <c r="D60" s="3" t="s">
        <v>548</v>
      </c>
      <c r="E60" s="6">
        <v>43985.556099537032</v>
      </c>
      <c r="F60" s="6">
        <f t="shared" si="0"/>
        <v>3</v>
      </c>
      <c r="G60" s="3"/>
      <c r="H60" s="3"/>
      <c r="I60" s="3"/>
      <c r="J60" s="3"/>
      <c r="K60" s="3" t="s">
        <v>549</v>
      </c>
      <c r="L60" s="3"/>
      <c r="M60" s="7" t="s">
        <v>46</v>
      </c>
      <c r="N60" s="12" t="s">
        <v>550</v>
      </c>
      <c r="O60" s="3">
        <v>188</v>
      </c>
      <c r="P60" s="3">
        <v>500</v>
      </c>
      <c r="Q60" s="3" t="s">
        <v>127</v>
      </c>
      <c r="R60" s="18" t="s">
        <v>551</v>
      </c>
      <c r="S60" s="7" t="s">
        <v>52</v>
      </c>
    </row>
    <row r="61" spans="1:19" ht="12.75">
      <c r="A61" s="8" t="s">
        <v>552</v>
      </c>
      <c r="B61" s="3" t="s">
        <v>529</v>
      </c>
      <c r="C61" s="5" t="s">
        <v>553</v>
      </c>
      <c r="D61" s="3" t="s">
        <v>554</v>
      </c>
      <c r="E61" s="6">
        <v>43985.555486111116</v>
      </c>
      <c r="F61" s="6">
        <f t="shared" si="0"/>
        <v>3</v>
      </c>
      <c r="G61" s="3"/>
      <c r="H61" s="3"/>
      <c r="I61" s="3"/>
      <c r="J61" s="3"/>
      <c r="K61" s="3" t="s">
        <v>532</v>
      </c>
      <c r="L61" s="3"/>
      <c r="M61" s="7" t="s">
        <v>46</v>
      </c>
      <c r="N61" s="12" t="s">
        <v>533</v>
      </c>
      <c r="O61" s="3">
        <v>1162</v>
      </c>
      <c r="P61" s="3">
        <v>1434</v>
      </c>
      <c r="Q61" s="3" t="s">
        <v>127</v>
      </c>
      <c r="R61" s="18" t="s">
        <v>555</v>
      </c>
      <c r="S61" s="7" t="s">
        <v>556</v>
      </c>
    </row>
    <row r="62" spans="1:19" ht="22.5">
      <c r="A62" s="8" t="s">
        <v>557</v>
      </c>
      <c r="B62" s="3" t="s">
        <v>529</v>
      </c>
      <c r="C62" s="5" t="s">
        <v>558</v>
      </c>
      <c r="D62" s="3" t="s">
        <v>559</v>
      </c>
      <c r="E62" s="6">
        <v>43985.555092592593</v>
      </c>
      <c r="F62" s="6">
        <f t="shared" si="0"/>
        <v>3</v>
      </c>
      <c r="G62" s="3"/>
      <c r="H62" s="3"/>
      <c r="I62" s="3"/>
      <c r="J62" s="3"/>
      <c r="K62" s="3" t="s">
        <v>532</v>
      </c>
      <c r="L62" s="3"/>
      <c r="M62" s="7" t="s">
        <v>46</v>
      </c>
      <c r="N62" s="12" t="s">
        <v>533</v>
      </c>
      <c r="O62" s="3">
        <v>1162</v>
      </c>
      <c r="P62" s="3">
        <v>1434</v>
      </c>
      <c r="Q62" s="3" t="s">
        <v>127</v>
      </c>
      <c r="R62" s="18" t="s">
        <v>560</v>
      </c>
      <c r="S62" s="7" t="s">
        <v>561</v>
      </c>
    </row>
    <row r="63" spans="1:19" ht="56.25">
      <c r="A63" s="8" t="s">
        <v>562</v>
      </c>
      <c r="B63" s="3" t="s">
        <v>563</v>
      </c>
      <c r="C63" s="5" t="s">
        <v>564</v>
      </c>
      <c r="D63" s="3" t="s">
        <v>565</v>
      </c>
      <c r="E63" s="6">
        <v>43985.552511574075</v>
      </c>
      <c r="F63" s="6">
        <f t="shared" si="0"/>
        <v>3</v>
      </c>
      <c r="G63" s="3"/>
      <c r="H63" s="3"/>
      <c r="I63" s="3"/>
      <c r="J63" s="3"/>
      <c r="K63" s="3" t="s">
        <v>566</v>
      </c>
      <c r="L63" s="3"/>
      <c r="M63" s="7" t="s">
        <v>46</v>
      </c>
      <c r="N63" s="12" t="s">
        <v>567</v>
      </c>
      <c r="O63" s="3">
        <v>45</v>
      </c>
      <c r="P63" s="3">
        <v>418</v>
      </c>
      <c r="Q63" s="3" t="s">
        <v>50</v>
      </c>
      <c r="R63" s="18" t="s">
        <v>568</v>
      </c>
      <c r="S63" s="7" t="s">
        <v>52</v>
      </c>
    </row>
    <row r="64" spans="1:19" ht="45">
      <c r="A64" s="8" t="s">
        <v>569</v>
      </c>
      <c r="B64" s="3" t="s">
        <v>570</v>
      </c>
      <c r="C64" s="5" t="s">
        <v>571</v>
      </c>
      <c r="D64" s="3" t="s">
        <v>572</v>
      </c>
      <c r="E64" s="6">
        <v>43985.55069444445</v>
      </c>
      <c r="F64" s="6">
        <f t="shared" si="0"/>
        <v>3</v>
      </c>
      <c r="G64" s="3"/>
      <c r="H64" s="3"/>
      <c r="I64" s="3"/>
      <c r="J64" s="3"/>
      <c r="K64" s="3" t="s">
        <v>573</v>
      </c>
      <c r="L64" s="3"/>
      <c r="M64" s="7" t="s">
        <v>46</v>
      </c>
      <c r="N64" s="12" t="s">
        <v>574</v>
      </c>
      <c r="O64" s="3">
        <v>193</v>
      </c>
      <c r="P64" s="3">
        <v>191</v>
      </c>
      <c r="Q64" s="3"/>
      <c r="R64" s="18" t="s">
        <v>575</v>
      </c>
      <c r="S64" s="7" t="s">
        <v>576</v>
      </c>
    </row>
    <row r="65" spans="1:19" ht="12.75">
      <c r="A65" s="8" t="s">
        <v>577</v>
      </c>
      <c r="B65" s="3" t="s">
        <v>578</v>
      </c>
      <c r="C65" s="5" t="s">
        <v>579</v>
      </c>
      <c r="D65" s="3" t="s">
        <v>580</v>
      </c>
      <c r="E65" s="6">
        <v>43985.550138888888</v>
      </c>
      <c r="F65" s="6">
        <f t="shared" si="0"/>
        <v>3</v>
      </c>
      <c r="G65" s="3"/>
      <c r="H65" s="3"/>
      <c r="I65" s="3"/>
      <c r="J65" s="3"/>
      <c r="K65" s="3" t="s">
        <v>581</v>
      </c>
      <c r="L65" s="3"/>
      <c r="M65" s="7" t="s">
        <v>46</v>
      </c>
      <c r="N65" s="12" t="s">
        <v>582</v>
      </c>
      <c r="O65" s="3">
        <v>49</v>
      </c>
      <c r="P65" s="3">
        <v>208</v>
      </c>
      <c r="Q65" s="3" t="s">
        <v>583</v>
      </c>
      <c r="R65" s="18" t="s">
        <v>584</v>
      </c>
      <c r="S65" s="7" t="s">
        <v>52</v>
      </c>
    </row>
    <row r="66" spans="1:19" ht="12.75">
      <c r="A66" s="8" t="s">
        <v>585</v>
      </c>
      <c r="B66" s="3" t="s">
        <v>586</v>
      </c>
      <c r="C66" s="5" t="s">
        <v>220</v>
      </c>
      <c r="D66" s="3" t="s">
        <v>587</v>
      </c>
      <c r="E66" s="6">
        <v>43985.549733796295</v>
      </c>
      <c r="F66" s="6">
        <f t="shared" si="0"/>
        <v>3</v>
      </c>
      <c r="G66" s="3"/>
      <c r="H66" s="3"/>
      <c r="I66" s="3"/>
      <c r="J66" s="3"/>
      <c r="K66" s="3" t="s">
        <v>588</v>
      </c>
      <c r="L66" s="3"/>
      <c r="M66" s="7" t="s">
        <v>46</v>
      </c>
      <c r="N66" s="12" t="s">
        <v>589</v>
      </c>
      <c r="O66" s="3">
        <v>1577</v>
      </c>
      <c r="P66" s="3">
        <v>2896</v>
      </c>
      <c r="Q66" s="3" t="s">
        <v>590</v>
      </c>
      <c r="R66" s="18" t="s">
        <v>591</v>
      </c>
      <c r="S66" s="7" t="s">
        <v>52</v>
      </c>
    </row>
    <row r="67" spans="1:19" ht="45">
      <c r="A67" s="8" t="s">
        <v>592</v>
      </c>
      <c r="B67" s="3" t="s">
        <v>593</v>
      </c>
      <c r="C67" s="5" t="s">
        <v>594</v>
      </c>
      <c r="D67" s="3" t="s">
        <v>595</v>
      </c>
      <c r="E67" s="6">
        <v>43985.54959490741</v>
      </c>
      <c r="F67" s="6">
        <f t="shared" si="0"/>
        <v>3</v>
      </c>
      <c r="G67" s="3"/>
      <c r="H67" s="3"/>
      <c r="I67" s="3" t="s">
        <v>448</v>
      </c>
      <c r="J67" s="3" t="s">
        <v>449</v>
      </c>
      <c r="K67" s="3" t="s">
        <v>596</v>
      </c>
      <c r="L67" s="3" t="s">
        <v>451</v>
      </c>
      <c r="M67" s="7" t="s">
        <v>46</v>
      </c>
      <c r="N67" s="12" t="s">
        <v>597</v>
      </c>
      <c r="O67" s="3">
        <v>873</v>
      </c>
      <c r="P67" s="3">
        <v>899</v>
      </c>
      <c r="Q67" s="3" t="s">
        <v>127</v>
      </c>
      <c r="R67" s="18" t="s">
        <v>598</v>
      </c>
      <c r="S67" s="7" t="s">
        <v>599</v>
      </c>
    </row>
    <row r="68" spans="1:19" ht="12.75">
      <c r="A68" s="8" t="s">
        <v>600</v>
      </c>
      <c r="B68" s="3" t="s">
        <v>601</v>
      </c>
      <c r="C68" s="5" t="s">
        <v>602</v>
      </c>
      <c r="D68" s="3" t="s">
        <v>603</v>
      </c>
      <c r="E68" s="6">
        <v>43985.549583333333</v>
      </c>
      <c r="F68" s="6">
        <f t="shared" ref="F68:F131" si="1">DAY(E68)</f>
        <v>3</v>
      </c>
      <c r="G68" s="3"/>
      <c r="H68" s="3"/>
      <c r="I68" s="3" t="s">
        <v>448</v>
      </c>
      <c r="J68" s="3" t="s">
        <v>449</v>
      </c>
      <c r="K68" s="3" t="s">
        <v>604</v>
      </c>
      <c r="L68" s="3" t="s">
        <v>451</v>
      </c>
      <c r="M68" s="7" t="s">
        <v>46</v>
      </c>
      <c r="N68" s="12" t="s">
        <v>605</v>
      </c>
      <c r="O68" s="3">
        <v>251</v>
      </c>
      <c r="P68" s="3">
        <v>581</v>
      </c>
      <c r="Q68" s="3"/>
      <c r="R68" s="18" t="s">
        <v>606</v>
      </c>
      <c r="S68" s="7" t="s">
        <v>607</v>
      </c>
    </row>
    <row r="69" spans="1:19" ht="12.75">
      <c r="A69" s="8" t="s">
        <v>608</v>
      </c>
      <c r="B69" s="3" t="s">
        <v>609</v>
      </c>
      <c r="C69" s="5" t="s">
        <v>610</v>
      </c>
      <c r="D69" s="3" t="s">
        <v>611</v>
      </c>
      <c r="E69" s="6">
        <v>43985.549293981487</v>
      </c>
      <c r="F69" s="6">
        <f t="shared" si="1"/>
        <v>3</v>
      </c>
      <c r="G69" s="3"/>
      <c r="H69" s="3"/>
      <c r="I69" s="3"/>
      <c r="J69" s="3"/>
      <c r="K69" s="3" t="s">
        <v>612</v>
      </c>
      <c r="L69" s="3"/>
      <c r="M69" s="7" t="s">
        <v>46</v>
      </c>
      <c r="N69" s="12" t="s">
        <v>613</v>
      </c>
      <c r="O69" s="3">
        <v>227</v>
      </c>
      <c r="P69" s="3">
        <v>270</v>
      </c>
      <c r="Q69" s="3" t="s">
        <v>614</v>
      </c>
      <c r="R69" s="18" t="s">
        <v>615</v>
      </c>
      <c r="S69" s="7" t="s">
        <v>616</v>
      </c>
    </row>
    <row r="70" spans="1:19" ht="12.75">
      <c r="A70" s="8" t="s">
        <v>617</v>
      </c>
      <c r="B70" s="3" t="s">
        <v>618</v>
      </c>
      <c r="C70" s="5" t="s">
        <v>619</v>
      </c>
      <c r="D70" s="3" t="s">
        <v>620</v>
      </c>
      <c r="E70" s="6">
        <v>43985.548148148147</v>
      </c>
      <c r="F70" s="6">
        <f t="shared" si="1"/>
        <v>3</v>
      </c>
      <c r="G70" s="3"/>
      <c r="H70" s="3"/>
      <c r="I70" s="3"/>
      <c r="J70" s="3"/>
      <c r="K70" s="3" t="s">
        <v>621</v>
      </c>
      <c r="L70" s="3"/>
      <c r="M70" s="7" t="s">
        <v>46</v>
      </c>
      <c r="N70" s="12" t="s">
        <v>622</v>
      </c>
      <c r="O70" s="3">
        <v>76</v>
      </c>
      <c r="P70" s="3">
        <v>399</v>
      </c>
      <c r="Q70" s="3" t="s">
        <v>623</v>
      </c>
      <c r="R70" s="18" t="s">
        <v>624</v>
      </c>
      <c r="S70" s="7" t="s">
        <v>625</v>
      </c>
    </row>
    <row r="71" spans="1:19" ht="12.75">
      <c r="A71" s="8" t="s">
        <v>626</v>
      </c>
      <c r="B71" s="3" t="s">
        <v>627</v>
      </c>
      <c r="C71" s="5" t="s">
        <v>628</v>
      </c>
      <c r="D71" s="3" t="s">
        <v>629</v>
      </c>
      <c r="E71" s="6">
        <v>43985.548136574071</v>
      </c>
      <c r="F71" s="6">
        <f t="shared" si="1"/>
        <v>3</v>
      </c>
      <c r="G71" s="3"/>
      <c r="H71" s="3"/>
      <c r="I71" s="3"/>
      <c r="J71" s="3"/>
      <c r="K71" s="3" t="s">
        <v>630</v>
      </c>
      <c r="L71" s="3"/>
      <c r="M71" s="7" t="s">
        <v>46</v>
      </c>
      <c r="N71" s="12" t="s">
        <v>631</v>
      </c>
      <c r="O71" s="3">
        <v>14</v>
      </c>
      <c r="P71" s="3">
        <v>140</v>
      </c>
      <c r="Q71" s="3" t="s">
        <v>319</v>
      </c>
      <c r="R71" s="18" t="s">
        <v>632</v>
      </c>
      <c r="S71" s="7" t="s">
        <v>52</v>
      </c>
    </row>
    <row r="72" spans="1:19" ht="12.75">
      <c r="A72" s="8" t="s">
        <v>633</v>
      </c>
      <c r="B72" s="3" t="s">
        <v>634</v>
      </c>
      <c r="C72" s="5" t="s">
        <v>635</v>
      </c>
      <c r="D72" s="3" t="s">
        <v>636</v>
      </c>
      <c r="E72" s="6">
        <v>43985.547268518523</v>
      </c>
      <c r="F72" s="6">
        <f t="shared" si="1"/>
        <v>3</v>
      </c>
      <c r="G72" s="3"/>
      <c r="H72" s="3"/>
      <c r="I72" s="3"/>
      <c r="J72" s="3"/>
      <c r="K72" s="3" t="s">
        <v>637</v>
      </c>
      <c r="L72" s="3"/>
      <c r="M72" s="7" t="s">
        <v>46</v>
      </c>
      <c r="N72" s="12" t="s">
        <v>638</v>
      </c>
      <c r="O72" s="3">
        <v>151</v>
      </c>
      <c r="P72" s="3">
        <v>226</v>
      </c>
      <c r="Q72" s="3"/>
      <c r="R72" s="18" t="s">
        <v>639</v>
      </c>
      <c r="S72" s="7" t="s">
        <v>640</v>
      </c>
    </row>
    <row r="73" spans="1:19" ht="12.75">
      <c r="A73" s="8" t="s">
        <v>641</v>
      </c>
      <c r="B73" s="3" t="s">
        <v>627</v>
      </c>
      <c r="C73" s="5" t="s">
        <v>642</v>
      </c>
      <c r="D73" s="3" t="s">
        <v>643</v>
      </c>
      <c r="E73" s="6">
        <v>43985.546134259261</v>
      </c>
      <c r="F73" s="6">
        <f t="shared" si="1"/>
        <v>3</v>
      </c>
      <c r="G73" s="3"/>
      <c r="H73" s="3"/>
      <c r="I73" s="3"/>
      <c r="J73" s="3"/>
      <c r="K73" s="3" t="s">
        <v>630</v>
      </c>
      <c r="L73" s="3"/>
      <c r="M73" s="7" t="s">
        <v>46</v>
      </c>
      <c r="N73" s="12" t="s">
        <v>631</v>
      </c>
      <c r="O73" s="3">
        <v>14</v>
      </c>
      <c r="P73" s="3">
        <v>140</v>
      </c>
      <c r="Q73" s="3" t="s">
        <v>319</v>
      </c>
      <c r="R73" s="18" t="s">
        <v>644</v>
      </c>
      <c r="S73" s="7" t="s">
        <v>645</v>
      </c>
    </row>
    <row r="74" spans="1:19" ht="22.5">
      <c r="A74" s="8" t="s">
        <v>646</v>
      </c>
      <c r="B74" s="3" t="s">
        <v>647</v>
      </c>
      <c r="C74" s="5" t="s">
        <v>648</v>
      </c>
      <c r="D74" s="3" t="s">
        <v>649</v>
      </c>
      <c r="E74" s="6">
        <v>43985.544710648144</v>
      </c>
      <c r="F74" s="6">
        <f t="shared" si="1"/>
        <v>3</v>
      </c>
      <c r="G74" s="3"/>
      <c r="H74" s="3"/>
      <c r="I74" s="3"/>
      <c r="J74" s="3"/>
      <c r="K74" s="3" t="s">
        <v>650</v>
      </c>
      <c r="L74" s="3"/>
      <c r="M74" s="7" t="s">
        <v>46</v>
      </c>
      <c r="N74" s="12" t="s">
        <v>651</v>
      </c>
      <c r="O74" s="3">
        <v>16</v>
      </c>
      <c r="P74" s="3">
        <v>42</v>
      </c>
      <c r="Q74" s="3" t="s">
        <v>652</v>
      </c>
      <c r="R74" s="18" t="s">
        <v>653</v>
      </c>
      <c r="S74" s="7" t="s">
        <v>654</v>
      </c>
    </row>
    <row r="75" spans="1:19" ht="78.75">
      <c r="A75" s="8" t="s">
        <v>655</v>
      </c>
      <c r="B75" s="3" t="s">
        <v>656</v>
      </c>
      <c r="C75" s="5" t="s">
        <v>657</v>
      </c>
      <c r="D75" s="3" t="s">
        <v>658</v>
      </c>
      <c r="E75" s="6">
        <v>43985.542685185181</v>
      </c>
      <c r="F75" s="6">
        <f t="shared" si="1"/>
        <v>3</v>
      </c>
      <c r="G75" s="3"/>
      <c r="H75" s="3"/>
      <c r="I75" s="3"/>
      <c r="J75" s="3"/>
      <c r="K75" s="3" t="s">
        <v>659</v>
      </c>
      <c r="L75" s="3"/>
      <c r="M75" s="7" t="s">
        <v>46</v>
      </c>
      <c r="N75" s="12" t="s">
        <v>660</v>
      </c>
      <c r="O75" s="3">
        <v>9</v>
      </c>
      <c r="P75" s="3">
        <v>51</v>
      </c>
      <c r="Q75" s="3" t="s">
        <v>127</v>
      </c>
      <c r="R75" s="18" t="s">
        <v>661</v>
      </c>
      <c r="S75" s="7" t="s">
        <v>662</v>
      </c>
    </row>
    <row r="76" spans="1:19" ht="45">
      <c r="A76" s="8" t="s">
        <v>663</v>
      </c>
      <c r="B76" s="3" t="s">
        <v>664</v>
      </c>
      <c r="C76" s="5" t="s">
        <v>665</v>
      </c>
      <c r="D76" s="3" t="s">
        <v>666</v>
      </c>
      <c r="E76" s="6">
        <v>43985.542569444442</v>
      </c>
      <c r="F76" s="6">
        <f t="shared" si="1"/>
        <v>3</v>
      </c>
      <c r="G76" s="3"/>
      <c r="H76" s="3"/>
      <c r="I76" s="3"/>
      <c r="J76" s="3"/>
      <c r="K76" s="3" t="s">
        <v>667</v>
      </c>
      <c r="L76" s="3"/>
      <c r="M76" s="7" t="s">
        <v>46</v>
      </c>
      <c r="N76" s="12" t="s">
        <v>668</v>
      </c>
      <c r="O76" s="3">
        <v>9</v>
      </c>
      <c r="P76" s="3">
        <v>50</v>
      </c>
      <c r="Q76" s="3"/>
      <c r="R76" s="18" t="s">
        <v>669</v>
      </c>
      <c r="S76" s="7" t="s">
        <v>52</v>
      </c>
    </row>
    <row r="77" spans="1:19" ht="22.5">
      <c r="A77" s="8" t="s">
        <v>670</v>
      </c>
      <c r="B77" s="3" t="s">
        <v>671</v>
      </c>
      <c r="C77" s="5" t="s">
        <v>672</v>
      </c>
      <c r="D77" s="3" t="s">
        <v>673</v>
      </c>
      <c r="E77" s="6">
        <v>43985.542534722219</v>
      </c>
      <c r="F77" s="6">
        <f t="shared" si="1"/>
        <v>3</v>
      </c>
      <c r="G77" s="3"/>
      <c r="H77" s="3"/>
      <c r="I77" s="3"/>
      <c r="J77" s="3"/>
      <c r="K77" s="3" t="s">
        <v>674</v>
      </c>
      <c r="L77" s="3"/>
      <c r="M77" s="7" t="s">
        <v>28</v>
      </c>
      <c r="N77" s="12" t="s">
        <v>675</v>
      </c>
      <c r="O77" s="3">
        <v>30</v>
      </c>
      <c r="P77" s="3">
        <v>130</v>
      </c>
      <c r="Q77" s="3" t="s">
        <v>50</v>
      </c>
      <c r="R77" s="18" t="s">
        <v>676</v>
      </c>
      <c r="S77" s="7" t="s">
        <v>677</v>
      </c>
    </row>
    <row r="78" spans="1:19" ht="45">
      <c r="A78" s="8" t="s">
        <v>678</v>
      </c>
      <c r="B78" s="3" t="s">
        <v>679</v>
      </c>
      <c r="C78" s="5" t="s">
        <v>680</v>
      </c>
      <c r="D78" s="3" t="s">
        <v>681</v>
      </c>
      <c r="E78" s="6">
        <v>43985.542372685188</v>
      </c>
      <c r="F78" s="6">
        <f t="shared" si="1"/>
        <v>3</v>
      </c>
      <c r="G78" s="3"/>
      <c r="H78" s="3"/>
      <c r="I78" s="3" t="s">
        <v>448</v>
      </c>
      <c r="J78" s="3" t="s">
        <v>449</v>
      </c>
      <c r="K78" s="3" t="s">
        <v>682</v>
      </c>
      <c r="L78" s="3" t="s">
        <v>451</v>
      </c>
      <c r="M78" s="7" t="s">
        <v>46</v>
      </c>
      <c r="N78" s="12" t="s">
        <v>683</v>
      </c>
      <c r="O78" s="3">
        <v>1700</v>
      </c>
      <c r="P78" s="3">
        <v>1891</v>
      </c>
      <c r="Q78" s="3" t="s">
        <v>50</v>
      </c>
      <c r="R78" s="18" t="s">
        <v>684</v>
      </c>
      <c r="S78" s="7" t="s">
        <v>685</v>
      </c>
    </row>
    <row r="79" spans="1:19" ht="12.75">
      <c r="A79" s="8" t="s">
        <v>686</v>
      </c>
      <c r="B79" s="3" t="s">
        <v>687</v>
      </c>
      <c r="C79" s="5" t="s">
        <v>688</v>
      </c>
      <c r="D79" s="3" t="s">
        <v>689</v>
      </c>
      <c r="E79" s="6">
        <v>43985.541701388887</v>
      </c>
      <c r="F79" s="6">
        <f t="shared" si="1"/>
        <v>3</v>
      </c>
      <c r="G79" s="3"/>
      <c r="H79" s="3"/>
      <c r="I79" s="3"/>
      <c r="J79" s="3"/>
      <c r="K79" s="3" t="s">
        <v>690</v>
      </c>
      <c r="L79" s="3"/>
      <c r="M79" s="7" t="s">
        <v>46</v>
      </c>
      <c r="N79" s="12" t="s">
        <v>691</v>
      </c>
      <c r="O79" s="3">
        <v>625</v>
      </c>
      <c r="P79" s="3">
        <v>1476</v>
      </c>
      <c r="Q79" s="3" t="s">
        <v>692</v>
      </c>
      <c r="R79" s="18" t="s">
        <v>693</v>
      </c>
      <c r="S79" s="7" t="s">
        <v>52</v>
      </c>
    </row>
    <row r="80" spans="1:19" ht="22.5">
      <c r="A80" s="8" t="s">
        <v>694</v>
      </c>
      <c r="B80" s="3" t="s">
        <v>695</v>
      </c>
      <c r="C80" s="5" t="s">
        <v>696</v>
      </c>
      <c r="D80" s="3" t="s">
        <v>697</v>
      </c>
      <c r="E80" s="6">
        <v>43985.541261574079</v>
      </c>
      <c r="F80" s="6">
        <f t="shared" si="1"/>
        <v>3</v>
      </c>
      <c r="G80" s="3"/>
      <c r="H80" s="3"/>
      <c r="I80" s="3"/>
      <c r="J80" s="3"/>
      <c r="K80" s="3" t="s">
        <v>698</v>
      </c>
      <c r="L80" s="3"/>
      <c r="M80" s="7" t="s">
        <v>104</v>
      </c>
      <c r="N80" s="12" t="s">
        <v>699</v>
      </c>
      <c r="O80" s="3"/>
      <c r="P80" s="3">
        <v>4</v>
      </c>
      <c r="Q80" s="3" t="s">
        <v>700</v>
      </c>
      <c r="R80" s="18" t="s">
        <v>701</v>
      </c>
      <c r="S80" s="7" t="s">
        <v>52</v>
      </c>
    </row>
    <row r="81" spans="1:19" ht="45">
      <c r="A81" s="8" t="s">
        <v>702</v>
      </c>
      <c r="B81" s="3" t="s">
        <v>703</v>
      </c>
      <c r="C81" s="5" t="s">
        <v>704</v>
      </c>
      <c r="D81" s="3" t="s">
        <v>705</v>
      </c>
      <c r="E81" s="6">
        <v>43985.539872685185</v>
      </c>
      <c r="F81" s="6">
        <f t="shared" si="1"/>
        <v>3</v>
      </c>
      <c r="G81" s="3"/>
      <c r="H81" s="3"/>
      <c r="I81" s="3" t="s">
        <v>448</v>
      </c>
      <c r="J81" s="3" t="s">
        <v>449</v>
      </c>
      <c r="K81" s="3" t="s">
        <v>706</v>
      </c>
      <c r="L81" s="3" t="s">
        <v>451</v>
      </c>
      <c r="M81" s="7" t="s">
        <v>104</v>
      </c>
      <c r="N81" s="12" t="s">
        <v>707</v>
      </c>
      <c r="O81" s="3">
        <v>1590</v>
      </c>
      <c r="P81" s="3">
        <v>2035</v>
      </c>
      <c r="Q81" s="3"/>
      <c r="R81" s="18" t="s">
        <v>708</v>
      </c>
      <c r="S81" s="7" t="s">
        <v>709</v>
      </c>
    </row>
    <row r="82" spans="1:19" ht="12.75">
      <c r="A82" s="8" t="s">
        <v>710</v>
      </c>
      <c r="B82" s="3" t="s">
        <v>711</v>
      </c>
      <c r="C82" s="5" t="s">
        <v>712</v>
      </c>
      <c r="D82" s="3" t="s">
        <v>713</v>
      </c>
      <c r="E82" s="6">
        <v>43985.539502314816</v>
      </c>
      <c r="F82" s="6">
        <f t="shared" si="1"/>
        <v>3</v>
      </c>
      <c r="G82" s="3"/>
      <c r="H82" s="3"/>
      <c r="I82" s="3"/>
      <c r="J82" s="3"/>
      <c r="K82" s="3" t="s">
        <v>714</v>
      </c>
      <c r="L82" s="3"/>
      <c r="M82" s="7" t="s">
        <v>46</v>
      </c>
      <c r="N82" s="12" t="s">
        <v>715</v>
      </c>
      <c r="O82" s="3">
        <v>6</v>
      </c>
      <c r="P82" s="3">
        <v>30</v>
      </c>
      <c r="Q82" s="3"/>
      <c r="R82" s="18" t="s">
        <v>716</v>
      </c>
      <c r="S82" s="7" t="s">
        <v>717</v>
      </c>
    </row>
    <row r="83" spans="1:19" ht="67.5">
      <c r="A83" s="8" t="s">
        <v>718</v>
      </c>
      <c r="B83" s="3" t="s">
        <v>719</v>
      </c>
      <c r="C83" s="5" t="s">
        <v>720</v>
      </c>
      <c r="D83" s="3" t="s">
        <v>721</v>
      </c>
      <c r="E83" s="6">
        <v>43985.538738425923</v>
      </c>
      <c r="F83" s="6">
        <f t="shared" si="1"/>
        <v>3</v>
      </c>
      <c r="G83" s="3"/>
      <c r="H83" s="3"/>
      <c r="I83" s="3"/>
      <c r="J83" s="3"/>
      <c r="K83" s="3" t="s">
        <v>722</v>
      </c>
      <c r="L83" s="3"/>
      <c r="M83" s="7" t="s">
        <v>104</v>
      </c>
      <c r="N83" s="12" t="s">
        <v>723</v>
      </c>
      <c r="O83" s="3">
        <v>217</v>
      </c>
      <c r="P83" s="3">
        <v>1354</v>
      </c>
      <c r="Q83" s="3"/>
      <c r="R83" s="18" t="s">
        <v>724</v>
      </c>
      <c r="S83" s="7" t="s">
        <v>725</v>
      </c>
    </row>
    <row r="84" spans="1:19" ht="22.5">
      <c r="A84" s="8" t="s">
        <v>726</v>
      </c>
      <c r="B84" s="3" t="s">
        <v>647</v>
      </c>
      <c r="C84" s="5" t="s">
        <v>727</v>
      </c>
      <c r="D84" s="3" t="s">
        <v>728</v>
      </c>
      <c r="E84" s="6">
        <v>43985.537754629629</v>
      </c>
      <c r="F84" s="6">
        <f t="shared" si="1"/>
        <v>3</v>
      </c>
      <c r="G84" s="3"/>
      <c r="H84" s="3"/>
      <c r="I84" s="3" t="s">
        <v>448</v>
      </c>
      <c r="J84" s="3" t="s">
        <v>449</v>
      </c>
      <c r="K84" s="3" t="s">
        <v>650</v>
      </c>
      <c r="L84" s="3" t="s">
        <v>451</v>
      </c>
      <c r="M84" s="7" t="s">
        <v>46</v>
      </c>
      <c r="N84" s="12" t="s">
        <v>651</v>
      </c>
      <c r="O84" s="3">
        <v>16</v>
      </c>
      <c r="P84" s="3">
        <v>42</v>
      </c>
      <c r="Q84" s="3" t="s">
        <v>652</v>
      </c>
      <c r="R84" s="18" t="s">
        <v>729</v>
      </c>
      <c r="S84" s="7" t="s">
        <v>730</v>
      </c>
    </row>
    <row r="85" spans="1:19" ht="56.25">
      <c r="A85" s="8" t="s">
        <v>731</v>
      </c>
      <c r="B85" s="3" t="s">
        <v>732</v>
      </c>
      <c r="C85" s="5" t="s">
        <v>733</v>
      </c>
      <c r="D85" s="3" t="s">
        <v>734</v>
      </c>
      <c r="E85" s="6">
        <v>43985.537233796298</v>
      </c>
      <c r="F85" s="6">
        <f t="shared" si="1"/>
        <v>3</v>
      </c>
      <c r="G85" s="3"/>
      <c r="H85" s="3"/>
      <c r="I85" s="3"/>
      <c r="J85" s="3"/>
      <c r="K85" s="3" t="s">
        <v>735</v>
      </c>
      <c r="L85" s="3"/>
      <c r="M85" s="7" t="s">
        <v>46</v>
      </c>
      <c r="N85" s="12" t="s">
        <v>736</v>
      </c>
      <c r="O85" s="3">
        <v>1489</v>
      </c>
      <c r="P85" s="3">
        <v>1138</v>
      </c>
      <c r="Q85" s="3"/>
      <c r="R85" s="18" t="s">
        <v>737</v>
      </c>
      <c r="S85" s="7" t="s">
        <v>738</v>
      </c>
    </row>
    <row r="86" spans="1:19" ht="33.75">
      <c r="A86" s="8" t="s">
        <v>739</v>
      </c>
      <c r="B86" s="3" t="s">
        <v>740</v>
      </c>
      <c r="C86" s="5" t="s">
        <v>741</v>
      </c>
      <c r="D86" s="3" t="s">
        <v>742</v>
      </c>
      <c r="E86" s="6">
        <v>43985.535925925928</v>
      </c>
      <c r="F86" s="6">
        <f t="shared" si="1"/>
        <v>3</v>
      </c>
      <c r="G86" s="3"/>
      <c r="H86" s="3"/>
      <c r="I86" s="3"/>
      <c r="J86" s="3"/>
      <c r="K86" s="3" t="s">
        <v>743</v>
      </c>
      <c r="L86" s="3"/>
      <c r="M86" s="7" t="s">
        <v>46</v>
      </c>
      <c r="N86" s="12" t="s">
        <v>744</v>
      </c>
      <c r="O86" s="3">
        <v>385</v>
      </c>
      <c r="P86" s="3">
        <v>854</v>
      </c>
      <c r="Q86" s="3" t="s">
        <v>745</v>
      </c>
      <c r="R86" s="18" t="s">
        <v>746</v>
      </c>
      <c r="S86" s="7" t="s">
        <v>52</v>
      </c>
    </row>
    <row r="87" spans="1:19" ht="22.5">
      <c r="A87" s="8" t="s">
        <v>747</v>
      </c>
      <c r="B87" s="3" t="s">
        <v>748</v>
      </c>
      <c r="C87" s="5" t="s">
        <v>749</v>
      </c>
      <c r="D87" s="3" t="s">
        <v>750</v>
      </c>
      <c r="E87" s="6">
        <v>43985.534305555557</v>
      </c>
      <c r="F87" s="6">
        <f t="shared" si="1"/>
        <v>3</v>
      </c>
      <c r="G87" s="3"/>
      <c r="H87" s="3"/>
      <c r="I87" s="3" t="s">
        <v>751</v>
      </c>
      <c r="J87" s="3" t="s">
        <v>752</v>
      </c>
      <c r="K87" s="3" t="s">
        <v>753</v>
      </c>
      <c r="L87" s="3" t="s">
        <v>754</v>
      </c>
      <c r="M87" s="7" t="s">
        <v>46</v>
      </c>
      <c r="N87" s="12" t="s">
        <v>755</v>
      </c>
      <c r="O87" s="3">
        <v>6</v>
      </c>
      <c r="P87" s="3">
        <v>115</v>
      </c>
      <c r="Q87" s="3"/>
      <c r="R87" s="18" t="s">
        <v>756</v>
      </c>
      <c r="S87" s="7" t="s">
        <v>757</v>
      </c>
    </row>
    <row r="88" spans="1:19" ht="12.75">
      <c r="A88" s="8" t="s">
        <v>758</v>
      </c>
      <c r="B88" s="3" t="s">
        <v>732</v>
      </c>
      <c r="C88" s="5" t="s">
        <v>759</v>
      </c>
      <c r="D88" s="3" t="s">
        <v>760</v>
      </c>
      <c r="E88" s="6">
        <v>43985.53429398148</v>
      </c>
      <c r="F88" s="6">
        <f t="shared" si="1"/>
        <v>3</v>
      </c>
      <c r="G88" s="3"/>
      <c r="H88" s="3"/>
      <c r="I88" s="3" t="s">
        <v>735</v>
      </c>
      <c r="J88" s="3" t="s">
        <v>732</v>
      </c>
      <c r="K88" s="3" t="s">
        <v>735</v>
      </c>
      <c r="L88" s="3" t="s">
        <v>761</v>
      </c>
      <c r="M88" s="7" t="s">
        <v>46</v>
      </c>
      <c r="N88" s="12" t="s">
        <v>736</v>
      </c>
      <c r="O88" s="3">
        <v>1489</v>
      </c>
      <c r="P88" s="3">
        <v>1138</v>
      </c>
      <c r="Q88" s="3"/>
      <c r="R88" s="18" t="s">
        <v>762</v>
      </c>
      <c r="S88" s="7" t="s">
        <v>616</v>
      </c>
    </row>
    <row r="89" spans="1:19" ht="56.25">
      <c r="A89" s="8" t="s">
        <v>761</v>
      </c>
      <c r="B89" s="3" t="s">
        <v>732</v>
      </c>
      <c r="C89" s="5" t="s">
        <v>763</v>
      </c>
      <c r="D89" s="3" t="s">
        <v>760</v>
      </c>
      <c r="E89" s="6">
        <v>43985.53429398148</v>
      </c>
      <c r="F89" s="6">
        <f t="shared" si="1"/>
        <v>3</v>
      </c>
      <c r="G89" s="3"/>
      <c r="H89" s="3"/>
      <c r="I89" s="3"/>
      <c r="J89" s="3"/>
      <c r="K89" s="3" t="s">
        <v>735</v>
      </c>
      <c r="L89" s="3"/>
      <c r="M89" s="7" t="s">
        <v>46</v>
      </c>
      <c r="N89" s="12" t="s">
        <v>736</v>
      </c>
      <c r="O89" s="3">
        <v>1489</v>
      </c>
      <c r="P89" s="3">
        <v>1138</v>
      </c>
      <c r="Q89" s="3"/>
      <c r="R89" s="18" t="s">
        <v>764</v>
      </c>
      <c r="S89" s="7" t="s">
        <v>765</v>
      </c>
    </row>
    <row r="90" spans="1:19" ht="45">
      <c r="A90" s="8" t="s">
        <v>766</v>
      </c>
      <c r="B90" s="3" t="s">
        <v>740</v>
      </c>
      <c r="C90" s="5" t="s">
        <v>767</v>
      </c>
      <c r="D90" s="3" t="s">
        <v>768</v>
      </c>
      <c r="E90" s="6">
        <v>43985.533958333333</v>
      </c>
      <c r="F90" s="6">
        <f t="shared" si="1"/>
        <v>3</v>
      </c>
      <c r="G90" s="3"/>
      <c r="H90" s="3"/>
      <c r="I90" s="3"/>
      <c r="J90" s="3"/>
      <c r="K90" s="3" t="s">
        <v>743</v>
      </c>
      <c r="L90" s="3"/>
      <c r="M90" s="7" t="s">
        <v>46</v>
      </c>
      <c r="N90" s="12" t="s">
        <v>744</v>
      </c>
      <c r="O90" s="3">
        <v>385</v>
      </c>
      <c r="P90" s="3">
        <v>854</v>
      </c>
      <c r="Q90" s="3" t="s">
        <v>745</v>
      </c>
      <c r="R90" s="18" t="s">
        <v>769</v>
      </c>
      <c r="S90" s="7" t="s">
        <v>52</v>
      </c>
    </row>
    <row r="91" spans="1:19" ht="45">
      <c r="A91" s="8" t="s">
        <v>770</v>
      </c>
      <c r="B91" s="3" t="s">
        <v>771</v>
      </c>
      <c r="C91" s="5" t="s">
        <v>772</v>
      </c>
      <c r="D91" s="3" t="s">
        <v>773</v>
      </c>
      <c r="E91" s="6">
        <v>43985.533668981487</v>
      </c>
      <c r="F91" s="6">
        <f t="shared" si="1"/>
        <v>3</v>
      </c>
      <c r="G91" s="3"/>
      <c r="H91" s="3"/>
      <c r="I91" s="3"/>
      <c r="J91" s="3"/>
      <c r="K91" s="3" t="s">
        <v>774</v>
      </c>
      <c r="L91" s="3"/>
      <c r="M91" s="7" t="s">
        <v>46</v>
      </c>
      <c r="N91" s="12" t="s">
        <v>775</v>
      </c>
      <c r="O91" s="3">
        <v>79</v>
      </c>
      <c r="P91" s="3">
        <v>516</v>
      </c>
      <c r="Q91" s="3" t="s">
        <v>776</v>
      </c>
      <c r="R91" s="18" t="s">
        <v>777</v>
      </c>
      <c r="S91" s="7" t="s">
        <v>52</v>
      </c>
    </row>
    <row r="92" spans="1:19" ht="33.75">
      <c r="A92" s="8" t="s">
        <v>778</v>
      </c>
      <c r="B92" s="3" t="s">
        <v>679</v>
      </c>
      <c r="C92" s="5" t="s">
        <v>779</v>
      </c>
      <c r="D92" s="3" t="s">
        <v>780</v>
      </c>
      <c r="E92" s="6">
        <v>43985.532951388886</v>
      </c>
      <c r="F92" s="6">
        <f t="shared" si="1"/>
        <v>3</v>
      </c>
      <c r="G92" s="3"/>
      <c r="H92" s="3"/>
      <c r="I92" s="3"/>
      <c r="J92" s="3"/>
      <c r="K92" s="3" t="s">
        <v>682</v>
      </c>
      <c r="L92" s="3"/>
      <c r="M92" s="7" t="s">
        <v>46</v>
      </c>
      <c r="N92" s="12" t="s">
        <v>683</v>
      </c>
      <c r="O92" s="3">
        <v>1700</v>
      </c>
      <c r="P92" s="3">
        <v>1891</v>
      </c>
      <c r="Q92" s="3" t="s">
        <v>50</v>
      </c>
      <c r="R92" s="18" t="s">
        <v>781</v>
      </c>
      <c r="S92" s="7" t="s">
        <v>52</v>
      </c>
    </row>
    <row r="93" spans="1:19" ht="22.5">
      <c r="A93" s="8" t="s">
        <v>782</v>
      </c>
      <c r="B93" s="3" t="s">
        <v>740</v>
      </c>
      <c r="C93" s="5" t="s">
        <v>783</v>
      </c>
      <c r="D93" s="3" t="s">
        <v>784</v>
      </c>
      <c r="E93" s="6">
        <v>43985.532685185186</v>
      </c>
      <c r="F93" s="6">
        <f t="shared" si="1"/>
        <v>3</v>
      </c>
      <c r="G93" s="3"/>
      <c r="H93" s="3"/>
      <c r="I93" s="3"/>
      <c r="J93" s="3"/>
      <c r="K93" s="3" t="s">
        <v>743</v>
      </c>
      <c r="L93" s="3"/>
      <c r="M93" s="7" t="s">
        <v>46</v>
      </c>
      <c r="N93" s="12" t="s">
        <v>744</v>
      </c>
      <c r="O93" s="3">
        <v>385</v>
      </c>
      <c r="P93" s="3">
        <v>854</v>
      </c>
      <c r="Q93" s="3" t="s">
        <v>745</v>
      </c>
      <c r="R93" s="18" t="s">
        <v>785</v>
      </c>
      <c r="S93" s="7" t="s">
        <v>52</v>
      </c>
    </row>
    <row r="94" spans="1:19" ht="22.5">
      <c r="A94" s="8" t="s">
        <v>786</v>
      </c>
      <c r="B94" s="3" t="s">
        <v>748</v>
      </c>
      <c r="C94" s="5" t="s">
        <v>787</v>
      </c>
      <c r="D94" s="3" t="s">
        <v>788</v>
      </c>
      <c r="E94" s="6">
        <v>43985.532569444447</v>
      </c>
      <c r="F94" s="6">
        <f t="shared" si="1"/>
        <v>3</v>
      </c>
      <c r="G94" s="3"/>
      <c r="H94" s="3"/>
      <c r="I94" s="3" t="s">
        <v>789</v>
      </c>
      <c r="J94" s="3" t="s">
        <v>790</v>
      </c>
      <c r="K94" s="3" t="s">
        <v>753</v>
      </c>
      <c r="L94" s="3" t="s">
        <v>791</v>
      </c>
      <c r="M94" s="7" t="s">
        <v>46</v>
      </c>
      <c r="N94" s="12" t="s">
        <v>755</v>
      </c>
      <c r="O94" s="3">
        <v>6</v>
      </c>
      <c r="P94" s="3">
        <v>115</v>
      </c>
      <c r="Q94" s="3"/>
      <c r="R94" s="18" t="s">
        <v>792</v>
      </c>
      <c r="S94" s="7" t="s">
        <v>793</v>
      </c>
    </row>
    <row r="95" spans="1:19" ht="12.75">
      <c r="A95" s="8" t="s">
        <v>794</v>
      </c>
      <c r="B95" s="3" t="s">
        <v>795</v>
      </c>
      <c r="C95" s="5" t="s">
        <v>796</v>
      </c>
      <c r="D95" s="3" t="s">
        <v>797</v>
      </c>
      <c r="E95" s="6">
        <v>43985.532337962963</v>
      </c>
      <c r="F95" s="6">
        <f t="shared" si="1"/>
        <v>3</v>
      </c>
      <c r="G95" s="3"/>
      <c r="H95" s="3"/>
      <c r="I95" s="3" t="s">
        <v>448</v>
      </c>
      <c r="J95" s="3" t="s">
        <v>449</v>
      </c>
      <c r="K95" s="3" t="s">
        <v>798</v>
      </c>
      <c r="L95" s="3" t="s">
        <v>451</v>
      </c>
      <c r="M95" s="7" t="s">
        <v>104</v>
      </c>
      <c r="N95" s="12" t="s">
        <v>799</v>
      </c>
      <c r="O95" s="3">
        <v>2223</v>
      </c>
      <c r="P95" s="3">
        <v>1404</v>
      </c>
      <c r="Q95" s="3" t="s">
        <v>127</v>
      </c>
      <c r="R95" s="18" t="s">
        <v>800</v>
      </c>
      <c r="S95" s="7" t="s">
        <v>801</v>
      </c>
    </row>
    <row r="96" spans="1:19" ht="33.75">
      <c r="A96" s="8" t="s">
        <v>802</v>
      </c>
      <c r="B96" s="3" t="s">
        <v>803</v>
      </c>
      <c r="C96" s="5" t="s">
        <v>804</v>
      </c>
      <c r="D96" s="3" t="s">
        <v>805</v>
      </c>
      <c r="E96" s="6">
        <v>43985.531898148147</v>
      </c>
      <c r="F96" s="6">
        <f t="shared" si="1"/>
        <v>3</v>
      </c>
      <c r="G96" s="3"/>
      <c r="H96" s="3"/>
      <c r="I96" s="3"/>
      <c r="J96" s="3"/>
      <c r="K96" s="3" t="s">
        <v>806</v>
      </c>
      <c r="L96" s="3"/>
      <c r="M96" s="7" t="s">
        <v>46</v>
      </c>
      <c r="N96" s="12" t="s">
        <v>807</v>
      </c>
      <c r="O96" s="3">
        <v>219</v>
      </c>
      <c r="P96" s="3">
        <v>542</v>
      </c>
      <c r="Q96" s="3" t="s">
        <v>808</v>
      </c>
      <c r="R96" s="18" t="s">
        <v>809</v>
      </c>
      <c r="S96" s="7" t="s">
        <v>810</v>
      </c>
    </row>
    <row r="97" spans="1:19" ht="22.5">
      <c r="A97" s="8" t="s">
        <v>811</v>
      </c>
      <c r="B97" s="3" t="s">
        <v>732</v>
      </c>
      <c r="C97" s="5" t="s">
        <v>812</v>
      </c>
      <c r="D97" s="3" t="s">
        <v>813</v>
      </c>
      <c r="E97" s="6">
        <v>43985.531840277778</v>
      </c>
      <c r="F97" s="6">
        <f t="shared" si="1"/>
        <v>3</v>
      </c>
      <c r="G97" s="3"/>
      <c r="H97" s="3"/>
      <c r="I97" s="3"/>
      <c r="J97" s="3"/>
      <c r="K97" s="3" t="s">
        <v>735</v>
      </c>
      <c r="L97" s="3"/>
      <c r="M97" s="7" t="s">
        <v>46</v>
      </c>
      <c r="N97" s="12" t="s">
        <v>736</v>
      </c>
      <c r="O97" s="3">
        <v>1489</v>
      </c>
      <c r="P97" s="3">
        <v>1138</v>
      </c>
      <c r="Q97" s="3"/>
      <c r="R97" s="18" t="s">
        <v>814</v>
      </c>
      <c r="S97" s="7" t="s">
        <v>142</v>
      </c>
    </row>
    <row r="98" spans="1:19" ht="12.75">
      <c r="A98" s="8" t="s">
        <v>815</v>
      </c>
      <c r="B98" s="3" t="s">
        <v>816</v>
      </c>
      <c r="C98" s="5" t="s">
        <v>220</v>
      </c>
      <c r="D98" s="3" t="s">
        <v>813</v>
      </c>
      <c r="E98" s="6">
        <v>43985.531840277778</v>
      </c>
      <c r="F98" s="6">
        <f t="shared" si="1"/>
        <v>3</v>
      </c>
      <c r="G98" s="3"/>
      <c r="H98" s="3"/>
      <c r="I98" s="3"/>
      <c r="J98" s="3"/>
      <c r="K98" s="3" t="s">
        <v>817</v>
      </c>
      <c r="L98" s="3"/>
      <c r="M98" s="7" t="s">
        <v>46</v>
      </c>
      <c r="N98" s="12" t="s">
        <v>818</v>
      </c>
      <c r="O98" s="3"/>
      <c r="P98" s="3">
        <v>4</v>
      </c>
      <c r="Q98" s="3"/>
      <c r="R98" s="18" t="s">
        <v>819</v>
      </c>
      <c r="S98" s="7" t="s">
        <v>52</v>
      </c>
    </row>
    <row r="99" spans="1:19" ht="33.75">
      <c r="A99" s="8" t="s">
        <v>820</v>
      </c>
      <c r="B99" s="3" t="s">
        <v>821</v>
      </c>
      <c r="C99" s="5" t="s">
        <v>822</v>
      </c>
      <c r="D99" s="3" t="s">
        <v>823</v>
      </c>
      <c r="E99" s="6">
        <v>43985.531724537039</v>
      </c>
      <c r="F99" s="6">
        <f t="shared" si="1"/>
        <v>3</v>
      </c>
      <c r="G99" s="3"/>
      <c r="H99" s="3"/>
      <c r="I99" s="3"/>
      <c r="J99" s="3"/>
      <c r="K99" s="3" t="s">
        <v>824</v>
      </c>
      <c r="L99" s="3"/>
      <c r="M99" s="7" t="s">
        <v>46</v>
      </c>
      <c r="N99" s="12" t="s">
        <v>825</v>
      </c>
      <c r="O99" s="3">
        <v>5</v>
      </c>
      <c r="P99" s="3">
        <v>47</v>
      </c>
      <c r="Q99" s="3"/>
      <c r="R99" s="18" t="s">
        <v>826</v>
      </c>
      <c r="S99" s="7" t="s">
        <v>827</v>
      </c>
    </row>
    <row r="100" spans="1:19" ht="56.25">
      <c r="A100" s="8" t="s">
        <v>828</v>
      </c>
      <c r="B100" s="3" t="s">
        <v>829</v>
      </c>
      <c r="C100" s="5" t="s">
        <v>830</v>
      </c>
      <c r="D100" s="3" t="s">
        <v>831</v>
      </c>
      <c r="E100" s="6">
        <v>43985.531712962962</v>
      </c>
      <c r="F100" s="6">
        <f t="shared" si="1"/>
        <v>3</v>
      </c>
      <c r="G100" s="3"/>
      <c r="H100" s="3"/>
      <c r="I100" s="3"/>
      <c r="J100" s="3"/>
      <c r="K100" s="3" t="s">
        <v>832</v>
      </c>
      <c r="L100" s="3"/>
      <c r="M100" s="7" t="s">
        <v>104</v>
      </c>
      <c r="N100" s="12" t="s">
        <v>833</v>
      </c>
      <c r="O100" s="3"/>
      <c r="P100" s="3"/>
      <c r="Q100" s="3"/>
      <c r="R100" s="18" t="s">
        <v>834</v>
      </c>
      <c r="S100" s="7" t="s">
        <v>835</v>
      </c>
    </row>
    <row r="101" spans="1:19" ht="22.5">
      <c r="A101" s="8" t="s">
        <v>836</v>
      </c>
      <c r="B101" s="3" t="s">
        <v>837</v>
      </c>
      <c r="C101" s="5" t="s">
        <v>838</v>
      </c>
      <c r="D101" s="3" t="s">
        <v>839</v>
      </c>
      <c r="E101" s="6">
        <v>43985.531388888892</v>
      </c>
      <c r="F101" s="6">
        <f t="shared" si="1"/>
        <v>3</v>
      </c>
      <c r="G101" s="3"/>
      <c r="H101" s="3"/>
      <c r="I101" s="3"/>
      <c r="J101" s="3"/>
      <c r="K101" s="3" t="s">
        <v>840</v>
      </c>
      <c r="L101" s="3"/>
      <c r="M101" s="7" t="s">
        <v>46</v>
      </c>
      <c r="N101" s="12" t="s">
        <v>841</v>
      </c>
      <c r="O101" s="3">
        <v>42</v>
      </c>
      <c r="P101" s="3">
        <v>78</v>
      </c>
      <c r="Q101" s="3"/>
      <c r="R101" s="18" t="s">
        <v>842</v>
      </c>
      <c r="S101" s="7" t="s">
        <v>843</v>
      </c>
    </row>
    <row r="102" spans="1:19" ht="45">
      <c r="A102" s="8" t="s">
        <v>844</v>
      </c>
      <c r="B102" s="3" t="s">
        <v>829</v>
      </c>
      <c r="C102" s="5" t="s">
        <v>845</v>
      </c>
      <c r="D102" s="3" t="s">
        <v>846</v>
      </c>
      <c r="E102" s="6">
        <v>43985.530624999999</v>
      </c>
      <c r="F102" s="6">
        <f t="shared" si="1"/>
        <v>3</v>
      </c>
      <c r="G102" s="3"/>
      <c r="H102" s="3"/>
      <c r="I102" s="3"/>
      <c r="J102" s="3"/>
      <c r="K102" s="3" t="s">
        <v>832</v>
      </c>
      <c r="L102" s="3"/>
      <c r="M102" s="7" t="s">
        <v>104</v>
      </c>
      <c r="N102" s="12" t="s">
        <v>833</v>
      </c>
      <c r="O102" s="3"/>
      <c r="P102" s="3"/>
      <c r="Q102" s="3"/>
      <c r="R102" s="18" t="s">
        <v>847</v>
      </c>
      <c r="S102" s="7" t="s">
        <v>848</v>
      </c>
    </row>
    <row r="103" spans="1:19" ht="12.75">
      <c r="A103" s="8" t="s">
        <v>849</v>
      </c>
      <c r="B103" s="3" t="s">
        <v>850</v>
      </c>
      <c r="C103" s="5" t="s">
        <v>851</v>
      </c>
      <c r="D103" s="3" t="s">
        <v>852</v>
      </c>
      <c r="E103" s="6">
        <v>43985.529722222222</v>
      </c>
      <c r="F103" s="6">
        <f t="shared" si="1"/>
        <v>3</v>
      </c>
      <c r="G103" s="3"/>
      <c r="H103" s="3"/>
      <c r="I103" s="3"/>
      <c r="J103" s="3"/>
      <c r="K103" s="3" t="s">
        <v>853</v>
      </c>
      <c r="L103" s="3"/>
      <c r="M103" s="7" t="s">
        <v>28</v>
      </c>
      <c r="N103" s="12" t="s">
        <v>854</v>
      </c>
      <c r="O103" s="3">
        <v>434</v>
      </c>
      <c r="P103" s="3">
        <v>644</v>
      </c>
      <c r="Q103" s="3"/>
      <c r="R103" s="18" t="s">
        <v>855</v>
      </c>
      <c r="S103" s="7" t="s">
        <v>856</v>
      </c>
    </row>
    <row r="104" spans="1:19" ht="22.5">
      <c r="A104" s="8" t="s">
        <v>857</v>
      </c>
      <c r="B104" s="3" t="s">
        <v>858</v>
      </c>
      <c r="C104" s="5" t="s">
        <v>859</v>
      </c>
      <c r="D104" s="3" t="s">
        <v>860</v>
      </c>
      <c r="E104" s="6">
        <v>43985.529583333337</v>
      </c>
      <c r="F104" s="6">
        <f t="shared" si="1"/>
        <v>3</v>
      </c>
      <c r="G104" s="3"/>
      <c r="H104" s="3"/>
      <c r="I104" s="3"/>
      <c r="J104" s="3"/>
      <c r="K104" s="3" t="s">
        <v>861</v>
      </c>
      <c r="L104" s="3"/>
      <c r="M104" s="7" t="s">
        <v>46</v>
      </c>
      <c r="N104" s="12" t="s">
        <v>862</v>
      </c>
      <c r="O104" s="3">
        <v>710</v>
      </c>
      <c r="P104" s="3">
        <v>1890</v>
      </c>
      <c r="Q104" s="3" t="s">
        <v>863</v>
      </c>
      <c r="R104" s="18" t="s">
        <v>864</v>
      </c>
      <c r="S104" s="7" t="s">
        <v>865</v>
      </c>
    </row>
    <row r="105" spans="1:19" ht="56.25">
      <c r="A105" s="8" t="s">
        <v>866</v>
      </c>
      <c r="B105" s="3" t="s">
        <v>867</v>
      </c>
      <c r="C105" s="5" t="s">
        <v>868</v>
      </c>
      <c r="D105" s="3" t="s">
        <v>869</v>
      </c>
      <c r="E105" s="6">
        <v>43985.529270833329</v>
      </c>
      <c r="F105" s="6">
        <f t="shared" si="1"/>
        <v>3</v>
      </c>
      <c r="G105" s="3"/>
      <c r="H105" s="3"/>
      <c r="I105" s="3" t="s">
        <v>448</v>
      </c>
      <c r="J105" s="3" t="s">
        <v>449</v>
      </c>
      <c r="K105" s="3" t="s">
        <v>870</v>
      </c>
      <c r="L105" s="3" t="s">
        <v>451</v>
      </c>
      <c r="M105" s="7" t="s">
        <v>104</v>
      </c>
      <c r="N105" s="12" t="s">
        <v>871</v>
      </c>
      <c r="O105" s="3">
        <v>4052</v>
      </c>
      <c r="P105" s="3">
        <v>3366</v>
      </c>
      <c r="Q105" s="3"/>
      <c r="R105" s="18" t="s">
        <v>872</v>
      </c>
      <c r="S105" s="7" t="s">
        <v>455</v>
      </c>
    </row>
    <row r="106" spans="1:19" ht="56.25">
      <c r="A106" s="8" t="s">
        <v>873</v>
      </c>
      <c r="B106" s="3" t="s">
        <v>874</v>
      </c>
      <c r="C106" s="5" t="s">
        <v>875</v>
      </c>
      <c r="D106" s="3" t="s">
        <v>876</v>
      </c>
      <c r="E106" s="6">
        <v>43985.528912037036</v>
      </c>
      <c r="F106" s="6">
        <f t="shared" si="1"/>
        <v>3</v>
      </c>
      <c r="G106" s="3"/>
      <c r="H106" s="3"/>
      <c r="I106" s="3"/>
      <c r="J106" s="3"/>
      <c r="K106" s="3" t="s">
        <v>877</v>
      </c>
      <c r="L106" s="3"/>
      <c r="M106" s="7" t="s">
        <v>104</v>
      </c>
      <c r="N106" s="12" t="s">
        <v>878</v>
      </c>
      <c r="O106" s="3">
        <v>2</v>
      </c>
      <c r="P106" s="3"/>
      <c r="Q106" s="3"/>
      <c r="R106" s="18" t="s">
        <v>879</v>
      </c>
      <c r="S106" s="7" t="s">
        <v>52</v>
      </c>
    </row>
    <row r="107" spans="1:19" ht="12.75">
      <c r="A107" s="8" t="s">
        <v>880</v>
      </c>
      <c r="B107" s="3" t="s">
        <v>850</v>
      </c>
      <c r="C107" s="5" t="s">
        <v>881</v>
      </c>
      <c r="D107" s="3" t="s">
        <v>882</v>
      </c>
      <c r="E107" s="6">
        <v>43985.528182870374</v>
      </c>
      <c r="F107" s="6">
        <f t="shared" si="1"/>
        <v>3</v>
      </c>
      <c r="G107" s="3"/>
      <c r="H107" s="3"/>
      <c r="I107" s="3"/>
      <c r="J107" s="3"/>
      <c r="K107" s="3" t="s">
        <v>853</v>
      </c>
      <c r="L107" s="3"/>
      <c r="M107" s="7" t="s">
        <v>28</v>
      </c>
      <c r="N107" s="12" t="s">
        <v>854</v>
      </c>
      <c r="O107" s="3">
        <v>434</v>
      </c>
      <c r="P107" s="3">
        <v>644</v>
      </c>
      <c r="Q107" s="3"/>
      <c r="R107" s="18" t="s">
        <v>883</v>
      </c>
      <c r="S107" s="7" t="s">
        <v>884</v>
      </c>
    </row>
    <row r="108" spans="1:19" ht="56.25">
      <c r="A108" s="8" t="s">
        <v>885</v>
      </c>
      <c r="B108" s="3" t="s">
        <v>771</v>
      </c>
      <c r="C108" s="5" t="s">
        <v>886</v>
      </c>
      <c r="D108" s="3" t="s">
        <v>887</v>
      </c>
      <c r="E108" s="6">
        <v>43985.528113425928</v>
      </c>
      <c r="F108" s="6">
        <f t="shared" si="1"/>
        <v>3</v>
      </c>
      <c r="G108" s="3"/>
      <c r="H108" s="3"/>
      <c r="I108" s="3"/>
      <c r="J108" s="3"/>
      <c r="K108" s="3" t="s">
        <v>774</v>
      </c>
      <c r="L108" s="3"/>
      <c r="M108" s="7" t="s">
        <v>46</v>
      </c>
      <c r="N108" s="12" t="s">
        <v>775</v>
      </c>
      <c r="O108" s="3">
        <v>79</v>
      </c>
      <c r="P108" s="3">
        <v>516</v>
      </c>
      <c r="Q108" s="3" t="s">
        <v>776</v>
      </c>
      <c r="R108" s="18" t="s">
        <v>888</v>
      </c>
      <c r="S108" s="7" t="s">
        <v>52</v>
      </c>
    </row>
    <row r="109" spans="1:19" ht="67.5">
      <c r="A109" s="8" t="s">
        <v>889</v>
      </c>
      <c r="B109" s="3" t="s">
        <v>890</v>
      </c>
      <c r="C109" s="5" t="s">
        <v>891</v>
      </c>
      <c r="D109" s="3" t="s">
        <v>892</v>
      </c>
      <c r="E109" s="6">
        <v>43985.527997685189</v>
      </c>
      <c r="F109" s="6">
        <f t="shared" si="1"/>
        <v>3</v>
      </c>
      <c r="G109" s="3"/>
      <c r="H109" s="3"/>
      <c r="I109" s="3"/>
      <c r="J109" s="3"/>
      <c r="K109" s="3" t="s">
        <v>893</v>
      </c>
      <c r="L109" s="3"/>
      <c r="M109" s="7" t="s">
        <v>46</v>
      </c>
      <c r="N109" s="12" t="s">
        <v>894</v>
      </c>
      <c r="O109" s="3">
        <v>1156</v>
      </c>
      <c r="P109" s="3">
        <v>870</v>
      </c>
      <c r="Q109" s="3" t="s">
        <v>895</v>
      </c>
      <c r="R109" s="18" t="s">
        <v>896</v>
      </c>
      <c r="S109" s="7" t="s">
        <v>897</v>
      </c>
    </row>
    <row r="110" spans="1:19" ht="45">
      <c r="A110" s="8" t="s">
        <v>898</v>
      </c>
      <c r="B110" s="3" t="s">
        <v>899</v>
      </c>
      <c r="C110" s="5" t="s">
        <v>900</v>
      </c>
      <c r="D110" s="3" t="s">
        <v>901</v>
      </c>
      <c r="E110" s="6">
        <v>43985.527974537035</v>
      </c>
      <c r="F110" s="6">
        <f t="shared" si="1"/>
        <v>3</v>
      </c>
      <c r="G110" s="3"/>
      <c r="H110" s="3"/>
      <c r="I110" s="3"/>
      <c r="J110" s="3"/>
      <c r="K110" s="3" t="s">
        <v>902</v>
      </c>
      <c r="L110" s="3"/>
      <c r="M110" s="7" t="s">
        <v>104</v>
      </c>
      <c r="N110" s="12" t="s">
        <v>903</v>
      </c>
      <c r="O110" s="3">
        <v>264</v>
      </c>
      <c r="P110" s="3">
        <v>118</v>
      </c>
      <c r="Q110" s="3" t="s">
        <v>904</v>
      </c>
      <c r="R110" s="18" t="s">
        <v>905</v>
      </c>
      <c r="S110" s="7" t="s">
        <v>906</v>
      </c>
    </row>
    <row r="111" spans="1:19" ht="33.75">
      <c r="A111" s="8" t="s">
        <v>907</v>
      </c>
      <c r="B111" s="3" t="s">
        <v>908</v>
      </c>
      <c r="C111" s="5" t="s">
        <v>909</v>
      </c>
      <c r="D111" s="3" t="s">
        <v>910</v>
      </c>
      <c r="E111" s="6">
        <v>43985.527627314819</v>
      </c>
      <c r="F111" s="6">
        <f t="shared" si="1"/>
        <v>3</v>
      </c>
      <c r="G111" s="3"/>
      <c r="H111" s="3"/>
      <c r="I111" s="3"/>
      <c r="J111" s="3"/>
      <c r="K111" s="3" t="s">
        <v>911</v>
      </c>
      <c r="L111" s="3"/>
      <c r="M111" s="7" t="s">
        <v>46</v>
      </c>
      <c r="N111" s="12" t="s">
        <v>912</v>
      </c>
      <c r="O111" s="3">
        <v>47</v>
      </c>
      <c r="P111" s="3">
        <v>725</v>
      </c>
      <c r="Q111" s="3" t="s">
        <v>913</v>
      </c>
      <c r="R111" s="18" t="s">
        <v>914</v>
      </c>
      <c r="S111" s="7" t="s">
        <v>52</v>
      </c>
    </row>
    <row r="112" spans="1:19" ht="33.75">
      <c r="A112" s="8" t="s">
        <v>915</v>
      </c>
      <c r="B112" s="3" t="s">
        <v>916</v>
      </c>
      <c r="C112" s="5" t="s">
        <v>917</v>
      </c>
      <c r="D112" s="3" t="s">
        <v>918</v>
      </c>
      <c r="E112" s="6">
        <v>43985.526377314818</v>
      </c>
      <c r="F112" s="6">
        <f t="shared" si="1"/>
        <v>3</v>
      </c>
      <c r="G112" s="3"/>
      <c r="H112" s="3"/>
      <c r="I112" s="3"/>
      <c r="J112" s="3"/>
      <c r="K112" s="3" t="s">
        <v>919</v>
      </c>
      <c r="L112" s="3"/>
      <c r="M112" s="7" t="s">
        <v>28</v>
      </c>
      <c r="N112" s="12" t="s">
        <v>920</v>
      </c>
      <c r="O112" s="3">
        <v>111</v>
      </c>
      <c r="P112" s="3">
        <v>334</v>
      </c>
      <c r="Q112" s="3"/>
      <c r="R112" s="18" t="s">
        <v>921</v>
      </c>
      <c r="S112" s="7" t="s">
        <v>922</v>
      </c>
    </row>
    <row r="113" spans="1:19" ht="22.5">
      <c r="A113" s="8" t="s">
        <v>923</v>
      </c>
      <c r="B113" s="3" t="s">
        <v>924</v>
      </c>
      <c r="C113" s="5" t="s">
        <v>925</v>
      </c>
      <c r="D113" s="3" t="s">
        <v>926</v>
      </c>
      <c r="E113" s="6">
        <v>43985.525960648149</v>
      </c>
      <c r="F113" s="6">
        <f t="shared" si="1"/>
        <v>3</v>
      </c>
      <c r="G113" s="3"/>
      <c r="H113" s="3"/>
      <c r="I113" s="3"/>
      <c r="J113" s="3"/>
      <c r="K113" s="3" t="s">
        <v>927</v>
      </c>
      <c r="L113" s="3"/>
      <c r="M113" s="7" t="s">
        <v>28</v>
      </c>
      <c r="N113" s="12" t="s">
        <v>928</v>
      </c>
      <c r="O113" s="3">
        <v>685</v>
      </c>
      <c r="P113" s="3">
        <v>2314</v>
      </c>
      <c r="Q113" s="3"/>
      <c r="R113" s="18" t="s">
        <v>929</v>
      </c>
      <c r="S113" s="7" t="s">
        <v>930</v>
      </c>
    </row>
    <row r="114" spans="1:19" ht="45">
      <c r="A114" s="8" t="s">
        <v>931</v>
      </c>
      <c r="B114" s="3" t="s">
        <v>932</v>
      </c>
      <c r="C114" s="5" t="s">
        <v>933</v>
      </c>
      <c r="D114" s="3" t="s">
        <v>934</v>
      </c>
      <c r="E114" s="6">
        <v>43985.525763888887</v>
      </c>
      <c r="F114" s="6">
        <f t="shared" si="1"/>
        <v>3</v>
      </c>
      <c r="G114" s="3"/>
      <c r="H114" s="3"/>
      <c r="I114" s="3"/>
      <c r="J114" s="3"/>
      <c r="K114" s="3" t="s">
        <v>935</v>
      </c>
      <c r="L114" s="3"/>
      <c r="M114" s="7" t="s">
        <v>46</v>
      </c>
      <c r="N114" s="12" t="s">
        <v>936</v>
      </c>
      <c r="O114" s="3">
        <v>30</v>
      </c>
      <c r="P114" s="3">
        <v>149</v>
      </c>
      <c r="Q114" s="3" t="s">
        <v>937</v>
      </c>
      <c r="R114" s="18" t="s">
        <v>938</v>
      </c>
      <c r="S114" s="7" t="s">
        <v>939</v>
      </c>
    </row>
    <row r="115" spans="1:19" ht="45">
      <c r="A115" s="8" t="s">
        <v>940</v>
      </c>
      <c r="B115" s="3" t="s">
        <v>829</v>
      </c>
      <c r="C115" s="5" t="s">
        <v>941</v>
      </c>
      <c r="D115" s="3" t="s">
        <v>942</v>
      </c>
      <c r="E115" s="6">
        <v>43985.525613425925</v>
      </c>
      <c r="F115" s="6">
        <f t="shared" si="1"/>
        <v>3</v>
      </c>
      <c r="G115" s="3"/>
      <c r="H115" s="3"/>
      <c r="I115" s="3"/>
      <c r="J115" s="3"/>
      <c r="K115" s="3" t="s">
        <v>832</v>
      </c>
      <c r="L115" s="3"/>
      <c r="M115" s="7" t="s">
        <v>104</v>
      </c>
      <c r="N115" s="12" t="s">
        <v>833</v>
      </c>
      <c r="O115" s="3"/>
      <c r="P115" s="3"/>
      <c r="Q115" s="3"/>
      <c r="R115" s="18" t="s">
        <v>943</v>
      </c>
      <c r="S115" s="7" t="s">
        <v>944</v>
      </c>
    </row>
    <row r="116" spans="1:19" ht="12.75">
      <c r="A116" s="8" t="s">
        <v>945</v>
      </c>
      <c r="B116" s="3" t="s">
        <v>946</v>
      </c>
      <c r="C116" s="5" t="s">
        <v>947</v>
      </c>
      <c r="D116" s="3" t="s">
        <v>948</v>
      </c>
      <c r="E116" s="6">
        <v>43985.524641203709</v>
      </c>
      <c r="F116" s="6">
        <f t="shared" si="1"/>
        <v>3</v>
      </c>
      <c r="G116" s="3"/>
      <c r="H116" s="3"/>
      <c r="I116" s="3"/>
      <c r="J116" s="3"/>
      <c r="K116" s="3" t="s">
        <v>949</v>
      </c>
      <c r="L116" s="3"/>
      <c r="M116" s="7" t="s">
        <v>104</v>
      </c>
      <c r="N116" s="12" t="s">
        <v>950</v>
      </c>
      <c r="O116" s="3">
        <v>1612</v>
      </c>
      <c r="P116" s="3">
        <v>2360</v>
      </c>
      <c r="Q116" s="3"/>
      <c r="R116" s="18" t="s">
        <v>951</v>
      </c>
      <c r="S116" s="7" t="s">
        <v>952</v>
      </c>
    </row>
    <row r="117" spans="1:19" ht="12.75">
      <c r="A117" s="8" t="s">
        <v>953</v>
      </c>
      <c r="B117" s="3" t="s">
        <v>954</v>
      </c>
      <c r="C117" s="5" t="s">
        <v>955</v>
      </c>
      <c r="D117" s="3" t="s">
        <v>956</v>
      </c>
      <c r="E117" s="6">
        <v>43985.524618055555</v>
      </c>
      <c r="F117" s="6">
        <f t="shared" si="1"/>
        <v>3</v>
      </c>
      <c r="G117" s="3"/>
      <c r="H117" s="3"/>
      <c r="I117" s="3"/>
      <c r="J117" s="3"/>
      <c r="K117" s="3" t="s">
        <v>957</v>
      </c>
      <c r="L117" s="3"/>
      <c r="M117" s="7" t="s">
        <v>46</v>
      </c>
      <c r="N117" s="12" t="s">
        <v>958</v>
      </c>
      <c r="O117" s="3">
        <v>101</v>
      </c>
      <c r="P117" s="3">
        <v>333</v>
      </c>
      <c r="Q117" s="3" t="s">
        <v>50</v>
      </c>
      <c r="R117" s="18" t="s">
        <v>959</v>
      </c>
      <c r="S117" s="7" t="s">
        <v>960</v>
      </c>
    </row>
    <row r="118" spans="1:19" ht="56.25">
      <c r="A118" s="8" t="s">
        <v>961</v>
      </c>
      <c r="B118" s="3" t="s">
        <v>962</v>
      </c>
      <c r="C118" s="5" t="s">
        <v>963</v>
      </c>
      <c r="D118" s="3" t="s">
        <v>964</v>
      </c>
      <c r="E118" s="6">
        <v>43985.524606481486</v>
      </c>
      <c r="F118" s="6">
        <f t="shared" si="1"/>
        <v>3</v>
      </c>
      <c r="G118" s="3"/>
      <c r="H118" s="3"/>
      <c r="I118" s="3"/>
      <c r="J118" s="3"/>
      <c r="K118" s="3" t="s">
        <v>965</v>
      </c>
      <c r="L118" s="3"/>
      <c r="M118" s="7" t="s">
        <v>46</v>
      </c>
      <c r="N118" s="12" t="s">
        <v>966</v>
      </c>
      <c r="O118" s="3">
        <v>35</v>
      </c>
      <c r="P118" s="3">
        <v>118</v>
      </c>
      <c r="Q118" s="3" t="s">
        <v>50</v>
      </c>
      <c r="R118" s="18" t="s">
        <v>967</v>
      </c>
      <c r="S118" s="7" t="s">
        <v>968</v>
      </c>
    </row>
    <row r="119" spans="1:19" ht="56.25">
      <c r="A119" s="8" t="s">
        <v>969</v>
      </c>
      <c r="B119" s="3" t="s">
        <v>829</v>
      </c>
      <c r="C119" s="5" t="s">
        <v>970</v>
      </c>
      <c r="D119" s="3" t="s">
        <v>971</v>
      </c>
      <c r="E119" s="6">
        <v>43985.524131944447</v>
      </c>
      <c r="F119" s="6">
        <f t="shared" si="1"/>
        <v>3</v>
      </c>
      <c r="G119" s="3"/>
      <c r="H119" s="3"/>
      <c r="I119" s="3"/>
      <c r="J119" s="3"/>
      <c r="K119" s="3" t="s">
        <v>832</v>
      </c>
      <c r="L119" s="3"/>
      <c r="M119" s="7" t="s">
        <v>104</v>
      </c>
      <c r="N119" s="12" t="s">
        <v>833</v>
      </c>
      <c r="O119" s="3"/>
      <c r="P119" s="3"/>
      <c r="Q119" s="3"/>
      <c r="R119" s="18" t="s">
        <v>972</v>
      </c>
      <c r="S119" s="7" t="s">
        <v>973</v>
      </c>
    </row>
    <row r="120" spans="1:19" ht="33.75">
      <c r="A120" s="8" t="s">
        <v>974</v>
      </c>
      <c r="B120" s="3" t="s">
        <v>975</v>
      </c>
      <c r="C120" s="5" t="s">
        <v>976</v>
      </c>
      <c r="D120" s="3" t="s">
        <v>977</v>
      </c>
      <c r="E120" s="6">
        <v>43985.521203703705</v>
      </c>
      <c r="F120" s="6">
        <f t="shared" si="1"/>
        <v>3</v>
      </c>
      <c r="G120" s="3"/>
      <c r="H120" s="3"/>
      <c r="I120" s="3"/>
      <c r="J120" s="3"/>
      <c r="K120" s="3" t="s">
        <v>978</v>
      </c>
      <c r="L120" s="3"/>
      <c r="M120" s="7" t="s">
        <v>28</v>
      </c>
      <c r="N120" s="12" t="s">
        <v>979</v>
      </c>
      <c r="O120" s="3">
        <v>12572</v>
      </c>
      <c r="P120" s="3">
        <v>926</v>
      </c>
      <c r="Q120" s="3" t="s">
        <v>980</v>
      </c>
      <c r="R120" s="18" t="s">
        <v>981</v>
      </c>
      <c r="S120" s="7" t="s">
        <v>52</v>
      </c>
    </row>
    <row r="121" spans="1:19" ht="45">
      <c r="A121" s="8" t="s">
        <v>982</v>
      </c>
      <c r="B121" s="3" t="s">
        <v>983</v>
      </c>
      <c r="C121" s="5" t="s">
        <v>984</v>
      </c>
      <c r="D121" s="3" t="s">
        <v>985</v>
      </c>
      <c r="E121" s="6">
        <v>43985.521030092597</v>
      </c>
      <c r="F121" s="6">
        <f t="shared" si="1"/>
        <v>3</v>
      </c>
      <c r="G121" s="3"/>
      <c r="H121" s="3"/>
      <c r="I121" s="3" t="s">
        <v>986</v>
      </c>
      <c r="J121" s="3" t="s">
        <v>983</v>
      </c>
      <c r="K121" s="3" t="s">
        <v>986</v>
      </c>
      <c r="L121" s="3" t="s">
        <v>987</v>
      </c>
      <c r="M121" s="7" t="s">
        <v>104</v>
      </c>
      <c r="N121" s="12" t="s">
        <v>988</v>
      </c>
      <c r="O121" s="3">
        <v>1455</v>
      </c>
      <c r="P121" s="3">
        <v>4794</v>
      </c>
      <c r="Q121" s="3" t="s">
        <v>989</v>
      </c>
      <c r="R121" s="18" t="s">
        <v>990</v>
      </c>
      <c r="S121" s="7" t="s">
        <v>991</v>
      </c>
    </row>
    <row r="122" spans="1:19" ht="33.75">
      <c r="A122" s="8" t="s">
        <v>992</v>
      </c>
      <c r="B122" s="3" t="s">
        <v>993</v>
      </c>
      <c r="C122" s="5" t="s">
        <v>994</v>
      </c>
      <c r="D122" s="3" t="s">
        <v>995</v>
      </c>
      <c r="E122" s="6">
        <v>43985.520497685182</v>
      </c>
      <c r="F122" s="6">
        <f t="shared" si="1"/>
        <v>3</v>
      </c>
      <c r="G122" s="3"/>
      <c r="H122" s="3"/>
      <c r="I122" s="3"/>
      <c r="J122" s="3"/>
      <c r="K122" s="3" t="s">
        <v>996</v>
      </c>
      <c r="L122" s="3"/>
      <c r="M122" s="7" t="s">
        <v>104</v>
      </c>
      <c r="N122" s="12" t="s">
        <v>997</v>
      </c>
      <c r="O122" s="3">
        <v>1325</v>
      </c>
      <c r="P122" s="3">
        <v>1308</v>
      </c>
      <c r="Q122" s="3"/>
      <c r="R122" s="18" t="s">
        <v>998</v>
      </c>
      <c r="S122" s="7" t="s">
        <v>999</v>
      </c>
    </row>
    <row r="123" spans="1:19" ht="12.75">
      <c r="A123" s="8" t="s">
        <v>1000</v>
      </c>
      <c r="B123" s="3" t="s">
        <v>1001</v>
      </c>
      <c r="C123" s="5" t="s">
        <v>1002</v>
      </c>
      <c r="D123" s="3" t="s">
        <v>1003</v>
      </c>
      <c r="E123" s="6">
        <v>43985.520092592589</v>
      </c>
      <c r="F123" s="6">
        <f t="shared" si="1"/>
        <v>3</v>
      </c>
      <c r="G123" s="3"/>
      <c r="H123" s="3"/>
      <c r="I123" s="3"/>
      <c r="J123" s="3"/>
      <c r="K123" s="3" t="s">
        <v>1004</v>
      </c>
      <c r="L123" s="3"/>
      <c r="M123" s="7" t="s">
        <v>46</v>
      </c>
      <c r="N123" s="12" t="s">
        <v>1005</v>
      </c>
      <c r="O123" s="3">
        <v>133</v>
      </c>
      <c r="P123" s="3">
        <v>404</v>
      </c>
      <c r="Q123" s="3"/>
      <c r="R123" s="18" t="s">
        <v>1006</v>
      </c>
      <c r="S123" s="7" t="s">
        <v>1007</v>
      </c>
    </row>
    <row r="124" spans="1:19" ht="45">
      <c r="A124" s="8" t="s">
        <v>1008</v>
      </c>
      <c r="B124" s="3" t="s">
        <v>1009</v>
      </c>
      <c r="C124" s="5" t="s">
        <v>1010</v>
      </c>
      <c r="D124" s="3" t="s">
        <v>1011</v>
      </c>
      <c r="E124" s="6">
        <v>43985.518750000003</v>
      </c>
      <c r="F124" s="6">
        <f t="shared" si="1"/>
        <v>3</v>
      </c>
      <c r="G124" s="3"/>
      <c r="H124" s="3"/>
      <c r="I124" s="3"/>
      <c r="J124" s="3"/>
      <c r="K124" s="3" t="s">
        <v>1012</v>
      </c>
      <c r="L124" s="3"/>
      <c r="M124" s="7" t="s">
        <v>46</v>
      </c>
      <c r="N124" s="12" t="s">
        <v>1013</v>
      </c>
      <c r="O124" s="3">
        <v>75</v>
      </c>
      <c r="P124" s="3">
        <v>69</v>
      </c>
      <c r="Q124" s="3"/>
      <c r="R124" s="18" t="s">
        <v>1014</v>
      </c>
      <c r="S124" s="7" t="s">
        <v>1015</v>
      </c>
    </row>
    <row r="125" spans="1:19" ht="33.75">
      <c r="A125" s="8" t="s">
        <v>1016</v>
      </c>
      <c r="B125" s="3" t="s">
        <v>1017</v>
      </c>
      <c r="C125" s="5" t="s">
        <v>1018</v>
      </c>
      <c r="D125" s="3" t="s">
        <v>1019</v>
      </c>
      <c r="E125" s="6">
        <v>43985.518460648149</v>
      </c>
      <c r="F125" s="6">
        <f t="shared" si="1"/>
        <v>3</v>
      </c>
      <c r="G125" s="3"/>
      <c r="H125" s="3"/>
      <c r="I125" s="3"/>
      <c r="J125" s="3"/>
      <c r="K125" s="3" t="s">
        <v>1020</v>
      </c>
      <c r="L125" s="3"/>
      <c r="M125" s="7" t="s">
        <v>104</v>
      </c>
      <c r="N125" s="12" t="s">
        <v>1021</v>
      </c>
      <c r="O125" s="3">
        <v>63</v>
      </c>
      <c r="P125" s="3">
        <v>67</v>
      </c>
      <c r="Q125" s="3"/>
      <c r="R125" s="18" t="s">
        <v>1022</v>
      </c>
      <c r="S125" s="7" t="s">
        <v>52</v>
      </c>
    </row>
    <row r="126" spans="1:19" ht="33.75">
      <c r="A126" s="8" t="s">
        <v>1023</v>
      </c>
      <c r="B126" s="3" t="s">
        <v>1024</v>
      </c>
      <c r="C126" s="5" t="s">
        <v>1025</v>
      </c>
      <c r="D126" s="3" t="s">
        <v>1026</v>
      </c>
      <c r="E126" s="6">
        <v>43985.517210648148</v>
      </c>
      <c r="F126" s="6">
        <f t="shared" si="1"/>
        <v>3</v>
      </c>
      <c r="G126" s="3"/>
      <c r="H126" s="3"/>
      <c r="I126" s="3" t="s">
        <v>1027</v>
      </c>
      <c r="J126" s="3" t="s">
        <v>1028</v>
      </c>
      <c r="K126" s="3" t="s">
        <v>1029</v>
      </c>
      <c r="L126" s="3" t="s">
        <v>1030</v>
      </c>
      <c r="M126" s="7" t="s">
        <v>46</v>
      </c>
      <c r="N126" s="12" t="s">
        <v>1031</v>
      </c>
      <c r="O126" s="3">
        <v>152</v>
      </c>
      <c r="P126" s="3">
        <v>441</v>
      </c>
      <c r="Q126" s="3"/>
      <c r="R126" s="18" t="s">
        <v>1032</v>
      </c>
      <c r="S126" s="7" t="s">
        <v>1033</v>
      </c>
    </row>
    <row r="127" spans="1:19" ht="56.25">
      <c r="A127" s="8" t="s">
        <v>1034</v>
      </c>
      <c r="B127" s="3" t="s">
        <v>890</v>
      </c>
      <c r="C127" s="5" t="s">
        <v>1035</v>
      </c>
      <c r="D127" s="3" t="s">
        <v>1036</v>
      </c>
      <c r="E127" s="6">
        <v>43985.517175925925</v>
      </c>
      <c r="F127" s="6">
        <f t="shared" si="1"/>
        <v>3</v>
      </c>
      <c r="G127" s="3"/>
      <c r="H127" s="3"/>
      <c r="I127" s="3" t="s">
        <v>1037</v>
      </c>
      <c r="J127" s="3" t="s">
        <v>1038</v>
      </c>
      <c r="K127" s="3" t="s">
        <v>893</v>
      </c>
      <c r="L127" s="3" t="s">
        <v>1039</v>
      </c>
      <c r="M127" s="7" t="s">
        <v>46</v>
      </c>
      <c r="N127" s="12" t="s">
        <v>894</v>
      </c>
      <c r="O127" s="3">
        <v>1156</v>
      </c>
      <c r="P127" s="3">
        <v>870</v>
      </c>
      <c r="Q127" s="3" t="s">
        <v>895</v>
      </c>
      <c r="R127" s="18" t="s">
        <v>1040</v>
      </c>
      <c r="S127" s="7" t="s">
        <v>1041</v>
      </c>
    </row>
    <row r="128" spans="1:19" ht="22.5">
      <c r="A128" s="8" t="s">
        <v>1042</v>
      </c>
      <c r="B128" s="3" t="s">
        <v>1043</v>
      </c>
      <c r="C128" s="5" t="s">
        <v>1044</v>
      </c>
      <c r="D128" s="3" t="s">
        <v>1045</v>
      </c>
      <c r="E128" s="6">
        <v>43985.514918981484</v>
      </c>
      <c r="F128" s="6">
        <f t="shared" si="1"/>
        <v>3</v>
      </c>
      <c r="G128" s="3"/>
      <c r="H128" s="3"/>
      <c r="I128" s="3"/>
      <c r="J128" s="3"/>
      <c r="K128" s="3" t="s">
        <v>1046</v>
      </c>
      <c r="L128" s="3"/>
      <c r="M128" s="7" t="s">
        <v>46</v>
      </c>
      <c r="N128" s="12" t="s">
        <v>1047</v>
      </c>
      <c r="O128" s="3">
        <v>880</v>
      </c>
      <c r="P128" s="3">
        <v>1477</v>
      </c>
      <c r="Q128" s="3" t="s">
        <v>913</v>
      </c>
      <c r="R128" s="18" t="s">
        <v>1048</v>
      </c>
      <c r="S128" s="7" t="s">
        <v>52</v>
      </c>
    </row>
    <row r="129" spans="1:19" ht="22.5">
      <c r="A129" s="8" t="s">
        <v>1049</v>
      </c>
      <c r="B129" s="3" t="s">
        <v>1050</v>
      </c>
      <c r="C129" s="5" t="s">
        <v>1051</v>
      </c>
      <c r="D129" s="3" t="s">
        <v>1052</v>
      </c>
      <c r="E129" s="6">
        <v>43985.513831018514</v>
      </c>
      <c r="F129" s="6">
        <f t="shared" si="1"/>
        <v>3</v>
      </c>
      <c r="G129" s="3"/>
      <c r="H129" s="3"/>
      <c r="I129" s="3"/>
      <c r="J129" s="3"/>
      <c r="K129" s="3" t="s">
        <v>1053</v>
      </c>
      <c r="L129" s="3"/>
      <c r="M129" s="7" t="s">
        <v>28</v>
      </c>
      <c r="N129" s="12" t="s">
        <v>1054</v>
      </c>
      <c r="O129" s="3">
        <v>12</v>
      </c>
      <c r="P129" s="3">
        <v>92</v>
      </c>
      <c r="Q129" s="3" t="s">
        <v>50</v>
      </c>
      <c r="R129" s="18" t="s">
        <v>1055</v>
      </c>
      <c r="S129" s="7" t="s">
        <v>1056</v>
      </c>
    </row>
    <row r="130" spans="1:19" ht="56.25">
      <c r="A130" s="8" t="s">
        <v>1057</v>
      </c>
      <c r="B130" s="3" t="s">
        <v>1058</v>
      </c>
      <c r="C130" s="5" t="s">
        <v>1059</v>
      </c>
      <c r="D130" s="3" t="s">
        <v>1060</v>
      </c>
      <c r="E130" s="6">
        <v>43985.513067129628</v>
      </c>
      <c r="F130" s="6">
        <f t="shared" si="1"/>
        <v>3</v>
      </c>
      <c r="G130" s="3"/>
      <c r="H130" s="3"/>
      <c r="I130" s="3" t="s">
        <v>1061</v>
      </c>
      <c r="J130" s="3" t="s">
        <v>1062</v>
      </c>
      <c r="K130" s="3" t="s">
        <v>1063</v>
      </c>
      <c r="L130" s="3" t="s">
        <v>1064</v>
      </c>
      <c r="M130" s="7" t="s">
        <v>46</v>
      </c>
      <c r="N130" s="12" t="s">
        <v>1065</v>
      </c>
      <c r="O130" s="3">
        <v>36</v>
      </c>
      <c r="P130" s="3">
        <v>9</v>
      </c>
      <c r="Q130" s="3"/>
      <c r="R130" s="18" t="s">
        <v>1066</v>
      </c>
      <c r="S130" s="7" t="s">
        <v>1067</v>
      </c>
    </row>
    <row r="131" spans="1:19" ht="45">
      <c r="A131" s="8" t="s">
        <v>1068</v>
      </c>
      <c r="B131" s="3" t="s">
        <v>1069</v>
      </c>
      <c r="C131" s="5" t="s">
        <v>1070</v>
      </c>
      <c r="D131" s="3" t="s">
        <v>1071</v>
      </c>
      <c r="E131" s="6">
        <v>43985.512141203704</v>
      </c>
      <c r="F131" s="6">
        <f t="shared" si="1"/>
        <v>3</v>
      </c>
      <c r="G131" s="3"/>
      <c r="H131" s="3"/>
      <c r="I131" s="3"/>
      <c r="J131" s="3"/>
      <c r="K131" s="3" t="s">
        <v>1072</v>
      </c>
      <c r="L131" s="3"/>
      <c r="M131" s="7" t="s">
        <v>46</v>
      </c>
      <c r="N131" s="12" t="s">
        <v>1073</v>
      </c>
      <c r="O131" s="3">
        <v>67</v>
      </c>
      <c r="P131" s="3">
        <v>105</v>
      </c>
      <c r="Q131" s="3" t="s">
        <v>50</v>
      </c>
      <c r="R131" s="18" t="s">
        <v>1074</v>
      </c>
      <c r="S131" s="7" t="s">
        <v>1075</v>
      </c>
    </row>
    <row r="132" spans="1:19" ht="22.5">
      <c r="A132" s="8" t="s">
        <v>1076</v>
      </c>
      <c r="B132" s="3" t="s">
        <v>1077</v>
      </c>
      <c r="C132" s="5" t="s">
        <v>1078</v>
      </c>
      <c r="D132" s="3" t="s">
        <v>1079</v>
      </c>
      <c r="E132" s="6">
        <v>43985.511423611111</v>
      </c>
      <c r="F132" s="6">
        <f t="shared" ref="F132:F195" si="2">DAY(E132)</f>
        <v>3</v>
      </c>
      <c r="G132" s="3"/>
      <c r="H132" s="3"/>
      <c r="I132" s="3"/>
      <c r="J132" s="3"/>
      <c r="K132" s="3" t="s">
        <v>1080</v>
      </c>
      <c r="L132" s="3"/>
      <c r="M132" s="7" t="s">
        <v>104</v>
      </c>
      <c r="N132" s="12" t="s">
        <v>1081</v>
      </c>
      <c r="O132" s="3">
        <v>1796</v>
      </c>
      <c r="P132" s="3">
        <v>1941</v>
      </c>
      <c r="Q132" s="3"/>
      <c r="R132" s="18" t="s">
        <v>1082</v>
      </c>
      <c r="S132" s="7" t="s">
        <v>1083</v>
      </c>
    </row>
    <row r="133" spans="1:19" ht="90">
      <c r="A133" s="8" t="s">
        <v>1084</v>
      </c>
      <c r="B133" s="3" t="s">
        <v>1085</v>
      </c>
      <c r="C133" s="5" t="s">
        <v>1086</v>
      </c>
      <c r="D133" s="3" t="s">
        <v>1087</v>
      </c>
      <c r="E133" s="6">
        <v>43985.511412037042</v>
      </c>
      <c r="F133" s="6">
        <f t="shared" si="2"/>
        <v>3</v>
      </c>
      <c r="G133" s="3"/>
      <c r="H133" s="3"/>
      <c r="I133" s="3"/>
      <c r="J133" s="3"/>
      <c r="K133" s="3" t="s">
        <v>1088</v>
      </c>
      <c r="L133" s="3"/>
      <c r="M133" s="7" t="s">
        <v>46</v>
      </c>
      <c r="N133" s="12" t="s">
        <v>1089</v>
      </c>
      <c r="O133" s="3">
        <v>2020</v>
      </c>
      <c r="P133" s="3">
        <v>867</v>
      </c>
      <c r="Q133" s="3" t="s">
        <v>1090</v>
      </c>
      <c r="R133" s="18" t="s">
        <v>1091</v>
      </c>
      <c r="S133" s="7" t="s">
        <v>1092</v>
      </c>
    </row>
    <row r="134" spans="1:19" ht="67.5">
      <c r="A134" s="8" t="s">
        <v>1093</v>
      </c>
      <c r="B134" s="3" t="s">
        <v>1094</v>
      </c>
      <c r="C134" s="5" t="s">
        <v>1095</v>
      </c>
      <c r="D134" s="3" t="s">
        <v>1096</v>
      </c>
      <c r="E134" s="6">
        <v>43985.511226851857</v>
      </c>
      <c r="F134" s="6">
        <f t="shared" si="2"/>
        <v>3</v>
      </c>
      <c r="G134" s="3"/>
      <c r="H134" s="3"/>
      <c r="I134" s="3"/>
      <c r="J134" s="3"/>
      <c r="K134" s="3" t="s">
        <v>1097</v>
      </c>
      <c r="L134" s="3"/>
      <c r="M134" s="7" t="s">
        <v>46</v>
      </c>
      <c r="N134" s="12" t="s">
        <v>1098</v>
      </c>
      <c r="O134" s="3">
        <v>14</v>
      </c>
      <c r="P134" s="3">
        <v>117</v>
      </c>
      <c r="Q134" s="3"/>
      <c r="R134" s="18" t="s">
        <v>1099</v>
      </c>
      <c r="S134" s="7" t="s">
        <v>1100</v>
      </c>
    </row>
    <row r="135" spans="1:19" ht="67.5">
      <c r="A135" s="8" t="s">
        <v>1101</v>
      </c>
      <c r="B135" s="3" t="s">
        <v>890</v>
      </c>
      <c r="C135" s="5" t="s">
        <v>1102</v>
      </c>
      <c r="D135" s="3" t="s">
        <v>1103</v>
      </c>
      <c r="E135" s="6">
        <v>43985.510358796295</v>
      </c>
      <c r="F135" s="6">
        <f t="shared" si="2"/>
        <v>3</v>
      </c>
      <c r="G135" s="3"/>
      <c r="H135" s="3"/>
      <c r="I135" s="3" t="s">
        <v>1104</v>
      </c>
      <c r="J135" s="3" t="s">
        <v>1105</v>
      </c>
      <c r="K135" s="3" t="s">
        <v>893</v>
      </c>
      <c r="L135" s="3" t="s">
        <v>1106</v>
      </c>
      <c r="M135" s="7" t="s">
        <v>46</v>
      </c>
      <c r="N135" s="12" t="s">
        <v>894</v>
      </c>
      <c r="O135" s="3">
        <v>1156</v>
      </c>
      <c r="P135" s="3">
        <v>870</v>
      </c>
      <c r="Q135" s="3" t="s">
        <v>895</v>
      </c>
      <c r="R135" s="18" t="s">
        <v>1107</v>
      </c>
      <c r="S135" s="7" t="s">
        <v>1108</v>
      </c>
    </row>
    <row r="136" spans="1:19" ht="56.25">
      <c r="A136" s="8" t="s">
        <v>1109</v>
      </c>
      <c r="B136" s="3" t="s">
        <v>1110</v>
      </c>
      <c r="C136" s="5" t="s">
        <v>1111</v>
      </c>
      <c r="D136" s="3" t="s">
        <v>1112</v>
      </c>
      <c r="E136" s="6">
        <v>43985.509039351848</v>
      </c>
      <c r="F136" s="6">
        <f t="shared" si="2"/>
        <v>3</v>
      </c>
      <c r="G136" s="3"/>
      <c r="H136" s="3"/>
      <c r="I136" s="3"/>
      <c r="J136" s="3"/>
      <c r="K136" s="3" t="s">
        <v>1113</v>
      </c>
      <c r="L136" s="3"/>
      <c r="M136" s="7" t="s">
        <v>46</v>
      </c>
      <c r="N136" s="12" t="s">
        <v>1114</v>
      </c>
      <c r="O136" s="3">
        <v>305</v>
      </c>
      <c r="P136" s="3">
        <v>710</v>
      </c>
      <c r="Q136" s="3" t="s">
        <v>1115</v>
      </c>
      <c r="R136" s="18" t="s">
        <v>1116</v>
      </c>
      <c r="S136" s="7" t="s">
        <v>1117</v>
      </c>
    </row>
    <row r="137" spans="1:19" ht="67.5">
      <c r="A137" s="8" t="s">
        <v>1118</v>
      </c>
      <c r="B137" s="3" t="s">
        <v>890</v>
      </c>
      <c r="C137" s="5" t="s">
        <v>1119</v>
      </c>
      <c r="D137" s="3" t="s">
        <v>1120</v>
      </c>
      <c r="E137" s="6">
        <v>43985.508912037039</v>
      </c>
      <c r="F137" s="6">
        <f t="shared" si="2"/>
        <v>3</v>
      </c>
      <c r="G137" s="3"/>
      <c r="H137" s="3"/>
      <c r="I137" s="3" t="s">
        <v>1121</v>
      </c>
      <c r="J137" s="3" t="s">
        <v>1122</v>
      </c>
      <c r="K137" s="3" t="s">
        <v>893</v>
      </c>
      <c r="L137" s="3" t="s">
        <v>1123</v>
      </c>
      <c r="M137" s="7" t="s">
        <v>46</v>
      </c>
      <c r="N137" s="12" t="s">
        <v>894</v>
      </c>
      <c r="O137" s="3">
        <v>1156</v>
      </c>
      <c r="P137" s="3">
        <v>870</v>
      </c>
      <c r="Q137" s="3" t="s">
        <v>895</v>
      </c>
      <c r="R137" s="18" t="s">
        <v>1124</v>
      </c>
      <c r="S137" s="7" t="s">
        <v>1125</v>
      </c>
    </row>
    <row r="138" spans="1:19" ht="146.25">
      <c r="A138" s="8" t="s">
        <v>1126</v>
      </c>
      <c r="B138" s="3" t="s">
        <v>1127</v>
      </c>
      <c r="C138" s="5" t="s">
        <v>1128</v>
      </c>
      <c r="D138" s="3" t="s">
        <v>1129</v>
      </c>
      <c r="E138" s="6">
        <v>43985.50854166667</v>
      </c>
      <c r="F138" s="6">
        <f t="shared" si="2"/>
        <v>3</v>
      </c>
      <c r="G138" s="3"/>
      <c r="H138" s="3"/>
      <c r="I138" s="3"/>
      <c r="J138" s="3"/>
      <c r="K138" s="3" t="s">
        <v>1130</v>
      </c>
      <c r="L138" s="3"/>
      <c r="M138" s="7" t="s">
        <v>104</v>
      </c>
      <c r="N138" s="12" t="s">
        <v>1131</v>
      </c>
      <c r="O138" s="3">
        <v>2058</v>
      </c>
      <c r="P138" s="3">
        <v>2053</v>
      </c>
      <c r="Q138" s="3" t="s">
        <v>127</v>
      </c>
      <c r="R138" s="18" t="s">
        <v>1132</v>
      </c>
      <c r="S138" s="7" t="s">
        <v>1133</v>
      </c>
    </row>
    <row r="139" spans="1:19" ht="67.5">
      <c r="A139" s="8" t="s">
        <v>1134</v>
      </c>
      <c r="B139" s="3" t="s">
        <v>890</v>
      </c>
      <c r="C139" s="5" t="s">
        <v>1135</v>
      </c>
      <c r="D139" s="3" t="s">
        <v>1136</v>
      </c>
      <c r="E139" s="6">
        <v>43985.508125</v>
      </c>
      <c r="F139" s="6">
        <f t="shared" si="2"/>
        <v>3</v>
      </c>
      <c r="G139" s="3"/>
      <c r="H139" s="3"/>
      <c r="I139" s="3" t="s">
        <v>1137</v>
      </c>
      <c r="J139" s="3" t="s">
        <v>1138</v>
      </c>
      <c r="K139" s="3" t="s">
        <v>893</v>
      </c>
      <c r="L139" s="3" t="s">
        <v>1139</v>
      </c>
      <c r="M139" s="7" t="s">
        <v>46</v>
      </c>
      <c r="N139" s="12" t="s">
        <v>894</v>
      </c>
      <c r="O139" s="3">
        <v>1156</v>
      </c>
      <c r="P139" s="3">
        <v>870</v>
      </c>
      <c r="Q139" s="3" t="s">
        <v>895</v>
      </c>
      <c r="R139" s="18" t="s">
        <v>1140</v>
      </c>
      <c r="S139" s="7" t="s">
        <v>1141</v>
      </c>
    </row>
    <row r="140" spans="1:19" ht="45">
      <c r="A140" s="8" t="s">
        <v>1142</v>
      </c>
      <c r="B140" s="3" t="s">
        <v>1143</v>
      </c>
      <c r="C140" s="5" t="s">
        <v>1144</v>
      </c>
      <c r="D140" s="3" t="s">
        <v>1145</v>
      </c>
      <c r="E140" s="6">
        <v>43985.508020833338</v>
      </c>
      <c r="F140" s="6">
        <f t="shared" si="2"/>
        <v>3</v>
      </c>
      <c r="G140" s="3"/>
      <c r="H140" s="3"/>
      <c r="I140" s="3" t="s">
        <v>1146</v>
      </c>
      <c r="J140" s="3" t="s">
        <v>1147</v>
      </c>
      <c r="K140" s="3" t="s">
        <v>1148</v>
      </c>
      <c r="L140" s="3" t="s">
        <v>1149</v>
      </c>
      <c r="M140" s="7" t="s">
        <v>46</v>
      </c>
      <c r="N140" s="12" t="s">
        <v>1150</v>
      </c>
      <c r="O140" s="3">
        <v>51</v>
      </c>
      <c r="P140" s="3">
        <v>250</v>
      </c>
      <c r="Q140" s="3" t="s">
        <v>1151</v>
      </c>
      <c r="R140" s="18" t="s">
        <v>1152</v>
      </c>
      <c r="S140" s="7" t="s">
        <v>1153</v>
      </c>
    </row>
    <row r="141" spans="1:19" ht="33.75">
      <c r="A141" s="8" t="s">
        <v>1154</v>
      </c>
      <c r="B141" s="3" t="s">
        <v>1155</v>
      </c>
      <c r="C141" s="5" t="s">
        <v>1156</v>
      </c>
      <c r="D141" s="3" t="s">
        <v>1157</v>
      </c>
      <c r="E141" s="6">
        <v>43985.506712962961</v>
      </c>
      <c r="F141" s="6">
        <f t="shared" si="2"/>
        <v>3</v>
      </c>
      <c r="G141" s="3"/>
      <c r="H141" s="3"/>
      <c r="I141" s="3"/>
      <c r="J141" s="3"/>
      <c r="K141" s="3" t="s">
        <v>1158</v>
      </c>
      <c r="L141" s="3"/>
      <c r="M141" s="7" t="s">
        <v>46</v>
      </c>
      <c r="N141" s="12" t="s">
        <v>1159</v>
      </c>
      <c r="O141" s="3">
        <v>405</v>
      </c>
      <c r="P141" s="3">
        <v>332</v>
      </c>
      <c r="Q141" s="3" t="s">
        <v>1160</v>
      </c>
      <c r="R141" s="18" t="s">
        <v>1161</v>
      </c>
      <c r="S141" s="7" t="s">
        <v>1162</v>
      </c>
    </row>
    <row r="142" spans="1:19" ht="67.5">
      <c r="A142" s="8" t="s">
        <v>1163</v>
      </c>
      <c r="B142" s="3" t="s">
        <v>890</v>
      </c>
      <c r="C142" s="5" t="s">
        <v>1164</v>
      </c>
      <c r="D142" s="3" t="s">
        <v>1165</v>
      </c>
      <c r="E142" s="6">
        <v>43985.506342592591</v>
      </c>
      <c r="F142" s="6">
        <f t="shared" si="2"/>
        <v>3</v>
      </c>
      <c r="G142" s="3"/>
      <c r="H142" s="3"/>
      <c r="I142" s="3" t="s">
        <v>1166</v>
      </c>
      <c r="J142" s="3" t="s">
        <v>1167</v>
      </c>
      <c r="K142" s="3" t="s">
        <v>893</v>
      </c>
      <c r="L142" s="3" t="s">
        <v>1168</v>
      </c>
      <c r="M142" s="7" t="s">
        <v>46</v>
      </c>
      <c r="N142" s="12" t="s">
        <v>894</v>
      </c>
      <c r="O142" s="3">
        <v>1156</v>
      </c>
      <c r="P142" s="3">
        <v>870</v>
      </c>
      <c r="Q142" s="3" t="s">
        <v>895</v>
      </c>
      <c r="R142" s="18" t="s">
        <v>1169</v>
      </c>
      <c r="S142" s="7" t="s">
        <v>1170</v>
      </c>
    </row>
    <row r="143" spans="1:19" ht="45">
      <c r="A143" s="8" t="s">
        <v>1171</v>
      </c>
      <c r="B143" s="3" t="s">
        <v>1172</v>
      </c>
      <c r="C143" s="5" t="s">
        <v>1173</v>
      </c>
      <c r="D143" s="3" t="s">
        <v>1174</v>
      </c>
      <c r="E143" s="6">
        <v>43985.505706018521</v>
      </c>
      <c r="F143" s="6">
        <f t="shared" si="2"/>
        <v>3</v>
      </c>
      <c r="G143" s="3"/>
      <c r="H143" s="3"/>
      <c r="I143" s="3"/>
      <c r="J143" s="3"/>
      <c r="K143" s="3" t="s">
        <v>1175</v>
      </c>
      <c r="L143" s="3"/>
      <c r="M143" s="7" t="s">
        <v>28</v>
      </c>
      <c r="N143" s="12" t="s">
        <v>1176</v>
      </c>
      <c r="O143" s="3">
        <v>153</v>
      </c>
      <c r="P143" s="3">
        <v>221</v>
      </c>
      <c r="Q143" s="3" t="s">
        <v>1177</v>
      </c>
      <c r="R143" s="18" t="s">
        <v>1178</v>
      </c>
      <c r="S143" s="7" t="s">
        <v>52</v>
      </c>
    </row>
    <row r="144" spans="1:19" ht="45">
      <c r="A144" s="8" t="s">
        <v>1179</v>
      </c>
      <c r="B144" s="3" t="s">
        <v>1180</v>
      </c>
      <c r="C144" s="5" t="s">
        <v>1181</v>
      </c>
      <c r="D144" s="3" t="s">
        <v>1182</v>
      </c>
      <c r="E144" s="6">
        <v>43985.504710648151</v>
      </c>
      <c r="F144" s="6">
        <f t="shared" si="2"/>
        <v>3</v>
      </c>
      <c r="G144" s="3"/>
      <c r="H144" s="3"/>
      <c r="I144" s="3"/>
      <c r="J144" s="3"/>
      <c r="K144" s="3" t="s">
        <v>1183</v>
      </c>
      <c r="L144" s="3"/>
      <c r="M144" s="7" t="s">
        <v>46</v>
      </c>
      <c r="N144" s="12" t="s">
        <v>1073</v>
      </c>
      <c r="O144" s="3">
        <v>9</v>
      </c>
      <c r="P144" s="3">
        <v>17</v>
      </c>
      <c r="Q144" s="3"/>
      <c r="R144" s="18" t="s">
        <v>1184</v>
      </c>
      <c r="S144" s="7" t="s">
        <v>52</v>
      </c>
    </row>
    <row r="145" spans="1:19" ht="45">
      <c r="A145" s="8" t="s">
        <v>1185</v>
      </c>
      <c r="B145" s="3" t="s">
        <v>371</v>
      </c>
      <c r="C145" s="5" t="s">
        <v>1186</v>
      </c>
      <c r="D145" s="3" t="s">
        <v>1187</v>
      </c>
      <c r="E145" s="6">
        <v>43985.504467592589</v>
      </c>
      <c r="F145" s="6">
        <f t="shared" si="2"/>
        <v>3</v>
      </c>
      <c r="G145" s="3"/>
      <c r="H145" s="3"/>
      <c r="I145" s="3"/>
      <c r="J145" s="3"/>
      <c r="K145" s="3" t="s">
        <v>374</v>
      </c>
      <c r="L145" s="3"/>
      <c r="M145" s="7" t="s">
        <v>46</v>
      </c>
      <c r="N145" s="12" t="s">
        <v>375</v>
      </c>
      <c r="O145" s="3">
        <v>2260</v>
      </c>
      <c r="P145" s="3">
        <v>2232</v>
      </c>
      <c r="Q145" s="3" t="s">
        <v>50</v>
      </c>
      <c r="R145" s="18" t="s">
        <v>1188</v>
      </c>
      <c r="S145" s="7" t="s">
        <v>1189</v>
      </c>
    </row>
    <row r="146" spans="1:19" ht="67.5">
      <c r="A146" s="8" t="s">
        <v>1190</v>
      </c>
      <c r="B146" s="3" t="s">
        <v>1191</v>
      </c>
      <c r="C146" s="5" t="s">
        <v>1192</v>
      </c>
      <c r="D146" s="3" t="s">
        <v>1193</v>
      </c>
      <c r="E146" s="6">
        <v>43985.504351851851</v>
      </c>
      <c r="F146" s="6">
        <f t="shared" si="2"/>
        <v>3</v>
      </c>
      <c r="G146" s="3"/>
      <c r="H146" s="3"/>
      <c r="I146" s="3"/>
      <c r="J146" s="3"/>
      <c r="K146" s="3" t="s">
        <v>1194</v>
      </c>
      <c r="L146" s="3"/>
      <c r="M146" s="7" t="s">
        <v>46</v>
      </c>
      <c r="N146" s="12" t="s">
        <v>1195</v>
      </c>
      <c r="O146" s="3">
        <v>79</v>
      </c>
      <c r="P146" s="3">
        <v>637</v>
      </c>
      <c r="Q146" s="3" t="s">
        <v>1196</v>
      </c>
      <c r="R146" s="18" t="s">
        <v>1197</v>
      </c>
      <c r="S146" s="7" t="s">
        <v>1198</v>
      </c>
    </row>
    <row r="147" spans="1:19" ht="56.25">
      <c r="A147" s="8" t="s">
        <v>1199</v>
      </c>
      <c r="B147" s="3" t="s">
        <v>1200</v>
      </c>
      <c r="C147" s="5" t="s">
        <v>1201</v>
      </c>
      <c r="D147" s="3" t="s">
        <v>1202</v>
      </c>
      <c r="E147" s="6">
        <v>43985.50309027778</v>
      </c>
      <c r="F147" s="6">
        <f t="shared" si="2"/>
        <v>3</v>
      </c>
      <c r="G147" s="3"/>
      <c r="H147" s="3"/>
      <c r="I147" s="3"/>
      <c r="J147" s="3"/>
      <c r="K147" s="3" t="s">
        <v>1203</v>
      </c>
      <c r="L147" s="3"/>
      <c r="M147" s="7" t="s">
        <v>104</v>
      </c>
      <c r="N147" s="12" t="s">
        <v>1204</v>
      </c>
      <c r="O147" s="3">
        <v>165</v>
      </c>
      <c r="P147" s="3">
        <v>234</v>
      </c>
      <c r="Q147" s="3" t="s">
        <v>319</v>
      </c>
      <c r="R147" s="18" t="s">
        <v>1205</v>
      </c>
      <c r="S147" s="7" t="s">
        <v>1206</v>
      </c>
    </row>
    <row r="148" spans="1:19" ht="22.5">
      <c r="A148" s="8" t="s">
        <v>1207</v>
      </c>
      <c r="B148" s="3" t="s">
        <v>1208</v>
      </c>
      <c r="C148" s="5" t="s">
        <v>1209</v>
      </c>
      <c r="D148" s="3" t="s">
        <v>1210</v>
      </c>
      <c r="E148" s="6">
        <v>43985.500949074078</v>
      </c>
      <c r="F148" s="6">
        <f t="shared" si="2"/>
        <v>3</v>
      </c>
      <c r="G148" s="3"/>
      <c r="H148" s="3"/>
      <c r="I148" s="3"/>
      <c r="J148" s="3"/>
      <c r="K148" s="3" t="s">
        <v>1211</v>
      </c>
      <c r="L148" s="3"/>
      <c r="M148" s="7" t="s">
        <v>46</v>
      </c>
      <c r="N148" s="12" t="s">
        <v>1212</v>
      </c>
      <c r="O148" s="3">
        <v>1</v>
      </c>
      <c r="P148" s="3">
        <v>5</v>
      </c>
      <c r="Q148" s="3"/>
      <c r="R148" s="18" t="s">
        <v>1214</v>
      </c>
      <c r="S148" s="7" t="s">
        <v>1215</v>
      </c>
    </row>
    <row r="149" spans="1:19" ht="22.5">
      <c r="A149" s="8" t="s">
        <v>1216</v>
      </c>
      <c r="B149" s="3" t="s">
        <v>1077</v>
      </c>
      <c r="C149" s="5" t="s">
        <v>1217</v>
      </c>
      <c r="D149" s="3" t="s">
        <v>1218</v>
      </c>
      <c r="E149" s="6">
        <v>43985.49936342593</v>
      </c>
      <c r="F149" s="6">
        <f t="shared" si="2"/>
        <v>3</v>
      </c>
      <c r="G149" s="3"/>
      <c r="H149" s="3"/>
      <c r="I149" s="3"/>
      <c r="J149" s="3"/>
      <c r="K149" s="3" t="s">
        <v>1080</v>
      </c>
      <c r="L149" s="3"/>
      <c r="M149" s="7" t="s">
        <v>104</v>
      </c>
      <c r="N149" s="12" t="s">
        <v>1081</v>
      </c>
      <c r="O149" s="3">
        <v>1796</v>
      </c>
      <c r="P149" s="3">
        <v>1941</v>
      </c>
      <c r="Q149" s="3"/>
      <c r="R149" s="18" t="s">
        <v>1219</v>
      </c>
      <c r="S149" s="7" t="s">
        <v>1220</v>
      </c>
    </row>
    <row r="150" spans="1:19" ht="101.25">
      <c r="A150" s="8" t="s">
        <v>1221</v>
      </c>
      <c r="B150" s="3" t="s">
        <v>1222</v>
      </c>
      <c r="C150" s="5" t="s">
        <v>1223</v>
      </c>
      <c r="D150" s="3" t="s">
        <v>1224</v>
      </c>
      <c r="E150" s="6">
        <v>43985.498090277775</v>
      </c>
      <c r="F150" s="6">
        <f t="shared" si="2"/>
        <v>3</v>
      </c>
      <c r="G150" s="3"/>
      <c r="H150" s="3"/>
      <c r="I150" s="3"/>
      <c r="J150" s="3"/>
      <c r="K150" s="3" t="s">
        <v>1225</v>
      </c>
      <c r="L150" s="3"/>
      <c r="M150" s="7" t="s">
        <v>28</v>
      </c>
      <c r="N150" s="12" t="s">
        <v>1226</v>
      </c>
      <c r="O150" s="3">
        <v>270</v>
      </c>
      <c r="P150" s="3">
        <v>628</v>
      </c>
      <c r="Q150" s="3" t="s">
        <v>1227</v>
      </c>
      <c r="R150" s="18" t="s">
        <v>1228</v>
      </c>
      <c r="S150" s="7" t="s">
        <v>1229</v>
      </c>
    </row>
    <row r="151" spans="1:19" ht="22.5">
      <c r="A151" s="8" t="s">
        <v>1230</v>
      </c>
      <c r="B151" s="3" t="s">
        <v>371</v>
      </c>
      <c r="C151" s="5" t="s">
        <v>1231</v>
      </c>
      <c r="D151" s="3" t="s">
        <v>1232</v>
      </c>
      <c r="E151" s="6">
        <v>43985.498055555552</v>
      </c>
      <c r="F151" s="6">
        <f t="shared" si="2"/>
        <v>3</v>
      </c>
      <c r="G151" s="3"/>
      <c r="H151" s="3"/>
      <c r="I151" s="3"/>
      <c r="J151" s="3"/>
      <c r="K151" s="3" t="s">
        <v>374</v>
      </c>
      <c r="L151" s="3"/>
      <c r="M151" s="7" t="s">
        <v>46</v>
      </c>
      <c r="N151" s="12" t="s">
        <v>375</v>
      </c>
      <c r="O151" s="3">
        <v>2260</v>
      </c>
      <c r="P151" s="3">
        <v>2232</v>
      </c>
      <c r="Q151" s="3" t="s">
        <v>50</v>
      </c>
      <c r="R151" s="18" t="s">
        <v>1233</v>
      </c>
      <c r="S151" s="7" t="s">
        <v>1234</v>
      </c>
    </row>
    <row r="152" spans="1:19" ht="12.75">
      <c r="A152" s="8" t="s">
        <v>1235</v>
      </c>
      <c r="B152" s="3" t="s">
        <v>1236</v>
      </c>
      <c r="C152" s="5" t="s">
        <v>1237</v>
      </c>
      <c r="D152" s="3" t="s">
        <v>1238</v>
      </c>
      <c r="E152" s="6">
        <v>43985.497581018513</v>
      </c>
      <c r="F152" s="6">
        <f t="shared" si="2"/>
        <v>3</v>
      </c>
      <c r="G152" s="3"/>
      <c r="H152" s="3"/>
      <c r="I152" s="3" t="s">
        <v>448</v>
      </c>
      <c r="J152" s="3" t="s">
        <v>449</v>
      </c>
      <c r="K152" s="3" t="s">
        <v>1239</v>
      </c>
      <c r="L152" s="3" t="s">
        <v>451</v>
      </c>
      <c r="M152" s="7" t="s">
        <v>46</v>
      </c>
      <c r="N152" s="12" t="s">
        <v>1240</v>
      </c>
      <c r="O152" s="3">
        <v>889</v>
      </c>
      <c r="P152" s="3">
        <v>1097</v>
      </c>
      <c r="Q152" s="3" t="s">
        <v>1243</v>
      </c>
      <c r="R152" s="18" t="s">
        <v>1244</v>
      </c>
      <c r="S152" s="7" t="s">
        <v>1246</v>
      </c>
    </row>
    <row r="153" spans="1:19" ht="12.75">
      <c r="A153" s="8" t="s">
        <v>1247</v>
      </c>
      <c r="B153" s="3" t="s">
        <v>1248</v>
      </c>
      <c r="C153" s="5" t="s">
        <v>1249</v>
      </c>
      <c r="D153" s="3" t="s">
        <v>1250</v>
      </c>
      <c r="E153" s="6">
        <v>43985.496331018519</v>
      </c>
      <c r="F153" s="6">
        <f t="shared" si="2"/>
        <v>3</v>
      </c>
      <c r="G153" s="3"/>
      <c r="H153" s="3"/>
      <c r="I153" s="3"/>
      <c r="J153" s="3"/>
      <c r="K153" s="3" t="s">
        <v>1251</v>
      </c>
      <c r="L153" s="3"/>
      <c r="M153" s="7" t="s">
        <v>46</v>
      </c>
      <c r="N153" s="12" t="s">
        <v>1252</v>
      </c>
      <c r="O153" s="3">
        <v>40</v>
      </c>
      <c r="P153" s="3">
        <v>69</v>
      </c>
      <c r="Q153" s="3"/>
      <c r="R153" s="18" t="s">
        <v>1255</v>
      </c>
      <c r="S153" s="7" t="s">
        <v>1256</v>
      </c>
    </row>
    <row r="154" spans="1:19" ht="56.25">
      <c r="A154" s="8" t="s">
        <v>1257</v>
      </c>
      <c r="B154" s="3" t="s">
        <v>1258</v>
      </c>
      <c r="C154" s="5" t="s">
        <v>1259</v>
      </c>
      <c r="D154" s="3" t="s">
        <v>1260</v>
      </c>
      <c r="E154" s="6">
        <v>43985.496238425927</v>
      </c>
      <c r="F154" s="6">
        <f t="shared" si="2"/>
        <v>3</v>
      </c>
      <c r="G154" s="3"/>
      <c r="H154" s="3"/>
      <c r="I154" s="3"/>
      <c r="J154" s="3"/>
      <c r="K154" s="3" t="s">
        <v>1261</v>
      </c>
      <c r="L154" s="3"/>
      <c r="M154" s="7" t="s">
        <v>46</v>
      </c>
      <c r="N154" s="12" t="s">
        <v>1262</v>
      </c>
      <c r="O154" s="3">
        <v>219</v>
      </c>
      <c r="P154" s="3">
        <v>403</v>
      </c>
      <c r="Q154" s="3" t="s">
        <v>1263</v>
      </c>
      <c r="R154" s="18" t="s">
        <v>1264</v>
      </c>
      <c r="S154" s="7" t="s">
        <v>1265</v>
      </c>
    </row>
    <row r="155" spans="1:19" ht="45">
      <c r="A155" s="8" t="s">
        <v>1266</v>
      </c>
      <c r="B155" s="3" t="s">
        <v>1267</v>
      </c>
      <c r="C155" s="5" t="s">
        <v>1268</v>
      </c>
      <c r="D155" s="3" t="s">
        <v>1269</v>
      </c>
      <c r="E155" s="6">
        <v>43985.495798611111</v>
      </c>
      <c r="F155" s="6">
        <f t="shared" si="2"/>
        <v>3</v>
      </c>
      <c r="G155" s="3"/>
      <c r="H155" s="3"/>
      <c r="I155" s="3"/>
      <c r="J155" s="3"/>
      <c r="K155" s="3" t="s">
        <v>1270</v>
      </c>
      <c r="L155" s="3"/>
      <c r="M155" s="7" t="s">
        <v>46</v>
      </c>
      <c r="N155" s="12" t="s">
        <v>1271</v>
      </c>
      <c r="O155" s="3">
        <v>6129</v>
      </c>
      <c r="P155" s="3">
        <v>6744</v>
      </c>
      <c r="Q155" s="3" t="s">
        <v>127</v>
      </c>
      <c r="R155" s="18" t="s">
        <v>1272</v>
      </c>
      <c r="S155" s="7" t="s">
        <v>1273</v>
      </c>
    </row>
    <row r="156" spans="1:19" ht="12.75">
      <c r="A156" s="8" t="s">
        <v>1274</v>
      </c>
      <c r="B156" s="3" t="s">
        <v>1275</v>
      </c>
      <c r="C156" s="5" t="s">
        <v>220</v>
      </c>
      <c r="D156" s="3" t="s">
        <v>1276</v>
      </c>
      <c r="E156" s="6">
        <v>43985.494131944448</v>
      </c>
      <c r="F156" s="6">
        <f t="shared" si="2"/>
        <v>3</v>
      </c>
      <c r="G156" s="3"/>
      <c r="H156" s="3"/>
      <c r="I156" s="3"/>
      <c r="J156" s="3"/>
      <c r="K156" s="3" t="s">
        <v>1277</v>
      </c>
      <c r="L156" s="3"/>
      <c r="M156" s="7" t="s">
        <v>104</v>
      </c>
      <c r="N156" s="12" t="s">
        <v>1278</v>
      </c>
      <c r="O156" s="3">
        <v>302</v>
      </c>
      <c r="P156" s="3">
        <v>525</v>
      </c>
      <c r="Q156" s="3"/>
      <c r="R156" s="18" t="s">
        <v>1279</v>
      </c>
      <c r="S156" s="7" t="s">
        <v>52</v>
      </c>
    </row>
    <row r="157" spans="1:19" ht="33.75">
      <c r="A157" s="8" t="s">
        <v>1280</v>
      </c>
      <c r="B157" s="3" t="s">
        <v>371</v>
      </c>
      <c r="C157" s="5" t="s">
        <v>1281</v>
      </c>
      <c r="D157" s="3" t="s">
        <v>1282</v>
      </c>
      <c r="E157" s="6">
        <v>43985.49355324074</v>
      </c>
      <c r="F157" s="6">
        <f t="shared" si="2"/>
        <v>3</v>
      </c>
      <c r="G157" s="3"/>
      <c r="H157" s="3"/>
      <c r="I157" s="3"/>
      <c r="J157" s="3"/>
      <c r="K157" s="3" t="s">
        <v>374</v>
      </c>
      <c r="L157" s="3"/>
      <c r="M157" s="7" t="s">
        <v>46</v>
      </c>
      <c r="N157" s="12" t="s">
        <v>375</v>
      </c>
      <c r="O157" s="3">
        <v>2260</v>
      </c>
      <c r="P157" s="3">
        <v>2232</v>
      </c>
      <c r="Q157" s="3" t="s">
        <v>50</v>
      </c>
      <c r="R157" s="18" t="s">
        <v>1283</v>
      </c>
      <c r="S157" s="7" t="s">
        <v>1284</v>
      </c>
    </row>
    <row r="158" spans="1:19" ht="56.25">
      <c r="A158" s="8" t="s">
        <v>1285</v>
      </c>
      <c r="B158" s="3" t="s">
        <v>890</v>
      </c>
      <c r="C158" s="5" t="s">
        <v>1286</v>
      </c>
      <c r="D158" s="3" t="s">
        <v>1287</v>
      </c>
      <c r="E158" s="6">
        <v>43985.493275462963</v>
      </c>
      <c r="F158" s="6">
        <f t="shared" si="2"/>
        <v>3</v>
      </c>
      <c r="G158" s="3"/>
      <c r="H158" s="3"/>
      <c r="I158" s="3"/>
      <c r="J158" s="3"/>
      <c r="K158" s="3" t="s">
        <v>893</v>
      </c>
      <c r="L158" s="3"/>
      <c r="M158" s="7" t="s">
        <v>46</v>
      </c>
      <c r="N158" s="12" t="s">
        <v>894</v>
      </c>
      <c r="O158" s="3">
        <v>1156</v>
      </c>
      <c r="P158" s="3">
        <v>870</v>
      </c>
      <c r="Q158" s="3" t="s">
        <v>895</v>
      </c>
      <c r="R158" s="18" t="s">
        <v>1288</v>
      </c>
      <c r="S158" s="7" t="s">
        <v>1289</v>
      </c>
    </row>
    <row r="159" spans="1:19" ht="12.75">
      <c r="A159" s="8" t="s">
        <v>1290</v>
      </c>
      <c r="B159" s="3" t="s">
        <v>1291</v>
      </c>
      <c r="C159" s="5" t="s">
        <v>220</v>
      </c>
      <c r="D159" s="3" t="s">
        <v>1292</v>
      </c>
      <c r="E159" s="6">
        <v>43985.492407407408</v>
      </c>
      <c r="F159" s="6">
        <f t="shared" si="2"/>
        <v>3</v>
      </c>
      <c r="G159" s="3"/>
      <c r="H159" s="3"/>
      <c r="I159" s="3"/>
      <c r="J159" s="3"/>
      <c r="K159" s="3" t="s">
        <v>1293</v>
      </c>
      <c r="L159" s="3"/>
      <c r="M159" s="7" t="s">
        <v>46</v>
      </c>
      <c r="N159" s="12" t="s">
        <v>1294</v>
      </c>
      <c r="O159" s="3">
        <v>172</v>
      </c>
      <c r="P159" s="3">
        <v>389</v>
      </c>
      <c r="Q159" s="3"/>
      <c r="R159" s="18" t="s">
        <v>1295</v>
      </c>
      <c r="S159" s="7" t="s">
        <v>52</v>
      </c>
    </row>
    <row r="160" spans="1:19" ht="78.75">
      <c r="A160" s="8" t="s">
        <v>1296</v>
      </c>
      <c r="B160" s="3" t="s">
        <v>890</v>
      </c>
      <c r="C160" s="5" t="s">
        <v>1297</v>
      </c>
      <c r="D160" s="3" t="s">
        <v>1298</v>
      </c>
      <c r="E160" s="6">
        <v>43985.492106481484</v>
      </c>
      <c r="F160" s="6">
        <f t="shared" si="2"/>
        <v>3</v>
      </c>
      <c r="G160" s="3"/>
      <c r="H160" s="3"/>
      <c r="I160" s="3" t="s">
        <v>1299</v>
      </c>
      <c r="J160" s="3" t="s">
        <v>1300</v>
      </c>
      <c r="K160" s="3" t="s">
        <v>893</v>
      </c>
      <c r="L160" s="3" t="s">
        <v>1301</v>
      </c>
      <c r="M160" s="7" t="s">
        <v>46</v>
      </c>
      <c r="N160" s="12" t="s">
        <v>894</v>
      </c>
      <c r="O160" s="3">
        <v>1156</v>
      </c>
      <c r="P160" s="3">
        <v>870</v>
      </c>
      <c r="Q160" s="3" t="s">
        <v>895</v>
      </c>
      <c r="R160" s="18" t="s">
        <v>1302</v>
      </c>
      <c r="S160" s="7" t="s">
        <v>1303</v>
      </c>
    </row>
    <row r="161" spans="1:19" ht="56.25">
      <c r="A161" s="8" t="s">
        <v>1304</v>
      </c>
      <c r="B161" s="3" t="s">
        <v>890</v>
      </c>
      <c r="C161" s="5" t="s">
        <v>1305</v>
      </c>
      <c r="D161" s="3" t="s">
        <v>1306</v>
      </c>
      <c r="E161" s="6">
        <v>43985.49119212963</v>
      </c>
      <c r="F161" s="6">
        <f t="shared" si="2"/>
        <v>3</v>
      </c>
      <c r="G161" s="3"/>
      <c r="H161" s="3"/>
      <c r="I161" s="3" t="s">
        <v>1307</v>
      </c>
      <c r="J161" s="3" t="s">
        <v>1308</v>
      </c>
      <c r="K161" s="3" t="s">
        <v>893</v>
      </c>
      <c r="L161" s="3" t="s">
        <v>1309</v>
      </c>
      <c r="M161" s="7" t="s">
        <v>46</v>
      </c>
      <c r="N161" s="12" t="s">
        <v>894</v>
      </c>
      <c r="O161" s="3">
        <v>1156</v>
      </c>
      <c r="P161" s="3">
        <v>870</v>
      </c>
      <c r="Q161" s="3" t="s">
        <v>895</v>
      </c>
      <c r="R161" s="18" t="s">
        <v>1310</v>
      </c>
      <c r="S161" s="7" t="s">
        <v>1311</v>
      </c>
    </row>
    <row r="162" spans="1:19" ht="56.25">
      <c r="A162" s="8" t="s">
        <v>1312</v>
      </c>
      <c r="B162" s="3" t="s">
        <v>890</v>
      </c>
      <c r="C162" s="5" t="s">
        <v>1313</v>
      </c>
      <c r="D162" s="3" t="s">
        <v>1314</v>
      </c>
      <c r="E162" s="6">
        <v>43985.490671296298</v>
      </c>
      <c r="F162" s="6">
        <f t="shared" si="2"/>
        <v>3</v>
      </c>
      <c r="G162" s="3"/>
      <c r="H162" s="3"/>
      <c r="I162" s="3" t="s">
        <v>407</v>
      </c>
      <c r="J162" s="3" t="s">
        <v>408</v>
      </c>
      <c r="K162" s="3" t="s">
        <v>893</v>
      </c>
      <c r="L162" s="3" t="s">
        <v>410</v>
      </c>
      <c r="M162" s="7" t="s">
        <v>46</v>
      </c>
      <c r="N162" s="12" t="s">
        <v>894</v>
      </c>
      <c r="O162" s="3">
        <v>1156</v>
      </c>
      <c r="P162" s="3">
        <v>870</v>
      </c>
      <c r="Q162" s="3" t="s">
        <v>895</v>
      </c>
      <c r="R162" s="18" t="s">
        <v>1315</v>
      </c>
      <c r="S162" s="7" t="s">
        <v>1316</v>
      </c>
    </row>
    <row r="163" spans="1:19" ht="56.25">
      <c r="A163" s="8" t="s">
        <v>1317</v>
      </c>
      <c r="B163" s="3" t="s">
        <v>890</v>
      </c>
      <c r="C163" s="5" t="s">
        <v>1318</v>
      </c>
      <c r="D163" s="3" t="s">
        <v>1319</v>
      </c>
      <c r="E163" s="6">
        <v>43985.489548611113</v>
      </c>
      <c r="F163" s="6">
        <f t="shared" si="2"/>
        <v>3</v>
      </c>
      <c r="G163" s="3"/>
      <c r="H163" s="3"/>
      <c r="I163" s="3" t="s">
        <v>483</v>
      </c>
      <c r="J163" s="3" t="s">
        <v>484</v>
      </c>
      <c r="K163" s="3" t="s">
        <v>893</v>
      </c>
      <c r="L163" s="3" t="s">
        <v>1320</v>
      </c>
      <c r="M163" s="7" t="s">
        <v>46</v>
      </c>
      <c r="N163" s="12" t="s">
        <v>894</v>
      </c>
      <c r="O163" s="3">
        <v>1156</v>
      </c>
      <c r="P163" s="3">
        <v>870</v>
      </c>
      <c r="Q163" s="3" t="s">
        <v>895</v>
      </c>
      <c r="R163" s="18" t="s">
        <v>1321</v>
      </c>
      <c r="S163" s="7" t="s">
        <v>1322</v>
      </c>
    </row>
    <row r="164" spans="1:19" ht="56.25">
      <c r="A164" s="8" t="s">
        <v>1323</v>
      </c>
      <c r="B164" s="3" t="s">
        <v>1077</v>
      </c>
      <c r="C164" s="5" t="s">
        <v>1324</v>
      </c>
      <c r="D164" s="3" t="s">
        <v>1325</v>
      </c>
      <c r="E164" s="6">
        <v>43985.488796296297</v>
      </c>
      <c r="F164" s="6">
        <f t="shared" si="2"/>
        <v>3</v>
      </c>
      <c r="G164" s="3"/>
      <c r="H164" s="3"/>
      <c r="I164" s="3"/>
      <c r="J164" s="3"/>
      <c r="K164" s="3" t="s">
        <v>1080</v>
      </c>
      <c r="L164" s="3"/>
      <c r="M164" s="7" t="s">
        <v>104</v>
      </c>
      <c r="N164" s="12" t="s">
        <v>1081</v>
      </c>
      <c r="O164" s="3">
        <v>1796</v>
      </c>
      <c r="P164" s="3">
        <v>1941</v>
      </c>
      <c r="Q164" s="3"/>
      <c r="R164" s="18" t="s">
        <v>1326</v>
      </c>
      <c r="S164" s="7" t="s">
        <v>1327</v>
      </c>
    </row>
    <row r="165" spans="1:19" ht="56.25">
      <c r="A165" s="8" t="s">
        <v>1328</v>
      </c>
      <c r="B165" s="3" t="s">
        <v>890</v>
      </c>
      <c r="C165" s="5" t="s">
        <v>1329</v>
      </c>
      <c r="D165" s="3" t="s">
        <v>1330</v>
      </c>
      <c r="E165" s="6">
        <v>43985.488738425927</v>
      </c>
      <c r="F165" s="6">
        <f t="shared" si="2"/>
        <v>3</v>
      </c>
      <c r="G165" s="3"/>
      <c r="H165" s="3"/>
      <c r="I165" s="3" t="s">
        <v>1331</v>
      </c>
      <c r="J165" s="3" t="s">
        <v>1332</v>
      </c>
      <c r="K165" s="3" t="s">
        <v>893</v>
      </c>
      <c r="L165" s="3" t="s">
        <v>1333</v>
      </c>
      <c r="M165" s="7" t="s">
        <v>46</v>
      </c>
      <c r="N165" s="12" t="s">
        <v>894</v>
      </c>
      <c r="O165" s="3">
        <v>1156</v>
      </c>
      <c r="P165" s="3">
        <v>870</v>
      </c>
      <c r="Q165" s="3" t="s">
        <v>895</v>
      </c>
      <c r="R165" s="18" t="s">
        <v>1334</v>
      </c>
      <c r="S165" s="7" t="s">
        <v>1335</v>
      </c>
    </row>
    <row r="166" spans="1:19" ht="112.5">
      <c r="A166" s="8" t="s">
        <v>1336</v>
      </c>
      <c r="B166" s="3" t="s">
        <v>1337</v>
      </c>
      <c r="C166" s="5" t="s">
        <v>1338</v>
      </c>
      <c r="D166" s="3" t="s">
        <v>1339</v>
      </c>
      <c r="E166" s="6">
        <v>43985.488611111112</v>
      </c>
      <c r="F166" s="6">
        <f t="shared" si="2"/>
        <v>3</v>
      </c>
      <c r="G166" s="3"/>
      <c r="H166" s="3"/>
      <c r="I166" s="3" t="s">
        <v>1340</v>
      </c>
      <c r="J166" s="3" t="s">
        <v>1341</v>
      </c>
      <c r="K166" s="3" t="s">
        <v>1342</v>
      </c>
      <c r="L166" s="3" t="s">
        <v>1343</v>
      </c>
      <c r="M166" s="7" t="s">
        <v>104</v>
      </c>
      <c r="N166" s="12" t="s">
        <v>1344</v>
      </c>
      <c r="O166" s="3">
        <v>999</v>
      </c>
      <c r="P166" s="3">
        <v>1980</v>
      </c>
      <c r="Q166" s="3"/>
      <c r="R166" s="18" t="s">
        <v>1345</v>
      </c>
      <c r="S166" s="7" t="s">
        <v>1346</v>
      </c>
    </row>
    <row r="167" spans="1:19" ht="67.5">
      <c r="A167" s="8" t="s">
        <v>1347</v>
      </c>
      <c r="B167" s="3" t="s">
        <v>890</v>
      </c>
      <c r="C167" s="5" t="s">
        <v>1348</v>
      </c>
      <c r="D167" s="3" t="s">
        <v>1349</v>
      </c>
      <c r="E167" s="6">
        <v>43985.487916666665</v>
      </c>
      <c r="F167" s="6">
        <f t="shared" si="2"/>
        <v>3</v>
      </c>
      <c r="G167" s="3"/>
      <c r="H167" s="3"/>
      <c r="I167" s="3" t="s">
        <v>1350</v>
      </c>
      <c r="J167" s="3" t="s">
        <v>1351</v>
      </c>
      <c r="K167" s="3" t="s">
        <v>893</v>
      </c>
      <c r="L167" s="3" t="s">
        <v>1352</v>
      </c>
      <c r="M167" s="7" t="s">
        <v>46</v>
      </c>
      <c r="N167" s="12" t="s">
        <v>894</v>
      </c>
      <c r="O167" s="3">
        <v>1156</v>
      </c>
      <c r="P167" s="3">
        <v>870</v>
      </c>
      <c r="Q167" s="3" t="s">
        <v>895</v>
      </c>
      <c r="R167" s="18" t="s">
        <v>1353</v>
      </c>
      <c r="S167" s="7" t="s">
        <v>1354</v>
      </c>
    </row>
    <row r="168" spans="1:19" ht="22.5">
      <c r="A168" s="8" t="s">
        <v>1355</v>
      </c>
      <c r="B168" s="3" t="s">
        <v>1267</v>
      </c>
      <c r="C168" s="5" t="s">
        <v>1356</v>
      </c>
      <c r="D168" s="3" t="s">
        <v>1357</v>
      </c>
      <c r="E168" s="6">
        <v>43985.487777777773</v>
      </c>
      <c r="F168" s="6">
        <f t="shared" si="2"/>
        <v>3</v>
      </c>
      <c r="G168" s="3"/>
      <c r="H168" s="3"/>
      <c r="I168" s="3"/>
      <c r="J168" s="3"/>
      <c r="K168" s="3" t="s">
        <v>1270</v>
      </c>
      <c r="L168" s="3"/>
      <c r="M168" s="7" t="s">
        <v>46</v>
      </c>
      <c r="N168" s="12" t="s">
        <v>1271</v>
      </c>
      <c r="O168" s="3">
        <v>6129</v>
      </c>
      <c r="P168" s="3">
        <v>6744</v>
      </c>
      <c r="Q168" s="3" t="s">
        <v>127</v>
      </c>
      <c r="R168" s="18" t="s">
        <v>1358</v>
      </c>
      <c r="S168" s="7" t="s">
        <v>1359</v>
      </c>
    </row>
    <row r="169" spans="1:19" ht="67.5">
      <c r="A169" s="8" t="s">
        <v>1360</v>
      </c>
      <c r="B169" s="3" t="s">
        <v>890</v>
      </c>
      <c r="C169" s="5" t="s">
        <v>1361</v>
      </c>
      <c r="D169" s="3" t="s">
        <v>1362</v>
      </c>
      <c r="E169" s="6">
        <v>43985.486840277779</v>
      </c>
      <c r="F169" s="6">
        <f t="shared" si="2"/>
        <v>3</v>
      </c>
      <c r="G169" s="3"/>
      <c r="H169" s="3"/>
      <c r="I169" s="3" t="s">
        <v>1363</v>
      </c>
      <c r="J169" s="3" t="s">
        <v>1364</v>
      </c>
      <c r="K169" s="3" t="s">
        <v>893</v>
      </c>
      <c r="L169" s="3" t="s">
        <v>1365</v>
      </c>
      <c r="M169" s="7" t="s">
        <v>46</v>
      </c>
      <c r="N169" s="12" t="s">
        <v>894</v>
      </c>
      <c r="O169" s="3">
        <v>1156</v>
      </c>
      <c r="P169" s="3">
        <v>870</v>
      </c>
      <c r="Q169" s="3" t="s">
        <v>895</v>
      </c>
      <c r="R169" s="18" t="s">
        <v>1366</v>
      </c>
      <c r="S169" s="7" t="s">
        <v>1367</v>
      </c>
    </row>
    <row r="170" spans="1:19" ht="33.75">
      <c r="A170" s="8" t="s">
        <v>1368</v>
      </c>
      <c r="B170" s="3" t="s">
        <v>1369</v>
      </c>
      <c r="C170" s="5" t="s">
        <v>1370</v>
      </c>
      <c r="D170" s="3" t="s">
        <v>1371</v>
      </c>
      <c r="E170" s="6">
        <v>43985.486631944441</v>
      </c>
      <c r="F170" s="6">
        <f t="shared" si="2"/>
        <v>3</v>
      </c>
      <c r="G170" s="3"/>
      <c r="H170" s="3"/>
      <c r="I170" s="3"/>
      <c r="J170" s="3"/>
      <c r="K170" s="3" t="s">
        <v>1372</v>
      </c>
      <c r="L170" s="3"/>
      <c r="M170" s="7" t="s">
        <v>46</v>
      </c>
      <c r="N170" s="12" t="s">
        <v>1373</v>
      </c>
      <c r="O170" s="3">
        <v>645</v>
      </c>
      <c r="P170" s="3">
        <v>1501</v>
      </c>
      <c r="Q170" s="3" t="s">
        <v>50</v>
      </c>
      <c r="R170" s="18" t="s">
        <v>1375</v>
      </c>
      <c r="S170" s="7" t="s">
        <v>1376</v>
      </c>
    </row>
    <row r="171" spans="1:19" ht="12.75">
      <c r="A171" s="8" t="s">
        <v>1377</v>
      </c>
      <c r="B171" s="3" t="s">
        <v>371</v>
      </c>
      <c r="C171" s="5" t="s">
        <v>1378</v>
      </c>
      <c r="D171" s="3" t="s">
        <v>1379</v>
      </c>
      <c r="E171" s="6">
        <v>43985.485868055555</v>
      </c>
      <c r="F171" s="6">
        <f t="shared" si="2"/>
        <v>3</v>
      </c>
      <c r="G171" s="3"/>
      <c r="H171" s="3"/>
      <c r="I171" s="3"/>
      <c r="J171" s="3"/>
      <c r="K171" s="3" t="s">
        <v>374</v>
      </c>
      <c r="L171" s="3"/>
      <c r="M171" s="7" t="s">
        <v>46</v>
      </c>
      <c r="N171" s="12" t="s">
        <v>375</v>
      </c>
      <c r="O171" s="3">
        <v>2260</v>
      </c>
      <c r="P171" s="3">
        <v>2232</v>
      </c>
      <c r="Q171" s="3" t="s">
        <v>50</v>
      </c>
      <c r="R171" s="18" t="s">
        <v>1380</v>
      </c>
      <c r="S171" s="7" t="s">
        <v>1381</v>
      </c>
    </row>
    <row r="172" spans="1:19" ht="67.5">
      <c r="A172" s="8" t="s">
        <v>1382</v>
      </c>
      <c r="B172" s="3" t="s">
        <v>890</v>
      </c>
      <c r="C172" s="5" t="s">
        <v>1383</v>
      </c>
      <c r="D172" s="3" t="s">
        <v>1384</v>
      </c>
      <c r="E172" s="6">
        <v>43985.485648148147</v>
      </c>
      <c r="F172" s="6">
        <f t="shared" si="2"/>
        <v>3</v>
      </c>
      <c r="G172" s="3"/>
      <c r="H172" s="3"/>
      <c r="I172" s="3" t="s">
        <v>1385</v>
      </c>
      <c r="J172" s="3" t="s">
        <v>1386</v>
      </c>
      <c r="K172" s="3" t="s">
        <v>893</v>
      </c>
      <c r="L172" s="3" t="s">
        <v>1387</v>
      </c>
      <c r="M172" s="7" t="s">
        <v>46</v>
      </c>
      <c r="N172" s="12" t="s">
        <v>894</v>
      </c>
      <c r="O172" s="3">
        <v>1156</v>
      </c>
      <c r="P172" s="3">
        <v>870</v>
      </c>
      <c r="Q172" s="3" t="s">
        <v>895</v>
      </c>
      <c r="R172" s="18" t="s">
        <v>1388</v>
      </c>
      <c r="S172" s="7" t="s">
        <v>1389</v>
      </c>
    </row>
    <row r="173" spans="1:19" ht="22.5">
      <c r="A173" s="8" t="s">
        <v>1390</v>
      </c>
      <c r="B173" s="3" t="s">
        <v>1267</v>
      </c>
      <c r="C173" s="5" t="s">
        <v>1391</v>
      </c>
      <c r="D173" s="3" t="s">
        <v>1392</v>
      </c>
      <c r="E173" s="6">
        <v>43985.485219907408</v>
      </c>
      <c r="F173" s="6">
        <f t="shared" si="2"/>
        <v>3</v>
      </c>
      <c r="G173" s="3"/>
      <c r="H173" s="3"/>
      <c r="I173" s="3"/>
      <c r="J173" s="3"/>
      <c r="K173" s="3" t="s">
        <v>1270</v>
      </c>
      <c r="L173" s="3"/>
      <c r="M173" s="7" t="s">
        <v>46</v>
      </c>
      <c r="N173" s="12" t="s">
        <v>1271</v>
      </c>
      <c r="O173" s="3">
        <v>6129</v>
      </c>
      <c r="P173" s="3">
        <v>6744</v>
      </c>
      <c r="Q173" s="3" t="s">
        <v>127</v>
      </c>
      <c r="R173" s="18" t="s">
        <v>1393</v>
      </c>
      <c r="S173" s="7" t="s">
        <v>1395</v>
      </c>
    </row>
    <row r="174" spans="1:19" ht="22.5">
      <c r="A174" s="8" t="s">
        <v>1396</v>
      </c>
      <c r="B174" s="3" t="s">
        <v>1369</v>
      </c>
      <c r="C174" s="5" t="s">
        <v>1397</v>
      </c>
      <c r="D174" s="3" t="s">
        <v>1398</v>
      </c>
      <c r="E174" s="6">
        <v>43985.485173611116</v>
      </c>
      <c r="F174" s="6">
        <f t="shared" si="2"/>
        <v>3</v>
      </c>
      <c r="G174" s="3"/>
      <c r="H174" s="3"/>
      <c r="I174" s="3"/>
      <c r="J174" s="3"/>
      <c r="K174" s="3" t="s">
        <v>1372</v>
      </c>
      <c r="L174" s="3"/>
      <c r="M174" s="7" t="s">
        <v>46</v>
      </c>
      <c r="N174" s="12" t="s">
        <v>1373</v>
      </c>
      <c r="O174" s="3">
        <v>645</v>
      </c>
      <c r="P174" s="3">
        <v>1501</v>
      </c>
      <c r="Q174" s="3" t="s">
        <v>50</v>
      </c>
      <c r="R174" s="18" t="s">
        <v>1401</v>
      </c>
      <c r="S174" s="7" t="s">
        <v>52</v>
      </c>
    </row>
    <row r="175" spans="1:19" ht="12.75">
      <c r="A175" s="8" t="s">
        <v>1402</v>
      </c>
      <c r="B175" s="3" t="s">
        <v>1403</v>
      </c>
      <c r="C175" s="5" t="s">
        <v>1404</v>
      </c>
      <c r="D175" s="3" t="s">
        <v>1405</v>
      </c>
      <c r="E175" s="6">
        <v>43985.485115740739</v>
      </c>
      <c r="F175" s="6">
        <f t="shared" si="2"/>
        <v>3</v>
      </c>
      <c r="G175" s="3"/>
      <c r="H175" s="3"/>
      <c r="I175" s="3"/>
      <c r="J175" s="3"/>
      <c r="K175" s="3" t="s">
        <v>1406</v>
      </c>
      <c r="L175" s="3"/>
      <c r="M175" s="7" t="s">
        <v>46</v>
      </c>
      <c r="N175" s="12" t="s">
        <v>1407</v>
      </c>
      <c r="O175" s="3">
        <v>1170</v>
      </c>
      <c r="P175" s="3">
        <v>1594</v>
      </c>
      <c r="Q175" s="3" t="s">
        <v>1408</v>
      </c>
      <c r="R175" s="18" t="s">
        <v>1409</v>
      </c>
      <c r="S175" s="7" t="s">
        <v>1410</v>
      </c>
    </row>
    <row r="176" spans="1:19" ht="67.5">
      <c r="A176" s="8" t="s">
        <v>1411</v>
      </c>
      <c r="B176" s="3" t="s">
        <v>890</v>
      </c>
      <c r="C176" s="5" t="s">
        <v>1412</v>
      </c>
      <c r="D176" s="3" t="s">
        <v>1413</v>
      </c>
      <c r="E176" s="6">
        <v>43985.484976851847</v>
      </c>
      <c r="F176" s="6">
        <f t="shared" si="2"/>
        <v>3</v>
      </c>
      <c r="G176" s="3"/>
      <c r="H176" s="3"/>
      <c r="I176" s="3" t="s">
        <v>1406</v>
      </c>
      <c r="J176" s="3" t="s">
        <v>1403</v>
      </c>
      <c r="K176" s="3" t="s">
        <v>893</v>
      </c>
      <c r="L176" s="3" t="s">
        <v>1414</v>
      </c>
      <c r="M176" s="7" t="s">
        <v>46</v>
      </c>
      <c r="N176" s="12" t="s">
        <v>894</v>
      </c>
      <c r="O176" s="3">
        <v>1156</v>
      </c>
      <c r="P176" s="3">
        <v>870</v>
      </c>
      <c r="Q176" s="3" t="s">
        <v>895</v>
      </c>
      <c r="R176" s="18" t="s">
        <v>1415</v>
      </c>
      <c r="S176" s="7" t="s">
        <v>1416</v>
      </c>
    </row>
    <row r="177" spans="1:19" ht="45">
      <c r="A177" s="8" t="s">
        <v>1417</v>
      </c>
      <c r="B177" s="3" t="s">
        <v>1077</v>
      </c>
      <c r="C177" s="5" t="s">
        <v>1418</v>
      </c>
      <c r="D177" s="3" t="s">
        <v>1419</v>
      </c>
      <c r="E177" s="6">
        <v>43985.484328703707</v>
      </c>
      <c r="F177" s="6">
        <f t="shared" si="2"/>
        <v>3</v>
      </c>
      <c r="G177" s="3"/>
      <c r="H177" s="3"/>
      <c r="I177" s="3" t="s">
        <v>1420</v>
      </c>
      <c r="J177" s="3" t="s">
        <v>1421</v>
      </c>
      <c r="K177" s="3" t="s">
        <v>1080</v>
      </c>
      <c r="L177" s="3" t="s">
        <v>1422</v>
      </c>
      <c r="M177" s="7" t="s">
        <v>104</v>
      </c>
      <c r="N177" s="12" t="s">
        <v>1081</v>
      </c>
      <c r="O177" s="3">
        <v>1796</v>
      </c>
      <c r="P177" s="3">
        <v>1941</v>
      </c>
      <c r="Q177" s="3"/>
      <c r="R177" s="18" t="s">
        <v>1423</v>
      </c>
      <c r="S177" s="7" t="s">
        <v>1424</v>
      </c>
    </row>
    <row r="178" spans="1:19" ht="22.5">
      <c r="A178" s="8" t="s">
        <v>1425</v>
      </c>
      <c r="B178" s="3" t="s">
        <v>1426</v>
      </c>
      <c r="C178" s="5" t="s">
        <v>1427</v>
      </c>
      <c r="D178" s="3" t="s">
        <v>1428</v>
      </c>
      <c r="E178" s="6">
        <v>43985.484282407408</v>
      </c>
      <c r="F178" s="6">
        <f t="shared" si="2"/>
        <v>3</v>
      </c>
      <c r="G178" s="3"/>
      <c r="H178" s="3"/>
      <c r="I178" s="3" t="s">
        <v>1429</v>
      </c>
      <c r="J178" s="3" t="s">
        <v>1430</v>
      </c>
      <c r="K178" s="3" t="s">
        <v>1431</v>
      </c>
      <c r="L178" s="3" t="s">
        <v>1432</v>
      </c>
      <c r="M178" s="7" t="s">
        <v>46</v>
      </c>
      <c r="N178" s="12" t="s">
        <v>1433</v>
      </c>
      <c r="O178" s="3">
        <v>44</v>
      </c>
      <c r="P178" s="3">
        <v>47</v>
      </c>
      <c r="Q178" s="3" t="s">
        <v>1434</v>
      </c>
      <c r="R178" s="18" t="s">
        <v>1435</v>
      </c>
      <c r="S178" s="7" t="s">
        <v>1437</v>
      </c>
    </row>
    <row r="179" spans="1:19" ht="22.5">
      <c r="A179" s="8" t="s">
        <v>1438</v>
      </c>
      <c r="B179" s="3" t="s">
        <v>371</v>
      </c>
      <c r="C179" s="5" t="s">
        <v>1439</v>
      </c>
      <c r="D179" s="3" t="s">
        <v>1440</v>
      </c>
      <c r="E179" s="6">
        <v>43985.484027777777</v>
      </c>
      <c r="F179" s="6">
        <f t="shared" si="2"/>
        <v>3</v>
      </c>
      <c r="G179" s="3"/>
      <c r="H179" s="3"/>
      <c r="I179" s="3"/>
      <c r="J179" s="3"/>
      <c r="K179" s="3" t="s">
        <v>374</v>
      </c>
      <c r="L179" s="3"/>
      <c r="M179" s="7" t="s">
        <v>46</v>
      </c>
      <c r="N179" s="12" t="s">
        <v>375</v>
      </c>
      <c r="O179" s="3">
        <v>2260</v>
      </c>
      <c r="P179" s="3">
        <v>2232</v>
      </c>
      <c r="Q179" s="3" t="s">
        <v>50</v>
      </c>
      <c r="R179" s="18" t="s">
        <v>1441</v>
      </c>
      <c r="S179" s="7" t="s">
        <v>1442</v>
      </c>
    </row>
    <row r="180" spans="1:19" ht="78.75">
      <c r="A180" s="8" t="s">
        <v>1443</v>
      </c>
      <c r="B180" s="3" t="s">
        <v>890</v>
      </c>
      <c r="C180" s="5" t="s">
        <v>1444</v>
      </c>
      <c r="D180" s="3" t="s">
        <v>1445</v>
      </c>
      <c r="E180" s="6">
        <v>43985.4840162037</v>
      </c>
      <c r="F180" s="6">
        <f t="shared" si="2"/>
        <v>3</v>
      </c>
      <c r="G180" s="3"/>
      <c r="H180" s="3"/>
      <c r="I180" s="3"/>
      <c r="J180" s="3"/>
      <c r="K180" s="3" t="s">
        <v>893</v>
      </c>
      <c r="L180" s="3"/>
      <c r="M180" s="7" t="s">
        <v>46</v>
      </c>
      <c r="N180" s="12" t="s">
        <v>894</v>
      </c>
      <c r="O180" s="3">
        <v>1156</v>
      </c>
      <c r="P180" s="3">
        <v>870</v>
      </c>
      <c r="Q180" s="3" t="s">
        <v>895</v>
      </c>
      <c r="R180" s="18" t="s">
        <v>1446</v>
      </c>
      <c r="S180" s="7" t="s">
        <v>1447</v>
      </c>
    </row>
    <row r="181" spans="1:19" ht="33.75">
      <c r="A181" s="8" t="s">
        <v>1448</v>
      </c>
      <c r="B181" s="3" t="s">
        <v>1267</v>
      </c>
      <c r="C181" s="5" t="s">
        <v>1449</v>
      </c>
      <c r="D181" s="3" t="s">
        <v>1450</v>
      </c>
      <c r="E181" s="6">
        <v>43985.483796296292</v>
      </c>
      <c r="F181" s="6">
        <f t="shared" si="2"/>
        <v>3</v>
      </c>
      <c r="G181" s="3"/>
      <c r="H181" s="3"/>
      <c r="I181" s="3"/>
      <c r="J181" s="3"/>
      <c r="K181" s="3" t="s">
        <v>1270</v>
      </c>
      <c r="L181" s="3"/>
      <c r="M181" s="7" t="s">
        <v>46</v>
      </c>
      <c r="N181" s="12" t="s">
        <v>1271</v>
      </c>
      <c r="O181" s="3">
        <v>6129</v>
      </c>
      <c r="P181" s="3">
        <v>6744</v>
      </c>
      <c r="Q181" s="3" t="s">
        <v>127</v>
      </c>
      <c r="R181" s="18" t="s">
        <v>1451</v>
      </c>
      <c r="S181" s="7" t="s">
        <v>1452</v>
      </c>
    </row>
    <row r="182" spans="1:19" ht="22.5">
      <c r="A182" s="8" t="s">
        <v>1414</v>
      </c>
      <c r="B182" s="3" t="s">
        <v>1403</v>
      </c>
      <c r="C182" s="5" t="s">
        <v>1453</v>
      </c>
      <c r="D182" s="3" t="s">
        <v>1454</v>
      </c>
      <c r="E182" s="6">
        <v>43985.483263888891</v>
      </c>
      <c r="F182" s="6">
        <f t="shared" si="2"/>
        <v>3</v>
      </c>
      <c r="G182" s="3"/>
      <c r="H182" s="3"/>
      <c r="I182" s="3"/>
      <c r="J182" s="3"/>
      <c r="K182" s="3" t="s">
        <v>1406</v>
      </c>
      <c r="L182" s="3"/>
      <c r="M182" s="7" t="s">
        <v>46</v>
      </c>
      <c r="N182" s="12" t="s">
        <v>1407</v>
      </c>
      <c r="O182" s="3">
        <v>1170</v>
      </c>
      <c r="P182" s="3">
        <v>1594</v>
      </c>
      <c r="Q182" s="3" t="s">
        <v>1408</v>
      </c>
      <c r="R182" s="18" t="s">
        <v>1455</v>
      </c>
      <c r="S182" s="7" t="s">
        <v>1456</v>
      </c>
    </row>
    <row r="183" spans="1:19" ht="67.5">
      <c r="A183" s="8" t="s">
        <v>1457</v>
      </c>
      <c r="B183" s="3" t="s">
        <v>890</v>
      </c>
      <c r="C183" s="5" t="s">
        <v>1458</v>
      </c>
      <c r="D183" s="3" t="s">
        <v>1459</v>
      </c>
      <c r="E183" s="6">
        <v>43985.483217592591</v>
      </c>
      <c r="F183" s="6">
        <f t="shared" si="2"/>
        <v>3</v>
      </c>
      <c r="G183" s="3"/>
      <c r="H183" s="3"/>
      <c r="I183" s="3" t="s">
        <v>1460</v>
      </c>
      <c r="J183" s="3" t="s">
        <v>1461</v>
      </c>
      <c r="K183" s="3" t="s">
        <v>893</v>
      </c>
      <c r="L183" s="3" t="s">
        <v>1462</v>
      </c>
      <c r="M183" s="7" t="s">
        <v>46</v>
      </c>
      <c r="N183" s="12" t="s">
        <v>894</v>
      </c>
      <c r="O183" s="3">
        <v>1156</v>
      </c>
      <c r="P183" s="3">
        <v>870</v>
      </c>
      <c r="Q183" s="3" t="s">
        <v>895</v>
      </c>
      <c r="R183" s="18" t="s">
        <v>1463</v>
      </c>
      <c r="S183" s="7" t="s">
        <v>1464</v>
      </c>
    </row>
    <row r="184" spans="1:19" ht="33.75">
      <c r="A184" s="8" t="s">
        <v>1465</v>
      </c>
      <c r="B184" s="3" t="s">
        <v>371</v>
      </c>
      <c r="C184" s="5" t="s">
        <v>1466</v>
      </c>
      <c r="D184" s="3" t="s">
        <v>1467</v>
      </c>
      <c r="E184" s="6">
        <v>43985.483043981483</v>
      </c>
      <c r="F184" s="6">
        <f t="shared" si="2"/>
        <v>3</v>
      </c>
      <c r="G184" s="3"/>
      <c r="H184" s="3"/>
      <c r="I184" s="3"/>
      <c r="J184" s="3"/>
      <c r="K184" s="3" t="s">
        <v>374</v>
      </c>
      <c r="L184" s="3"/>
      <c r="M184" s="7" t="s">
        <v>46</v>
      </c>
      <c r="N184" s="12" t="s">
        <v>375</v>
      </c>
      <c r="O184" s="3">
        <v>2260</v>
      </c>
      <c r="P184" s="3">
        <v>2232</v>
      </c>
      <c r="Q184" s="3" t="s">
        <v>50</v>
      </c>
      <c r="R184" s="18" t="s">
        <v>1468</v>
      </c>
      <c r="S184" s="7" t="s">
        <v>1469</v>
      </c>
    </row>
    <row r="185" spans="1:19" ht="56.25">
      <c r="A185" s="8" t="s">
        <v>1470</v>
      </c>
      <c r="B185" s="3" t="s">
        <v>890</v>
      </c>
      <c r="C185" s="5" t="s">
        <v>1471</v>
      </c>
      <c r="D185" s="3" t="s">
        <v>1472</v>
      </c>
      <c r="E185" s="6">
        <v>43985.482870370368</v>
      </c>
      <c r="F185" s="6">
        <f t="shared" si="2"/>
        <v>3</v>
      </c>
      <c r="G185" s="3"/>
      <c r="H185" s="3"/>
      <c r="I185" s="3"/>
      <c r="J185" s="3"/>
      <c r="K185" s="3" t="s">
        <v>893</v>
      </c>
      <c r="L185" s="3"/>
      <c r="M185" s="7" t="s">
        <v>46</v>
      </c>
      <c r="N185" s="12" t="s">
        <v>894</v>
      </c>
      <c r="O185" s="3">
        <v>1156</v>
      </c>
      <c r="P185" s="3">
        <v>870</v>
      </c>
      <c r="Q185" s="3" t="s">
        <v>895</v>
      </c>
      <c r="R185" s="18" t="s">
        <v>1473</v>
      </c>
      <c r="S185" s="7" t="s">
        <v>1474</v>
      </c>
    </row>
    <row r="186" spans="1:19" ht="56.25">
      <c r="A186" s="8" t="s">
        <v>1475</v>
      </c>
      <c r="B186" s="3" t="s">
        <v>1476</v>
      </c>
      <c r="C186" s="5" t="s">
        <v>1477</v>
      </c>
      <c r="D186" s="3" t="s">
        <v>1478</v>
      </c>
      <c r="E186" s="6">
        <v>43985.482546296298</v>
      </c>
      <c r="F186" s="6">
        <f t="shared" si="2"/>
        <v>3</v>
      </c>
      <c r="G186" s="3"/>
      <c r="H186" s="3"/>
      <c r="I186" s="3"/>
      <c r="J186" s="3"/>
      <c r="K186" s="3" t="s">
        <v>1479</v>
      </c>
      <c r="L186" s="3"/>
      <c r="M186" s="7" t="s">
        <v>46</v>
      </c>
      <c r="N186" s="12" t="s">
        <v>1480</v>
      </c>
      <c r="O186" s="3">
        <v>838</v>
      </c>
      <c r="P186" s="3">
        <v>1398</v>
      </c>
      <c r="Q186" s="3" t="s">
        <v>1481</v>
      </c>
      <c r="R186" s="18" t="s">
        <v>1482</v>
      </c>
      <c r="S186" s="7" t="s">
        <v>1483</v>
      </c>
    </row>
    <row r="187" spans="1:19" ht="22.5">
      <c r="A187" s="8" t="s">
        <v>1484</v>
      </c>
      <c r="B187" s="3" t="s">
        <v>1267</v>
      </c>
      <c r="C187" s="5" t="s">
        <v>1485</v>
      </c>
      <c r="D187" s="3" t="s">
        <v>1486</v>
      </c>
      <c r="E187" s="6">
        <v>43985.482048611113</v>
      </c>
      <c r="F187" s="6">
        <f t="shared" si="2"/>
        <v>3</v>
      </c>
      <c r="G187" s="3"/>
      <c r="H187" s="3"/>
      <c r="I187" s="3"/>
      <c r="J187" s="3"/>
      <c r="K187" s="3" t="s">
        <v>1270</v>
      </c>
      <c r="L187" s="3"/>
      <c r="M187" s="7" t="s">
        <v>46</v>
      </c>
      <c r="N187" s="12" t="s">
        <v>1271</v>
      </c>
      <c r="O187" s="3">
        <v>6129</v>
      </c>
      <c r="P187" s="3">
        <v>6744</v>
      </c>
      <c r="Q187" s="3" t="s">
        <v>127</v>
      </c>
      <c r="R187" s="18" t="s">
        <v>1487</v>
      </c>
      <c r="S187" s="7" t="s">
        <v>1488</v>
      </c>
    </row>
    <row r="188" spans="1:19" ht="33.75">
      <c r="A188" s="8" t="s">
        <v>1489</v>
      </c>
      <c r="B188" s="3" t="s">
        <v>371</v>
      </c>
      <c r="C188" s="5" t="s">
        <v>1490</v>
      </c>
      <c r="D188" s="3" t="s">
        <v>1486</v>
      </c>
      <c r="E188" s="6">
        <v>43985.482048611113</v>
      </c>
      <c r="F188" s="6">
        <f t="shared" si="2"/>
        <v>3</v>
      </c>
      <c r="G188" s="3"/>
      <c r="H188" s="3"/>
      <c r="I188" s="3"/>
      <c r="J188" s="3"/>
      <c r="K188" s="3" t="s">
        <v>374</v>
      </c>
      <c r="L188" s="3"/>
      <c r="M188" s="7" t="s">
        <v>46</v>
      </c>
      <c r="N188" s="12" t="s">
        <v>375</v>
      </c>
      <c r="O188" s="3">
        <v>2260</v>
      </c>
      <c r="P188" s="3">
        <v>2232</v>
      </c>
      <c r="Q188" s="3" t="s">
        <v>50</v>
      </c>
      <c r="R188" s="18" t="s">
        <v>1491</v>
      </c>
      <c r="S188" s="7" t="s">
        <v>1492</v>
      </c>
    </row>
    <row r="189" spans="1:19" ht="12.75">
      <c r="A189" s="8" t="s">
        <v>1493</v>
      </c>
      <c r="B189" s="3" t="s">
        <v>1267</v>
      </c>
      <c r="C189" s="5" t="s">
        <v>1494</v>
      </c>
      <c r="D189" s="3" t="s">
        <v>1495</v>
      </c>
      <c r="E189" s="6">
        <v>43985.480775462958</v>
      </c>
      <c r="F189" s="6">
        <f t="shared" si="2"/>
        <v>3</v>
      </c>
      <c r="G189" s="3"/>
      <c r="H189" s="3"/>
      <c r="I189" s="3"/>
      <c r="J189" s="3"/>
      <c r="K189" s="3" t="s">
        <v>1270</v>
      </c>
      <c r="L189" s="3"/>
      <c r="M189" s="7" t="s">
        <v>46</v>
      </c>
      <c r="N189" s="12" t="s">
        <v>1271</v>
      </c>
      <c r="O189" s="3">
        <v>6129</v>
      </c>
      <c r="P189" s="3">
        <v>6744</v>
      </c>
      <c r="Q189" s="3" t="s">
        <v>127</v>
      </c>
      <c r="R189" s="18" t="s">
        <v>1496</v>
      </c>
      <c r="S189" s="7" t="s">
        <v>1497</v>
      </c>
    </row>
    <row r="190" spans="1:19" ht="56.25">
      <c r="A190" s="8" t="s">
        <v>1498</v>
      </c>
      <c r="B190" s="3" t="s">
        <v>1499</v>
      </c>
      <c r="C190" s="5" t="s">
        <v>1500</v>
      </c>
      <c r="D190" s="3" t="s">
        <v>1501</v>
      </c>
      <c r="E190" s="6">
        <v>43985.480300925927</v>
      </c>
      <c r="F190" s="6">
        <f t="shared" si="2"/>
        <v>3</v>
      </c>
      <c r="G190" s="3"/>
      <c r="H190" s="3"/>
      <c r="I190" s="3"/>
      <c r="J190" s="3"/>
      <c r="K190" s="3" t="s">
        <v>1502</v>
      </c>
      <c r="L190" s="3"/>
      <c r="M190" s="7" t="s">
        <v>46</v>
      </c>
      <c r="N190" s="12" t="s">
        <v>1503</v>
      </c>
      <c r="O190" s="3">
        <v>41</v>
      </c>
      <c r="P190" s="3">
        <v>76</v>
      </c>
      <c r="Q190" s="3" t="s">
        <v>937</v>
      </c>
      <c r="R190" s="18" t="s">
        <v>1504</v>
      </c>
      <c r="S190" s="7" t="s">
        <v>52</v>
      </c>
    </row>
    <row r="191" spans="1:19" ht="22.5">
      <c r="A191" s="8" t="s">
        <v>1505</v>
      </c>
      <c r="B191" s="3" t="s">
        <v>1267</v>
      </c>
      <c r="C191" s="5" t="s">
        <v>1506</v>
      </c>
      <c r="D191" s="3" t="s">
        <v>1507</v>
      </c>
      <c r="E191" s="6">
        <v>43985.480208333334</v>
      </c>
      <c r="F191" s="6">
        <f t="shared" si="2"/>
        <v>3</v>
      </c>
      <c r="G191" s="3"/>
      <c r="H191" s="3"/>
      <c r="I191" s="3"/>
      <c r="J191" s="3"/>
      <c r="K191" s="3" t="s">
        <v>1270</v>
      </c>
      <c r="L191" s="3"/>
      <c r="M191" s="7" t="s">
        <v>46</v>
      </c>
      <c r="N191" s="12" t="s">
        <v>1271</v>
      </c>
      <c r="O191" s="3">
        <v>6129</v>
      </c>
      <c r="P191" s="3">
        <v>6744</v>
      </c>
      <c r="Q191" s="3" t="s">
        <v>127</v>
      </c>
      <c r="R191" s="18" t="s">
        <v>1508</v>
      </c>
      <c r="S191" s="7" t="s">
        <v>1509</v>
      </c>
    </row>
    <row r="192" spans="1:19" ht="22.5">
      <c r="A192" s="8" t="s">
        <v>1510</v>
      </c>
      <c r="B192" s="3" t="s">
        <v>1511</v>
      </c>
      <c r="C192" s="5" t="s">
        <v>1512</v>
      </c>
      <c r="D192" s="3" t="s">
        <v>1513</v>
      </c>
      <c r="E192" s="6">
        <v>43985.479895833334</v>
      </c>
      <c r="F192" s="6">
        <f t="shared" si="2"/>
        <v>3</v>
      </c>
      <c r="G192" s="3"/>
      <c r="H192" s="3"/>
      <c r="I192" s="3"/>
      <c r="J192" s="3"/>
      <c r="K192" s="3" t="s">
        <v>1514</v>
      </c>
      <c r="L192" s="3"/>
      <c r="M192" s="7" t="s">
        <v>46</v>
      </c>
      <c r="N192" s="12" t="s">
        <v>1515</v>
      </c>
      <c r="O192" s="3">
        <v>139</v>
      </c>
      <c r="P192" s="3">
        <v>134</v>
      </c>
      <c r="Q192" s="3" t="s">
        <v>937</v>
      </c>
      <c r="R192" s="18" t="s">
        <v>1516</v>
      </c>
      <c r="S192" s="7" t="s">
        <v>52</v>
      </c>
    </row>
    <row r="193" spans="1:19" ht="22.5">
      <c r="A193" s="8" t="s">
        <v>1517</v>
      </c>
      <c r="B193" s="3" t="s">
        <v>1518</v>
      </c>
      <c r="C193" s="5" t="s">
        <v>1519</v>
      </c>
      <c r="D193" s="3" t="s">
        <v>1520</v>
      </c>
      <c r="E193" s="6">
        <v>43985.479537037041</v>
      </c>
      <c r="F193" s="6">
        <f t="shared" si="2"/>
        <v>3</v>
      </c>
      <c r="G193" s="3"/>
      <c r="H193" s="3"/>
      <c r="I193" s="3"/>
      <c r="J193" s="3"/>
      <c r="K193" s="3" t="s">
        <v>1521</v>
      </c>
      <c r="L193" s="3"/>
      <c r="M193" s="7" t="s">
        <v>46</v>
      </c>
      <c r="N193" s="12" t="s">
        <v>1522</v>
      </c>
      <c r="O193" s="3">
        <v>28</v>
      </c>
      <c r="P193" s="3">
        <v>611</v>
      </c>
      <c r="Q193" s="3"/>
      <c r="R193" s="18" t="s">
        <v>1523</v>
      </c>
      <c r="S193" s="7" t="s">
        <v>52</v>
      </c>
    </row>
    <row r="194" spans="1:19" ht="22.5">
      <c r="A194" s="8" t="s">
        <v>1524</v>
      </c>
      <c r="B194" s="3" t="s">
        <v>1267</v>
      </c>
      <c r="C194" s="5" t="s">
        <v>1525</v>
      </c>
      <c r="D194" s="3" t="s">
        <v>1526</v>
      </c>
      <c r="E194" s="6">
        <v>43985.479212962964</v>
      </c>
      <c r="F194" s="6">
        <f t="shared" si="2"/>
        <v>3</v>
      </c>
      <c r="G194" s="3"/>
      <c r="H194" s="3"/>
      <c r="I194" s="3"/>
      <c r="J194" s="3"/>
      <c r="K194" s="3" t="s">
        <v>1270</v>
      </c>
      <c r="L194" s="3"/>
      <c r="M194" s="7" t="s">
        <v>46</v>
      </c>
      <c r="N194" s="12" t="s">
        <v>1271</v>
      </c>
      <c r="O194" s="3">
        <v>6129</v>
      </c>
      <c r="P194" s="3">
        <v>6744</v>
      </c>
      <c r="Q194" s="3" t="s">
        <v>127</v>
      </c>
      <c r="R194" s="18" t="s">
        <v>1527</v>
      </c>
      <c r="S194" s="7" t="s">
        <v>1528</v>
      </c>
    </row>
    <row r="195" spans="1:19" ht="33.75">
      <c r="A195" s="8" t="s">
        <v>1529</v>
      </c>
      <c r="B195" s="3" t="s">
        <v>1530</v>
      </c>
      <c r="C195" s="5" t="s">
        <v>1531</v>
      </c>
      <c r="D195" s="3" t="s">
        <v>1532</v>
      </c>
      <c r="E195" s="6">
        <v>43985.477789351848</v>
      </c>
      <c r="F195" s="6">
        <f t="shared" si="2"/>
        <v>3</v>
      </c>
      <c r="G195" s="3"/>
      <c r="H195" s="3"/>
      <c r="I195" s="3"/>
      <c r="J195" s="3"/>
      <c r="K195" s="3" t="s">
        <v>1533</v>
      </c>
      <c r="L195" s="3"/>
      <c r="M195" s="7" t="s">
        <v>46</v>
      </c>
      <c r="N195" s="12" t="s">
        <v>1534</v>
      </c>
      <c r="O195" s="3">
        <v>598</v>
      </c>
      <c r="P195" s="3">
        <v>1015</v>
      </c>
      <c r="Q195" s="3" t="s">
        <v>1535</v>
      </c>
      <c r="R195" s="18" t="s">
        <v>1536</v>
      </c>
      <c r="S195" s="7" t="s">
        <v>52</v>
      </c>
    </row>
    <row r="196" spans="1:19" ht="56.25">
      <c r="A196" s="8" t="s">
        <v>1537</v>
      </c>
      <c r="B196" s="3" t="s">
        <v>371</v>
      </c>
      <c r="C196" s="5" t="s">
        <v>1538</v>
      </c>
      <c r="D196" s="3" t="s">
        <v>1539</v>
      </c>
      <c r="E196" s="6">
        <v>43985.477592592593</v>
      </c>
      <c r="F196" s="6">
        <f t="shared" ref="F196:F259" si="3">DAY(E196)</f>
        <v>3</v>
      </c>
      <c r="G196" s="3"/>
      <c r="H196" s="3"/>
      <c r="I196" s="3"/>
      <c r="J196" s="3"/>
      <c r="K196" s="3" t="s">
        <v>374</v>
      </c>
      <c r="L196" s="3"/>
      <c r="M196" s="7" t="s">
        <v>46</v>
      </c>
      <c r="N196" s="12" t="s">
        <v>375</v>
      </c>
      <c r="O196" s="3">
        <v>2260</v>
      </c>
      <c r="P196" s="3">
        <v>2232</v>
      </c>
      <c r="Q196" s="3" t="s">
        <v>50</v>
      </c>
      <c r="R196" s="18" t="s">
        <v>1540</v>
      </c>
      <c r="S196" s="7" t="s">
        <v>1541</v>
      </c>
    </row>
    <row r="197" spans="1:19" ht="12.75">
      <c r="A197" s="8" t="s">
        <v>1542</v>
      </c>
      <c r="B197" s="3" t="s">
        <v>1308</v>
      </c>
      <c r="C197" s="5" t="s">
        <v>1543</v>
      </c>
      <c r="D197" s="3" t="s">
        <v>1544</v>
      </c>
      <c r="E197" s="6">
        <v>43985.477476851855</v>
      </c>
      <c r="F197" s="6">
        <f t="shared" si="3"/>
        <v>3</v>
      </c>
      <c r="G197" s="3"/>
      <c r="H197" s="3"/>
      <c r="I197" s="3"/>
      <c r="J197" s="3"/>
      <c r="K197" s="3" t="s">
        <v>1307</v>
      </c>
      <c r="L197" s="3"/>
      <c r="M197" s="7" t="s">
        <v>46</v>
      </c>
      <c r="N197" s="12" t="s">
        <v>1545</v>
      </c>
      <c r="O197" s="3">
        <v>2414</v>
      </c>
      <c r="P197" s="3">
        <v>4071</v>
      </c>
      <c r="Q197" s="3" t="s">
        <v>895</v>
      </c>
      <c r="R197" s="18" t="s">
        <v>1546</v>
      </c>
      <c r="S197" s="7" t="s">
        <v>1547</v>
      </c>
    </row>
    <row r="198" spans="1:19" ht="12.75">
      <c r="A198" s="8" t="s">
        <v>1548</v>
      </c>
      <c r="B198" s="3" t="s">
        <v>1308</v>
      </c>
      <c r="C198" s="5" t="s">
        <v>1549</v>
      </c>
      <c r="D198" s="3" t="s">
        <v>1550</v>
      </c>
      <c r="E198" s="6">
        <v>43985.477303240739</v>
      </c>
      <c r="F198" s="6">
        <f t="shared" si="3"/>
        <v>3</v>
      </c>
      <c r="G198" s="3"/>
      <c r="H198" s="3"/>
      <c r="I198" s="3"/>
      <c r="J198" s="3"/>
      <c r="K198" s="3" t="s">
        <v>1307</v>
      </c>
      <c r="L198" s="3"/>
      <c r="M198" s="7" t="s">
        <v>46</v>
      </c>
      <c r="N198" s="12" t="s">
        <v>1545</v>
      </c>
      <c r="O198" s="3">
        <v>2414</v>
      </c>
      <c r="P198" s="3">
        <v>4071</v>
      </c>
      <c r="Q198" s="3" t="s">
        <v>895</v>
      </c>
      <c r="R198" s="18" t="s">
        <v>1551</v>
      </c>
      <c r="S198" s="7" t="s">
        <v>1552</v>
      </c>
    </row>
    <row r="199" spans="1:19" ht="22.5">
      <c r="A199" s="8" t="s">
        <v>1309</v>
      </c>
      <c r="B199" s="3" t="s">
        <v>1308</v>
      </c>
      <c r="C199" s="5" t="s">
        <v>1553</v>
      </c>
      <c r="D199" s="3" t="s">
        <v>1554</v>
      </c>
      <c r="E199" s="6">
        <v>43985.477083333331</v>
      </c>
      <c r="F199" s="6">
        <f t="shared" si="3"/>
        <v>3</v>
      </c>
      <c r="G199" s="3"/>
      <c r="H199" s="3"/>
      <c r="I199" s="3"/>
      <c r="J199" s="3"/>
      <c r="K199" s="3" t="s">
        <v>1307</v>
      </c>
      <c r="L199" s="3"/>
      <c r="M199" s="7" t="s">
        <v>46</v>
      </c>
      <c r="N199" s="12" t="s">
        <v>1545</v>
      </c>
      <c r="O199" s="3">
        <v>2414</v>
      </c>
      <c r="P199" s="3">
        <v>4071</v>
      </c>
      <c r="Q199" s="3" t="s">
        <v>895</v>
      </c>
      <c r="R199" s="18" t="s">
        <v>1555</v>
      </c>
      <c r="S199" s="7" t="s">
        <v>1556</v>
      </c>
    </row>
    <row r="200" spans="1:19" ht="12.75">
      <c r="A200" s="8" t="s">
        <v>1557</v>
      </c>
      <c r="B200" s="3" t="s">
        <v>1267</v>
      </c>
      <c r="C200" s="5" t="s">
        <v>1558</v>
      </c>
      <c r="D200" s="3" t="s">
        <v>1559</v>
      </c>
      <c r="E200" s="6">
        <v>43985.476793981477</v>
      </c>
      <c r="F200" s="6">
        <f t="shared" si="3"/>
        <v>3</v>
      </c>
      <c r="G200" s="3"/>
      <c r="H200" s="3"/>
      <c r="I200" s="3"/>
      <c r="J200" s="3"/>
      <c r="K200" s="3" t="s">
        <v>1270</v>
      </c>
      <c r="L200" s="3"/>
      <c r="M200" s="7" t="s">
        <v>46</v>
      </c>
      <c r="N200" s="12" t="s">
        <v>1271</v>
      </c>
      <c r="O200" s="3">
        <v>6129</v>
      </c>
      <c r="P200" s="3">
        <v>6744</v>
      </c>
      <c r="Q200" s="3" t="s">
        <v>127</v>
      </c>
      <c r="R200" s="18" t="s">
        <v>1560</v>
      </c>
      <c r="S200" s="7" t="s">
        <v>1561</v>
      </c>
    </row>
    <row r="201" spans="1:19" ht="22.5">
      <c r="A201" s="8" t="s">
        <v>1562</v>
      </c>
      <c r="B201" s="3" t="s">
        <v>1518</v>
      </c>
      <c r="C201" s="5" t="s">
        <v>1563</v>
      </c>
      <c r="D201" s="3" t="s">
        <v>1564</v>
      </c>
      <c r="E201" s="6">
        <v>43985.476736111115</v>
      </c>
      <c r="F201" s="6">
        <f t="shared" si="3"/>
        <v>3</v>
      </c>
      <c r="G201" s="3"/>
      <c r="H201" s="3"/>
      <c r="I201" s="3"/>
      <c r="J201" s="3"/>
      <c r="K201" s="3" t="s">
        <v>1521</v>
      </c>
      <c r="L201" s="3"/>
      <c r="M201" s="7" t="s">
        <v>46</v>
      </c>
      <c r="N201" s="12" t="s">
        <v>1522</v>
      </c>
      <c r="O201" s="3">
        <v>28</v>
      </c>
      <c r="P201" s="3">
        <v>611</v>
      </c>
      <c r="Q201" s="3"/>
      <c r="R201" s="18" t="s">
        <v>1565</v>
      </c>
      <c r="S201" s="7" t="s">
        <v>52</v>
      </c>
    </row>
    <row r="202" spans="1:19" ht="22.5">
      <c r="A202" s="8" t="s">
        <v>1566</v>
      </c>
      <c r="B202" s="3" t="s">
        <v>1567</v>
      </c>
      <c r="C202" s="5" t="s">
        <v>1568</v>
      </c>
      <c r="D202" s="3" t="s">
        <v>1569</v>
      </c>
      <c r="E202" s="6">
        <v>43985.476516203707</v>
      </c>
      <c r="F202" s="6">
        <f t="shared" si="3"/>
        <v>3</v>
      </c>
      <c r="G202" s="3"/>
      <c r="H202" s="3"/>
      <c r="I202" s="3"/>
      <c r="J202" s="3"/>
      <c r="K202" s="3" t="s">
        <v>1570</v>
      </c>
      <c r="L202" s="3"/>
      <c r="M202" s="7" t="s">
        <v>46</v>
      </c>
      <c r="N202" s="12" t="s">
        <v>1571</v>
      </c>
      <c r="O202" s="3">
        <v>373</v>
      </c>
      <c r="P202" s="3">
        <v>185</v>
      </c>
      <c r="Q202" s="3" t="s">
        <v>1572</v>
      </c>
      <c r="R202" s="18" t="s">
        <v>1573</v>
      </c>
      <c r="S202" s="7" t="s">
        <v>1574</v>
      </c>
    </row>
    <row r="203" spans="1:19" ht="33.75">
      <c r="A203" s="8" t="s">
        <v>1575</v>
      </c>
      <c r="B203" s="3" t="s">
        <v>1576</v>
      </c>
      <c r="C203" s="5" t="s">
        <v>1577</v>
      </c>
      <c r="D203" s="3" t="s">
        <v>1578</v>
      </c>
      <c r="E203" s="6">
        <v>43985.474733796298</v>
      </c>
      <c r="F203" s="6">
        <f t="shared" si="3"/>
        <v>3</v>
      </c>
      <c r="G203" s="3"/>
      <c r="H203" s="3"/>
      <c r="I203" s="3"/>
      <c r="J203" s="3"/>
      <c r="K203" s="3" t="s">
        <v>1579</v>
      </c>
      <c r="L203" s="3"/>
      <c r="M203" s="7" t="s">
        <v>46</v>
      </c>
      <c r="N203" s="12" t="s">
        <v>1580</v>
      </c>
      <c r="O203" s="3">
        <v>13</v>
      </c>
      <c r="P203" s="3">
        <v>67</v>
      </c>
      <c r="Q203" s="3" t="s">
        <v>1581</v>
      </c>
      <c r="R203" s="18" t="s">
        <v>1582</v>
      </c>
      <c r="S203" s="7" t="s">
        <v>1583</v>
      </c>
    </row>
    <row r="204" spans="1:19" ht="45">
      <c r="A204" s="8" t="s">
        <v>1584</v>
      </c>
      <c r="B204" s="3" t="s">
        <v>371</v>
      </c>
      <c r="C204" s="5" t="s">
        <v>1585</v>
      </c>
      <c r="D204" s="3" t="s">
        <v>1586</v>
      </c>
      <c r="E204" s="6">
        <v>43985.470960648148</v>
      </c>
      <c r="F204" s="6">
        <f t="shared" si="3"/>
        <v>3</v>
      </c>
      <c r="G204" s="3"/>
      <c r="H204" s="3"/>
      <c r="I204" s="3"/>
      <c r="J204" s="3"/>
      <c r="K204" s="3" t="s">
        <v>374</v>
      </c>
      <c r="L204" s="3"/>
      <c r="M204" s="7" t="s">
        <v>46</v>
      </c>
      <c r="N204" s="12" t="s">
        <v>375</v>
      </c>
      <c r="O204" s="3">
        <v>2260</v>
      </c>
      <c r="P204" s="3">
        <v>2232</v>
      </c>
      <c r="Q204" s="3" t="s">
        <v>50</v>
      </c>
      <c r="R204" s="18" t="s">
        <v>1587</v>
      </c>
      <c r="S204" s="7" t="s">
        <v>1588</v>
      </c>
    </row>
    <row r="205" spans="1:19" ht="22.5">
      <c r="A205" s="8" t="s">
        <v>1589</v>
      </c>
      <c r="B205" s="3" t="s">
        <v>1590</v>
      </c>
      <c r="C205" s="5" t="s">
        <v>1591</v>
      </c>
      <c r="D205" s="3" t="s">
        <v>1592</v>
      </c>
      <c r="E205" s="6">
        <v>43985.46739583333</v>
      </c>
      <c r="F205" s="6">
        <f t="shared" si="3"/>
        <v>3</v>
      </c>
      <c r="G205" s="3"/>
      <c r="H205" s="3"/>
      <c r="I205" s="3"/>
      <c r="J205" s="3"/>
      <c r="K205" s="3" t="s">
        <v>1593</v>
      </c>
      <c r="L205" s="3"/>
      <c r="M205" s="7" t="s">
        <v>46</v>
      </c>
      <c r="N205" s="12" t="s">
        <v>1594</v>
      </c>
      <c r="O205" s="3">
        <v>1</v>
      </c>
      <c r="P205" s="3">
        <v>109</v>
      </c>
      <c r="Q205" s="3"/>
      <c r="R205" s="18" t="s">
        <v>1595</v>
      </c>
      <c r="S205" s="7" t="s">
        <v>1596</v>
      </c>
    </row>
    <row r="206" spans="1:19" ht="22.5">
      <c r="A206" s="8" t="s">
        <v>1597</v>
      </c>
      <c r="B206" s="3" t="s">
        <v>83</v>
      </c>
      <c r="C206" s="5" t="s">
        <v>1598</v>
      </c>
      <c r="D206" s="3" t="s">
        <v>1599</v>
      </c>
      <c r="E206" s="6">
        <v>43985.467291666668</v>
      </c>
      <c r="F206" s="6">
        <f t="shared" si="3"/>
        <v>3</v>
      </c>
      <c r="G206" s="3"/>
      <c r="H206" s="3"/>
      <c r="I206" s="3"/>
      <c r="J206" s="3"/>
      <c r="K206" s="3" t="s">
        <v>86</v>
      </c>
      <c r="L206" s="3"/>
      <c r="M206" s="7" t="s">
        <v>46</v>
      </c>
      <c r="N206" s="12" t="s">
        <v>87</v>
      </c>
      <c r="O206" s="3">
        <v>2617</v>
      </c>
      <c r="P206" s="3">
        <v>2720</v>
      </c>
      <c r="Q206" s="3"/>
      <c r="R206" s="18" t="s">
        <v>1600</v>
      </c>
      <c r="S206" s="7" t="s">
        <v>1601</v>
      </c>
    </row>
    <row r="207" spans="1:19" ht="56.25">
      <c r="A207" s="8" t="s">
        <v>1602</v>
      </c>
      <c r="B207" s="3" t="s">
        <v>1603</v>
      </c>
      <c r="C207" s="5" t="s">
        <v>1604</v>
      </c>
      <c r="D207" s="3" t="s">
        <v>1605</v>
      </c>
      <c r="E207" s="6">
        <v>43985.466793981483</v>
      </c>
      <c r="F207" s="6">
        <f t="shared" si="3"/>
        <v>3</v>
      </c>
      <c r="G207" s="3"/>
      <c r="H207" s="3"/>
      <c r="I207" s="3" t="s">
        <v>1606</v>
      </c>
      <c r="J207" s="3" t="s">
        <v>1607</v>
      </c>
      <c r="K207" s="3" t="s">
        <v>1608</v>
      </c>
      <c r="L207" s="3" t="s">
        <v>1609</v>
      </c>
      <c r="M207" s="7" t="s">
        <v>46</v>
      </c>
      <c r="N207" s="12" t="s">
        <v>1610</v>
      </c>
      <c r="O207" s="3">
        <v>7</v>
      </c>
      <c r="P207" s="3">
        <v>108</v>
      </c>
      <c r="Q207" s="3"/>
      <c r="R207" s="18" t="s">
        <v>1611</v>
      </c>
      <c r="S207" s="7" t="s">
        <v>1612</v>
      </c>
    </row>
    <row r="208" spans="1:19" ht="56.25">
      <c r="A208" s="8" t="s">
        <v>1613</v>
      </c>
      <c r="B208" s="3" t="s">
        <v>1614</v>
      </c>
      <c r="C208" s="5" t="s">
        <v>1615</v>
      </c>
      <c r="D208" s="3" t="s">
        <v>1616</v>
      </c>
      <c r="E208" s="6">
        <v>43985.464872685188</v>
      </c>
      <c r="F208" s="6">
        <f t="shared" si="3"/>
        <v>3</v>
      </c>
      <c r="G208" s="3"/>
      <c r="H208" s="3"/>
      <c r="I208" s="3"/>
      <c r="J208" s="3"/>
      <c r="K208" s="3" t="s">
        <v>1617</v>
      </c>
      <c r="L208" s="3"/>
      <c r="M208" s="7" t="s">
        <v>46</v>
      </c>
      <c r="N208" s="12" t="s">
        <v>1618</v>
      </c>
      <c r="O208" s="3">
        <v>11409</v>
      </c>
      <c r="P208" s="3">
        <v>523</v>
      </c>
      <c r="Q208" s="3" t="s">
        <v>1619</v>
      </c>
      <c r="R208" s="18" t="s">
        <v>1620</v>
      </c>
      <c r="S208" s="7" t="s">
        <v>1621</v>
      </c>
    </row>
    <row r="209" spans="1:19" ht="12.75">
      <c r="A209" s="8" t="s">
        <v>1622</v>
      </c>
      <c r="B209" s="3" t="s">
        <v>371</v>
      </c>
      <c r="C209" s="5" t="s">
        <v>1623</v>
      </c>
      <c r="D209" s="3" t="s">
        <v>1624</v>
      </c>
      <c r="E209" s="6">
        <v>43985.464849537035</v>
      </c>
      <c r="F209" s="6">
        <f t="shared" si="3"/>
        <v>3</v>
      </c>
      <c r="G209" s="3"/>
      <c r="H209" s="3"/>
      <c r="I209" s="3"/>
      <c r="J209" s="3"/>
      <c r="K209" s="3" t="s">
        <v>374</v>
      </c>
      <c r="L209" s="3"/>
      <c r="M209" s="7" t="s">
        <v>46</v>
      </c>
      <c r="N209" s="12" t="s">
        <v>375</v>
      </c>
      <c r="O209" s="3">
        <v>2260</v>
      </c>
      <c r="P209" s="3">
        <v>2232</v>
      </c>
      <c r="Q209" s="3" t="s">
        <v>50</v>
      </c>
      <c r="R209" s="18" t="s">
        <v>1625</v>
      </c>
      <c r="S209" s="7" t="s">
        <v>1626</v>
      </c>
    </row>
    <row r="210" spans="1:19" ht="67.5">
      <c r="A210" s="8" t="s">
        <v>1627</v>
      </c>
      <c r="B210" s="3" t="s">
        <v>1628</v>
      </c>
      <c r="C210" s="5" t="s">
        <v>1629</v>
      </c>
      <c r="D210" s="3" t="s">
        <v>1630</v>
      </c>
      <c r="E210" s="6">
        <v>43985.463287037041</v>
      </c>
      <c r="F210" s="6">
        <f t="shared" si="3"/>
        <v>3</v>
      </c>
      <c r="G210" s="3"/>
      <c r="H210" s="3"/>
      <c r="I210" s="3"/>
      <c r="J210" s="3"/>
      <c r="K210" s="3" t="s">
        <v>1631</v>
      </c>
      <c r="L210" s="3"/>
      <c r="M210" s="7" t="s">
        <v>46</v>
      </c>
      <c r="N210" s="12" t="s">
        <v>1632</v>
      </c>
      <c r="O210" s="3">
        <v>211</v>
      </c>
      <c r="P210" s="3">
        <v>306</v>
      </c>
      <c r="Q210" s="3" t="s">
        <v>1633</v>
      </c>
      <c r="R210" s="18" t="s">
        <v>1634</v>
      </c>
      <c r="S210" s="7" t="s">
        <v>1635</v>
      </c>
    </row>
    <row r="211" spans="1:19" ht="33.75">
      <c r="A211" s="8" t="s">
        <v>1636</v>
      </c>
      <c r="B211" s="3" t="s">
        <v>371</v>
      </c>
      <c r="C211" s="5" t="s">
        <v>1637</v>
      </c>
      <c r="D211" s="3" t="s">
        <v>1638</v>
      </c>
      <c r="E211" s="6">
        <v>43985.463009259256</v>
      </c>
      <c r="F211" s="6">
        <f t="shared" si="3"/>
        <v>3</v>
      </c>
      <c r="G211" s="3"/>
      <c r="H211" s="3"/>
      <c r="I211" s="3"/>
      <c r="J211" s="3"/>
      <c r="K211" s="3" t="s">
        <v>374</v>
      </c>
      <c r="L211" s="3"/>
      <c r="M211" s="7" t="s">
        <v>46</v>
      </c>
      <c r="N211" s="12" t="s">
        <v>375</v>
      </c>
      <c r="O211" s="3">
        <v>2260</v>
      </c>
      <c r="P211" s="3">
        <v>2232</v>
      </c>
      <c r="Q211" s="3" t="s">
        <v>50</v>
      </c>
      <c r="R211" s="18" t="s">
        <v>1639</v>
      </c>
      <c r="S211" s="7" t="s">
        <v>1640</v>
      </c>
    </row>
    <row r="212" spans="1:19" ht="12.75">
      <c r="A212" s="8" t="s">
        <v>1641</v>
      </c>
      <c r="B212" s="3" t="s">
        <v>1642</v>
      </c>
      <c r="C212" s="5" t="s">
        <v>1643</v>
      </c>
      <c r="D212" s="3" t="s">
        <v>1644</v>
      </c>
      <c r="E212" s="6">
        <v>43985.460625</v>
      </c>
      <c r="F212" s="6">
        <f t="shared" si="3"/>
        <v>3</v>
      </c>
      <c r="G212" s="3"/>
      <c r="H212" s="3"/>
      <c r="I212" s="3"/>
      <c r="J212" s="3"/>
      <c r="K212" s="3" t="s">
        <v>1645</v>
      </c>
      <c r="L212" s="3"/>
      <c r="M212" s="7" t="s">
        <v>28</v>
      </c>
      <c r="N212" s="12" t="s">
        <v>1646</v>
      </c>
      <c r="O212" s="3">
        <v>3</v>
      </c>
      <c r="P212" s="3">
        <v>124</v>
      </c>
      <c r="Q212" s="3"/>
      <c r="R212" s="18" t="s">
        <v>1647</v>
      </c>
      <c r="S212" s="7" t="s">
        <v>1648</v>
      </c>
    </row>
    <row r="213" spans="1:19" ht="12.75">
      <c r="A213" s="8" t="s">
        <v>1649</v>
      </c>
      <c r="B213" s="3" t="s">
        <v>1650</v>
      </c>
      <c r="C213" s="5" t="s">
        <v>1651</v>
      </c>
      <c r="D213" s="3" t="s">
        <v>1652</v>
      </c>
      <c r="E213" s="6">
        <v>43985.458865740744</v>
      </c>
      <c r="F213" s="6">
        <f t="shared" si="3"/>
        <v>3</v>
      </c>
      <c r="G213" s="3"/>
      <c r="H213" s="3"/>
      <c r="I213" s="3"/>
      <c r="J213" s="3"/>
      <c r="K213" s="3" t="s">
        <v>1653</v>
      </c>
      <c r="L213" s="3"/>
      <c r="M213" s="7" t="s">
        <v>104</v>
      </c>
      <c r="N213" s="12" t="s">
        <v>1654</v>
      </c>
      <c r="O213" s="3">
        <v>192</v>
      </c>
      <c r="P213" s="3">
        <v>186</v>
      </c>
      <c r="Q213" s="3" t="s">
        <v>127</v>
      </c>
      <c r="R213" s="18" t="s">
        <v>1655</v>
      </c>
      <c r="S213" s="7" t="s">
        <v>1656</v>
      </c>
    </row>
    <row r="214" spans="1:19" ht="12.75">
      <c r="A214" s="8" t="s">
        <v>1657</v>
      </c>
      <c r="B214" s="3" t="s">
        <v>1650</v>
      </c>
      <c r="C214" s="5" t="s">
        <v>1658</v>
      </c>
      <c r="D214" s="3" t="s">
        <v>1659</v>
      </c>
      <c r="E214" s="6">
        <v>43985.458483796298</v>
      </c>
      <c r="F214" s="6">
        <f t="shared" si="3"/>
        <v>3</v>
      </c>
      <c r="G214" s="3"/>
      <c r="H214" s="3"/>
      <c r="I214" s="3"/>
      <c r="J214" s="3"/>
      <c r="K214" s="3" t="s">
        <v>1653</v>
      </c>
      <c r="L214" s="3"/>
      <c r="M214" s="7" t="s">
        <v>104</v>
      </c>
      <c r="N214" s="12" t="s">
        <v>1654</v>
      </c>
      <c r="O214" s="3">
        <v>192</v>
      </c>
      <c r="P214" s="3">
        <v>186</v>
      </c>
      <c r="Q214" s="3" t="s">
        <v>127</v>
      </c>
      <c r="R214" s="18" t="s">
        <v>1660</v>
      </c>
      <c r="S214" s="7" t="s">
        <v>1661</v>
      </c>
    </row>
    <row r="215" spans="1:19" ht="33.75">
      <c r="A215" s="8" t="s">
        <v>1662</v>
      </c>
      <c r="B215" s="3" t="s">
        <v>83</v>
      </c>
      <c r="C215" s="5" t="s">
        <v>1663</v>
      </c>
      <c r="D215" s="3" t="s">
        <v>1664</v>
      </c>
      <c r="E215" s="6">
        <v>43985.457500000004</v>
      </c>
      <c r="F215" s="6">
        <f t="shared" si="3"/>
        <v>3</v>
      </c>
      <c r="G215" s="3"/>
      <c r="H215" s="3"/>
      <c r="I215" s="3" t="s">
        <v>1665</v>
      </c>
      <c r="J215" s="3" t="s">
        <v>1666</v>
      </c>
      <c r="K215" s="3" t="s">
        <v>86</v>
      </c>
      <c r="L215" s="3"/>
      <c r="M215" s="7" t="s">
        <v>46</v>
      </c>
      <c r="N215" s="12" t="s">
        <v>87</v>
      </c>
      <c r="O215" s="3">
        <v>2617</v>
      </c>
      <c r="P215" s="3">
        <v>2720</v>
      </c>
      <c r="Q215" s="3"/>
      <c r="R215" s="18" t="s">
        <v>1667</v>
      </c>
      <c r="S215" s="7" t="s">
        <v>1668</v>
      </c>
    </row>
    <row r="216" spans="1:19" ht="12.75">
      <c r="A216" s="8" t="s">
        <v>1669</v>
      </c>
      <c r="B216" s="3" t="s">
        <v>1670</v>
      </c>
      <c r="C216" s="5" t="s">
        <v>1671</v>
      </c>
      <c r="D216" s="3" t="s">
        <v>1672</v>
      </c>
      <c r="E216" s="6">
        <v>43985.457418981481</v>
      </c>
      <c r="F216" s="6">
        <f t="shared" si="3"/>
        <v>3</v>
      </c>
      <c r="G216" s="3"/>
      <c r="H216" s="3"/>
      <c r="I216" s="3"/>
      <c r="J216" s="3"/>
      <c r="K216" s="3" t="s">
        <v>1673</v>
      </c>
      <c r="L216" s="3"/>
      <c r="M216" s="7" t="s">
        <v>46</v>
      </c>
      <c r="N216" s="12" t="s">
        <v>1674</v>
      </c>
      <c r="O216" s="3">
        <v>758</v>
      </c>
      <c r="P216" s="3">
        <v>2618</v>
      </c>
      <c r="Q216" s="3" t="s">
        <v>127</v>
      </c>
      <c r="R216" s="18" t="s">
        <v>1675</v>
      </c>
      <c r="S216" s="7" t="s">
        <v>1676</v>
      </c>
    </row>
    <row r="217" spans="1:19" ht="22.5">
      <c r="A217" s="8" t="s">
        <v>1677</v>
      </c>
      <c r="B217" s="3" t="s">
        <v>1678</v>
      </c>
      <c r="C217" s="5" t="s">
        <v>1679</v>
      </c>
      <c r="D217" s="3" t="s">
        <v>1680</v>
      </c>
      <c r="E217" s="6">
        <v>43985.457337962958</v>
      </c>
      <c r="F217" s="6">
        <f t="shared" si="3"/>
        <v>3</v>
      </c>
      <c r="G217" s="3"/>
      <c r="H217" s="3"/>
      <c r="I217" s="3"/>
      <c r="J217" s="3"/>
      <c r="K217" s="3" t="s">
        <v>1681</v>
      </c>
      <c r="L217" s="3"/>
      <c r="M217" s="7" t="s">
        <v>46</v>
      </c>
      <c r="N217" s="12" t="s">
        <v>1682</v>
      </c>
      <c r="O217" s="3">
        <v>63</v>
      </c>
      <c r="P217" s="3">
        <v>124</v>
      </c>
      <c r="Q217" s="3"/>
      <c r="R217" s="18" t="s">
        <v>1683</v>
      </c>
      <c r="S217" s="7" t="s">
        <v>1684</v>
      </c>
    </row>
    <row r="218" spans="1:19" ht="33.75">
      <c r="A218" s="8" t="s">
        <v>1685</v>
      </c>
      <c r="B218" s="3" t="s">
        <v>1686</v>
      </c>
      <c r="C218" s="5" t="s">
        <v>1687</v>
      </c>
      <c r="D218" s="3" t="s">
        <v>1688</v>
      </c>
      <c r="E218" s="6">
        <v>43985.456678240742</v>
      </c>
      <c r="F218" s="6">
        <f t="shared" si="3"/>
        <v>3</v>
      </c>
      <c r="G218" s="3"/>
      <c r="H218" s="3"/>
      <c r="I218" s="3"/>
      <c r="J218" s="3"/>
      <c r="K218" s="3" t="s">
        <v>1689</v>
      </c>
      <c r="L218" s="3"/>
      <c r="M218" s="7" t="s">
        <v>46</v>
      </c>
      <c r="N218" s="12" t="s">
        <v>1690</v>
      </c>
      <c r="O218" s="3">
        <v>2</v>
      </c>
      <c r="P218" s="3">
        <v>20</v>
      </c>
      <c r="Q218" s="3" t="s">
        <v>50</v>
      </c>
      <c r="R218" s="18" t="s">
        <v>1691</v>
      </c>
      <c r="S218" s="7" t="s">
        <v>52</v>
      </c>
    </row>
    <row r="219" spans="1:19" ht="12.75">
      <c r="A219" s="8" t="s">
        <v>1692</v>
      </c>
      <c r="B219" s="3" t="s">
        <v>1693</v>
      </c>
      <c r="C219" s="5" t="s">
        <v>1694</v>
      </c>
      <c r="D219" s="3" t="s">
        <v>1695</v>
      </c>
      <c r="E219" s="6">
        <v>43985.456539351857</v>
      </c>
      <c r="F219" s="6">
        <f t="shared" si="3"/>
        <v>3</v>
      </c>
      <c r="G219" s="3"/>
      <c r="H219" s="3"/>
      <c r="I219" s="3"/>
      <c r="J219" s="3"/>
      <c r="K219" s="3" t="s">
        <v>1696</v>
      </c>
      <c r="L219" s="3"/>
      <c r="M219" s="7" t="s">
        <v>28</v>
      </c>
      <c r="N219" s="12" t="s">
        <v>1697</v>
      </c>
      <c r="O219" s="3">
        <v>1260</v>
      </c>
      <c r="P219" s="3">
        <v>508</v>
      </c>
      <c r="Q219" s="3"/>
      <c r="R219" s="18" t="s">
        <v>1698</v>
      </c>
      <c r="S219" s="7" t="s">
        <v>1699</v>
      </c>
    </row>
    <row r="220" spans="1:19" ht="12.75">
      <c r="A220" s="8" t="s">
        <v>1700</v>
      </c>
      <c r="B220" s="3" t="s">
        <v>83</v>
      </c>
      <c r="C220" s="5" t="s">
        <v>1701</v>
      </c>
      <c r="D220" s="3" t="s">
        <v>1702</v>
      </c>
      <c r="E220" s="6">
        <v>43985.455763888887</v>
      </c>
      <c r="F220" s="6">
        <f t="shared" si="3"/>
        <v>3</v>
      </c>
      <c r="G220" s="3"/>
      <c r="H220" s="3"/>
      <c r="I220" s="3"/>
      <c r="J220" s="3"/>
      <c r="K220" s="3" t="s">
        <v>86</v>
      </c>
      <c r="L220" s="3"/>
      <c r="M220" s="7" t="s">
        <v>46</v>
      </c>
      <c r="N220" s="12" t="s">
        <v>87</v>
      </c>
      <c r="O220" s="3">
        <v>2617</v>
      </c>
      <c r="P220" s="3">
        <v>2720</v>
      </c>
      <c r="Q220" s="3"/>
      <c r="R220" s="18" t="s">
        <v>1703</v>
      </c>
      <c r="S220" s="7" t="s">
        <v>1704</v>
      </c>
    </row>
    <row r="221" spans="1:19" ht="33.75">
      <c r="A221" s="8" t="s">
        <v>1705</v>
      </c>
      <c r="B221" s="3" t="s">
        <v>83</v>
      </c>
      <c r="C221" s="5" t="s">
        <v>1706</v>
      </c>
      <c r="D221" s="3" t="s">
        <v>1707</v>
      </c>
      <c r="E221" s="6">
        <v>43985.454895833333</v>
      </c>
      <c r="F221" s="6">
        <f t="shared" si="3"/>
        <v>3</v>
      </c>
      <c r="G221" s="3"/>
      <c r="H221" s="3"/>
      <c r="I221" s="3"/>
      <c r="J221" s="3"/>
      <c r="K221" s="3" t="s">
        <v>86</v>
      </c>
      <c r="L221" s="3"/>
      <c r="M221" s="7" t="s">
        <v>46</v>
      </c>
      <c r="N221" s="12" t="s">
        <v>87</v>
      </c>
      <c r="O221" s="3">
        <v>2617</v>
      </c>
      <c r="P221" s="3">
        <v>2720</v>
      </c>
      <c r="Q221" s="3"/>
      <c r="R221" s="18" t="s">
        <v>1708</v>
      </c>
      <c r="S221" s="7" t="s">
        <v>1709</v>
      </c>
    </row>
    <row r="222" spans="1:19" ht="12.75">
      <c r="A222" s="8" t="s">
        <v>1710</v>
      </c>
      <c r="B222" s="3" t="s">
        <v>1711</v>
      </c>
      <c r="C222" s="5" t="s">
        <v>220</v>
      </c>
      <c r="D222" s="3" t="s">
        <v>1712</v>
      </c>
      <c r="E222" s="6">
        <v>43985.454085648147</v>
      </c>
      <c r="F222" s="6">
        <f t="shared" si="3"/>
        <v>3</v>
      </c>
      <c r="G222" s="3"/>
      <c r="H222" s="3"/>
      <c r="I222" s="3"/>
      <c r="J222" s="3"/>
      <c r="K222" s="3" t="s">
        <v>1713</v>
      </c>
      <c r="L222" s="3"/>
      <c r="M222" s="7" t="s">
        <v>46</v>
      </c>
      <c r="N222" s="12" t="s">
        <v>1714</v>
      </c>
      <c r="O222" s="3">
        <v>23</v>
      </c>
      <c r="P222" s="3">
        <v>188</v>
      </c>
      <c r="Q222" s="3"/>
      <c r="R222" s="18" t="s">
        <v>1715</v>
      </c>
      <c r="S222" s="7" t="s">
        <v>52</v>
      </c>
    </row>
    <row r="223" spans="1:19" ht="22.5">
      <c r="A223" s="8" t="s">
        <v>1716</v>
      </c>
      <c r="B223" s="3" t="s">
        <v>1711</v>
      </c>
      <c r="C223" s="5" t="s">
        <v>1717</v>
      </c>
      <c r="D223" s="3" t="s">
        <v>1718</v>
      </c>
      <c r="E223" s="6">
        <v>43985.4528125</v>
      </c>
      <c r="F223" s="6">
        <f t="shared" si="3"/>
        <v>3</v>
      </c>
      <c r="G223" s="3"/>
      <c r="H223" s="3"/>
      <c r="I223" s="3"/>
      <c r="J223" s="3"/>
      <c r="K223" s="3" t="s">
        <v>1713</v>
      </c>
      <c r="L223" s="3"/>
      <c r="M223" s="7" t="s">
        <v>46</v>
      </c>
      <c r="N223" s="12" t="s">
        <v>1714</v>
      </c>
      <c r="O223" s="3">
        <v>23</v>
      </c>
      <c r="P223" s="3">
        <v>188</v>
      </c>
      <c r="Q223" s="3"/>
      <c r="R223" s="18" t="s">
        <v>1719</v>
      </c>
      <c r="S223" s="7" t="s">
        <v>944</v>
      </c>
    </row>
    <row r="224" spans="1:19" ht="12.75">
      <c r="A224" s="8" t="s">
        <v>1720</v>
      </c>
      <c r="B224" s="3" t="s">
        <v>83</v>
      </c>
      <c r="C224" s="5" t="s">
        <v>1721</v>
      </c>
      <c r="D224" s="3" t="s">
        <v>1722</v>
      </c>
      <c r="E224" s="6">
        <v>43985.450613425928</v>
      </c>
      <c r="F224" s="6">
        <f t="shared" si="3"/>
        <v>3</v>
      </c>
      <c r="G224" s="3"/>
      <c r="H224" s="3"/>
      <c r="I224" s="3"/>
      <c r="J224" s="3"/>
      <c r="K224" s="3" t="s">
        <v>86</v>
      </c>
      <c r="L224" s="3"/>
      <c r="M224" s="7" t="s">
        <v>46</v>
      </c>
      <c r="N224" s="12" t="s">
        <v>87</v>
      </c>
      <c r="O224" s="3">
        <v>2617</v>
      </c>
      <c r="P224" s="3">
        <v>2720</v>
      </c>
      <c r="Q224" s="3"/>
      <c r="R224" s="18" t="s">
        <v>1723</v>
      </c>
      <c r="S224" s="7" t="s">
        <v>1724</v>
      </c>
    </row>
    <row r="225" spans="1:19" ht="12.75">
      <c r="A225" s="8" t="s">
        <v>1725</v>
      </c>
      <c r="B225" s="3" t="s">
        <v>1670</v>
      </c>
      <c r="C225" s="5" t="s">
        <v>1726</v>
      </c>
      <c r="D225" s="3" t="s">
        <v>1727</v>
      </c>
      <c r="E225" s="6">
        <v>43985.450555555552</v>
      </c>
      <c r="F225" s="6">
        <f t="shared" si="3"/>
        <v>3</v>
      </c>
      <c r="G225" s="3"/>
      <c r="H225" s="3"/>
      <c r="I225" s="3"/>
      <c r="J225" s="3"/>
      <c r="K225" s="3" t="s">
        <v>1673</v>
      </c>
      <c r="L225" s="3"/>
      <c r="M225" s="7" t="s">
        <v>46</v>
      </c>
      <c r="N225" s="12" t="s">
        <v>1674</v>
      </c>
      <c r="O225" s="3">
        <v>758</v>
      </c>
      <c r="P225" s="3">
        <v>2618</v>
      </c>
      <c r="Q225" s="3" t="s">
        <v>127</v>
      </c>
      <c r="R225" s="18" t="s">
        <v>1728</v>
      </c>
      <c r="S225" s="7" t="s">
        <v>1729</v>
      </c>
    </row>
    <row r="226" spans="1:19" ht="33.75">
      <c r="A226" s="8" t="s">
        <v>1730</v>
      </c>
      <c r="B226" s="3" t="s">
        <v>1731</v>
      </c>
      <c r="C226" s="5" t="s">
        <v>1732</v>
      </c>
      <c r="D226" s="3" t="s">
        <v>1733</v>
      </c>
      <c r="E226" s="6">
        <v>43985.447326388894</v>
      </c>
      <c r="F226" s="6">
        <f t="shared" si="3"/>
        <v>3</v>
      </c>
      <c r="G226" s="3"/>
      <c r="H226" s="3"/>
      <c r="I226" s="3"/>
      <c r="J226" s="3"/>
      <c r="K226" s="3" t="s">
        <v>1734</v>
      </c>
      <c r="L226" s="3"/>
      <c r="M226" s="7" t="s">
        <v>28</v>
      </c>
      <c r="N226" s="12" t="s">
        <v>1735</v>
      </c>
      <c r="O226" s="3">
        <v>7</v>
      </c>
      <c r="P226" s="3">
        <v>16</v>
      </c>
      <c r="Q226" s="3" t="s">
        <v>1736</v>
      </c>
      <c r="R226" s="18" t="s">
        <v>1737</v>
      </c>
      <c r="S226" s="7" t="s">
        <v>1738</v>
      </c>
    </row>
    <row r="227" spans="1:19" ht="12.75">
      <c r="A227" s="8" t="s">
        <v>1739</v>
      </c>
      <c r="B227" s="3" t="s">
        <v>83</v>
      </c>
      <c r="C227" s="5" t="s">
        <v>1740</v>
      </c>
      <c r="D227" s="3" t="s">
        <v>1741</v>
      </c>
      <c r="E227" s="6">
        <v>43985.44699074074</v>
      </c>
      <c r="F227" s="6">
        <f t="shared" si="3"/>
        <v>3</v>
      </c>
      <c r="G227" s="3"/>
      <c r="H227" s="3"/>
      <c r="I227" s="3"/>
      <c r="J227" s="3"/>
      <c r="K227" s="3" t="s">
        <v>86</v>
      </c>
      <c r="L227" s="3"/>
      <c r="M227" s="7" t="s">
        <v>46</v>
      </c>
      <c r="N227" s="12" t="s">
        <v>87</v>
      </c>
      <c r="O227" s="3">
        <v>2617</v>
      </c>
      <c r="P227" s="3">
        <v>2720</v>
      </c>
      <c r="Q227" s="3"/>
      <c r="R227" s="18" t="s">
        <v>1742</v>
      </c>
      <c r="S227" s="7" t="s">
        <v>1743</v>
      </c>
    </row>
    <row r="228" spans="1:19" ht="12.75">
      <c r="A228" s="8" t="s">
        <v>1744</v>
      </c>
      <c r="B228" s="3" t="s">
        <v>83</v>
      </c>
      <c r="C228" s="5" t="s">
        <v>1745</v>
      </c>
      <c r="D228" s="3" t="s">
        <v>1746</v>
      </c>
      <c r="E228" s="6">
        <v>43985.446759259255</v>
      </c>
      <c r="F228" s="6">
        <f t="shared" si="3"/>
        <v>3</v>
      </c>
      <c r="G228" s="3"/>
      <c r="H228" s="3"/>
      <c r="I228" s="3"/>
      <c r="J228" s="3"/>
      <c r="K228" s="3" t="s">
        <v>86</v>
      </c>
      <c r="L228" s="3"/>
      <c r="M228" s="7" t="s">
        <v>46</v>
      </c>
      <c r="N228" s="12" t="s">
        <v>87</v>
      </c>
      <c r="O228" s="3">
        <v>2617</v>
      </c>
      <c r="P228" s="3">
        <v>2720</v>
      </c>
      <c r="Q228" s="3"/>
      <c r="R228" s="18" t="s">
        <v>1747</v>
      </c>
      <c r="S228" s="7" t="s">
        <v>1748</v>
      </c>
    </row>
    <row r="229" spans="1:19" ht="22.5">
      <c r="A229" s="8" t="s">
        <v>1749</v>
      </c>
      <c r="B229" s="3" t="s">
        <v>83</v>
      </c>
      <c r="C229" s="5" t="s">
        <v>1750</v>
      </c>
      <c r="D229" s="3" t="s">
        <v>1751</v>
      </c>
      <c r="E229" s="6">
        <v>43985.445601851854</v>
      </c>
      <c r="F229" s="6">
        <f t="shared" si="3"/>
        <v>3</v>
      </c>
      <c r="G229" s="3"/>
      <c r="H229" s="3"/>
      <c r="I229" s="3"/>
      <c r="J229" s="3"/>
      <c r="K229" s="3" t="s">
        <v>86</v>
      </c>
      <c r="L229" s="3"/>
      <c r="M229" s="7" t="s">
        <v>46</v>
      </c>
      <c r="N229" s="12" t="s">
        <v>87</v>
      </c>
      <c r="O229" s="3">
        <v>2617</v>
      </c>
      <c r="P229" s="3">
        <v>2720</v>
      </c>
      <c r="Q229" s="3"/>
      <c r="R229" s="18" t="s">
        <v>1752</v>
      </c>
      <c r="S229" s="7" t="s">
        <v>1753</v>
      </c>
    </row>
    <row r="230" spans="1:19" ht="22.5">
      <c r="A230" s="8" t="s">
        <v>1754</v>
      </c>
      <c r="B230" s="3" t="s">
        <v>1590</v>
      </c>
      <c r="C230" s="5" t="s">
        <v>1755</v>
      </c>
      <c r="D230" s="3" t="s">
        <v>1756</v>
      </c>
      <c r="E230" s="6">
        <v>43985.440578703703</v>
      </c>
      <c r="F230" s="6">
        <f t="shared" si="3"/>
        <v>3</v>
      </c>
      <c r="G230" s="3"/>
      <c r="H230" s="3"/>
      <c r="I230" s="3"/>
      <c r="J230" s="3"/>
      <c r="K230" s="3" t="s">
        <v>1593</v>
      </c>
      <c r="L230" s="3"/>
      <c r="M230" s="7" t="s">
        <v>46</v>
      </c>
      <c r="N230" s="12" t="s">
        <v>1594</v>
      </c>
      <c r="O230" s="3">
        <v>1</v>
      </c>
      <c r="P230" s="3">
        <v>109</v>
      </c>
      <c r="Q230" s="3"/>
      <c r="R230" s="18" t="s">
        <v>1757</v>
      </c>
      <c r="S230" s="7" t="s">
        <v>1758</v>
      </c>
    </row>
    <row r="231" spans="1:19" ht="12.75">
      <c r="A231" s="8" t="s">
        <v>1759</v>
      </c>
      <c r="B231" s="3" t="s">
        <v>1760</v>
      </c>
      <c r="C231" s="5" t="s">
        <v>1761</v>
      </c>
      <c r="D231" s="3" t="s">
        <v>1762</v>
      </c>
      <c r="E231" s="6">
        <v>43985.437291666662</v>
      </c>
      <c r="F231" s="6">
        <f t="shared" si="3"/>
        <v>3</v>
      </c>
      <c r="G231" s="3"/>
      <c r="H231" s="3"/>
      <c r="I231" s="3"/>
      <c r="J231" s="3"/>
      <c r="K231" s="3" t="s">
        <v>1763</v>
      </c>
      <c r="L231" s="3"/>
      <c r="M231" s="7" t="s">
        <v>28</v>
      </c>
      <c r="N231" s="12" t="s">
        <v>1764</v>
      </c>
      <c r="O231" s="3">
        <v>3637</v>
      </c>
      <c r="P231" s="3">
        <v>2021</v>
      </c>
      <c r="Q231" s="3" t="s">
        <v>1765</v>
      </c>
      <c r="R231" s="18" t="s">
        <v>1766</v>
      </c>
      <c r="S231" s="7" t="s">
        <v>52</v>
      </c>
    </row>
    <row r="232" spans="1:19" ht="12.75">
      <c r="A232" s="8" t="s">
        <v>1767</v>
      </c>
      <c r="B232" s="3" t="s">
        <v>1760</v>
      </c>
      <c r="C232" s="5" t="s">
        <v>1768</v>
      </c>
      <c r="D232" s="3" t="s">
        <v>1769</v>
      </c>
      <c r="E232" s="6">
        <v>43985.436921296292</v>
      </c>
      <c r="F232" s="6">
        <f t="shared" si="3"/>
        <v>3</v>
      </c>
      <c r="G232" s="3"/>
      <c r="H232" s="3"/>
      <c r="I232" s="3"/>
      <c r="J232" s="3"/>
      <c r="K232" s="3" t="s">
        <v>1763</v>
      </c>
      <c r="L232" s="3"/>
      <c r="M232" s="7" t="s">
        <v>28</v>
      </c>
      <c r="N232" s="12" t="s">
        <v>1764</v>
      </c>
      <c r="O232" s="3">
        <v>3637</v>
      </c>
      <c r="P232" s="3">
        <v>2021</v>
      </c>
      <c r="Q232" s="3" t="s">
        <v>1765</v>
      </c>
      <c r="R232" s="18" t="s">
        <v>1770</v>
      </c>
      <c r="S232" s="7" t="s">
        <v>52</v>
      </c>
    </row>
    <row r="233" spans="1:19" ht="12.75">
      <c r="A233" s="8" t="s">
        <v>1771</v>
      </c>
      <c r="B233" s="3" t="s">
        <v>1760</v>
      </c>
      <c r="C233" s="5" t="s">
        <v>1772</v>
      </c>
      <c r="D233" s="3" t="s">
        <v>1773</v>
      </c>
      <c r="E233" s="6">
        <v>43985.436736111107</v>
      </c>
      <c r="F233" s="6">
        <f t="shared" si="3"/>
        <v>3</v>
      </c>
      <c r="G233" s="3"/>
      <c r="H233" s="3"/>
      <c r="I233" s="3"/>
      <c r="J233" s="3"/>
      <c r="K233" s="3" t="s">
        <v>1763</v>
      </c>
      <c r="L233" s="3"/>
      <c r="M233" s="7" t="s">
        <v>28</v>
      </c>
      <c r="N233" s="12" t="s">
        <v>1764</v>
      </c>
      <c r="O233" s="3">
        <v>3637</v>
      </c>
      <c r="P233" s="3">
        <v>2021</v>
      </c>
      <c r="Q233" s="3" t="s">
        <v>1765</v>
      </c>
      <c r="R233" s="18" t="s">
        <v>1774</v>
      </c>
      <c r="S233" s="7" t="s">
        <v>52</v>
      </c>
    </row>
    <row r="234" spans="1:19" ht="101.25">
      <c r="A234" s="8" t="s">
        <v>1320</v>
      </c>
      <c r="B234" s="3" t="s">
        <v>484</v>
      </c>
      <c r="C234" s="5" t="s">
        <v>1775</v>
      </c>
      <c r="D234" s="3" t="s">
        <v>1776</v>
      </c>
      <c r="E234" s="6">
        <v>43985.43540509259</v>
      </c>
      <c r="F234" s="6">
        <f t="shared" si="3"/>
        <v>3</v>
      </c>
      <c r="G234" s="3"/>
      <c r="H234" s="3"/>
      <c r="I234" s="3"/>
      <c r="J234" s="3"/>
      <c r="K234" s="3" t="s">
        <v>483</v>
      </c>
      <c r="L234" s="3"/>
      <c r="M234" s="7" t="s">
        <v>104</v>
      </c>
      <c r="N234" s="12" t="s">
        <v>1777</v>
      </c>
      <c r="O234" s="3">
        <v>14745</v>
      </c>
      <c r="P234" s="3">
        <v>11770</v>
      </c>
      <c r="Q234" s="3" t="s">
        <v>50</v>
      </c>
      <c r="R234" s="18" t="s">
        <v>1778</v>
      </c>
      <c r="S234" s="7" t="s">
        <v>1779</v>
      </c>
    </row>
    <row r="235" spans="1:19" ht="101.25">
      <c r="A235" s="8" t="s">
        <v>1780</v>
      </c>
      <c r="B235" s="3" t="s">
        <v>1781</v>
      </c>
      <c r="C235" s="5" t="s">
        <v>1782</v>
      </c>
      <c r="D235" s="3" t="s">
        <v>1783</v>
      </c>
      <c r="E235" s="6">
        <v>43985.433807870373</v>
      </c>
      <c r="F235" s="6">
        <f t="shared" si="3"/>
        <v>3</v>
      </c>
      <c r="G235" s="3"/>
      <c r="H235" s="3"/>
      <c r="I235" s="3"/>
      <c r="J235" s="3"/>
      <c r="K235" s="3" t="s">
        <v>1784</v>
      </c>
      <c r="L235" s="3"/>
      <c r="M235" s="7" t="s">
        <v>104</v>
      </c>
      <c r="N235" s="12" t="s">
        <v>1785</v>
      </c>
      <c r="O235" s="3">
        <v>10985</v>
      </c>
      <c r="P235" s="3">
        <v>3079</v>
      </c>
      <c r="Q235" s="3" t="s">
        <v>1786</v>
      </c>
      <c r="R235" s="18" t="s">
        <v>1787</v>
      </c>
      <c r="S235" s="7" t="s">
        <v>1788</v>
      </c>
    </row>
    <row r="236" spans="1:19" ht="22.5">
      <c r="A236" s="8" t="s">
        <v>1789</v>
      </c>
      <c r="B236" s="3" t="s">
        <v>1790</v>
      </c>
      <c r="C236" s="5" t="s">
        <v>1791</v>
      </c>
      <c r="D236" s="3" t="s">
        <v>1792</v>
      </c>
      <c r="E236" s="6">
        <v>43985.43104166667</v>
      </c>
      <c r="F236" s="6">
        <f t="shared" si="3"/>
        <v>3</v>
      </c>
      <c r="G236" s="3"/>
      <c r="H236" s="3"/>
      <c r="I236" s="3"/>
      <c r="J236" s="3"/>
      <c r="K236" s="3" t="s">
        <v>1793</v>
      </c>
      <c r="L236" s="3"/>
      <c r="M236" s="7" t="s">
        <v>104</v>
      </c>
      <c r="N236" s="12" t="s">
        <v>1794</v>
      </c>
      <c r="O236" s="3">
        <v>1017</v>
      </c>
      <c r="P236" s="3">
        <v>1062</v>
      </c>
      <c r="Q236" s="3" t="s">
        <v>1795</v>
      </c>
      <c r="R236" s="18" t="s">
        <v>1796</v>
      </c>
      <c r="S236" s="7" t="s">
        <v>1797</v>
      </c>
    </row>
    <row r="237" spans="1:19" ht="12.75">
      <c r="A237" s="8" t="s">
        <v>1798</v>
      </c>
      <c r="B237" s="3" t="s">
        <v>1799</v>
      </c>
      <c r="C237" s="5" t="s">
        <v>1800</v>
      </c>
      <c r="D237" s="3" t="s">
        <v>1801</v>
      </c>
      <c r="E237" s="6">
        <v>43985.429155092592</v>
      </c>
      <c r="F237" s="6">
        <f t="shared" si="3"/>
        <v>3</v>
      </c>
      <c r="G237" s="3"/>
      <c r="H237" s="3"/>
      <c r="I237" s="3"/>
      <c r="J237" s="3"/>
      <c r="K237" s="3" t="s">
        <v>1802</v>
      </c>
      <c r="L237" s="3"/>
      <c r="M237" s="7" t="s">
        <v>46</v>
      </c>
      <c r="N237" s="12" t="s">
        <v>1803</v>
      </c>
      <c r="O237" s="3">
        <v>8</v>
      </c>
      <c r="P237" s="3">
        <v>54</v>
      </c>
      <c r="Q237" s="3"/>
      <c r="R237" s="18" t="s">
        <v>1804</v>
      </c>
      <c r="S237" s="7" t="s">
        <v>1805</v>
      </c>
    </row>
    <row r="238" spans="1:19" ht="22.5">
      <c r="A238" s="8" t="s">
        <v>1806</v>
      </c>
      <c r="B238" s="3" t="s">
        <v>1807</v>
      </c>
      <c r="C238" s="5" t="s">
        <v>1808</v>
      </c>
      <c r="D238" s="3" t="s">
        <v>1809</v>
      </c>
      <c r="E238" s="6">
        <v>43985.428831018522</v>
      </c>
      <c r="F238" s="6">
        <f t="shared" si="3"/>
        <v>3</v>
      </c>
      <c r="G238" s="3"/>
      <c r="H238" s="3"/>
      <c r="I238" s="3"/>
      <c r="J238" s="3"/>
      <c r="K238" s="3" t="s">
        <v>1810</v>
      </c>
      <c r="L238" s="3"/>
      <c r="M238" s="7" t="s">
        <v>46</v>
      </c>
      <c r="N238" s="12" t="s">
        <v>1811</v>
      </c>
      <c r="O238" s="3">
        <v>127</v>
      </c>
      <c r="P238" s="3">
        <v>327</v>
      </c>
      <c r="Q238" s="3" t="s">
        <v>1812</v>
      </c>
      <c r="R238" s="18" t="s">
        <v>1813</v>
      </c>
      <c r="S238" s="7" t="s">
        <v>519</v>
      </c>
    </row>
    <row r="239" spans="1:19" ht="33.75">
      <c r="A239" s="8" t="s">
        <v>1814</v>
      </c>
      <c r="B239" s="3" t="s">
        <v>1815</v>
      </c>
      <c r="C239" s="5" t="s">
        <v>1816</v>
      </c>
      <c r="D239" s="3" t="s">
        <v>1817</v>
      </c>
      <c r="E239" s="6">
        <v>43985.428483796291</v>
      </c>
      <c r="F239" s="6">
        <f t="shared" si="3"/>
        <v>3</v>
      </c>
      <c r="G239" s="3"/>
      <c r="H239" s="3"/>
      <c r="I239" s="3"/>
      <c r="J239" s="3"/>
      <c r="K239" s="3" t="s">
        <v>1818</v>
      </c>
      <c r="L239" s="3"/>
      <c r="M239" s="7" t="s">
        <v>28</v>
      </c>
      <c r="N239" s="12" t="s">
        <v>1819</v>
      </c>
      <c r="O239" s="3">
        <v>144</v>
      </c>
      <c r="P239" s="3">
        <v>201</v>
      </c>
      <c r="Q239" s="3"/>
      <c r="R239" s="18" t="s">
        <v>1820</v>
      </c>
      <c r="S239" s="7" t="s">
        <v>1821</v>
      </c>
    </row>
    <row r="240" spans="1:19" ht="112.5">
      <c r="A240" s="8" t="s">
        <v>1822</v>
      </c>
      <c r="B240" s="3" t="s">
        <v>1823</v>
      </c>
      <c r="C240" s="5" t="s">
        <v>1824</v>
      </c>
      <c r="D240" s="3" t="s">
        <v>1825</v>
      </c>
      <c r="E240" s="6">
        <v>43985.428414351853</v>
      </c>
      <c r="F240" s="6">
        <f t="shared" si="3"/>
        <v>3</v>
      </c>
      <c r="G240" s="3"/>
      <c r="H240" s="3"/>
      <c r="I240" s="3"/>
      <c r="J240" s="3"/>
      <c r="K240" s="3" t="s">
        <v>1826</v>
      </c>
      <c r="L240" s="3"/>
      <c r="M240" s="7" t="s">
        <v>46</v>
      </c>
      <c r="N240" s="12" t="s">
        <v>1827</v>
      </c>
      <c r="O240" s="3">
        <v>2</v>
      </c>
      <c r="P240" s="3">
        <v>19</v>
      </c>
      <c r="Q240" s="3"/>
      <c r="R240" s="18" t="s">
        <v>1828</v>
      </c>
      <c r="S240" s="7" t="s">
        <v>1829</v>
      </c>
    </row>
    <row r="241" spans="1:19" ht="56.25">
      <c r="A241" s="8" t="s">
        <v>485</v>
      </c>
      <c r="B241" s="3" t="s">
        <v>484</v>
      </c>
      <c r="C241" s="5" t="s">
        <v>1830</v>
      </c>
      <c r="D241" s="3" t="s">
        <v>1831</v>
      </c>
      <c r="E241" s="6">
        <v>43985.427997685183</v>
      </c>
      <c r="F241" s="6">
        <f t="shared" si="3"/>
        <v>3</v>
      </c>
      <c r="G241" s="3"/>
      <c r="H241" s="3"/>
      <c r="I241" s="3"/>
      <c r="J241" s="3"/>
      <c r="K241" s="3" t="s">
        <v>483</v>
      </c>
      <c r="L241" s="3"/>
      <c r="M241" s="7" t="s">
        <v>104</v>
      </c>
      <c r="N241" s="12" t="s">
        <v>1777</v>
      </c>
      <c r="O241" s="3">
        <v>14745</v>
      </c>
      <c r="P241" s="3">
        <v>11770</v>
      </c>
      <c r="Q241" s="3" t="s">
        <v>50</v>
      </c>
      <c r="R241" s="18" t="s">
        <v>1832</v>
      </c>
      <c r="S241" s="7" t="s">
        <v>1833</v>
      </c>
    </row>
    <row r="242" spans="1:19" ht="33.75">
      <c r="A242" s="8" t="s">
        <v>1834</v>
      </c>
      <c r="B242" s="3" t="s">
        <v>1799</v>
      </c>
      <c r="C242" s="5" t="s">
        <v>1835</v>
      </c>
      <c r="D242" s="3" t="s">
        <v>1836</v>
      </c>
      <c r="E242" s="6">
        <v>43985.426631944443</v>
      </c>
      <c r="F242" s="6">
        <f t="shared" si="3"/>
        <v>3</v>
      </c>
      <c r="G242" s="3"/>
      <c r="H242" s="3"/>
      <c r="I242" s="3"/>
      <c r="J242" s="3"/>
      <c r="K242" s="3" t="s">
        <v>1802</v>
      </c>
      <c r="L242" s="3"/>
      <c r="M242" s="7" t="s">
        <v>46</v>
      </c>
      <c r="N242" s="12" t="s">
        <v>1803</v>
      </c>
      <c r="O242" s="3">
        <v>8</v>
      </c>
      <c r="P242" s="3">
        <v>54</v>
      </c>
      <c r="Q242" s="3"/>
      <c r="R242" s="18" t="s">
        <v>1837</v>
      </c>
      <c r="S242" s="7" t="s">
        <v>1838</v>
      </c>
    </row>
    <row r="243" spans="1:19" ht="45">
      <c r="A243" s="8" t="s">
        <v>1839</v>
      </c>
      <c r="B243" s="3" t="s">
        <v>1840</v>
      </c>
      <c r="C243" s="5" t="s">
        <v>1841</v>
      </c>
      <c r="D243" s="3" t="s">
        <v>1842</v>
      </c>
      <c r="E243" s="6">
        <v>43985.426307870366</v>
      </c>
      <c r="F243" s="6">
        <f t="shared" si="3"/>
        <v>3</v>
      </c>
      <c r="G243" s="3"/>
      <c r="H243" s="3"/>
      <c r="I243" s="3"/>
      <c r="J243" s="3"/>
      <c r="K243" s="3" t="s">
        <v>1843</v>
      </c>
      <c r="L243" s="3"/>
      <c r="M243" s="7" t="s">
        <v>28</v>
      </c>
      <c r="N243" s="12" t="s">
        <v>1844</v>
      </c>
      <c r="O243" s="3">
        <v>221</v>
      </c>
      <c r="P243" s="3">
        <v>161</v>
      </c>
      <c r="Q243" s="3"/>
      <c r="R243" s="18" t="s">
        <v>1845</v>
      </c>
      <c r="S243" s="7" t="s">
        <v>1846</v>
      </c>
    </row>
    <row r="244" spans="1:19" ht="78.75">
      <c r="A244" s="8" t="s">
        <v>1847</v>
      </c>
      <c r="B244" s="3" t="s">
        <v>1848</v>
      </c>
      <c r="C244" s="5" t="s">
        <v>1849</v>
      </c>
      <c r="D244" s="3" t="s">
        <v>1850</v>
      </c>
      <c r="E244" s="6">
        <v>43985.423206018517</v>
      </c>
      <c r="F244" s="6">
        <f t="shared" si="3"/>
        <v>3</v>
      </c>
      <c r="G244" s="3"/>
      <c r="H244" s="3"/>
      <c r="I244" s="3"/>
      <c r="J244" s="3"/>
      <c r="K244" s="3" t="s">
        <v>1851</v>
      </c>
      <c r="L244" s="3"/>
      <c r="M244" s="7" t="s">
        <v>104</v>
      </c>
      <c r="N244" s="12" t="s">
        <v>1852</v>
      </c>
      <c r="O244" s="3">
        <v>4649</v>
      </c>
      <c r="P244" s="3">
        <v>2309</v>
      </c>
      <c r="Q244" s="3" t="s">
        <v>1853</v>
      </c>
      <c r="R244" s="18" t="s">
        <v>1854</v>
      </c>
      <c r="S244" s="7" t="s">
        <v>1855</v>
      </c>
    </row>
    <row r="245" spans="1:19" ht="67.5">
      <c r="A245" s="8" t="s">
        <v>1856</v>
      </c>
      <c r="B245" s="3" t="s">
        <v>1848</v>
      </c>
      <c r="C245" s="5" t="s">
        <v>1857</v>
      </c>
      <c r="D245" s="3" t="s">
        <v>1858</v>
      </c>
      <c r="E245" s="6">
        <v>43985.420925925922</v>
      </c>
      <c r="F245" s="6">
        <f t="shared" si="3"/>
        <v>3</v>
      </c>
      <c r="G245" s="3"/>
      <c r="H245" s="3"/>
      <c r="I245" s="3"/>
      <c r="J245" s="3"/>
      <c r="K245" s="3" t="s">
        <v>1851</v>
      </c>
      <c r="L245" s="3"/>
      <c r="M245" s="7" t="s">
        <v>104</v>
      </c>
      <c r="N245" s="12" t="s">
        <v>1852</v>
      </c>
      <c r="O245" s="3">
        <v>4649</v>
      </c>
      <c r="P245" s="3">
        <v>2309</v>
      </c>
      <c r="Q245" s="3" t="s">
        <v>1853</v>
      </c>
      <c r="R245" s="18" t="s">
        <v>1859</v>
      </c>
      <c r="S245" s="7" t="s">
        <v>1860</v>
      </c>
    </row>
    <row r="246" spans="1:19" ht="12.75">
      <c r="A246" s="8" t="s">
        <v>1861</v>
      </c>
      <c r="B246" s="3" t="s">
        <v>1862</v>
      </c>
      <c r="C246" s="5" t="s">
        <v>1863</v>
      </c>
      <c r="D246" s="3" t="s">
        <v>1864</v>
      </c>
      <c r="E246" s="6">
        <v>43985.420914351853</v>
      </c>
      <c r="F246" s="6">
        <f t="shared" si="3"/>
        <v>3</v>
      </c>
      <c r="G246" s="3"/>
      <c r="H246" s="3"/>
      <c r="I246" s="3"/>
      <c r="J246" s="3"/>
      <c r="K246" s="3" t="s">
        <v>1865</v>
      </c>
      <c r="L246" s="3"/>
      <c r="M246" s="7" t="s">
        <v>46</v>
      </c>
      <c r="N246" s="12" t="s">
        <v>1866</v>
      </c>
      <c r="O246" s="3">
        <v>62</v>
      </c>
      <c r="P246" s="3">
        <v>328</v>
      </c>
      <c r="Q246" s="3" t="s">
        <v>1115</v>
      </c>
      <c r="R246" s="18" t="s">
        <v>1867</v>
      </c>
      <c r="S246" s="7" t="s">
        <v>1868</v>
      </c>
    </row>
    <row r="247" spans="1:19" ht="78.75">
      <c r="A247" s="8" t="s">
        <v>1869</v>
      </c>
      <c r="B247" s="3" t="s">
        <v>1870</v>
      </c>
      <c r="C247" s="5" t="s">
        <v>1871</v>
      </c>
      <c r="D247" s="3" t="s">
        <v>1872</v>
      </c>
      <c r="E247" s="6">
        <v>43985.418587962966</v>
      </c>
      <c r="F247" s="6">
        <f t="shared" si="3"/>
        <v>3</v>
      </c>
      <c r="G247" s="3"/>
      <c r="H247" s="3"/>
      <c r="I247" s="3"/>
      <c r="J247" s="3"/>
      <c r="K247" s="3" t="s">
        <v>1873</v>
      </c>
      <c r="L247" s="3"/>
      <c r="M247" s="7" t="s">
        <v>46</v>
      </c>
      <c r="N247" s="12" t="s">
        <v>1874</v>
      </c>
      <c r="O247" s="3">
        <v>28</v>
      </c>
      <c r="P247" s="3">
        <v>198</v>
      </c>
      <c r="Q247" s="3" t="s">
        <v>127</v>
      </c>
      <c r="R247" s="18" t="s">
        <v>1875</v>
      </c>
      <c r="S247" s="7" t="s">
        <v>1876</v>
      </c>
    </row>
    <row r="248" spans="1:19" ht="12.75">
      <c r="A248" s="8" t="s">
        <v>1877</v>
      </c>
      <c r="B248" s="3" t="s">
        <v>1799</v>
      </c>
      <c r="C248" s="5" t="s">
        <v>1878</v>
      </c>
      <c r="D248" s="3" t="s">
        <v>1879</v>
      </c>
      <c r="E248" s="6">
        <v>43985.41741898148</v>
      </c>
      <c r="F248" s="6">
        <f t="shared" si="3"/>
        <v>3</v>
      </c>
      <c r="G248" s="3"/>
      <c r="H248" s="3"/>
      <c r="I248" s="3"/>
      <c r="J248" s="3"/>
      <c r="K248" s="3" t="s">
        <v>1802</v>
      </c>
      <c r="L248" s="3"/>
      <c r="M248" s="7" t="s">
        <v>46</v>
      </c>
      <c r="N248" s="12" t="s">
        <v>1803</v>
      </c>
      <c r="O248" s="3">
        <v>8</v>
      </c>
      <c r="P248" s="3">
        <v>54</v>
      </c>
      <c r="Q248" s="3"/>
      <c r="R248" s="18" t="s">
        <v>1880</v>
      </c>
      <c r="S248" s="7" t="s">
        <v>1881</v>
      </c>
    </row>
    <row r="249" spans="1:19" ht="33.75">
      <c r="A249" s="8" t="s">
        <v>1882</v>
      </c>
      <c r="B249" s="3" t="s">
        <v>1883</v>
      </c>
      <c r="C249" s="5" t="s">
        <v>1884</v>
      </c>
      <c r="D249" s="3" t="s">
        <v>1885</v>
      </c>
      <c r="E249" s="6">
        <v>43985.416192129633</v>
      </c>
      <c r="F249" s="6">
        <f t="shared" si="3"/>
        <v>3</v>
      </c>
      <c r="G249" s="3"/>
      <c r="H249" s="3"/>
      <c r="I249" s="3"/>
      <c r="J249" s="3"/>
      <c r="K249" s="3" t="s">
        <v>1886</v>
      </c>
      <c r="L249" s="3"/>
      <c r="M249" s="7" t="s">
        <v>104</v>
      </c>
      <c r="N249" s="12" t="s">
        <v>1887</v>
      </c>
      <c r="O249" s="3">
        <v>78</v>
      </c>
      <c r="P249" s="3">
        <v>58</v>
      </c>
      <c r="Q249" s="3" t="s">
        <v>1888</v>
      </c>
      <c r="R249" s="18" t="s">
        <v>1889</v>
      </c>
      <c r="S249" s="7" t="s">
        <v>1890</v>
      </c>
    </row>
    <row r="250" spans="1:19" ht="12.75">
      <c r="A250" s="8" t="s">
        <v>1891</v>
      </c>
      <c r="B250" s="3" t="s">
        <v>1799</v>
      </c>
      <c r="C250" s="5" t="s">
        <v>1892</v>
      </c>
      <c r="D250" s="3" t="s">
        <v>1893</v>
      </c>
      <c r="E250" s="6">
        <v>43985.415763888886</v>
      </c>
      <c r="F250" s="6">
        <f t="shared" si="3"/>
        <v>3</v>
      </c>
      <c r="G250" s="3"/>
      <c r="H250" s="3"/>
      <c r="I250" s="3"/>
      <c r="J250" s="3"/>
      <c r="K250" s="3" t="s">
        <v>1802</v>
      </c>
      <c r="L250" s="3"/>
      <c r="M250" s="7" t="s">
        <v>46</v>
      </c>
      <c r="N250" s="12" t="s">
        <v>1803</v>
      </c>
      <c r="O250" s="3">
        <v>8</v>
      </c>
      <c r="P250" s="3">
        <v>54</v>
      </c>
      <c r="Q250" s="3"/>
      <c r="R250" s="18" t="s">
        <v>1894</v>
      </c>
      <c r="S250" s="7" t="s">
        <v>1895</v>
      </c>
    </row>
    <row r="251" spans="1:19" ht="22.5">
      <c r="A251" s="8" t="s">
        <v>1896</v>
      </c>
      <c r="B251" s="3" t="s">
        <v>1799</v>
      </c>
      <c r="C251" s="5" t="s">
        <v>1897</v>
      </c>
      <c r="D251" s="3" t="s">
        <v>1898</v>
      </c>
      <c r="E251" s="6">
        <v>43985.414710648147</v>
      </c>
      <c r="F251" s="6">
        <f t="shared" si="3"/>
        <v>3</v>
      </c>
      <c r="G251" s="3"/>
      <c r="H251" s="3"/>
      <c r="I251" s="3"/>
      <c r="J251" s="3"/>
      <c r="K251" s="3" t="s">
        <v>1802</v>
      </c>
      <c r="L251" s="3"/>
      <c r="M251" s="7" t="s">
        <v>46</v>
      </c>
      <c r="N251" s="12" t="s">
        <v>1803</v>
      </c>
      <c r="O251" s="3">
        <v>8</v>
      </c>
      <c r="P251" s="3">
        <v>54</v>
      </c>
      <c r="Q251" s="3"/>
      <c r="R251" s="18" t="s">
        <v>1899</v>
      </c>
      <c r="S251" s="7" t="s">
        <v>1900</v>
      </c>
    </row>
    <row r="252" spans="1:19" ht="33.75">
      <c r="A252" s="8" t="s">
        <v>1901</v>
      </c>
      <c r="B252" s="3" t="s">
        <v>1902</v>
      </c>
      <c r="C252" s="5" t="s">
        <v>1903</v>
      </c>
      <c r="D252" s="3" t="s">
        <v>1904</v>
      </c>
      <c r="E252" s="6">
        <v>43985.411307870367</v>
      </c>
      <c r="F252" s="6">
        <f t="shared" si="3"/>
        <v>3</v>
      </c>
      <c r="G252" s="3"/>
      <c r="H252" s="3"/>
      <c r="I252" s="3"/>
      <c r="J252" s="3"/>
      <c r="K252" s="3" t="s">
        <v>1905</v>
      </c>
      <c r="L252" s="3"/>
      <c r="M252" s="7" t="s">
        <v>46</v>
      </c>
      <c r="N252" s="12" t="s">
        <v>1906</v>
      </c>
      <c r="O252" s="3">
        <v>651</v>
      </c>
      <c r="P252" s="3">
        <v>734</v>
      </c>
      <c r="Q252" s="3" t="s">
        <v>1907</v>
      </c>
      <c r="R252" s="18" t="s">
        <v>1908</v>
      </c>
      <c r="S252" s="7" t="s">
        <v>52</v>
      </c>
    </row>
    <row r="253" spans="1:19" ht="22.5">
      <c r="A253" s="8" t="s">
        <v>1909</v>
      </c>
      <c r="B253" s="3" t="s">
        <v>1910</v>
      </c>
      <c r="C253" s="5" t="s">
        <v>1911</v>
      </c>
      <c r="D253" s="3" t="s">
        <v>1912</v>
      </c>
      <c r="E253" s="6">
        <v>43985.407997685186</v>
      </c>
      <c r="F253" s="6">
        <f t="shared" si="3"/>
        <v>3</v>
      </c>
      <c r="G253" s="3"/>
      <c r="H253" s="3"/>
      <c r="I253" s="3"/>
      <c r="J253" s="3"/>
      <c r="K253" s="3" t="s">
        <v>1913</v>
      </c>
      <c r="L253" s="3"/>
      <c r="M253" s="7" t="s">
        <v>46</v>
      </c>
      <c r="N253" s="12" t="s">
        <v>1914</v>
      </c>
      <c r="O253" s="3">
        <v>23</v>
      </c>
      <c r="P253" s="3">
        <v>224</v>
      </c>
      <c r="Q253" s="3" t="s">
        <v>1915</v>
      </c>
      <c r="R253" s="18" t="s">
        <v>1916</v>
      </c>
      <c r="S253" s="7" t="s">
        <v>1917</v>
      </c>
    </row>
    <row r="254" spans="1:19" ht="45">
      <c r="A254" s="8" t="s">
        <v>1918</v>
      </c>
      <c r="B254" s="3" t="s">
        <v>1919</v>
      </c>
      <c r="C254" s="5" t="s">
        <v>1920</v>
      </c>
      <c r="D254" s="3" t="s">
        <v>1921</v>
      </c>
      <c r="E254" s="6">
        <v>43985.407650462963</v>
      </c>
      <c r="F254" s="6">
        <f t="shared" si="3"/>
        <v>3</v>
      </c>
      <c r="G254" s="3"/>
      <c r="H254" s="3"/>
      <c r="I254" s="3"/>
      <c r="J254" s="3"/>
      <c r="K254" s="3" t="s">
        <v>1922</v>
      </c>
      <c r="L254" s="3"/>
      <c r="M254" s="7" t="s">
        <v>28</v>
      </c>
      <c r="N254" s="12" t="s">
        <v>1923</v>
      </c>
      <c r="O254" s="3">
        <v>5</v>
      </c>
      <c r="P254" s="3">
        <v>48</v>
      </c>
      <c r="Q254" s="3"/>
      <c r="R254" s="18" t="s">
        <v>1924</v>
      </c>
      <c r="S254" s="7" t="s">
        <v>52</v>
      </c>
    </row>
    <row r="255" spans="1:19" ht="56.25">
      <c r="A255" s="8" t="s">
        <v>1925</v>
      </c>
      <c r="B255" s="3" t="s">
        <v>1511</v>
      </c>
      <c r="C255" s="5" t="s">
        <v>1926</v>
      </c>
      <c r="D255" s="3" t="s">
        <v>1927</v>
      </c>
      <c r="E255" s="6">
        <v>43985.403263888889</v>
      </c>
      <c r="F255" s="6">
        <f t="shared" si="3"/>
        <v>3</v>
      </c>
      <c r="G255" s="3"/>
      <c r="H255" s="3"/>
      <c r="I255" s="3"/>
      <c r="J255" s="3"/>
      <c r="K255" s="3" t="s">
        <v>1514</v>
      </c>
      <c r="L255" s="3"/>
      <c r="M255" s="7" t="s">
        <v>46</v>
      </c>
      <c r="N255" s="12" t="s">
        <v>1515</v>
      </c>
      <c r="O255" s="3">
        <v>139</v>
      </c>
      <c r="P255" s="3">
        <v>134</v>
      </c>
      <c r="Q255" s="3" t="s">
        <v>937</v>
      </c>
      <c r="R255" s="18" t="s">
        <v>1928</v>
      </c>
      <c r="S255" s="7" t="s">
        <v>1929</v>
      </c>
    </row>
    <row r="256" spans="1:19" ht="22.5">
      <c r="A256" s="8" t="s">
        <v>1930</v>
      </c>
      <c r="B256" s="3" t="s">
        <v>1931</v>
      </c>
      <c r="C256" s="5" t="s">
        <v>1932</v>
      </c>
      <c r="D256" s="3" t="s">
        <v>1933</v>
      </c>
      <c r="E256" s="6">
        <v>43985.402986111112</v>
      </c>
      <c r="F256" s="6">
        <f t="shared" si="3"/>
        <v>3</v>
      </c>
      <c r="G256" s="3"/>
      <c r="H256" s="3"/>
      <c r="I256" s="3"/>
      <c r="J256" s="3"/>
      <c r="K256" s="3" t="s">
        <v>1934</v>
      </c>
      <c r="L256" s="3"/>
      <c r="M256" s="7" t="s">
        <v>46</v>
      </c>
      <c r="N256" s="12" t="s">
        <v>1935</v>
      </c>
      <c r="O256" s="3">
        <v>27</v>
      </c>
      <c r="P256" s="3">
        <v>275</v>
      </c>
      <c r="Q256" s="3" t="s">
        <v>1936</v>
      </c>
      <c r="R256" s="18" t="s">
        <v>1937</v>
      </c>
      <c r="S256" s="7" t="s">
        <v>1938</v>
      </c>
    </row>
    <row r="257" spans="1:19" ht="67.5">
      <c r="A257" s="8" t="s">
        <v>1939</v>
      </c>
      <c r="B257" s="3" t="s">
        <v>1940</v>
      </c>
      <c r="C257" s="5" t="s">
        <v>1941</v>
      </c>
      <c r="D257" s="3" t="s">
        <v>1942</v>
      </c>
      <c r="E257" s="6">
        <v>43985.402048611111</v>
      </c>
      <c r="F257" s="6">
        <f t="shared" si="3"/>
        <v>3</v>
      </c>
      <c r="G257" s="3"/>
      <c r="H257" s="3"/>
      <c r="I257" s="3"/>
      <c r="J257" s="3"/>
      <c r="K257" s="3" t="s">
        <v>1943</v>
      </c>
      <c r="L257" s="3"/>
      <c r="M257" s="7" t="s">
        <v>46</v>
      </c>
      <c r="N257" s="12" t="s">
        <v>1944</v>
      </c>
      <c r="O257" s="3">
        <v>6</v>
      </c>
      <c r="P257" s="3">
        <v>120</v>
      </c>
      <c r="Q257" s="3"/>
      <c r="R257" s="18" t="s">
        <v>1945</v>
      </c>
      <c r="S257" s="7" t="s">
        <v>52</v>
      </c>
    </row>
    <row r="258" spans="1:19" ht="45">
      <c r="A258" s="8" t="s">
        <v>1946</v>
      </c>
      <c r="B258" s="3" t="s">
        <v>1947</v>
      </c>
      <c r="C258" s="5" t="s">
        <v>1948</v>
      </c>
      <c r="D258" s="3" t="s">
        <v>1949</v>
      </c>
      <c r="E258" s="6">
        <v>43985.39638888889</v>
      </c>
      <c r="F258" s="6">
        <f t="shared" si="3"/>
        <v>3</v>
      </c>
      <c r="G258" s="3"/>
      <c r="H258" s="3"/>
      <c r="I258" s="3"/>
      <c r="J258" s="3"/>
      <c r="K258" s="3" t="s">
        <v>1950</v>
      </c>
      <c r="L258" s="3"/>
      <c r="M258" s="7" t="s">
        <v>46</v>
      </c>
      <c r="N258" s="12" t="s">
        <v>1951</v>
      </c>
      <c r="O258" s="3">
        <v>14</v>
      </c>
      <c r="P258" s="3">
        <v>150</v>
      </c>
      <c r="Q258" s="3" t="s">
        <v>1952</v>
      </c>
      <c r="R258" s="18" t="s">
        <v>1953</v>
      </c>
      <c r="S258" s="7" t="s">
        <v>1954</v>
      </c>
    </row>
    <row r="259" spans="1:19" ht="33.75">
      <c r="A259" s="8" t="s">
        <v>1955</v>
      </c>
      <c r="B259" s="3" t="s">
        <v>1956</v>
      </c>
      <c r="C259" s="5" t="s">
        <v>1957</v>
      </c>
      <c r="D259" s="3" t="s">
        <v>1958</v>
      </c>
      <c r="E259" s="6">
        <v>43985.395300925928</v>
      </c>
      <c r="F259" s="6">
        <f t="shared" si="3"/>
        <v>3</v>
      </c>
      <c r="G259" s="3"/>
      <c r="H259" s="3"/>
      <c r="I259" s="3"/>
      <c r="J259" s="3"/>
      <c r="K259" s="3" t="s">
        <v>1959</v>
      </c>
      <c r="L259" s="3"/>
      <c r="M259" s="7" t="s">
        <v>104</v>
      </c>
      <c r="N259" s="12" t="s">
        <v>1960</v>
      </c>
      <c r="O259" s="3">
        <v>38</v>
      </c>
      <c r="P259" s="3">
        <v>40</v>
      </c>
      <c r="Q259" s="3" t="s">
        <v>1243</v>
      </c>
      <c r="R259" s="18" t="s">
        <v>1961</v>
      </c>
      <c r="S259" s="7" t="s">
        <v>1962</v>
      </c>
    </row>
    <row r="260" spans="1:19" ht="67.5">
      <c r="A260" s="8" t="s">
        <v>1963</v>
      </c>
      <c r="B260" s="3" t="s">
        <v>1964</v>
      </c>
      <c r="C260" s="5" t="s">
        <v>1965</v>
      </c>
      <c r="D260" s="3" t="s">
        <v>1966</v>
      </c>
      <c r="E260" s="6">
        <v>43985.391863425924</v>
      </c>
      <c r="F260" s="6">
        <f t="shared" ref="F260:F323" si="4">DAY(E260)</f>
        <v>3</v>
      </c>
      <c r="G260" s="3"/>
      <c r="H260" s="3"/>
      <c r="I260" s="3"/>
      <c r="J260" s="3"/>
      <c r="K260" s="3" t="s">
        <v>1967</v>
      </c>
      <c r="L260" s="3"/>
      <c r="M260" s="7" t="s">
        <v>46</v>
      </c>
      <c r="N260" s="12" t="s">
        <v>1968</v>
      </c>
      <c r="O260" s="3">
        <v>93</v>
      </c>
      <c r="P260" s="3">
        <v>1320</v>
      </c>
      <c r="Q260" s="3" t="s">
        <v>1434</v>
      </c>
      <c r="R260" s="18" t="s">
        <v>1969</v>
      </c>
      <c r="S260" s="7" t="s">
        <v>52</v>
      </c>
    </row>
    <row r="261" spans="1:19" ht="56.25">
      <c r="A261" s="8" t="s">
        <v>1970</v>
      </c>
      <c r="B261" s="3" t="s">
        <v>1971</v>
      </c>
      <c r="C261" s="5" t="s">
        <v>1972</v>
      </c>
      <c r="D261" s="3" t="s">
        <v>1973</v>
      </c>
      <c r="E261" s="6">
        <v>43985.39130787037</v>
      </c>
      <c r="F261" s="6">
        <f t="shared" si="4"/>
        <v>3</v>
      </c>
      <c r="G261" s="3"/>
      <c r="H261" s="3"/>
      <c r="I261" s="3"/>
      <c r="J261" s="3"/>
      <c r="K261" s="3" t="s">
        <v>1974</v>
      </c>
      <c r="L261" s="3"/>
      <c r="M261" s="7" t="s">
        <v>104</v>
      </c>
      <c r="N261" s="12" t="s">
        <v>1975</v>
      </c>
      <c r="O261" s="3">
        <v>30</v>
      </c>
      <c r="P261" s="3">
        <v>10</v>
      </c>
      <c r="Q261" s="3" t="s">
        <v>1976</v>
      </c>
      <c r="R261" s="18" t="s">
        <v>1977</v>
      </c>
      <c r="S261" s="7" t="s">
        <v>1978</v>
      </c>
    </row>
    <row r="262" spans="1:19" ht="56.25">
      <c r="A262" s="8" t="s">
        <v>1979</v>
      </c>
      <c r="B262" s="3" t="s">
        <v>1980</v>
      </c>
      <c r="C262" s="5" t="s">
        <v>1981</v>
      </c>
      <c r="D262" s="3" t="s">
        <v>1982</v>
      </c>
      <c r="E262" s="6">
        <v>43985.387002314819</v>
      </c>
      <c r="F262" s="6">
        <f t="shared" si="4"/>
        <v>3</v>
      </c>
      <c r="G262" s="3"/>
      <c r="H262" s="3"/>
      <c r="I262" s="3"/>
      <c r="J262" s="3"/>
      <c r="K262" s="3" t="s">
        <v>1983</v>
      </c>
      <c r="L262" s="3"/>
      <c r="M262" s="7" t="s">
        <v>46</v>
      </c>
      <c r="N262" s="12" t="s">
        <v>1984</v>
      </c>
      <c r="O262" s="3">
        <v>4</v>
      </c>
      <c r="P262" s="3">
        <v>69</v>
      </c>
      <c r="Q262" s="3"/>
      <c r="R262" s="18" t="s">
        <v>1985</v>
      </c>
      <c r="S262" s="7" t="s">
        <v>52</v>
      </c>
    </row>
    <row r="263" spans="1:19" ht="22.5">
      <c r="A263" s="8" t="s">
        <v>1986</v>
      </c>
      <c r="B263" s="3" t="s">
        <v>1987</v>
      </c>
      <c r="C263" s="5" t="s">
        <v>1988</v>
      </c>
      <c r="D263" s="3" t="s">
        <v>1989</v>
      </c>
      <c r="E263" s="6">
        <v>43985.383379629631</v>
      </c>
      <c r="F263" s="6">
        <f t="shared" si="4"/>
        <v>3</v>
      </c>
      <c r="G263" s="3"/>
      <c r="H263" s="3"/>
      <c r="I263" s="3"/>
      <c r="J263" s="3"/>
      <c r="K263" s="3" t="s">
        <v>1990</v>
      </c>
      <c r="L263" s="3"/>
      <c r="M263" s="7" t="s">
        <v>46</v>
      </c>
      <c r="N263" s="12" t="s">
        <v>1991</v>
      </c>
      <c r="O263" s="3">
        <v>406</v>
      </c>
      <c r="P263" s="3">
        <v>54</v>
      </c>
      <c r="Q263" s="3"/>
      <c r="R263" s="18" t="s">
        <v>1992</v>
      </c>
      <c r="S263" s="7" t="s">
        <v>1993</v>
      </c>
    </row>
    <row r="264" spans="1:19" ht="33.75">
      <c r="A264" s="8" t="s">
        <v>1994</v>
      </c>
      <c r="B264" s="3" t="s">
        <v>1511</v>
      </c>
      <c r="C264" s="5" t="s">
        <v>1995</v>
      </c>
      <c r="D264" s="3" t="s">
        <v>1996</v>
      </c>
      <c r="E264" s="6">
        <v>43985.382361111115</v>
      </c>
      <c r="F264" s="6">
        <f t="shared" si="4"/>
        <v>3</v>
      </c>
      <c r="G264" s="3"/>
      <c r="H264" s="3"/>
      <c r="I264" s="3"/>
      <c r="J264" s="3"/>
      <c r="K264" s="3" t="s">
        <v>1514</v>
      </c>
      <c r="L264" s="3"/>
      <c r="M264" s="7" t="s">
        <v>46</v>
      </c>
      <c r="N264" s="12" t="s">
        <v>1515</v>
      </c>
      <c r="O264" s="3">
        <v>139</v>
      </c>
      <c r="P264" s="3">
        <v>134</v>
      </c>
      <c r="Q264" s="3" t="s">
        <v>937</v>
      </c>
      <c r="R264" s="18" t="s">
        <v>1997</v>
      </c>
      <c r="S264" s="7" t="s">
        <v>1998</v>
      </c>
    </row>
    <row r="265" spans="1:19" ht="45">
      <c r="A265" s="8" t="s">
        <v>1999</v>
      </c>
      <c r="B265" s="3" t="s">
        <v>2000</v>
      </c>
      <c r="C265" s="5" t="s">
        <v>2001</v>
      </c>
      <c r="D265" s="3" t="s">
        <v>2002</v>
      </c>
      <c r="E265" s="6">
        <v>43985.38217592593</v>
      </c>
      <c r="F265" s="6">
        <f t="shared" si="4"/>
        <v>3</v>
      </c>
      <c r="G265" s="3"/>
      <c r="H265" s="3"/>
      <c r="I265" s="3"/>
      <c r="J265" s="3"/>
      <c r="K265" s="3" t="s">
        <v>2003</v>
      </c>
      <c r="L265" s="3"/>
      <c r="M265" s="7" t="s">
        <v>28</v>
      </c>
      <c r="N265" s="12" t="s">
        <v>2004</v>
      </c>
      <c r="O265" s="3">
        <v>193</v>
      </c>
      <c r="P265" s="3">
        <v>160</v>
      </c>
      <c r="Q265" s="3" t="s">
        <v>1786</v>
      </c>
      <c r="R265" s="18" t="s">
        <v>2005</v>
      </c>
      <c r="S265" s="7" t="s">
        <v>2006</v>
      </c>
    </row>
    <row r="266" spans="1:19" ht="33.75">
      <c r="A266" s="8" t="s">
        <v>2007</v>
      </c>
      <c r="B266" s="3" t="s">
        <v>2008</v>
      </c>
      <c r="C266" s="5" t="s">
        <v>2009</v>
      </c>
      <c r="D266" s="3" t="s">
        <v>2010</v>
      </c>
      <c r="E266" s="6">
        <v>43985.381967592592</v>
      </c>
      <c r="F266" s="6">
        <f t="shared" si="4"/>
        <v>3</v>
      </c>
      <c r="G266" s="3"/>
      <c r="H266" s="3"/>
      <c r="I266" s="3"/>
      <c r="J266" s="3"/>
      <c r="K266" s="3" t="s">
        <v>2011</v>
      </c>
      <c r="L266" s="3"/>
      <c r="M266" s="7" t="s">
        <v>46</v>
      </c>
      <c r="N266" s="12" t="s">
        <v>2012</v>
      </c>
      <c r="O266" s="3">
        <v>55</v>
      </c>
      <c r="P266" s="3">
        <v>476</v>
      </c>
      <c r="Q266" s="3" t="s">
        <v>2013</v>
      </c>
      <c r="R266" s="18" t="s">
        <v>2014</v>
      </c>
      <c r="S266" s="7" t="s">
        <v>52</v>
      </c>
    </row>
    <row r="267" spans="1:19" ht="56.25">
      <c r="A267" s="8" t="s">
        <v>2015</v>
      </c>
      <c r="B267" s="3" t="s">
        <v>2016</v>
      </c>
      <c r="C267" s="5" t="s">
        <v>2017</v>
      </c>
      <c r="D267" s="3" t="s">
        <v>2018</v>
      </c>
      <c r="E267" s="6">
        <v>43985.381585648152</v>
      </c>
      <c r="F267" s="6">
        <f t="shared" si="4"/>
        <v>3</v>
      </c>
      <c r="G267" s="3"/>
      <c r="H267" s="3"/>
      <c r="I267" s="3"/>
      <c r="J267" s="3"/>
      <c r="K267" s="3" t="s">
        <v>2019</v>
      </c>
      <c r="L267" s="3"/>
      <c r="M267" s="7" t="s">
        <v>46</v>
      </c>
      <c r="N267" s="12" t="s">
        <v>2020</v>
      </c>
      <c r="O267" s="3">
        <v>3</v>
      </c>
      <c r="P267" s="3">
        <v>35</v>
      </c>
      <c r="Q267" s="3" t="s">
        <v>1115</v>
      </c>
      <c r="R267" s="18" t="s">
        <v>2021</v>
      </c>
      <c r="S267" s="7" t="s">
        <v>2022</v>
      </c>
    </row>
    <row r="268" spans="1:19" ht="12.75">
      <c r="A268" s="8" t="s">
        <v>2023</v>
      </c>
      <c r="B268" s="3" t="s">
        <v>2024</v>
      </c>
      <c r="C268" s="5" t="s">
        <v>2025</v>
      </c>
      <c r="D268" s="3" t="s">
        <v>2026</v>
      </c>
      <c r="E268" s="6">
        <v>43985.379479166666</v>
      </c>
      <c r="F268" s="6">
        <f t="shared" si="4"/>
        <v>3</v>
      </c>
      <c r="G268" s="3"/>
      <c r="H268" s="3"/>
      <c r="I268" s="3"/>
      <c r="J268" s="3"/>
      <c r="K268" s="3" t="s">
        <v>2027</v>
      </c>
      <c r="L268" s="3"/>
      <c r="M268" s="7" t="s">
        <v>46</v>
      </c>
      <c r="N268" s="12" t="s">
        <v>2028</v>
      </c>
      <c r="O268" s="3">
        <v>261</v>
      </c>
      <c r="P268" s="3">
        <v>576</v>
      </c>
      <c r="Q268" s="3" t="s">
        <v>2029</v>
      </c>
      <c r="R268" s="18" t="s">
        <v>2030</v>
      </c>
      <c r="S268" s="7" t="s">
        <v>2031</v>
      </c>
    </row>
    <row r="269" spans="1:19" ht="67.5">
      <c r="A269" s="8" t="s">
        <v>2032</v>
      </c>
      <c r="B269" s="3" t="s">
        <v>2033</v>
      </c>
      <c r="C269" s="5" t="s">
        <v>2034</v>
      </c>
      <c r="D269" s="3" t="s">
        <v>2035</v>
      </c>
      <c r="E269" s="6">
        <v>43985.378622685181</v>
      </c>
      <c r="F269" s="6">
        <f t="shared" si="4"/>
        <v>3</v>
      </c>
      <c r="G269" s="3"/>
      <c r="H269" s="3"/>
      <c r="I269" s="3" t="s">
        <v>2036</v>
      </c>
      <c r="J269" s="3" t="s">
        <v>2037</v>
      </c>
      <c r="K269" s="3" t="s">
        <v>2038</v>
      </c>
      <c r="L269" s="3" t="s">
        <v>2039</v>
      </c>
      <c r="M269" s="7" t="s">
        <v>104</v>
      </c>
      <c r="N269" s="12" t="s">
        <v>2040</v>
      </c>
      <c r="O269" s="3">
        <v>228</v>
      </c>
      <c r="P269" s="3">
        <v>769</v>
      </c>
      <c r="Q269" s="3"/>
      <c r="R269" s="18" t="s">
        <v>2041</v>
      </c>
      <c r="S269" s="7" t="s">
        <v>2042</v>
      </c>
    </row>
    <row r="270" spans="1:19" ht="56.25">
      <c r="A270" s="8" t="s">
        <v>2043</v>
      </c>
      <c r="B270" s="3" t="s">
        <v>2044</v>
      </c>
      <c r="C270" s="5" t="s">
        <v>2045</v>
      </c>
      <c r="D270" s="3" t="s">
        <v>2046</v>
      </c>
      <c r="E270" s="6">
        <v>43985.377175925925</v>
      </c>
      <c r="F270" s="6">
        <f t="shared" si="4"/>
        <v>3</v>
      </c>
      <c r="G270" s="3"/>
      <c r="H270" s="3"/>
      <c r="I270" s="3"/>
      <c r="J270" s="3"/>
      <c r="K270" s="3" t="s">
        <v>2047</v>
      </c>
      <c r="L270" s="3"/>
      <c r="M270" s="7" t="s">
        <v>46</v>
      </c>
      <c r="N270" s="12" t="s">
        <v>2048</v>
      </c>
      <c r="O270" s="3">
        <v>2</v>
      </c>
      <c r="P270" s="3">
        <v>1</v>
      </c>
      <c r="Q270" s="3"/>
      <c r="R270" s="18" t="s">
        <v>2049</v>
      </c>
      <c r="S270" s="7" t="s">
        <v>2050</v>
      </c>
    </row>
    <row r="271" spans="1:19" ht="33.75">
      <c r="A271" s="8" t="s">
        <v>2039</v>
      </c>
      <c r="B271" s="3" t="s">
        <v>2037</v>
      </c>
      <c r="C271" s="5" t="s">
        <v>2051</v>
      </c>
      <c r="D271" s="3" t="s">
        <v>2052</v>
      </c>
      <c r="E271" s="6">
        <v>43985.373518518521</v>
      </c>
      <c r="F271" s="6">
        <f t="shared" si="4"/>
        <v>3</v>
      </c>
      <c r="G271" s="3"/>
      <c r="H271" s="3"/>
      <c r="I271" s="3" t="s">
        <v>2038</v>
      </c>
      <c r="J271" s="3" t="s">
        <v>2033</v>
      </c>
      <c r="K271" s="3" t="s">
        <v>2036</v>
      </c>
      <c r="L271" s="3" t="s">
        <v>2053</v>
      </c>
      <c r="M271" s="7" t="s">
        <v>46</v>
      </c>
      <c r="N271" s="12" t="s">
        <v>2054</v>
      </c>
      <c r="O271" s="3">
        <v>83</v>
      </c>
      <c r="P271" s="3">
        <v>233</v>
      </c>
      <c r="Q271" s="3" t="s">
        <v>1115</v>
      </c>
      <c r="R271" s="18" t="s">
        <v>2055</v>
      </c>
      <c r="S271" s="7" t="s">
        <v>2056</v>
      </c>
    </row>
    <row r="272" spans="1:19" ht="67.5">
      <c r="A272" s="8" t="s">
        <v>2057</v>
      </c>
      <c r="B272" s="3" t="s">
        <v>2058</v>
      </c>
      <c r="C272" s="5" t="s">
        <v>2059</v>
      </c>
      <c r="D272" s="3" t="s">
        <v>2060</v>
      </c>
      <c r="E272" s="6">
        <v>43985.372094907405</v>
      </c>
      <c r="F272" s="6">
        <f t="shared" si="4"/>
        <v>3</v>
      </c>
      <c r="G272" s="3"/>
      <c r="H272" s="3"/>
      <c r="I272" s="3"/>
      <c r="J272" s="3"/>
      <c r="K272" s="3" t="s">
        <v>2061</v>
      </c>
      <c r="L272" s="3"/>
      <c r="M272" s="7" t="s">
        <v>104</v>
      </c>
      <c r="N272" s="12" t="s">
        <v>2062</v>
      </c>
      <c r="O272" s="3">
        <v>10</v>
      </c>
      <c r="P272" s="3">
        <v>38</v>
      </c>
      <c r="Q272" s="3"/>
      <c r="R272" s="18" t="s">
        <v>2063</v>
      </c>
      <c r="S272" s="7" t="s">
        <v>2064</v>
      </c>
    </row>
    <row r="273" spans="1:19" ht="33.75">
      <c r="A273" s="8" t="s">
        <v>2065</v>
      </c>
      <c r="B273" s="3" t="s">
        <v>2044</v>
      </c>
      <c r="C273" s="5" t="s">
        <v>2066</v>
      </c>
      <c r="D273" s="3" t="s">
        <v>2067</v>
      </c>
      <c r="E273" s="6">
        <v>43985.370312500003</v>
      </c>
      <c r="F273" s="6">
        <f t="shared" si="4"/>
        <v>3</v>
      </c>
      <c r="G273" s="3"/>
      <c r="H273" s="3"/>
      <c r="I273" s="3"/>
      <c r="J273" s="3"/>
      <c r="K273" s="3" t="s">
        <v>2047</v>
      </c>
      <c r="L273" s="3"/>
      <c r="M273" s="7" t="s">
        <v>46</v>
      </c>
      <c r="N273" s="12" t="s">
        <v>2048</v>
      </c>
      <c r="O273" s="3">
        <v>2</v>
      </c>
      <c r="P273" s="3">
        <v>1</v>
      </c>
      <c r="Q273" s="3"/>
      <c r="R273" s="18" t="s">
        <v>2068</v>
      </c>
      <c r="S273" s="7" t="s">
        <v>2069</v>
      </c>
    </row>
    <row r="274" spans="1:19" ht="12.75">
      <c r="A274" s="8" t="s">
        <v>2070</v>
      </c>
      <c r="B274" s="3" t="s">
        <v>2044</v>
      </c>
      <c r="C274" s="5" t="s">
        <v>2071</v>
      </c>
      <c r="D274" s="3" t="s">
        <v>2072</v>
      </c>
      <c r="E274" s="6">
        <v>43985.369062500002</v>
      </c>
      <c r="F274" s="6">
        <f t="shared" si="4"/>
        <v>3</v>
      </c>
      <c r="G274" s="3"/>
      <c r="H274" s="3"/>
      <c r="I274" s="3"/>
      <c r="J274" s="3"/>
      <c r="K274" s="3" t="s">
        <v>2047</v>
      </c>
      <c r="L274" s="3"/>
      <c r="M274" s="7" t="s">
        <v>46</v>
      </c>
      <c r="N274" s="12" t="s">
        <v>2048</v>
      </c>
      <c r="O274" s="3">
        <v>2</v>
      </c>
      <c r="P274" s="3">
        <v>1</v>
      </c>
      <c r="Q274" s="3"/>
      <c r="R274" s="18" t="s">
        <v>2073</v>
      </c>
      <c r="S274" s="7" t="s">
        <v>2074</v>
      </c>
    </row>
    <row r="275" spans="1:19" ht="12.75">
      <c r="A275" s="8" t="s">
        <v>2075</v>
      </c>
      <c r="B275" s="3" t="s">
        <v>2044</v>
      </c>
      <c r="C275" s="5" t="s">
        <v>2076</v>
      </c>
      <c r="D275" s="3" t="s">
        <v>2077</v>
      </c>
      <c r="E275" s="6">
        <v>43985.36891203704</v>
      </c>
      <c r="F275" s="6">
        <f t="shared" si="4"/>
        <v>3</v>
      </c>
      <c r="G275" s="3"/>
      <c r="H275" s="3"/>
      <c r="I275" s="3"/>
      <c r="J275" s="3"/>
      <c r="K275" s="3" t="s">
        <v>2047</v>
      </c>
      <c r="L275" s="3"/>
      <c r="M275" s="7" t="s">
        <v>46</v>
      </c>
      <c r="N275" s="12" t="s">
        <v>2048</v>
      </c>
      <c r="O275" s="3">
        <v>2</v>
      </c>
      <c r="P275" s="3">
        <v>1</v>
      </c>
      <c r="Q275" s="3"/>
      <c r="R275" s="18" t="s">
        <v>2078</v>
      </c>
      <c r="S275" s="7" t="s">
        <v>2079</v>
      </c>
    </row>
    <row r="276" spans="1:19" ht="45">
      <c r="A276" s="8" t="s">
        <v>2053</v>
      </c>
      <c r="B276" s="3" t="s">
        <v>2033</v>
      </c>
      <c r="C276" s="5" t="s">
        <v>2080</v>
      </c>
      <c r="D276" s="3" t="s">
        <v>2081</v>
      </c>
      <c r="E276" s="6">
        <v>43985.368784722217</v>
      </c>
      <c r="F276" s="6">
        <f t="shared" si="4"/>
        <v>3</v>
      </c>
      <c r="G276" s="3"/>
      <c r="H276" s="3"/>
      <c r="I276" s="3"/>
      <c r="J276" s="3"/>
      <c r="K276" s="3" t="s">
        <v>2038</v>
      </c>
      <c r="L276" s="3"/>
      <c r="M276" s="7" t="s">
        <v>104</v>
      </c>
      <c r="N276" s="12" t="s">
        <v>2040</v>
      </c>
      <c r="O276" s="3">
        <v>228</v>
      </c>
      <c r="P276" s="3">
        <v>769</v>
      </c>
      <c r="Q276" s="3"/>
      <c r="R276" s="18" t="s">
        <v>2082</v>
      </c>
      <c r="S276" s="7" t="s">
        <v>2083</v>
      </c>
    </row>
    <row r="277" spans="1:19" ht="22.5">
      <c r="A277" s="8" t="s">
        <v>2084</v>
      </c>
      <c r="B277" s="3" t="s">
        <v>2044</v>
      </c>
      <c r="C277" s="5" t="s">
        <v>2085</v>
      </c>
      <c r="D277" s="3" t="s">
        <v>2086</v>
      </c>
      <c r="E277" s="6">
        <v>43985.368414351848</v>
      </c>
      <c r="F277" s="6">
        <f t="shared" si="4"/>
        <v>3</v>
      </c>
      <c r="G277" s="3"/>
      <c r="H277" s="3"/>
      <c r="I277" s="3"/>
      <c r="J277" s="3"/>
      <c r="K277" s="3" t="s">
        <v>2047</v>
      </c>
      <c r="L277" s="3"/>
      <c r="M277" s="7" t="s">
        <v>46</v>
      </c>
      <c r="N277" s="12" t="s">
        <v>2048</v>
      </c>
      <c r="O277" s="3">
        <v>2</v>
      </c>
      <c r="P277" s="3">
        <v>1</v>
      </c>
      <c r="Q277" s="3"/>
      <c r="R277" s="18" t="s">
        <v>2087</v>
      </c>
      <c r="S277" s="7" t="s">
        <v>2088</v>
      </c>
    </row>
    <row r="278" spans="1:19" ht="22.5">
      <c r="A278" s="8" t="s">
        <v>2089</v>
      </c>
      <c r="B278" s="3" t="s">
        <v>2044</v>
      </c>
      <c r="C278" s="5" t="s">
        <v>2090</v>
      </c>
      <c r="D278" s="3" t="s">
        <v>2091</v>
      </c>
      <c r="E278" s="6">
        <v>43985.367592592593</v>
      </c>
      <c r="F278" s="6">
        <f t="shared" si="4"/>
        <v>3</v>
      </c>
      <c r="G278" s="3"/>
      <c r="H278" s="3"/>
      <c r="I278" s="3"/>
      <c r="J278" s="3"/>
      <c r="K278" s="3" t="s">
        <v>2047</v>
      </c>
      <c r="L278" s="3"/>
      <c r="M278" s="7" t="s">
        <v>46</v>
      </c>
      <c r="N278" s="12" t="s">
        <v>2048</v>
      </c>
      <c r="O278" s="3">
        <v>2</v>
      </c>
      <c r="P278" s="3">
        <v>1</v>
      </c>
      <c r="Q278" s="3"/>
      <c r="R278" s="18" t="s">
        <v>2092</v>
      </c>
      <c r="S278" s="7" t="s">
        <v>2093</v>
      </c>
    </row>
    <row r="279" spans="1:19" ht="12.75">
      <c r="A279" s="8" t="s">
        <v>2094</v>
      </c>
      <c r="B279" s="3" t="s">
        <v>2095</v>
      </c>
      <c r="C279" s="5" t="s">
        <v>2096</v>
      </c>
      <c r="D279" s="3" t="s">
        <v>2097</v>
      </c>
      <c r="E279" s="6">
        <v>43985.367060185185</v>
      </c>
      <c r="F279" s="6">
        <f t="shared" si="4"/>
        <v>3</v>
      </c>
      <c r="G279" s="3"/>
      <c r="H279" s="3"/>
      <c r="I279" s="3"/>
      <c r="J279" s="3"/>
      <c r="K279" s="3" t="s">
        <v>2098</v>
      </c>
      <c r="L279" s="3"/>
      <c r="M279" s="7" t="s">
        <v>46</v>
      </c>
      <c r="N279" s="12" t="s">
        <v>2099</v>
      </c>
      <c r="O279" s="3">
        <v>430</v>
      </c>
      <c r="P279" s="3">
        <v>364</v>
      </c>
      <c r="Q279" s="3" t="s">
        <v>2100</v>
      </c>
      <c r="R279" s="18" t="s">
        <v>2101</v>
      </c>
      <c r="S279" s="7" t="s">
        <v>52</v>
      </c>
    </row>
    <row r="280" spans="1:19" ht="112.5">
      <c r="A280" s="8" t="s">
        <v>2102</v>
      </c>
      <c r="B280" s="3" t="s">
        <v>2103</v>
      </c>
      <c r="C280" s="5" t="s">
        <v>2104</v>
      </c>
      <c r="D280" s="3" t="s">
        <v>2105</v>
      </c>
      <c r="E280" s="6">
        <v>43985.366851851853</v>
      </c>
      <c r="F280" s="6">
        <f t="shared" si="4"/>
        <v>3</v>
      </c>
      <c r="G280" s="3"/>
      <c r="H280" s="3"/>
      <c r="I280" s="3"/>
      <c r="J280" s="3"/>
      <c r="K280" s="3" t="s">
        <v>2106</v>
      </c>
      <c r="L280" s="3"/>
      <c r="M280" s="7" t="s">
        <v>46</v>
      </c>
      <c r="N280" s="12" t="s">
        <v>2107</v>
      </c>
      <c r="O280" s="3">
        <v>1</v>
      </c>
      <c r="P280" s="3">
        <v>1</v>
      </c>
      <c r="Q280" s="3"/>
      <c r="R280" s="18" t="s">
        <v>2108</v>
      </c>
      <c r="S280" s="7" t="s">
        <v>2109</v>
      </c>
    </row>
    <row r="281" spans="1:19" ht="33.75">
      <c r="A281" s="8" t="s">
        <v>2110</v>
      </c>
      <c r="B281" s="3" t="s">
        <v>2111</v>
      </c>
      <c r="C281" s="5" t="s">
        <v>2112</v>
      </c>
      <c r="D281" s="3" t="s">
        <v>2113</v>
      </c>
      <c r="E281" s="6">
        <v>43985.364375000005</v>
      </c>
      <c r="F281" s="6">
        <f t="shared" si="4"/>
        <v>3</v>
      </c>
      <c r="G281" s="3"/>
      <c r="H281" s="3"/>
      <c r="I281" s="3"/>
      <c r="J281" s="3"/>
      <c r="K281" s="3" t="s">
        <v>2114</v>
      </c>
      <c r="L281" s="3"/>
      <c r="M281" s="7" t="s">
        <v>46</v>
      </c>
      <c r="N281" s="12" t="s">
        <v>2115</v>
      </c>
      <c r="O281" s="3">
        <v>126</v>
      </c>
      <c r="P281" s="3">
        <v>297</v>
      </c>
      <c r="Q281" s="3" t="s">
        <v>2116</v>
      </c>
      <c r="R281" s="18" t="s">
        <v>2117</v>
      </c>
      <c r="S281" s="7" t="s">
        <v>52</v>
      </c>
    </row>
    <row r="282" spans="1:19" ht="56.25">
      <c r="A282" s="8" t="s">
        <v>2118</v>
      </c>
      <c r="B282" s="3" t="s">
        <v>2119</v>
      </c>
      <c r="C282" s="5" t="s">
        <v>2120</v>
      </c>
      <c r="D282" s="3" t="s">
        <v>2121</v>
      </c>
      <c r="E282" s="6">
        <v>43985.36215277778</v>
      </c>
      <c r="F282" s="6">
        <f t="shared" si="4"/>
        <v>3</v>
      </c>
      <c r="G282" s="3"/>
      <c r="H282" s="3"/>
      <c r="I282" s="3"/>
      <c r="J282" s="3"/>
      <c r="K282" s="3" t="s">
        <v>2122</v>
      </c>
      <c r="L282" s="3"/>
      <c r="M282" s="7" t="s">
        <v>46</v>
      </c>
      <c r="N282" s="12" t="s">
        <v>2123</v>
      </c>
      <c r="O282" s="3">
        <v>8969</v>
      </c>
      <c r="P282" s="3">
        <v>97</v>
      </c>
      <c r="Q282" s="3" t="s">
        <v>1115</v>
      </c>
      <c r="R282" s="18" t="s">
        <v>2124</v>
      </c>
      <c r="S282" s="7" t="s">
        <v>52</v>
      </c>
    </row>
    <row r="283" spans="1:19" ht="67.5">
      <c r="A283" s="8" t="s">
        <v>2125</v>
      </c>
      <c r="B283" s="3" t="s">
        <v>2126</v>
      </c>
      <c r="C283" s="5" t="s">
        <v>2127</v>
      </c>
      <c r="D283" s="3" t="s">
        <v>2128</v>
      </c>
      <c r="E283" s="6">
        <v>43985.361886574072</v>
      </c>
      <c r="F283" s="6">
        <f t="shared" si="4"/>
        <v>3</v>
      </c>
      <c r="G283" s="3"/>
      <c r="H283" s="3"/>
      <c r="I283" s="3"/>
      <c r="J283" s="3"/>
      <c r="K283" s="3" t="s">
        <v>2129</v>
      </c>
      <c r="L283" s="3"/>
      <c r="M283" s="7" t="s">
        <v>104</v>
      </c>
      <c r="N283" s="12" t="s">
        <v>2130</v>
      </c>
      <c r="O283" s="3">
        <v>202</v>
      </c>
      <c r="P283" s="3">
        <v>1154</v>
      </c>
      <c r="Q283" s="3" t="s">
        <v>1786</v>
      </c>
      <c r="R283" s="18" t="s">
        <v>2131</v>
      </c>
      <c r="S283" s="7" t="s">
        <v>52</v>
      </c>
    </row>
    <row r="284" spans="1:19" ht="45">
      <c r="A284" s="8" t="s">
        <v>2132</v>
      </c>
      <c r="B284" s="3" t="s">
        <v>2133</v>
      </c>
      <c r="C284" s="5" t="s">
        <v>2134</v>
      </c>
      <c r="D284" s="3" t="s">
        <v>2135</v>
      </c>
      <c r="E284" s="6">
        <v>43985.361087962963</v>
      </c>
      <c r="F284" s="6">
        <f t="shared" si="4"/>
        <v>3</v>
      </c>
      <c r="G284" s="3"/>
      <c r="H284" s="3"/>
      <c r="I284" s="3"/>
      <c r="J284" s="3"/>
      <c r="K284" s="3" t="s">
        <v>2136</v>
      </c>
      <c r="L284" s="3"/>
      <c r="M284" s="7" t="s">
        <v>46</v>
      </c>
      <c r="N284" s="12" t="s">
        <v>2137</v>
      </c>
      <c r="O284" s="3">
        <v>18</v>
      </c>
      <c r="P284" s="3">
        <v>46</v>
      </c>
      <c r="Q284" s="3"/>
      <c r="R284" s="18" t="s">
        <v>2138</v>
      </c>
      <c r="S284" s="7" t="s">
        <v>2139</v>
      </c>
    </row>
    <row r="285" spans="1:19" ht="12.75">
      <c r="A285" s="8" t="s">
        <v>2140</v>
      </c>
      <c r="B285" s="3" t="s">
        <v>2141</v>
      </c>
      <c r="C285" s="5" t="s">
        <v>2142</v>
      </c>
      <c r="D285" s="3" t="s">
        <v>2143</v>
      </c>
      <c r="E285" s="6">
        <v>43985.356956018513</v>
      </c>
      <c r="F285" s="6">
        <f t="shared" si="4"/>
        <v>3</v>
      </c>
      <c r="G285" s="3"/>
      <c r="H285" s="3"/>
      <c r="I285" s="3"/>
      <c r="J285" s="3"/>
      <c r="K285" s="3" t="s">
        <v>2144</v>
      </c>
      <c r="L285" s="3"/>
      <c r="M285" s="7" t="s">
        <v>46</v>
      </c>
      <c r="N285" s="12" t="s">
        <v>2145</v>
      </c>
      <c r="O285" s="3">
        <v>36</v>
      </c>
      <c r="P285" s="3">
        <v>235</v>
      </c>
      <c r="Q285" s="3" t="s">
        <v>2146</v>
      </c>
      <c r="R285" s="18" t="s">
        <v>2147</v>
      </c>
      <c r="S285" s="7" t="s">
        <v>52</v>
      </c>
    </row>
    <row r="286" spans="1:19" ht="45">
      <c r="A286" s="8" t="s">
        <v>2148</v>
      </c>
      <c r="B286" s="3" t="s">
        <v>2149</v>
      </c>
      <c r="C286" s="5" t="s">
        <v>2150</v>
      </c>
      <c r="D286" s="3" t="s">
        <v>2151</v>
      </c>
      <c r="E286" s="6">
        <v>43985.356898148151</v>
      </c>
      <c r="F286" s="6">
        <f t="shared" si="4"/>
        <v>3</v>
      </c>
      <c r="G286" s="3"/>
      <c r="H286" s="3"/>
      <c r="I286" s="3" t="s">
        <v>2152</v>
      </c>
      <c r="J286" s="3" t="s">
        <v>2153</v>
      </c>
      <c r="K286" s="3" t="s">
        <v>2154</v>
      </c>
      <c r="L286" s="3" t="s">
        <v>2155</v>
      </c>
      <c r="M286" s="7" t="s">
        <v>46</v>
      </c>
      <c r="N286" s="12" t="s">
        <v>2156</v>
      </c>
      <c r="O286" s="3">
        <v>5</v>
      </c>
      <c r="P286" s="3">
        <v>291</v>
      </c>
      <c r="Q286" s="3"/>
      <c r="R286" s="18" t="s">
        <v>2157</v>
      </c>
      <c r="S286" s="7" t="s">
        <v>2158</v>
      </c>
    </row>
    <row r="287" spans="1:19" ht="45">
      <c r="A287" s="8" t="s">
        <v>2159</v>
      </c>
      <c r="B287" s="3" t="s">
        <v>2149</v>
      </c>
      <c r="C287" s="5" t="s">
        <v>2160</v>
      </c>
      <c r="D287" s="3" t="s">
        <v>2161</v>
      </c>
      <c r="E287" s="6">
        <v>43985.355405092589</v>
      </c>
      <c r="F287" s="6">
        <f t="shared" si="4"/>
        <v>3</v>
      </c>
      <c r="G287" s="3"/>
      <c r="H287" s="3"/>
      <c r="I287" s="3"/>
      <c r="J287" s="3"/>
      <c r="K287" s="3" t="s">
        <v>2154</v>
      </c>
      <c r="L287" s="3"/>
      <c r="M287" s="7" t="s">
        <v>46</v>
      </c>
      <c r="N287" s="12" t="s">
        <v>2156</v>
      </c>
      <c r="O287" s="3">
        <v>5</v>
      </c>
      <c r="P287" s="3">
        <v>291</v>
      </c>
      <c r="Q287" s="3"/>
      <c r="R287" s="18" t="s">
        <v>2162</v>
      </c>
      <c r="S287" s="7" t="s">
        <v>2163</v>
      </c>
    </row>
    <row r="288" spans="1:19" ht="56.25">
      <c r="A288" s="8" t="s">
        <v>2164</v>
      </c>
      <c r="B288" s="3" t="s">
        <v>2165</v>
      </c>
      <c r="C288" s="5" t="s">
        <v>2166</v>
      </c>
      <c r="D288" s="3" t="s">
        <v>2167</v>
      </c>
      <c r="E288" s="6">
        <v>43985.354837962965</v>
      </c>
      <c r="F288" s="6">
        <f t="shared" si="4"/>
        <v>3</v>
      </c>
      <c r="G288" s="3"/>
      <c r="H288" s="3"/>
      <c r="I288" s="3"/>
      <c r="J288" s="3"/>
      <c r="K288" s="3" t="s">
        <v>2168</v>
      </c>
      <c r="L288" s="3"/>
      <c r="M288" s="7" t="s">
        <v>46</v>
      </c>
      <c r="N288" s="12" t="s">
        <v>2169</v>
      </c>
      <c r="O288" s="3">
        <v>31</v>
      </c>
      <c r="P288" s="3">
        <v>130</v>
      </c>
      <c r="Q288" s="3" t="s">
        <v>50</v>
      </c>
      <c r="R288" s="18" t="s">
        <v>2170</v>
      </c>
      <c r="S288" s="7" t="s">
        <v>52</v>
      </c>
    </row>
    <row r="289" spans="1:19" ht="56.25">
      <c r="A289" s="8" t="s">
        <v>2171</v>
      </c>
      <c r="B289" s="3" t="s">
        <v>2172</v>
      </c>
      <c r="C289" s="5" t="s">
        <v>2173</v>
      </c>
      <c r="D289" s="3" t="s">
        <v>2174</v>
      </c>
      <c r="E289" s="6">
        <v>43985.354212962964</v>
      </c>
      <c r="F289" s="6">
        <f t="shared" si="4"/>
        <v>3</v>
      </c>
      <c r="G289" s="3"/>
      <c r="H289" s="3"/>
      <c r="I289" s="3"/>
      <c r="J289" s="3"/>
      <c r="K289" s="3" t="s">
        <v>2175</v>
      </c>
      <c r="L289" s="3"/>
      <c r="M289" s="7" t="s">
        <v>104</v>
      </c>
      <c r="N289" s="12" t="s">
        <v>2176</v>
      </c>
      <c r="O289" s="3">
        <v>672</v>
      </c>
      <c r="P289" s="3">
        <v>1390</v>
      </c>
      <c r="Q289" s="3" t="s">
        <v>2177</v>
      </c>
      <c r="R289" s="18" t="s">
        <v>2178</v>
      </c>
      <c r="S289" s="7" t="s">
        <v>2179</v>
      </c>
    </row>
    <row r="290" spans="1:19" ht="22.5">
      <c r="A290" s="8" t="s">
        <v>2180</v>
      </c>
      <c r="B290" s="3" t="s">
        <v>2181</v>
      </c>
      <c r="C290" s="5" t="s">
        <v>2182</v>
      </c>
      <c r="D290" s="3" t="s">
        <v>2183</v>
      </c>
      <c r="E290" s="6">
        <v>43985.354201388887</v>
      </c>
      <c r="F290" s="6">
        <f t="shared" si="4"/>
        <v>3</v>
      </c>
      <c r="G290" s="3"/>
      <c r="H290" s="3"/>
      <c r="I290" s="3"/>
      <c r="J290" s="3"/>
      <c r="K290" s="3" t="s">
        <v>2184</v>
      </c>
      <c r="L290" s="3"/>
      <c r="M290" s="7" t="s">
        <v>2185</v>
      </c>
      <c r="N290" s="12" t="s">
        <v>2186</v>
      </c>
      <c r="O290" s="3">
        <v>558</v>
      </c>
      <c r="P290" s="3">
        <v>624</v>
      </c>
      <c r="Q290" s="3" t="s">
        <v>1786</v>
      </c>
      <c r="R290" s="18" t="s">
        <v>2187</v>
      </c>
      <c r="S290" s="7" t="s">
        <v>2188</v>
      </c>
    </row>
    <row r="291" spans="1:19" ht="12.75">
      <c r="A291" s="8" t="s">
        <v>2189</v>
      </c>
      <c r="B291" s="3" t="s">
        <v>2190</v>
      </c>
      <c r="C291" s="5" t="s">
        <v>2191</v>
      </c>
      <c r="D291" s="3" t="s">
        <v>2192</v>
      </c>
      <c r="E291" s="6">
        <v>43985.353831018518</v>
      </c>
      <c r="F291" s="6">
        <f t="shared" si="4"/>
        <v>3</v>
      </c>
      <c r="G291" s="3"/>
      <c r="H291" s="3"/>
      <c r="I291" s="3"/>
      <c r="J291" s="3"/>
      <c r="K291" s="3" t="s">
        <v>2193</v>
      </c>
      <c r="L291" s="3"/>
      <c r="M291" s="7" t="s">
        <v>104</v>
      </c>
      <c r="N291" s="12" t="s">
        <v>2194</v>
      </c>
      <c r="O291" s="3">
        <v>1</v>
      </c>
      <c r="P291" s="3">
        <v>3</v>
      </c>
      <c r="Q291" s="3"/>
      <c r="R291" s="18" t="s">
        <v>2195</v>
      </c>
      <c r="S291" s="7" t="s">
        <v>2196</v>
      </c>
    </row>
    <row r="292" spans="1:19" ht="56.25">
      <c r="A292" s="8" t="s">
        <v>2197</v>
      </c>
      <c r="B292" s="3" t="s">
        <v>2198</v>
      </c>
      <c r="C292" s="5" t="s">
        <v>2199</v>
      </c>
      <c r="D292" s="3" t="s">
        <v>2200</v>
      </c>
      <c r="E292" s="6">
        <v>43985.353506944448</v>
      </c>
      <c r="F292" s="6">
        <f t="shared" si="4"/>
        <v>3</v>
      </c>
      <c r="G292" s="3"/>
      <c r="H292" s="3"/>
      <c r="I292" s="3"/>
      <c r="J292" s="3"/>
      <c r="K292" s="3" t="s">
        <v>2201</v>
      </c>
      <c r="L292" s="3"/>
      <c r="M292" s="7" t="s">
        <v>46</v>
      </c>
      <c r="N292" s="12" t="s">
        <v>2202</v>
      </c>
      <c r="O292" s="3">
        <v>100</v>
      </c>
      <c r="P292" s="3">
        <v>344</v>
      </c>
      <c r="Q292" s="3" t="s">
        <v>2203</v>
      </c>
      <c r="R292" s="18" t="s">
        <v>2204</v>
      </c>
      <c r="S292" s="7" t="s">
        <v>2006</v>
      </c>
    </row>
    <row r="293" spans="1:19" ht="12.75">
      <c r="A293" s="8" t="s">
        <v>2205</v>
      </c>
      <c r="B293" s="3" t="s">
        <v>2190</v>
      </c>
      <c r="C293" s="5" t="s">
        <v>2206</v>
      </c>
      <c r="D293" s="3" t="s">
        <v>2207</v>
      </c>
      <c r="E293" s="6">
        <v>43985.352951388893</v>
      </c>
      <c r="F293" s="6">
        <f t="shared" si="4"/>
        <v>3</v>
      </c>
      <c r="G293" s="3"/>
      <c r="H293" s="3"/>
      <c r="I293" s="3"/>
      <c r="J293" s="3"/>
      <c r="K293" s="3" t="s">
        <v>2193</v>
      </c>
      <c r="L293" s="3"/>
      <c r="M293" s="7" t="s">
        <v>104</v>
      </c>
      <c r="N293" s="12" t="s">
        <v>2194</v>
      </c>
      <c r="O293" s="3">
        <v>1</v>
      </c>
      <c r="P293" s="3">
        <v>3</v>
      </c>
      <c r="Q293" s="3"/>
      <c r="R293" s="18" t="s">
        <v>2208</v>
      </c>
      <c r="S293" s="7" t="s">
        <v>2209</v>
      </c>
    </row>
    <row r="294" spans="1:19" ht="22.5">
      <c r="A294" s="8" t="s">
        <v>2210</v>
      </c>
      <c r="B294" s="3" t="s">
        <v>2211</v>
      </c>
      <c r="C294" s="5" t="s">
        <v>2212</v>
      </c>
      <c r="D294" s="3" t="s">
        <v>2213</v>
      </c>
      <c r="E294" s="6">
        <v>43985.352476851855</v>
      </c>
      <c r="F294" s="6">
        <f t="shared" si="4"/>
        <v>3</v>
      </c>
      <c r="G294" s="3"/>
      <c r="H294" s="3"/>
      <c r="I294" s="3"/>
      <c r="J294" s="3"/>
      <c r="K294" s="3" t="s">
        <v>2214</v>
      </c>
      <c r="L294" s="3"/>
      <c r="M294" s="7" t="s">
        <v>46</v>
      </c>
      <c r="N294" s="12" t="s">
        <v>2215</v>
      </c>
      <c r="O294" s="3">
        <v>25</v>
      </c>
      <c r="P294" s="3">
        <v>247</v>
      </c>
      <c r="Q294" s="3"/>
      <c r="R294" s="18" t="s">
        <v>2216</v>
      </c>
      <c r="S294" s="7" t="s">
        <v>2217</v>
      </c>
    </row>
    <row r="295" spans="1:19" ht="22.5">
      <c r="A295" s="8" t="s">
        <v>2218</v>
      </c>
      <c r="B295" s="3" t="s">
        <v>2219</v>
      </c>
      <c r="C295" s="5" t="s">
        <v>2220</v>
      </c>
      <c r="D295" s="3" t="s">
        <v>2221</v>
      </c>
      <c r="E295" s="6">
        <v>43985.352060185185</v>
      </c>
      <c r="F295" s="6">
        <f t="shared" si="4"/>
        <v>3</v>
      </c>
      <c r="G295" s="3"/>
      <c r="H295" s="3"/>
      <c r="I295" s="3"/>
      <c r="J295" s="3"/>
      <c r="K295" s="3" t="s">
        <v>2222</v>
      </c>
      <c r="L295" s="3"/>
      <c r="M295" s="7" t="s">
        <v>104</v>
      </c>
      <c r="N295" s="12" t="s">
        <v>2223</v>
      </c>
      <c r="O295" s="3">
        <v>129</v>
      </c>
      <c r="P295" s="3">
        <v>53</v>
      </c>
      <c r="Q295" s="3" t="s">
        <v>542</v>
      </c>
      <c r="R295" s="18" t="s">
        <v>2224</v>
      </c>
      <c r="S295" s="7" t="s">
        <v>2225</v>
      </c>
    </row>
    <row r="296" spans="1:19" ht="22.5">
      <c r="A296" s="8" t="s">
        <v>2226</v>
      </c>
      <c r="B296" s="3" t="s">
        <v>2211</v>
      </c>
      <c r="C296" s="5" t="s">
        <v>2227</v>
      </c>
      <c r="D296" s="3" t="s">
        <v>2228</v>
      </c>
      <c r="E296" s="6">
        <v>43985.351678240739</v>
      </c>
      <c r="F296" s="6">
        <f t="shared" si="4"/>
        <v>3</v>
      </c>
      <c r="G296" s="3"/>
      <c r="H296" s="3"/>
      <c r="I296" s="3"/>
      <c r="J296" s="3"/>
      <c r="K296" s="3" t="s">
        <v>2214</v>
      </c>
      <c r="L296" s="3"/>
      <c r="M296" s="7" t="s">
        <v>46</v>
      </c>
      <c r="N296" s="12" t="s">
        <v>2215</v>
      </c>
      <c r="O296" s="3">
        <v>25</v>
      </c>
      <c r="P296" s="3">
        <v>247</v>
      </c>
      <c r="Q296" s="3"/>
      <c r="R296" s="18" t="s">
        <v>2229</v>
      </c>
      <c r="S296" s="7" t="s">
        <v>2230</v>
      </c>
    </row>
    <row r="297" spans="1:19" ht="22.5">
      <c r="A297" s="8" t="s">
        <v>2231</v>
      </c>
      <c r="B297" s="3" t="s">
        <v>2232</v>
      </c>
      <c r="C297" s="5" t="s">
        <v>2233</v>
      </c>
      <c r="D297" s="3" t="s">
        <v>2234</v>
      </c>
      <c r="E297" s="6">
        <v>43985.350752314815</v>
      </c>
      <c r="F297" s="6">
        <f t="shared" si="4"/>
        <v>3</v>
      </c>
      <c r="G297" s="3"/>
      <c r="H297" s="3"/>
      <c r="I297" s="3"/>
      <c r="J297" s="3"/>
      <c r="K297" s="3" t="s">
        <v>2235</v>
      </c>
      <c r="L297" s="3"/>
      <c r="M297" s="7" t="s">
        <v>46</v>
      </c>
      <c r="N297" s="12" t="s">
        <v>2236</v>
      </c>
      <c r="O297" s="3">
        <v>14</v>
      </c>
      <c r="P297" s="3">
        <v>39</v>
      </c>
      <c r="Q297" s="3"/>
      <c r="R297" s="18" t="s">
        <v>2237</v>
      </c>
      <c r="S297" s="7" t="s">
        <v>2238</v>
      </c>
    </row>
    <row r="298" spans="1:19" ht="33.75">
      <c r="A298" s="8" t="s">
        <v>2239</v>
      </c>
      <c r="B298" s="3" t="s">
        <v>2219</v>
      </c>
      <c r="C298" s="5" t="s">
        <v>2240</v>
      </c>
      <c r="D298" s="3" t="s">
        <v>2241</v>
      </c>
      <c r="E298" s="6">
        <v>43985.350277777776</v>
      </c>
      <c r="F298" s="6">
        <f t="shared" si="4"/>
        <v>3</v>
      </c>
      <c r="G298" s="3"/>
      <c r="H298" s="3"/>
      <c r="I298" s="3"/>
      <c r="J298" s="3"/>
      <c r="K298" s="3" t="s">
        <v>2222</v>
      </c>
      <c r="L298" s="3"/>
      <c r="M298" s="7" t="s">
        <v>104</v>
      </c>
      <c r="N298" s="12" t="s">
        <v>2223</v>
      </c>
      <c r="O298" s="3">
        <v>129</v>
      </c>
      <c r="P298" s="3">
        <v>53</v>
      </c>
      <c r="Q298" s="3" t="s">
        <v>542</v>
      </c>
      <c r="R298" s="18" t="s">
        <v>2242</v>
      </c>
      <c r="S298" s="7" t="s">
        <v>2243</v>
      </c>
    </row>
    <row r="299" spans="1:19" ht="45">
      <c r="A299" s="8" t="s">
        <v>2244</v>
      </c>
      <c r="B299" s="3" t="s">
        <v>2245</v>
      </c>
      <c r="C299" s="5" t="s">
        <v>2246</v>
      </c>
      <c r="D299" s="3" t="s">
        <v>2247</v>
      </c>
      <c r="E299" s="6">
        <v>43985.348854166667</v>
      </c>
      <c r="F299" s="6">
        <f t="shared" si="4"/>
        <v>3</v>
      </c>
      <c r="G299" s="3"/>
      <c r="H299" s="3"/>
      <c r="I299" s="3"/>
      <c r="J299" s="3"/>
      <c r="K299" s="3" t="s">
        <v>2248</v>
      </c>
      <c r="L299" s="3"/>
      <c r="M299" s="7" t="s">
        <v>28</v>
      </c>
      <c r="N299" s="12" t="s">
        <v>2249</v>
      </c>
      <c r="O299" s="3">
        <v>37</v>
      </c>
      <c r="P299" s="3">
        <v>328</v>
      </c>
      <c r="Q299" s="3"/>
      <c r="R299" s="18" t="s">
        <v>2250</v>
      </c>
      <c r="S299" s="7" t="s">
        <v>2251</v>
      </c>
    </row>
    <row r="300" spans="1:19" ht="45">
      <c r="A300" s="8" t="s">
        <v>2252</v>
      </c>
      <c r="B300" s="3" t="s">
        <v>2253</v>
      </c>
      <c r="C300" s="5" t="s">
        <v>2254</v>
      </c>
      <c r="D300" s="3" t="s">
        <v>2255</v>
      </c>
      <c r="E300" s="6">
        <v>43985.347974537042</v>
      </c>
      <c r="F300" s="6">
        <f t="shared" si="4"/>
        <v>3</v>
      </c>
      <c r="G300" s="3"/>
      <c r="H300" s="3"/>
      <c r="I300" s="3"/>
      <c r="J300" s="3"/>
      <c r="K300" s="3" t="s">
        <v>2256</v>
      </c>
      <c r="L300" s="3"/>
      <c r="M300" s="7" t="s">
        <v>46</v>
      </c>
      <c r="N300" s="12" t="s">
        <v>2257</v>
      </c>
      <c r="O300" s="3">
        <v>114</v>
      </c>
      <c r="P300" s="3">
        <v>255</v>
      </c>
      <c r="Q300" s="3"/>
      <c r="R300" s="18" t="s">
        <v>2258</v>
      </c>
      <c r="S300" s="7" t="s">
        <v>52</v>
      </c>
    </row>
    <row r="301" spans="1:19" ht="33.75">
      <c r="A301" s="8" t="s">
        <v>2259</v>
      </c>
      <c r="B301" s="3" t="s">
        <v>2260</v>
      </c>
      <c r="C301" s="5" t="s">
        <v>2261</v>
      </c>
      <c r="D301" s="3" t="s">
        <v>2262</v>
      </c>
      <c r="E301" s="6">
        <v>43985.346446759257</v>
      </c>
      <c r="F301" s="6">
        <f t="shared" si="4"/>
        <v>3</v>
      </c>
      <c r="G301" s="3"/>
      <c r="H301" s="3"/>
      <c r="I301" s="3"/>
      <c r="J301" s="3"/>
      <c r="K301" s="3" t="s">
        <v>2263</v>
      </c>
      <c r="L301" s="3"/>
      <c r="M301" s="7" t="s">
        <v>46</v>
      </c>
      <c r="N301" s="12" t="s">
        <v>2264</v>
      </c>
      <c r="O301" s="3">
        <v>46</v>
      </c>
      <c r="P301" s="3">
        <v>360</v>
      </c>
      <c r="Q301" s="3" t="s">
        <v>1736</v>
      </c>
      <c r="R301" s="18" t="s">
        <v>2265</v>
      </c>
      <c r="S301" s="7" t="s">
        <v>2266</v>
      </c>
    </row>
    <row r="302" spans="1:19" ht="33.75">
      <c r="A302" s="8" t="s">
        <v>2267</v>
      </c>
      <c r="B302" s="3" t="s">
        <v>2268</v>
      </c>
      <c r="C302" s="5" t="s">
        <v>2269</v>
      </c>
      <c r="D302" s="3" t="s">
        <v>2270</v>
      </c>
      <c r="E302" s="6">
        <v>43985.345509259263</v>
      </c>
      <c r="F302" s="6">
        <f t="shared" si="4"/>
        <v>3</v>
      </c>
      <c r="G302" s="3"/>
      <c r="H302" s="3"/>
      <c r="I302" s="3"/>
      <c r="J302" s="3"/>
      <c r="K302" s="3" t="s">
        <v>2271</v>
      </c>
      <c r="L302" s="3"/>
      <c r="M302" s="7" t="s">
        <v>46</v>
      </c>
      <c r="N302" s="12" t="s">
        <v>2272</v>
      </c>
      <c r="O302" s="3">
        <v>79</v>
      </c>
      <c r="P302" s="3">
        <v>307</v>
      </c>
      <c r="Q302" s="3"/>
      <c r="R302" s="18" t="s">
        <v>2273</v>
      </c>
      <c r="S302" s="7" t="s">
        <v>2274</v>
      </c>
    </row>
    <row r="303" spans="1:19" ht="90">
      <c r="A303" s="8" t="s">
        <v>2275</v>
      </c>
      <c r="B303" s="3" t="s">
        <v>2276</v>
      </c>
      <c r="C303" s="5" t="s">
        <v>2277</v>
      </c>
      <c r="D303" s="3" t="s">
        <v>2278</v>
      </c>
      <c r="E303" s="6">
        <v>43985.344768518524</v>
      </c>
      <c r="F303" s="6">
        <f t="shared" si="4"/>
        <v>3</v>
      </c>
      <c r="G303" s="3"/>
      <c r="H303" s="3"/>
      <c r="I303" s="3" t="s">
        <v>2279</v>
      </c>
      <c r="J303" s="3" t="s">
        <v>2280</v>
      </c>
      <c r="K303" s="3" t="s">
        <v>2281</v>
      </c>
      <c r="L303" s="3" t="s">
        <v>2282</v>
      </c>
      <c r="M303" s="7" t="s">
        <v>104</v>
      </c>
      <c r="N303" s="12" t="s">
        <v>2283</v>
      </c>
      <c r="O303" s="3">
        <v>817</v>
      </c>
      <c r="P303" s="3">
        <v>118</v>
      </c>
      <c r="Q303" s="3"/>
      <c r="R303" s="18" t="s">
        <v>2284</v>
      </c>
      <c r="S303" s="7" t="s">
        <v>2285</v>
      </c>
    </row>
    <row r="304" spans="1:19" ht="45">
      <c r="A304" s="8" t="s">
        <v>2286</v>
      </c>
      <c r="B304" s="3" t="s">
        <v>2287</v>
      </c>
      <c r="C304" s="5" t="s">
        <v>2288</v>
      </c>
      <c r="D304" s="3" t="s">
        <v>2289</v>
      </c>
      <c r="E304" s="6">
        <v>43985.344733796301</v>
      </c>
      <c r="F304" s="6">
        <f t="shared" si="4"/>
        <v>3</v>
      </c>
      <c r="G304" s="3"/>
      <c r="H304" s="3"/>
      <c r="I304" s="3"/>
      <c r="J304" s="3"/>
      <c r="K304" s="3" t="s">
        <v>2290</v>
      </c>
      <c r="L304" s="3"/>
      <c r="M304" s="7" t="s">
        <v>104</v>
      </c>
      <c r="N304" s="12" t="s">
        <v>2291</v>
      </c>
      <c r="O304" s="3">
        <v>5</v>
      </c>
      <c r="P304" s="3">
        <v>32</v>
      </c>
      <c r="Q304" s="3"/>
      <c r="R304" s="18" t="s">
        <v>2292</v>
      </c>
      <c r="S304" s="7" t="s">
        <v>2293</v>
      </c>
    </row>
    <row r="305" spans="1:19" ht="12.75">
      <c r="A305" s="8" t="s">
        <v>2294</v>
      </c>
      <c r="B305" s="3" t="s">
        <v>2295</v>
      </c>
      <c r="C305" s="5" t="s">
        <v>2296</v>
      </c>
      <c r="D305" s="3" t="s">
        <v>2297</v>
      </c>
      <c r="E305" s="6">
        <v>43985.342592592591</v>
      </c>
      <c r="F305" s="6">
        <f t="shared" si="4"/>
        <v>3</v>
      </c>
      <c r="G305" s="3"/>
      <c r="H305" s="3"/>
      <c r="I305" s="3"/>
      <c r="J305" s="3"/>
      <c r="K305" s="3" t="s">
        <v>2298</v>
      </c>
      <c r="L305" s="3"/>
      <c r="M305" s="7" t="s">
        <v>46</v>
      </c>
      <c r="N305" s="12" t="s">
        <v>2299</v>
      </c>
      <c r="O305" s="3">
        <v>601</v>
      </c>
      <c r="P305" s="3">
        <v>517</v>
      </c>
      <c r="Q305" s="3" t="s">
        <v>1786</v>
      </c>
      <c r="R305" s="18" t="s">
        <v>2300</v>
      </c>
      <c r="S305" s="7" t="s">
        <v>2301</v>
      </c>
    </row>
    <row r="306" spans="1:19" ht="56.25">
      <c r="A306" s="8" t="s">
        <v>2302</v>
      </c>
      <c r="B306" s="3" t="s">
        <v>2303</v>
      </c>
      <c r="C306" s="5" t="s">
        <v>2304</v>
      </c>
      <c r="D306" s="3" t="s">
        <v>2305</v>
      </c>
      <c r="E306" s="6">
        <v>43985.342222222222</v>
      </c>
      <c r="F306" s="6">
        <f t="shared" si="4"/>
        <v>3</v>
      </c>
      <c r="G306" s="3"/>
      <c r="H306" s="3"/>
      <c r="I306" s="3"/>
      <c r="J306" s="3"/>
      <c r="K306" s="3" t="s">
        <v>2306</v>
      </c>
      <c r="L306" s="3"/>
      <c r="M306" s="7" t="s">
        <v>46</v>
      </c>
      <c r="N306" s="12" t="s">
        <v>2307</v>
      </c>
      <c r="O306" s="3">
        <v>1</v>
      </c>
      <c r="P306" s="3">
        <v>30</v>
      </c>
      <c r="Q306" s="3" t="s">
        <v>319</v>
      </c>
      <c r="R306" s="18" t="s">
        <v>2308</v>
      </c>
      <c r="S306" s="7" t="s">
        <v>2309</v>
      </c>
    </row>
    <row r="307" spans="1:19" ht="12.75">
      <c r="A307" s="8" t="s">
        <v>2310</v>
      </c>
      <c r="B307" s="3" t="s">
        <v>2311</v>
      </c>
      <c r="C307" s="5" t="s">
        <v>2312</v>
      </c>
      <c r="D307" s="3" t="s">
        <v>2313</v>
      </c>
      <c r="E307" s="6">
        <v>43985.34174768519</v>
      </c>
      <c r="F307" s="6">
        <f t="shared" si="4"/>
        <v>3</v>
      </c>
      <c r="G307" s="3"/>
      <c r="H307" s="3"/>
      <c r="I307" s="3"/>
      <c r="J307" s="3"/>
      <c r="K307" s="3" t="s">
        <v>2314</v>
      </c>
      <c r="L307" s="3"/>
      <c r="M307" s="7" t="s">
        <v>46</v>
      </c>
      <c r="N307" s="12" t="s">
        <v>1073</v>
      </c>
      <c r="O307" s="3"/>
      <c r="P307" s="3"/>
      <c r="Q307" s="3"/>
      <c r="R307" s="18" t="s">
        <v>2315</v>
      </c>
      <c r="S307" s="7" t="s">
        <v>2316</v>
      </c>
    </row>
    <row r="308" spans="1:19" ht="22.5">
      <c r="A308" s="8" t="s">
        <v>2317</v>
      </c>
      <c r="B308" s="3" t="s">
        <v>2318</v>
      </c>
      <c r="C308" s="5" t="s">
        <v>2319</v>
      </c>
      <c r="D308" s="3" t="s">
        <v>2320</v>
      </c>
      <c r="E308" s="6">
        <v>43985.341296296298</v>
      </c>
      <c r="F308" s="6">
        <f t="shared" si="4"/>
        <v>3</v>
      </c>
      <c r="G308" s="3"/>
      <c r="H308" s="3"/>
      <c r="I308" s="3"/>
      <c r="J308" s="3"/>
      <c r="K308" s="3" t="s">
        <v>2321</v>
      </c>
      <c r="L308" s="3"/>
      <c r="M308" s="7" t="s">
        <v>46</v>
      </c>
      <c r="N308" s="12" t="s">
        <v>2322</v>
      </c>
      <c r="O308" s="3">
        <v>769</v>
      </c>
      <c r="P308" s="3">
        <v>1201</v>
      </c>
      <c r="Q308" s="3"/>
      <c r="R308" s="18" t="s">
        <v>2323</v>
      </c>
      <c r="S308" s="7" t="s">
        <v>2324</v>
      </c>
    </row>
    <row r="309" spans="1:19" ht="22.5">
      <c r="A309" s="8" t="s">
        <v>2325</v>
      </c>
      <c r="B309" s="3" t="s">
        <v>2326</v>
      </c>
      <c r="C309" s="5" t="s">
        <v>2327</v>
      </c>
      <c r="D309" s="3" t="s">
        <v>2328</v>
      </c>
      <c r="E309" s="6">
        <v>43985.341099537036</v>
      </c>
      <c r="F309" s="6">
        <f t="shared" si="4"/>
        <v>3</v>
      </c>
      <c r="G309" s="3"/>
      <c r="H309" s="3"/>
      <c r="I309" s="3"/>
      <c r="J309" s="3"/>
      <c r="K309" s="3" t="s">
        <v>2329</v>
      </c>
      <c r="L309" s="3"/>
      <c r="M309" s="7" t="s">
        <v>104</v>
      </c>
      <c r="N309" s="12" t="s">
        <v>2330</v>
      </c>
      <c r="O309" s="3">
        <v>1596</v>
      </c>
      <c r="P309" s="3">
        <v>186</v>
      </c>
      <c r="Q309" s="3" t="s">
        <v>127</v>
      </c>
      <c r="R309" s="18" t="s">
        <v>2331</v>
      </c>
      <c r="S309" s="7" t="s">
        <v>2332</v>
      </c>
    </row>
    <row r="310" spans="1:19" ht="45">
      <c r="A310" s="8" t="s">
        <v>2333</v>
      </c>
      <c r="B310" s="3" t="s">
        <v>2334</v>
      </c>
      <c r="C310" s="5" t="s">
        <v>2335</v>
      </c>
      <c r="D310" s="3" t="s">
        <v>2336</v>
      </c>
      <c r="E310" s="6">
        <v>43985.340798611112</v>
      </c>
      <c r="F310" s="6">
        <f t="shared" si="4"/>
        <v>3</v>
      </c>
      <c r="G310" s="3"/>
      <c r="H310" s="3"/>
      <c r="I310" s="3" t="s">
        <v>2337</v>
      </c>
      <c r="J310" s="3" t="s">
        <v>2338</v>
      </c>
      <c r="K310" s="3" t="s">
        <v>2339</v>
      </c>
      <c r="L310" s="3" t="s">
        <v>2340</v>
      </c>
      <c r="M310" s="7" t="s">
        <v>28</v>
      </c>
      <c r="N310" s="12" t="s">
        <v>2341</v>
      </c>
      <c r="O310" s="3">
        <v>962</v>
      </c>
      <c r="P310" s="3">
        <v>1307</v>
      </c>
      <c r="Q310" s="3" t="s">
        <v>127</v>
      </c>
      <c r="R310" s="18" t="s">
        <v>2342</v>
      </c>
      <c r="S310" s="7" t="s">
        <v>2343</v>
      </c>
    </row>
    <row r="311" spans="1:19" ht="33.75">
      <c r="A311" s="8" t="s">
        <v>2344</v>
      </c>
      <c r="B311" s="3" t="s">
        <v>2345</v>
      </c>
      <c r="C311" s="5" t="s">
        <v>2346</v>
      </c>
      <c r="D311" s="3" t="s">
        <v>2347</v>
      </c>
      <c r="E311" s="6">
        <v>43985.340694444443</v>
      </c>
      <c r="F311" s="6">
        <f t="shared" si="4"/>
        <v>3</v>
      </c>
      <c r="G311" s="3"/>
      <c r="H311" s="3"/>
      <c r="I311" s="3" t="s">
        <v>2348</v>
      </c>
      <c r="J311" s="3" t="s">
        <v>2349</v>
      </c>
      <c r="K311" s="3" t="s">
        <v>2350</v>
      </c>
      <c r="L311" s="3" t="s">
        <v>2351</v>
      </c>
      <c r="M311" s="7" t="s">
        <v>46</v>
      </c>
      <c r="N311" s="12" t="s">
        <v>1073</v>
      </c>
      <c r="O311" s="3">
        <v>8</v>
      </c>
      <c r="P311" s="3">
        <v>59</v>
      </c>
      <c r="Q311" s="3" t="s">
        <v>127</v>
      </c>
      <c r="R311" s="18" t="s">
        <v>2352</v>
      </c>
      <c r="S311" s="7" t="s">
        <v>2353</v>
      </c>
    </row>
    <row r="312" spans="1:19" ht="45">
      <c r="A312" s="8" t="s">
        <v>2354</v>
      </c>
      <c r="B312" s="3" t="s">
        <v>2355</v>
      </c>
      <c r="C312" s="5" t="s">
        <v>2356</v>
      </c>
      <c r="D312" s="3" t="s">
        <v>2357</v>
      </c>
      <c r="E312" s="6">
        <v>43985.340543981481</v>
      </c>
      <c r="F312" s="6">
        <f t="shared" si="4"/>
        <v>3</v>
      </c>
      <c r="G312" s="3"/>
      <c r="H312" s="3"/>
      <c r="I312" s="3"/>
      <c r="J312" s="3"/>
      <c r="K312" s="3" t="s">
        <v>2358</v>
      </c>
      <c r="L312" s="3"/>
      <c r="M312" s="7" t="s">
        <v>104</v>
      </c>
      <c r="N312" s="12" t="s">
        <v>2359</v>
      </c>
      <c r="O312" s="3">
        <v>2335</v>
      </c>
      <c r="P312" s="3">
        <v>2313</v>
      </c>
      <c r="Q312" s="3"/>
      <c r="R312" s="18" t="s">
        <v>2360</v>
      </c>
      <c r="S312" s="7" t="s">
        <v>52</v>
      </c>
    </row>
    <row r="313" spans="1:19" ht="33.75">
      <c r="A313" s="8" t="s">
        <v>2361</v>
      </c>
      <c r="B313" s="3" t="s">
        <v>2362</v>
      </c>
      <c r="C313" s="5" t="s">
        <v>2363</v>
      </c>
      <c r="D313" s="3" t="s">
        <v>2364</v>
      </c>
      <c r="E313" s="6">
        <v>43985.33993055555</v>
      </c>
      <c r="F313" s="6">
        <f t="shared" si="4"/>
        <v>3</v>
      </c>
      <c r="G313" s="3"/>
      <c r="H313" s="3"/>
      <c r="I313" s="3"/>
      <c r="J313" s="3"/>
      <c r="K313" s="3" t="s">
        <v>2365</v>
      </c>
      <c r="L313" s="3"/>
      <c r="M313" s="7" t="s">
        <v>28</v>
      </c>
      <c r="N313" s="12" t="s">
        <v>2366</v>
      </c>
      <c r="O313" s="3">
        <v>46</v>
      </c>
      <c r="P313" s="3">
        <v>46</v>
      </c>
      <c r="Q313" s="3" t="s">
        <v>2367</v>
      </c>
      <c r="R313" s="18" t="s">
        <v>2368</v>
      </c>
      <c r="S313" s="7" t="s">
        <v>2369</v>
      </c>
    </row>
    <row r="314" spans="1:19" ht="33.75">
      <c r="A314" s="8" t="s">
        <v>2370</v>
      </c>
      <c r="B314" s="3" t="s">
        <v>2371</v>
      </c>
      <c r="C314" s="5" t="s">
        <v>2372</v>
      </c>
      <c r="D314" s="3" t="s">
        <v>2373</v>
      </c>
      <c r="E314" s="6">
        <v>43985.338530092587</v>
      </c>
      <c r="F314" s="6">
        <f t="shared" si="4"/>
        <v>3</v>
      </c>
      <c r="G314" s="3"/>
      <c r="H314" s="3"/>
      <c r="I314" s="3"/>
      <c r="J314" s="3"/>
      <c r="K314" s="3" t="s">
        <v>2374</v>
      </c>
      <c r="L314" s="3"/>
      <c r="M314" s="7" t="s">
        <v>104</v>
      </c>
      <c r="N314" s="12" t="s">
        <v>2375</v>
      </c>
      <c r="O314" s="3">
        <v>3</v>
      </c>
      <c r="P314" s="3">
        <v>4</v>
      </c>
      <c r="Q314" s="3" t="s">
        <v>2376</v>
      </c>
      <c r="R314" s="18" t="s">
        <v>2377</v>
      </c>
      <c r="S314" s="7" t="s">
        <v>2378</v>
      </c>
    </row>
    <row r="315" spans="1:19" ht="45">
      <c r="A315" s="8" t="s">
        <v>2379</v>
      </c>
      <c r="B315" s="3" t="s">
        <v>2380</v>
      </c>
      <c r="C315" s="5" t="s">
        <v>2381</v>
      </c>
      <c r="D315" s="3" t="s">
        <v>2382</v>
      </c>
      <c r="E315" s="6">
        <v>43985.338310185187</v>
      </c>
      <c r="F315" s="6">
        <f t="shared" si="4"/>
        <v>3</v>
      </c>
      <c r="G315" s="3"/>
      <c r="H315" s="3"/>
      <c r="I315" s="3"/>
      <c r="J315" s="3"/>
      <c r="K315" s="3" t="s">
        <v>2383</v>
      </c>
      <c r="L315" s="3"/>
      <c r="M315" s="7" t="s">
        <v>46</v>
      </c>
      <c r="N315" s="12" t="s">
        <v>2384</v>
      </c>
      <c r="O315" s="3">
        <v>596</v>
      </c>
      <c r="P315" s="3">
        <v>214</v>
      </c>
      <c r="Q315" s="3" t="s">
        <v>127</v>
      </c>
      <c r="R315" s="18" t="s">
        <v>2385</v>
      </c>
      <c r="S315" s="7" t="s">
        <v>52</v>
      </c>
    </row>
    <row r="316" spans="1:19" ht="22.5">
      <c r="A316" s="8" t="s">
        <v>2386</v>
      </c>
      <c r="B316" s="3" t="s">
        <v>2387</v>
      </c>
      <c r="C316" s="5" t="s">
        <v>2388</v>
      </c>
      <c r="D316" s="3" t="s">
        <v>2389</v>
      </c>
      <c r="E316" s="6">
        <v>43985.337962962964</v>
      </c>
      <c r="F316" s="6">
        <f t="shared" si="4"/>
        <v>3</v>
      </c>
      <c r="G316" s="3"/>
      <c r="H316" s="3"/>
      <c r="I316" s="3"/>
      <c r="J316" s="3"/>
      <c r="K316" s="3" t="s">
        <v>2390</v>
      </c>
      <c r="L316" s="3"/>
      <c r="M316" s="7" t="s">
        <v>46</v>
      </c>
      <c r="N316" s="12" t="s">
        <v>2391</v>
      </c>
      <c r="O316" s="3">
        <v>9</v>
      </c>
      <c r="P316" s="3">
        <v>100</v>
      </c>
      <c r="Q316" s="3" t="s">
        <v>50</v>
      </c>
      <c r="R316" s="18" t="s">
        <v>2392</v>
      </c>
      <c r="S316" s="7" t="s">
        <v>52</v>
      </c>
    </row>
    <row r="317" spans="1:19" ht="45">
      <c r="A317" s="8" t="s">
        <v>2393</v>
      </c>
      <c r="B317" s="3" t="s">
        <v>2394</v>
      </c>
      <c r="C317" s="5" t="s">
        <v>2395</v>
      </c>
      <c r="D317" s="3" t="s">
        <v>2396</v>
      </c>
      <c r="E317" s="6">
        <v>43985.336747685185</v>
      </c>
      <c r="F317" s="6">
        <f t="shared" si="4"/>
        <v>3</v>
      </c>
      <c r="G317" s="3"/>
      <c r="H317" s="3"/>
      <c r="I317" s="3"/>
      <c r="J317" s="3"/>
      <c r="K317" s="3" t="s">
        <v>2397</v>
      </c>
      <c r="L317" s="3"/>
      <c r="M317" s="7" t="s">
        <v>104</v>
      </c>
      <c r="N317" s="12" t="s">
        <v>2398</v>
      </c>
      <c r="O317" s="3">
        <v>138</v>
      </c>
      <c r="P317" s="3">
        <v>261</v>
      </c>
      <c r="Q317" s="3" t="s">
        <v>2399</v>
      </c>
      <c r="R317" s="18" t="s">
        <v>2400</v>
      </c>
      <c r="S317" s="7" t="s">
        <v>2401</v>
      </c>
    </row>
    <row r="318" spans="1:19" ht="67.5">
      <c r="A318" s="8" t="s">
        <v>2402</v>
      </c>
      <c r="B318" s="3" t="s">
        <v>2403</v>
      </c>
      <c r="C318" s="5" t="s">
        <v>2404</v>
      </c>
      <c r="D318" s="3" t="s">
        <v>2405</v>
      </c>
      <c r="E318" s="6">
        <v>43985.336504629631</v>
      </c>
      <c r="F318" s="6">
        <f t="shared" si="4"/>
        <v>3</v>
      </c>
      <c r="G318" s="3"/>
      <c r="H318" s="3"/>
      <c r="I318" s="3"/>
      <c r="J318" s="3"/>
      <c r="K318" s="3" t="s">
        <v>2406</v>
      </c>
      <c r="L318" s="3"/>
      <c r="M318" s="7" t="s">
        <v>46</v>
      </c>
      <c r="N318" s="12" t="s">
        <v>2407</v>
      </c>
      <c r="O318" s="3">
        <v>6</v>
      </c>
      <c r="P318" s="3">
        <v>105</v>
      </c>
      <c r="Q318" s="3"/>
      <c r="R318" s="18" t="s">
        <v>2408</v>
      </c>
      <c r="S318" s="7" t="s">
        <v>2409</v>
      </c>
    </row>
    <row r="319" spans="1:19" ht="45">
      <c r="A319" s="8" t="s">
        <v>2410</v>
      </c>
      <c r="B319" s="3" t="s">
        <v>2334</v>
      </c>
      <c r="C319" s="5" t="s">
        <v>2411</v>
      </c>
      <c r="D319" s="3" t="s">
        <v>2412</v>
      </c>
      <c r="E319" s="6">
        <v>43985.336435185185</v>
      </c>
      <c r="F319" s="6">
        <f t="shared" si="4"/>
        <v>3</v>
      </c>
      <c r="G319" s="3"/>
      <c r="H319" s="3"/>
      <c r="I319" s="3"/>
      <c r="J319" s="3"/>
      <c r="K319" s="3" t="s">
        <v>2339</v>
      </c>
      <c r="L319" s="3"/>
      <c r="M319" s="7" t="s">
        <v>28</v>
      </c>
      <c r="N319" s="12" t="s">
        <v>2341</v>
      </c>
      <c r="O319" s="3">
        <v>962</v>
      </c>
      <c r="P319" s="3">
        <v>1307</v>
      </c>
      <c r="Q319" s="3" t="s">
        <v>127</v>
      </c>
      <c r="R319" s="18" t="s">
        <v>2413</v>
      </c>
      <c r="S319" s="7" t="s">
        <v>2414</v>
      </c>
    </row>
    <row r="320" spans="1:19" ht="56.25">
      <c r="A320" s="8" t="s">
        <v>2415</v>
      </c>
      <c r="B320" s="3" t="s">
        <v>748</v>
      </c>
      <c r="C320" s="5" t="s">
        <v>2416</v>
      </c>
      <c r="D320" s="3" t="s">
        <v>2417</v>
      </c>
      <c r="E320" s="6">
        <v>43985.335902777777</v>
      </c>
      <c r="F320" s="6">
        <f t="shared" si="4"/>
        <v>3</v>
      </c>
      <c r="G320" s="3"/>
      <c r="H320" s="3"/>
      <c r="I320" s="3" t="s">
        <v>2418</v>
      </c>
      <c r="J320" s="3" t="s">
        <v>2419</v>
      </c>
      <c r="K320" s="3" t="s">
        <v>753</v>
      </c>
      <c r="L320" s="3" t="s">
        <v>2420</v>
      </c>
      <c r="M320" s="7" t="s">
        <v>46</v>
      </c>
      <c r="N320" s="12" t="s">
        <v>755</v>
      </c>
      <c r="O320" s="3">
        <v>6</v>
      </c>
      <c r="P320" s="3">
        <v>115</v>
      </c>
      <c r="Q320" s="3"/>
      <c r="R320" s="18" t="s">
        <v>2421</v>
      </c>
      <c r="S320" s="7" t="s">
        <v>2422</v>
      </c>
    </row>
    <row r="321" spans="1:19" ht="56.25">
      <c r="A321" s="8" t="s">
        <v>2423</v>
      </c>
      <c r="B321" s="3" t="s">
        <v>2424</v>
      </c>
      <c r="C321" s="5" t="s">
        <v>2425</v>
      </c>
      <c r="D321" s="3" t="s">
        <v>2426</v>
      </c>
      <c r="E321" s="6">
        <v>43985.334537037037</v>
      </c>
      <c r="F321" s="6">
        <f t="shared" si="4"/>
        <v>3</v>
      </c>
      <c r="G321" s="3"/>
      <c r="H321" s="3"/>
      <c r="I321" s="3" t="s">
        <v>2427</v>
      </c>
      <c r="J321" s="3" t="s">
        <v>2424</v>
      </c>
      <c r="K321" s="3" t="s">
        <v>2427</v>
      </c>
      <c r="L321" s="3" t="s">
        <v>2428</v>
      </c>
      <c r="M321" s="7" t="s">
        <v>28</v>
      </c>
      <c r="N321" s="12" t="s">
        <v>2429</v>
      </c>
      <c r="O321" s="3">
        <v>108</v>
      </c>
      <c r="P321" s="3">
        <v>110</v>
      </c>
      <c r="Q321" s="3"/>
      <c r="R321" s="18" t="s">
        <v>2430</v>
      </c>
      <c r="S321" s="7" t="s">
        <v>944</v>
      </c>
    </row>
    <row r="322" spans="1:19" ht="12.75">
      <c r="A322" s="8" t="s">
        <v>2431</v>
      </c>
      <c r="B322" s="3" t="s">
        <v>2432</v>
      </c>
      <c r="C322" s="5" t="s">
        <v>2433</v>
      </c>
      <c r="D322" s="3" t="s">
        <v>2434</v>
      </c>
      <c r="E322" s="6">
        <v>43985.33430555556</v>
      </c>
      <c r="F322" s="6">
        <f t="shared" si="4"/>
        <v>3</v>
      </c>
      <c r="G322" s="3"/>
      <c r="H322" s="3"/>
      <c r="I322" s="3"/>
      <c r="J322" s="3"/>
      <c r="K322" s="3" t="s">
        <v>2435</v>
      </c>
      <c r="L322" s="3"/>
      <c r="M322" s="7" t="s">
        <v>46</v>
      </c>
      <c r="N322" s="12" t="s">
        <v>2436</v>
      </c>
      <c r="O322" s="3">
        <v>103</v>
      </c>
      <c r="P322" s="3">
        <v>428</v>
      </c>
      <c r="Q322" s="3" t="s">
        <v>2437</v>
      </c>
      <c r="R322" s="18" t="s">
        <v>2438</v>
      </c>
      <c r="S322" s="7" t="s">
        <v>2439</v>
      </c>
    </row>
    <row r="323" spans="1:19" ht="22.5">
      <c r="A323" s="8" t="s">
        <v>2440</v>
      </c>
      <c r="B323" s="3" t="s">
        <v>2441</v>
      </c>
      <c r="C323" s="5" t="s">
        <v>2442</v>
      </c>
      <c r="D323" s="3" t="s">
        <v>2443</v>
      </c>
      <c r="E323" s="6">
        <v>43985.333750000005</v>
      </c>
      <c r="F323" s="6">
        <f t="shared" si="4"/>
        <v>3</v>
      </c>
      <c r="G323" s="3"/>
      <c r="H323" s="3"/>
      <c r="I323" s="3"/>
      <c r="J323" s="3"/>
      <c r="K323" s="3" t="s">
        <v>2444</v>
      </c>
      <c r="L323" s="3"/>
      <c r="M323" s="7" t="s">
        <v>104</v>
      </c>
      <c r="N323" s="12" t="s">
        <v>2445</v>
      </c>
      <c r="O323" s="3">
        <v>77</v>
      </c>
      <c r="P323" s="3">
        <v>32</v>
      </c>
      <c r="Q323" s="3" t="s">
        <v>50</v>
      </c>
      <c r="R323" s="18" t="s">
        <v>2446</v>
      </c>
      <c r="S323" s="7" t="s">
        <v>2447</v>
      </c>
    </row>
    <row r="324" spans="1:19" ht="22.5">
      <c r="A324" s="8" t="s">
        <v>2448</v>
      </c>
      <c r="B324" s="3" t="s">
        <v>2449</v>
      </c>
      <c r="C324" s="5" t="s">
        <v>2450</v>
      </c>
      <c r="D324" s="3" t="s">
        <v>2451</v>
      </c>
      <c r="E324" s="6">
        <v>43985.33315972222</v>
      </c>
      <c r="F324" s="6">
        <f t="shared" ref="F324:F387" si="5">DAY(E324)</f>
        <v>3</v>
      </c>
      <c r="G324" s="3"/>
      <c r="H324" s="3"/>
      <c r="I324" s="3"/>
      <c r="J324" s="3"/>
      <c r="K324" s="3" t="s">
        <v>2452</v>
      </c>
      <c r="L324" s="3"/>
      <c r="M324" s="7" t="s">
        <v>46</v>
      </c>
      <c r="N324" s="12" t="s">
        <v>2453</v>
      </c>
      <c r="O324" s="3">
        <v>2</v>
      </c>
      <c r="P324" s="3">
        <v>70</v>
      </c>
      <c r="Q324" s="3"/>
      <c r="R324" s="18" t="s">
        <v>2454</v>
      </c>
      <c r="S324" s="7" t="s">
        <v>827</v>
      </c>
    </row>
    <row r="325" spans="1:19" ht="33.75">
      <c r="A325" s="8" t="s">
        <v>2455</v>
      </c>
      <c r="B325" s="3" t="s">
        <v>2456</v>
      </c>
      <c r="C325" s="5" t="s">
        <v>2457</v>
      </c>
      <c r="D325" s="3" t="s">
        <v>2458</v>
      </c>
      <c r="E325" s="6">
        <v>43985.332870370374</v>
      </c>
      <c r="F325" s="6">
        <f t="shared" si="5"/>
        <v>3</v>
      </c>
      <c r="G325" s="3"/>
      <c r="H325" s="3"/>
      <c r="I325" s="3"/>
      <c r="J325" s="3"/>
      <c r="K325" s="3" t="s">
        <v>2459</v>
      </c>
      <c r="L325" s="3"/>
      <c r="M325" s="7" t="s">
        <v>46</v>
      </c>
      <c r="N325" s="12" t="s">
        <v>2460</v>
      </c>
      <c r="O325" s="3">
        <v>956</v>
      </c>
      <c r="P325" s="3">
        <v>2162</v>
      </c>
      <c r="Q325" s="3" t="s">
        <v>2461</v>
      </c>
      <c r="R325" s="18" t="s">
        <v>2462</v>
      </c>
      <c r="S325" s="7" t="s">
        <v>52</v>
      </c>
    </row>
    <row r="326" spans="1:19" ht="45">
      <c r="A326" s="8" t="s">
        <v>2463</v>
      </c>
      <c r="B326" s="3" t="s">
        <v>2464</v>
      </c>
      <c r="C326" s="5" t="s">
        <v>2465</v>
      </c>
      <c r="D326" s="3" t="s">
        <v>2466</v>
      </c>
      <c r="E326" s="6">
        <v>43985.332812499997</v>
      </c>
      <c r="F326" s="6">
        <f t="shared" si="5"/>
        <v>3</v>
      </c>
      <c r="G326" s="3"/>
      <c r="H326" s="3"/>
      <c r="I326" s="3"/>
      <c r="J326" s="3"/>
      <c r="K326" s="3" t="s">
        <v>2467</v>
      </c>
      <c r="L326" s="3"/>
      <c r="M326" s="7" t="s">
        <v>104</v>
      </c>
      <c r="N326" s="12" t="s">
        <v>2468</v>
      </c>
      <c r="O326" s="3">
        <v>3812</v>
      </c>
      <c r="P326" s="3">
        <v>573</v>
      </c>
      <c r="Q326" s="3"/>
      <c r="R326" s="18" t="s">
        <v>2469</v>
      </c>
      <c r="S326" s="7" t="s">
        <v>2470</v>
      </c>
    </row>
    <row r="327" spans="1:19" ht="33.75">
      <c r="A327" s="8" t="s">
        <v>2471</v>
      </c>
      <c r="B327" s="3" t="s">
        <v>2472</v>
      </c>
      <c r="C327" s="5" t="s">
        <v>2473</v>
      </c>
      <c r="D327" s="3" t="s">
        <v>2474</v>
      </c>
      <c r="E327" s="6">
        <v>43985.332476851851</v>
      </c>
      <c r="F327" s="6">
        <f t="shared" si="5"/>
        <v>3</v>
      </c>
      <c r="G327" s="3"/>
      <c r="H327" s="3"/>
      <c r="I327" s="3" t="s">
        <v>2475</v>
      </c>
      <c r="J327" s="3" t="s">
        <v>2476</v>
      </c>
      <c r="K327" s="3" t="s">
        <v>2477</v>
      </c>
      <c r="L327" s="3" t="s">
        <v>2478</v>
      </c>
      <c r="M327" s="7" t="s">
        <v>46</v>
      </c>
      <c r="N327" s="12" t="s">
        <v>2479</v>
      </c>
      <c r="O327" s="3">
        <v>31</v>
      </c>
      <c r="P327" s="3">
        <v>61</v>
      </c>
      <c r="Q327" s="3"/>
      <c r="R327" s="18" t="s">
        <v>2480</v>
      </c>
      <c r="S327" s="7" t="s">
        <v>2481</v>
      </c>
    </row>
    <row r="328" spans="1:19" ht="56.25">
      <c r="A328" s="8" t="s">
        <v>2482</v>
      </c>
      <c r="B328" s="3" t="s">
        <v>2483</v>
      </c>
      <c r="C328" s="5" t="s">
        <v>2484</v>
      </c>
      <c r="D328" s="3" t="s">
        <v>2485</v>
      </c>
      <c r="E328" s="6">
        <v>43985.33216435185</v>
      </c>
      <c r="F328" s="6">
        <f t="shared" si="5"/>
        <v>3</v>
      </c>
      <c r="G328" s="3"/>
      <c r="H328" s="3"/>
      <c r="I328" s="3"/>
      <c r="J328" s="3"/>
      <c r="K328" s="3" t="s">
        <v>2486</v>
      </c>
      <c r="L328" s="3"/>
      <c r="M328" s="7" t="s">
        <v>46</v>
      </c>
      <c r="N328" s="12" t="s">
        <v>2487</v>
      </c>
      <c r="O328" s="3">
        <v>1562</v>
      </c>
      <c r="P328" s="3">
        <v>1314</v>
      </c>
      <c r="Q328" s="3" t="s">
        <v>50</v>
      </c>
      <c r="R328" s="18" t="s">
        <v>2488</v>
      </c>
      <c r="S328" s="7" t="s">
        <v>2489</v>
      </c>
    </row>
    <row r="329" spans="1:19" ht="45">
      <c r="A329" s="8" t="s">
        <v>2490</v>
      </c>
      <c r="B329" s="3" t="s">
        <v>2491</v>
      </c>
      <c r="C329" s="5" t="s">
        <v>2492</v>
      </c>
      <c r="D329" s="3" t="s">
        <v>2493</v>
      </c>
      <c r="E329" s="6">
        <v>43985.332129629634</v>
      </c>
      <c r="F329" s="6">
        <f t="shared" si="5"/>
        <v>3</v>
      </c>
      <c r="G329" s="3"/>
      <c r="H329" s="3"/>
      <c r="I329" s="3" t="s">
        <v>2494</v>
      </c>
      <c r="J329" s="3" t="s">
        <v>2495</v>
      </c>
      <c r="K329" s="3" t="s">
        <v>2496</v>
      </c>
      <c r="L329" s="3" t="s">
        <v>2497</v>
      </c>
      <c r="M329" s="7" t="s">
        <v>46</v>
      </c>
      <c r="N329" s="12" t="s">
        <v>2498</v>
      </c>
      <c r="O329" s="3">
        <v>5</v>
      </c>
      <c r="P329" s="3">
        <v>118</v>
      </c>
      <c r="Q329" s="3"/>
      <c r="R329" s="18" t="s">
        <v>2499</v>
      </c>
      <c r="S329" s="7" t="s">
        <v>2500</v>
      </c>
    </row>
    <row r="330" spans="1:19" ht="22.5">
      <c r="A330" s="8" t="s">
        <v>2501</v>
      </c>
      <c r="B330" s="3" t="s">
        <v>2502</v>
      </c>
      <c r="C330" s="5" t="s">
        <v>2503</v>
      </c>
      <c r="D330" s="3" t="s">
        <v>2504</v>
      </c>
      <c r="E330" s="6">
        <v>43985.331759259258</v>
      </c>
      <c r="F330" s="6">
        <f t="shared" si="5"/>
        <v>3</v>
      </c>
      <c r="G330" s="3"/>
      <c r="H330" s="3"/>
      <c r="I330" s="3"/>
      <c r="J330" s="3"/>
      <c r="K330" s="3" t="s">
        <v>2505</v>
      </c>
      <c r="L330" s="3"/>
      <c r="M330" s="7" t="s">
        <v>46</v>
      </c>
      <c r="N330" s="12" t="s">
        <v>2506</v>
      </c>
      <c r="O330" s="3">
        <v>58</v>
      </c>
      <c r="P330" s="3">
        <v>57</v>
      </c>
      <c r="Q330" s="3" t="s">
        <v>1115</v>
      </c>
      <c r="R330" s="18" t="s">
        <v>2507</v>
      </c>
      <c r="S330" s="7" t="s">
        <v>2508</v>
      </c>
    </row>
    <row r="331" spans="1:19" ht="33.75">
      <c r="A331" s="8" t="s">
        <v>2509</v>
      </c>
      <c r="B331" s="3" t="s">
        <v>1511</v>
      </c>
      <c r="C331" s="5" t="s">
        <v>2510</v>
      </c>
      <c r="D331" s="3" t="s">
        <v>2511</v>
      </c>
      <c r="E331" s="6">
        <v>43985.330659722225</v>
      </c>
      <c r="F331" s="6">
        <f t="shared" si="5"/>
        <v>3</v>
      </c>
      <c r="G331" s="3"/>
      <c r="H331" s="3"/>
      <c r="I331" s="3"/>
      <c r="J331" s="3"/>
      <c r="K331" s="3" t="s">
        <v>1514</v>
      </c>
      <c r="L331" s="3"/>
      <c r="M331" s="7" t="s">
        <v>46</v>
      </c>
      <c r="N331" s="12" t="s">
        <v>1515</v>
      </c>
      <c r="O331" s="3">
        <v>139</v>
      </c>
      <c r="P331" s="3">
        <v>134</v>
      </c>
      <c r="Q331" s="3" t="s">
        <v>937</v>
      </c>
      <c r="R331" s="18" t="s">
        <v>2512</v>
      </c>
      <c r="S331" s="7" t="s">
        <v>52</v>
      </c>
    </row>
    <row r="332" spans="1:19" ht="22.5">
      <c r="A332" s="8" t="s">
        <v>2513</v>
      </c>
      <c r="B332" s="3" t="s">
        <v>2514</v>
      </c>
      <c r="C332" s="5" t="s">
        <v>2515</v>
      </c>
      <c r="D332" s="3" t="s">
        <v>2516</v>
      </c>
      <c r="E332" s="6">
        <v>43985.330405092594</v>
      </c>
      <c r="F332" s="6">
        <f t="shared" si="5"/>
        <v>3</v>
      </c>
      <c r="G332" s="3"/>
      <c r="H332" s="3"/>
      <c r="I332" s="3"/>
      <c r="J332" s="3"/>
      <c r="K332" s="3" t="s">
        <v>2517</v>
      </c>
      <c r="L332" s="3"/>
      <c r="M332" s="7" t="s">
        <v>28</v>
      </c>
      <c r="N332" s="12" t="s">
        <v>2518</v>
      </c>
      <c r="O332" s="3">
        <v>175</v>
      </c>
      <c r="P332" s="3">
        <v>187</v>
      </c>
      <c r="Q332" s="3"/>
      <c r="R332" s="18" t="s">
        <v>2519</v>
      </c>
      <c r="S332" s="7" t="s">
        <v>2520</v>
      </c>
    </row>
    <row r="333" spans="1:19" ht="22.5">
      <c r="A333" s="8" t="s">
        <v>2521</v>
      </c>
      <c r="B333" s="3" t="s">
        <v>2522</v>
      </c>
      <c r="C333" s="5" t="s">
        <v>2523</v>
      </c>
      <c r="D333" s="3" t="s">
        <v>2524</v>
      </c>
      <c r="E333" s="6">
        <v>43985.32984953704</v>
      </c>
      <c r="F333" s="6">
        <f t="shared" si="5"/>
        <v>3</v>
      </c>
      <c r="G333" s="3"/>
      <c r="H333" s="3"/>
      <c r="I333" s="3"/>
      <c r="J333" s="3"/>
      <c r="K333" s="3" t="s">
        <v>2525</v>
      </c>
      <c r="L333" s="3"/>
      <c r="M333" s="7" t="s">
        <v>46</v>
      </c>
      <c r="N333" s="12" t="s">
        <v>2526</v>
      </c>
      <c r="O333" s="3">
        <v>3</v>
      </c>
      <c r="P333" s="3">
        <v>25</v>
      </c>
      <c r="Q333" s="3"/>
      <c r="R333" s="18" t="s">
        <v>2527</v>
      </c>
      <c r="S333" s="7" t="s">
        <v>2528</v>
      </c>
    </row>
    <row r="334" spans="1:19" ht="12.75">
      <c r="A334" s="8" t="s">
        <v>2529</v>
      </c>
      <c r="B334" s="3" t="s">
        <v>2530</v>
      </c>
      <c r="C334" s="5" t="s">
        <v>220</v>
      </c>
      <c r="D334" s="3" t="s">
        <v>2531</v>
      </c>
      <c r="E334" s="6">
        <v>43985.328645833331</v>
      </c>
      <c r="F334" s="6">
        <f t="shared" si="5"/>
        <v>3</v>
      </c>
      <c r="G334" s="3"/>
      <c r="H334" s="3"/>
      <c r="I334" s="3"/>
      <c r="J334" s="3"/>
      <c r="K334" s="3" t="s">
        <v>2532</v>
      </c>
      <c r="L334" s="3"/>
      <c r="M334" s="7" t="s">
        <v>46</v>
      </c>
      <c r="N334" s="12" t="s">
        <v>2533</v>
      </c>
      <c r="O334" s="3">
        <v>23</v>
      </c>
      <c r="P334" s="3">
        <v>46</v>
      </c>
      <c r="Q334" s="3"/>
      <c r="R334" s="18" t="s">
        <v>2534</v>
      </c>
      <c r="S334" s="7" t="s">
        <v>52</v>
      </c>
    </row>
    <row r="335" spans="1:19" ht="12.75">
      <c r="A335" s="8" t="s">
        <v>2535</v>
      </c>
      <c r="B335" s="3" t="s">
        <v>2536</v>
      </c>
      <c r="C335" s="5" t="s">
        <v>2537</v>
      </c>
      <c r="D335" s="3" t="s">
        <v>2538</v>
      </c>
      <c r="E335" s="6">
        <v>43985.328310185185</v>
      </c>
      <c r="F335" s="6">
        <f t="shared" si="5"/>
        <v>3</v>
      </c>
      <c r="G335" s="3"/>
      <c r="H335" s="3"/>
      <c r="I335" s="3" t="s">
        <v>448</v>
      </c>
      <c r="J335" s="3" t="s">
        <v>449</v>
      </c>
      <c r="K335" s="3" t="s">
        <v>2539</v>
      </c>
      <c r="L335" s="3" t="s">
        <v>451</v>
      </c>
      <c r="M335" s="7" t="s">
        <v>46</v>
      </c>
      <c r="N335" s="12" t="s">
        <v>2540</v>
      </c>
      <c r="O335" s="3">
        <v>20</v>
      </c>
      <c r="P335" s="3">
        <v>87</v>
      </c>
      <c r="Q335" s="3" t="s">
        <v>1633</v>
      </c>
      <c r="R335" s="18" t="s">
        <v>2541</v>
      </c>
      <c r="S335" s="7" t="s">
        <v>455</v>
      </c>
    </row>
    <row r="336" spans="1:19" ht="56.25">
      <c r="A336" s="8" t="s">
        <v>2542</v>
      </c>
      <c r="B336" s="3" t="s">
        <v>2543</v>
      </c>
      <c r="C336" s="5" t="s">
        <v>2544</v>
      </c>
      <c r="D336" s="3" t="s">
        <v>2545</v>
      </c>
      <c r="E336" s="6">
        <v>43985.328275462962</v>
      </c>
      <c r="F336" s="6">
        <f t="shared" si="5"/>
        <v>3</v>
      </c>
      <c r="G336" s="3"/>
      <c r="H336" s="3"/>
      <c r="I336" s="3"/>
      <c r="J336" s="3"/>
      <c r="K336" s="3" t="s">
        <v>2546</v>
      </c>
      <c r="L336" s="3"/>
      <c r="M336" s="7" t="s">
        <v>46</v>
      </c>
      <c r="N336" s="12" t="s">
        <v>2547</v>
      </c>
      <c r="O336" s="3">
        <v>793</v>
      </c>
      <c r="P336" s="3">
        <v>290</v>
      </c>
      <c r="Q336" s="3" t="s">
        <v>127</v>
      </c>
      <c r="R336" s="18" t="s">
        <v>2548</v>
      </c>
      <c r="S336" s="7" t="s">
        <v>2549</v>
      </c>
    </row>
    <row r="337" spans="1:19" ht="67.5">
      <c r="A337" s="8" t="s">
        <v>2550</v>
      </c>
      <c r="B337" s="3" t="s">
        <v>2551</v>
      </c>
      <c r="C337" s="5" t="s">
        <v>2552</v>
      </c>
      <c r="D337" s="3" t="s">
        <v>2553</v>
      </c>
      <c r="E337" s="6">
        <v>43985.328171296293</v>
      </c>
      <c r="F337" s="6">
        <f t="shared" si="5"/>
        <v>3</v>
      </c>
      <c r="G337" s="3"/>
      <c r="H337" s="3"/>
      <c r="I337" s="3" t="s">
        <v>2475</v>
      </c>
      <c r="J337" s="3" t="s">
        <v>2476</v>
      </c>
      <c r="K337" s="3" t="s">
        <v>2554</v>
      </c>
      <c r="L337" s="3" t="s">
        <v>2478</v>
      </c>
      <c r="M337" s="7" t="s">
        <v>46</v>
      </c>
      <c r="N337" s="12" t="s">
        <v>2555</v>
      </c>
      <c r="O337" s="3">
        <v>5</v>
      </c>
      <c r="P337" s="3">
        <v>17</v>
      </c>
      <c r="Q337" s="3"/>
      <c r="R337" s="18" t="s">
        <v>2556</v>
      </c>
      <c r="S337" s="7" t="s">
        <v>2557</v>
      </c>
    </row>
    <row r="338" spans="1:19" ht="22.5">
      <c r="A338" s="8" t="s">
        <v>2558</v>
      </c>
      <c r="B338" s="3" t="s">
        <v>1511</v>
      </c>
      <c r="C338" s="5" t="s">
        <v>2559</v>
      </c>
      <c r="D338" s="3" t="s">
        <v>2560</v>
      </c>
      <c r="E338" s="6">
        <v>43985.3277662037</v>
      </c>
      <c r="F338" s="6">
        <f t="shared" si="5"/>
        <v>3</v>
      </c>
      <c r="G338" s="3"/>
      <c r="H338" s="3"/>
      <c r="I338" s="3"/>
      <c r="J338" s="3"/>
      <c r="K338" s="3" t="s">
        <v>1514</v>
      </c>
      <c r="L338" s="3"/>
      <c r="M338" s="7" t="s">
        <v>46</v>
      </c>
      <c r="N338" s="12" t="s">
        <v>1515</v>
      </c>
      <c r="O338" s="3">
        <v>139</v>
      </c>
      <c r="P338" s="3">
        <v>134</v>
      </c>
      <c r="Q338" s="3" t="s">
        <v>937</v>
      </c>
      <c r="R338" s="18" t="s">
        <v>2561</v>
      </c>
      <c r="S338" s="7" t="s">
        <v>2562</v>
      </c>
    </row>
    <row r="339" spans="1:19" ht="33.75">
      <c r="A339" s="8" t="s">
        <v>2563</v>
      </c>
      <c r="B339" s="3" t="s">
        <v>2564</v>
      </c>
      <c r="C339" s="5" t="s">
        <v>2565</v>
      </c>
      <c r="D339" s="3" t="s">
        <v>2566</v>
      </c>
      <c r="E339" s="6">
        <v>43985.327083333337</v>
      </c>
      <c r="F339" s="6">
        <f t="shared" si="5"/>
        <v>3</v>
      </c>
      <c r="G339" s="3"/>
      <c r="H339" s="3"/>
      <c r="I339" s="3"/>
      <c r="J339" s="3"/>
      <c r="K339" s="3" t="s">
        <v>2567</v>
      </c>
      <c r="L339" s="3"/>
      <c r="M339" s="7" t="s">
        <v>46</v>
      </c>
      <c r="N339" s="12" t="s">
        <v>2568</v>
      </c>
      <c r="O339" s="3">
        <v>271</v>
      </c>
      <c r="P339" s="3">
        <v>1015</v>
      </c>
      <c r="Q339" s="3"/>
      <c r="R339" s="18" t="s">
        <v>2569</v>
      </c>
      <c r="S339" s="7" t="s">
        <v>2570</v>
      </c>
    </row>
    <row r="340" spans="1:19" ht="12.75">
      <c r="A340" s="8" t="s">
        <v>2571</v>
      </c>
      <c r="B340" s="3" t="s">
        <v>2572</v>
      </c>
      <c r="C340" s="5" t="s">
        <v>2573</v>
      </c>
      <c r="D340" s="3" t="s">
        <v>2574</v>
      </c>
      <c r="E340" s="6">
        <v>43985.32613425926</v>
      </c>
      <c r="F340" s="6">
        <f t="shared" si="5"/>
        <v>3</v>
      </c>
      <c r="G340" s="3"/>
      <c r="H340" s="3"/>
      <c r="I340" s="3"/>
      <c r="J340" s="3"/>
      <c r="K340" s="3" t="s">
        <v>2575</v>
      </c>
      <c r="L340" s="3"/>
      <c r="M340" s="7" t="s">
        <v>46</v>
      </c>
      <c r="N340" s="12" t="s">
        <v>2576</v>
      </c>
      <c r="O340" s="3">
        <v>460</v>
      </c>
      <c r="P340" s="3">
        <v>855</v>
      </c>
      <c r="Q340" s="3"/>
      <c r="R340" s="18" t="s">
        <v>2577</v>
      </c>
      <c r="S340" s="7" t="s">
        <v>2578</v>
      </c>
    </row>
    <row r="341" spans="1:19" ht="12.75">
      <c r="A341" s="8" t="s">
        <v>2579</v>
      </c>
      <c r="B341" s="3" t="s">
        <v>2580</v>
      </c>
      <c r="C341" s="5" t="s">
        <v>2581</v>
      </c>
      <c r="D341" s="3" t="s">
        <v>2582</v>
      </c>
      <c r="E341" s="6">
        <v>43985.325486111113</v>
      </c>
      <c r="F341" s="6">
        <f t="shared" si="5"/>
        <v>3</v>
      </c>
      <c r="G341" s="3"/>
      <c r="H341" s="3"/>
      <c r="I341" s="3"/>
      <c r="J341" s="3"/>
      <c r="K341" s="3" t="s">
        <v>2583</v>
      </c>
      <c r="L341" s="3"/>
      <c r="M341" s="7" t="s">
        <v>46</v>
      </c>
      <c r="N341" s="12" t="s">
        <v>2584</v>
      </c>
      <c r="O341" s="3">
        <v>159</v>
      </c>
      <c r="P341" s="3">
        <v>304</v>
      </c>
      <c r="Q341" s="3" t="s">
        <v>2585</v>
      </c>
      <c r="R341" s="18" t="s">
        <v>2586</v>
      </c>
      <c r="S341" s="7" t="s">
        <v>52</v>
      </c>
    </row>
    <row r="342" spans="1:19" ht="67.5">
      <c r="A342" s="8" t="s">
        <v>1365</v>
      </c>
      <c r="B342" s="3" t="s">
        <v>1364</v>
      </c>
      <c r="C342" s="5" t="s">
        <v>2587</v>
      </c>
      <c r="D342" s="3" t="s">
        <v>2588</v>
      </c>
      <c r="E342" s="6">
        <v>43985.32539351852</v>
      </c>
      <c r="F342" s="6">
        <f t="shared" si="5"/>
        <v>3</v>
      </c>
      <c r="G342" s="3"/>
      <c r="H342" s="3"/>
      <c r="I342" s="3"/>
      <c r="J342" s="3"/>
      <c r="K342" s="3" t="s">
        <v>1363</v>
      </c>
      <c r="L342" s="3"/>
      <c r="M342" s="7" t="s">
        <v>46</v>
      </c>
      <c r="N342" s="12" t="s">
        <v>2589</v>
      </c>
      <c r="O342" s="3">
        <v>521</v>
      </c>
      <c r="P342" s="3">
        <v>1186</v>
      </c>
      <c r="Q342" s="3" t="s">
        <v>2590</v>
      </c>
      <c r="R342" s="18" t="s">
        <v>2591</v>
      </c>
      <c r="S342" s="7" t="s">
        <v>2592</v>
      </c>
    </row>
    <row r="343" spans="1:19" ht="45">
      <c r="A343" s="8" t="s">
        <v>2478</v>
      </c>
      <c r="B343" s="3" t="s">
        <v>2476</v>
      </c>
      <c r="C343" s="5" t="s">
        <v>2593</v>
      </c>
      <c r="D343" s="3" t="s">
        <v>2594</v>
      </c>
      <c r="E343" s="6">
        <v>43985.325057870374</v>
      </c>
      <c r="F343" s="6">
        <f t="shared" si="5"/>
        <v>3</v>
      </c>
      <c r="G343" s="3"/>
      <c r="H343" s="3"/>
      <c r="I343" s="3" t="s">
        <v>2595</v>
      </c>
      <c r="J343" s="3" t="s">
        <v>2596</v>
      </c>
      <c r="K343" s="3" t="s">
        <v>2475</v>
      </c>
      <c r="L343" s="3" t="s">
        <v>2597</v>
      </c>
      <c r="M343" s="7" t="s">
        <v>46</v>
      </c>
      <c r="N343" s="12" t="s">
        <v>2598</v>
      </c>
      <c r="O343" s="3">
        <v>763</v>
      </c>
      <c r="P343" s="3">
        <v>1432</v>
      </c>
      <c r="Q343" s="3" t="s">
        <v>127</v>
      </c>
      <c r="R343" s="18" t="s">
        <v>2599</v>
      </c>
      <c r="S343" s="7" t="s">
        <v>2600</v>
      </c>
    </row>
    <row r="344" spans="1:19" ht="33.75">
      <c r="A344" s="8" t="s">
        <v>2601</v>
      </c>
      <c r="B344" s="3" t="s">
        <v>2602</v>
      </c>
      <c r="C344" s="5" t="s">
        <v>2603</v>
      </c>
      <c r="D344" s="3" t="s">
        <v>2604</v>
      </c>
      <c r="E344" s="6">
        <v>43985.324872685189</v>
      </c>
      <c r="F344" s="6">
        <f t="shared" si="5"/>
        <v>3</v>
      </c>
      <c r="G344" s="3"/>
      <c r="H344" s="3"/>
      <c r="I344" s="3"/>
      <c r="J344" s="3"/>
      <c r="K344" s="3" t="s">
        <v>2605</v>
      </c>
      <c r="L344" s="3"/>
      <c r="M344" s="7" t="s">
        <v>46</v>
      </c>
      <c r="N344" s="12" t="s">
        <v>2606</v>
      </c>
      <c r="O344" s="3">
        <v>86</v>
      </c>
      <c r="P344" s="3">
        <v>141</v>
      </c>
      <c r="Q344" s="3"/>
      <c r="R344" s="18" t="s">
        <v>2607</v>
      </c>
      <c r="S344" s="7" t="s">
        <v>2608</v>
      </c>
    </row>
    <row r="345" spans="1:19" ht="45">
      <c r="A345" s="8" t="s">
        <v>2609</v>
      </c>
      <c r="B345" s="3" t="s">
        <v>2564</v>
      </c>
      <c r="C345" s="5" t="s">
        <v>2610</v>
      </c>
      <c r="D345" s="3" t="s">
        <v>2611</v>
      </c>
      <c r="E345" s="6">
        <v>43985.323657407411</v>
      </c>
      <c r="F345" s="6">
        <f t="shared" si="5"/>
        <v>3</v>
      </c>
      <c r="G345" s="3"/>
      <c r="H345" s="3"/>
      <c r="I345" s="3"/>
      <c r="J345" s="3"/>
      <c r="K345" s="3" t="s">
        <v>2567</v>
      </c>
      <c r="L345" s="3"/>
      <c r="M345" s="7" t="s">
        <v>46</v>
      </c>
      <c r="N345" s="12" t="s">
        <v>2568</v>
      </c>
      <c r="O345" s="3">
        <v>271</v>
      </c>
      <c r="P345" s="3">
        <v>1015</v>
      </c>
      <c r="Q345" s="3"/>
      <c r="R345" s="18" t="s">
        <v>2612</v>
      </c>
      <c r="S345" s="7" t="s">
        <v>2613</v>
      </c>
    </row>
    <row r="346" spans="1:19" ht="56.25">
      <c r="A346" s="8" t="s">
        <v>2614</v>
      </c>
      <c r="B346" s="3" t="s">
        <v>2615</v>
      </c>
      <c r="C346" s="5" t="s">
        <v>2616</v>
      </c>
      <c r="D346" s="3" t="s">
        <v>2617</v>
      </c>
      <c r="E346" s="6">
        <v>43985.323611111111</v>
      </c>
      <c r="F346" s="6">
        <f t="shared" si="5"/>
        <v>3</v>
      </c>
      <c r="G346" s="3"/>
      <c r="H346" s="3"/>
      <c r="I346" s="3"/>
      <c r="J346" s="3"/>
      <c r="K346" s="3" t="s">
        <v>2618</v>
      </c>
      <c r="L346" s="3"/>
      <c r="M346" s="7" t="s">
        <v>46</v>
      </c>
      <c r="N346" s="12" t="s">
        <v>2619</v>
      </c>
      <c r="O346" s="3">
        <v>207</v>
      </c>
      <c r="P346" s="3">
        <v>842</v>
      </c>
      <c r="Q346" s="3" t="s">
        <v>1915</v>
      </c>
      <c r="R346" s="18" t="s">
        <v>2620</v>
      </c>
      <c r="S346" s="7" t="s">
        <v>2621</v>
      </c>
    </row>
    <row r="347" spans="1:19" ht="78.75">
      <c r="A347" s="8" t="s">
        <v>2622</v>
      </c>
      <c r="B347" s="3" t="s">
        <v>2623</v>
      </c>
      <c r="C347" s="5" t="s">
        <v>2624</v>
      </c>
      <c r="D347" s="3" t="s">
        <v>2625</v>
      </c>
      <c r="E347" s="6">
        <v>43985.322268518517</v>
      </c>
      <c r="F347" s="6">
        <f t="shared" si="5"/>
        <v>3</v>
      </c>
      <c r="G347" s="3"/>
      <c r="H347" s="3"/>
      <c r="I347" s="3"/>
      <c r="J347" s="3"/>
      <c r="K347" s="3" t="s">
        <v>2626</v>
      </c>
      <c r="L347" s="3"/>
      <c r="M347" s="7" t="s">
        <v>46</v>
      </c>
      <c r="N347" s="12" t="s">
        <v>2627</v>
      </c>
      <c r="O347" s="3">
        <v>169</v>
      </c>
      <c r="P347" s="3">
        <v>221</v>
      </c>
      <c r="Q347" s="3" t="s">
        <v>50</v>
      </c>
      <c r="R347" s="18" t="s">
        <v>2628</v>
      </c>
      <c r="S347" s="7" t="s">
        <v>2629</v>
      </c>
    </row>
    <row r="348" spans="1:19" ht="78.75">
      <c r="A348" s="8" t="s">
        <v>2630</v>
      </c>
      <c r="B348" s="3" t="s">
        <v>2631</v>
      </c>
      <c r="C348" s="5" t="s">
        <v>2632</v>
      </c>
      <c r="D348" s="3" t="s">
        <v>2633</v>
      </c>
      <c r="E348" s="6">
        <v>43985.321817129632</v>
      </c>
      <c r="F348" s="6">
        <f t="shared" si="5"/>
        <v>3</v>
      </c>
      <c r="G348" s="3"/>
      <c r="H348" s="3"/>
      <c r="I348" s="3"/>
      <c r="J348" s="3"/>
      <c r="K348" s="3" t="s">
        <v>2634</v>
      </c>
      <c r="L348" s="3"/>
      <c r="M348" s="7" t="s">
        <v>104</v>
      </c>
      <c r="N348" s="12" t="s">
        <v>2635</v>
      </c>
      <c r="O348" s="3">
        <v>103</v>
      </c>
      <c r="P348" s="3">
        <v>170</v>
      </c>
      <c r="Q348" s="3"/>
      <c r="R348" s="18" t="s">
        <v>2636</v>
      </c>
      <c r="S348" s="7" t="s">
        <v>2439</v>
      </c>
    </row>
    <row r="349" spans="1:19" ht="22.5">
      <c r="A349" s="8" t="s">
        <v>2637</v>
      </c>
      <c r="B349" s="3" t="s">
        <v>2638</v>
      </c>
      <c r="C349" s="5" t="s">
        <v>2639</v>
      </c>
      <c r="D349" s="3" t="s">
        <v>2640</v>
      </c>
      <c r="E349" s="6">
        <v>43985.321770833332</v>
      </c>
      <c r="F349" s="6">
        <f t="shared" si="5"/>
        <v>3</v>
      </c>
      <c r="G349" s="3"/>
      <c r="H349" s="3"/>
      <c r="I349" s="3"/>
      <c r="J349" s="3"/>
      <c r="K349" s="3" t="s">
        <v>2641</v>
      </c>
      <c r="L349" s="3"/>
      <c r="M349" s="7" t="s">
        <v>46</v>
      </c>
      <c r="N349" s="12" t="s">
        <v>2642</v>
      </c>
      <c r="O349" s="3">
        <v>5</v>
      </c>
      <c r="P349" s="3">
        <v>27</v>
      </c>
      <c r="Q349" s="3"/>
      <c r="R349" s="18" t="s">
        <v>2643</v>
      </c>
      <c r="S349" s="7" t="s">
        <v>2644</v>
      </c>
    </row>
    <row r="350" spans="1:19" ht="33.75">
      <c r="A350" s="8" t="s">
        <v>2645</v>
      </c>
      <c r="B350" s="3" t="s">
        <v>2646</v>
      </c>
      <c r="C350" s="5" t="s">
        <v>2647</v>
      </c>
      <c r="D350" s="3" t="s">
        <v>2648</v>
      </c>
      <c r="E350" s="6">
        <v>43985.321111111116</v>
      </c>
      <c r="F350" s="6">
        <f t="shared" si="5"/>
        <v>3</v>
      </c>
      <c r="G350" s="3"/>
      <c r="H350" s="3"/>
      <c r="I350" s="3"/>
      <c r="J350" s="3"/>
      <c r="K350" s="3" t="s">
        <v>2649</v>
      </c>
      <c r="L350" s="3"/>
      <c r="M350" s="7" t="s">
        <v>46</v>
      </c>
      <c r="N350" s="12" t="s">
        <v>2650</v>
      </c>
      <c r="O350" s="3">
        <v>110</v>
      </c>
      <c r="P350" s="3">
        <v>187</v>
      </c>
      <c r="Q350" s="3" t="s">
        <v>127</v>
      </c>
      <c r="R350" s="18" t="s">
        <v>2651</v>
      </c>
      <c r="S350" s="7" t="s">
        <v>52</v>
      </c>
    </row>
    <row r="351" spans="1:19" ht="12.75">
      <c r="A351" s="8" t="s">
        <v>2652</v>
      </c>
      <c r="B351" s="3" t="s">
        <v>2638</v>
      </c>
      <c r="C351" s="5" t="s">
        <v>2653</v>
      </c>
      <c r="D351" s="3" t="s">
        <v>2654</v>
      </c>
      <c r="E351" s="6">
        <v>43985.319224537037</v>
      </c>
      <c r="F351" s="6">
        <f t="shared" si="5"/>
        <v>3</v>
      </c>
      <c r="G351" s="3"/>
      <c r="H351" s="3"/>
      <c r="I351" s="3"/>
      <c r="J351" s="3"/>
      <c r="K351" s="3" t="s">
        <v>2641</v>
      </c>
      <c r="L351" s="3"/>
      <c r="M351" s="7" t="s">
        <v>46</v>
      </c>
      <c r="N351" s="12" t="s">
        <v>2642</v>
      </c>
      <c r="O351" s="3">
        <v>5</v>
      </c>
      <c r="P351" s="3">
        <v>27</v>
      </c>
      <c r="Q351" s="3"/>
      <c r="R351" s="18" t="s">
        <v>2655</v>
      </c>
      <c r="S351" s="7" t="s">
        <v>2656</v>
      </c>
    </row>
    <row r="352" spans="1:19" ht="45">
      <c r="A352" s="8" t="s">
        <v>2657</v>
      </c>
      <c r="B352" s="3" t="s">
        <v>2564</v>
      </c>
      <c r="C352" s="5" t="s">
        <v>2658</v>
      </c>
      <c r="D352" s="3" t="s">
        <v>2659</v>
      </c>
      <c r="E352" s="6">
        <v>43985.319131944445</v>
      </c>
      <c r="F352" s="6">
        <f t="shared" si="5"/>
        <v>3</v>
      </c>
      <c r="G352" s="3"/>
      <c r="H352" s="3"/>
      <c r="I352" s="3"/>
      <c r="J352" s="3"/>
      <c r="K352" s="3" t="s">
        <v>2567</v>
      </c>
      <c r="L352" s="3"/>
      <c r="M352" s="7" t="s">
        <v>46</v>
      </c>
      <c r="N352" s="12" t="s">
        <v>2568</v>
      </c>
      <c r="O352" s="3">
        <v>271</v>
      </c>
      <c r="P352" s="3">
        <v>1015</v>
      </c>
      <c r="Q352" s="3"/>
      <c r="R352" s="18" t="s">
        <v>2660</v>
      </c>
      <c r="S352" s="7" t="s">
        <v>2661</v>
      </c>
    </row>
    <row r="353" spans="1:19" ht="56.25">
      <c r="A353" s="8" t="s">
        <v>2662</v>
      </c>
      <c r="B353" s="3" t="s">
        <v>2663</v>
      </c>
      <c r="C353" s="5" t="s">
        <v>2664</v>
      </c>
      <c r="D353" s="3" t="s">
        <v>2665</v>
      </c>
      <c r="E353" s="6">
        <v>43985.319016203706</v>
      </c>
      <c r="F353" s="6">
        <f t="shared" si="5"/>
        <v>3</v>
      </c>
      <c r="G353" s="3"/>
      <c r="H353" s="3"/>
      <c r="I353" s="3"/>
      <c r="J353" s="3"/>
      <c r="K353" s="3" t="s">
        <v>2666</v>
      </c>
      <c r="L353" s="3"/>
      <c r="M353" s="7" t="s">
        <v>46</v>
      </c>
      <c r="N353" s="12" t="s">
        <v>2667</v>
      </c>
      <c r="O353" s="3">
        <v>68</v>
      </c>
      <c r="P353" s="3">
        <v>202</v>
      </c>
      <c r="Q353" s="3" t="s">
        <v>1177</v>
      </c>
      <c r="R353" s="18" t="s">
        <v>2668</v>
      </c>
      <c r="S353" s="7" t="s">
        <v>2669</v>
      </c>
    </row>
    <row r="354" spans="1:19" ht="45">
      <c r="A354" s="8" t="s">
        <v>2670</v>
      </c>
      <c r="B354" s="3" t="s">
        <v>2671</v>
      </c>
      <c r="C354" s="5" t="s">
        <v>2672</v>
      </c>
      <c r="D354" s="3" t="s">
        <v>2673</v>
      </c>
      <c r="E354" s="6">
        <v>43985.318807870368</v>
      </c>
      <c r="F354" s="6">
        <f t="shared" si="5"/>
        <v>3</v>
      </c>
      <c r="G354" s="3"/>
      <c r="H354" s="3"/>
      <c r="I354" s="3"/>
      <c r="J354" s="3"/>
      <c r="K354" s="3" t="s">
        <v>2674</v>
      </c>
      <c r="L354" s="3"/>
      <c r="M354" s="7" t="s">
        <v>46</v>
      </c>
      <c r="N354" s="12" t="s">
        <v>2675</v>
      </c>
      <c r="O354" s="3">
        <v>52</v>
      </c>
      <c r="P354" s="3">
        <v>550</v>
      </c>
      <c r="Q354" s="3" t="s">
        <v>1115</v>
      </c>
      <c r="R354" s="18" t="s">
        <v>2676</v>
      </c>
      <c r="S354" s="7" t="s">
        <v>52</v>
      </c>
    </row>
    <row r="355" spans="1:19" ht="33.75">
      <c r="A355" s="8" t="s">
        <v>2677</v>
      </c>
      <c r="B355" s="3" t="s">
        <v>2678</v>
      </c>
      <c r="C355" s="5" t="s">
        <v>2679</v>
      </c>
      <c r="D355" s="3" t="s">
        <v>2680</v>
      </c>
      <c r="E355" s="6">
        <v>43985.318067129629</v>
      </c>
      <c r="F355" s="6">
        <f t="shared" si="5"/>
        <v>3</v>
      </c>
      <c r="G355" s="3"/>
      <c r="H355" s="3"/>
      <c r="I355" s="3"/>
      <c r="J355" s="3"/>
      <c r="K355" s="3" t="s">
        <v>2681</v>
      </c>
      <c r="L355" s="3"/>
      <c r="M355" s="7" t="s">
        <v>46</v>
      </c>
      <c r="N355" s="12" t="s">
        <v>2682</v>
      </c>
      <c r="O355" s="3">
        <v>1</v>
      </c>
      <c r="P355" s="3">
        <v>26</v>
      </c>
      <c r="Q355" s="3" t="s">
        <v>2683</v>
      </c>
      <c r="R355" s="18" t="s">
        <v>2684</v>
      </c>
      <c r="S355" s="7" t="s">
        <v>2685</v>
      </c>
    </row>
    <row r="356" spans="1:19" ht="45">
      <c r="A356" s="8" t="s">
        <v>2686</v>
      </c>
      <c r="B356" s="3" t="s">
        <v>2687</v>
      </c>
      <c r="C356" s="5" t="s">
        <v>2688</v>
      </c>
      <c r="D356" s="3" t="s">
        <v>2689</v>
      </c>
      <c r="E356" s="6">
        <v>43985.317407407405</v>
      </c>
      <c r="F356" s="6">
        <f t="shared" si="5"/>
        <v>3</v>
      </c>
      <c r="G356" s="3"/>
      <c r="H356" s="3"/>
      <c r="I356" s="3"/>
      <c r="J356" s="3"/>
      <c r="K356" s="3" t="s">
        <v>2690</v>
      </c>
      <c r="L356" s="3"/>
      <c r="M356" s="7" t="s">
        <v>46</v>
      </c>
      <c r="N356" s="12" t="s">
        <v>2691</v>
      </c>
      <c r="O356" s="3">
        <v>275</v>
      </c>
      <c r="P356" s="3">
        <v>521</v>
      </c>
      <c r="Q356" s="3" t="s">
        <v>2692</v>
      </c>
      <c r="R356" s="18" t="s">
        <v>2693</v>
      </c>
      <c r="S356" s="7" t="s">
        <v>2694</v>
      </c>
    </row>
    <row r="357" spans="1:19" ht="33.75">
      <c r="A357" s="8" t="s">
        <v>2695</v>
      </c>
      <c r="B357" s="3" t="s">
        <v>2696</v>
      </c>
      <c r="C357" s="5" t="s">
        <v>2697</v>
      </c>
      <c r="D357" s="3" t="s">
        <v>2698</v>
      </c>
      <c r="E357" s="6">
        <v>43985.315706018519</v>
      </c>
      <c r="F357" s="6">
        <f t="shared" si="5"/>
        <v>3</v>
      </c>
      <c r="G357" s="3"/>
      <c r="H357" s="3"/>
      <c r="I357" s="3"/>
      <c r="J357" s="3"/>
      <c r="K357" s="3" t="s">
        <v>2699</v>
      </c>
      <c r="L357" s="3"/>
      <c r="M357" s="7" t="s">
        <v>46</v>
      </c>
      <c r="N357" s="12" t="s">
        <v>2700</v>
      </c>
      <c r="O357" s="3">
        <v>4</v>
      </c>
      <c r="P357" s="3">
        <v>39</v>
      </c>
      <c r="Q357" s="3"/>
      <c r="R357" s="18" t="s">
        <v>2701</v>
      </c>
      <c r="S357" s="7" t="s">
        <v>269</v>
      </c>
    </row>
    <row r="358" spans="1:19" ht="45">
      <c r="A358" s="8" t="s">
        <v>2702</v>
      </c>
      <c r="B358" s="3" t="s">
        <v>2564</v>
      </c>
      <c r="C358" s="5" t="s">
        <v>2703</v>
      </c>
      <c r="D358" s="3" t="s">
        <v>2698</v>
      </c>
      <c r="E358" s="6">
        <v>43985.315706018519</v>
      </c>
      <c r="F358" s="6">
        <f t="shared" si="5"/>
        <v>3</v>
      </c>
      <c r="G358" s="3"/>
      <c r="H358" s="3"/>
      <c r="I358" s="3"/>
      <c r="J358" s="3"/>
      <c r="K358" s="3" t="s">
        <v>2567</v>
      </c>
      <c r="L358" s="3"/>
      <c r="M358" s="7" t="s">
        <v>46</v>
      </c>
      <c r="N358" s="12" t="s">
        <v>2568</v>
      </c>
      <c r="O358" s="3">
        <v>271</v>
      </c>
      <c r="P358" s="3">
        <v>1015</v>
      </c>
      <c r="Q358" s="3"/>
      <c r="R358" s="18" t="s">
        <v>2704</v>
      </c>
      <c r="S358" s="7" t="s">
        <v>504</v>
      </c>
    </row>
    <row r="359" spans="1:19" ht="56.25">
      <c r="A359" s="8" t="s">
        <v>2705</v>
      </c>
      <c r="B359" s="3" t="s">
        <v>2706</v>
      </c>
      <c r="C359" s="5" t="s">
        <v>2707</v>
      </c>
      <c r="D359" s="3" t="s">
        <v>2708</v>
      </c>
      <c r="E359" s="6">
        <v>43985.315671296295</v>
      </c>
      <c r="F359" s="6">
        <f t="shared" si="5"/>
        <v>3</v>
      </c>
      <c r="G359" s="3"/>
      <c r="H359" s="3"/>
      <c r="I359" s="3"/>
      <c r="J359" s="3"/>
      <c r="K359" s="3" t="s">
        <v>2709</v>
      </c>
      <c r="L359" s="3"/>
      <c r="M359" s="7" t="s">
        <v>46</v>
      </c>
      <c r="N359" s="12" t="s">
        <v>2710</v>
      </c>
      <c r="O359" s="3">
        <v>2</v>
      </c>
      <c r="P359" s="3">
        <v>82</v>
      </c>
      <c r="Q359" s="3" t="s">
        <v>127</v>
      </c>
      <c r="R359" s="18" t="s">
        <v>2711</v>
      </c>
      <c r="S359" s="7" t="s">
        <v>2712</v>
      </c>
    </row>
    <row r="360" spans="1:19" ht="12.75">
      <c r="A360" s="8" t="s">
        <v>2713</v>
      </c>
      <c r="B360" s="3" t="s">
        <v>2714</v>
      </c>
      <c r="C360" s="5" t="s">
        <v>2715</v>
      </c>
      <c r="D360" s="3" t="s">
        <v>2716</v>
      </c>
      <c r="E360" s="6">
        <v>43985.315034722225</v>
      </c>
      <c r="F360" s="6">
        <f t="shared" si="5"/>
        <v>3</v>
      </c>
      <c r="G360" s="3"/>
      <c r="H360" s="3"/>
      <c r="I360" s="3"/>
      <c r="J360" s="3"/>
      <c r="K360" s="3" t="s">
        <v>2717</v>
      </c>
      <c r="L360" s="3"/>
      <c r="M360" s="7" t="s">
        <v>46</v>
      </c>
      <c r="N360" s="12" t="s">
        <v>2718</v>
      </c>
      <c r="O360" s="3">
        <v>362</v>
      </c>
      <c r="P360" s="3">
        <v>111</v>
      </c>
      <c r="Q360" s="3"/>
      <c r="R360" s="18" t="s">
        <v>2719</v>
      </c>
      <c r="S360" s="7" t="s">
        <v>2720</v>
      </c>
    </row>
    <row r="361" spans="1:19" ht="45">
      <c r="A361" s="8" t="s">
        <v>2721</v>
      </c>
      <c r="B361" s="3" t="s">
        <v>2722</v>
      </c>
      <c r="C361" s="5" t="s">
        <v>2723</v>
      </c>
      <c r="D361" s="3" t="s">
        <v>2724</v>
      </c>
      <c r="E361" s="6">
        <v>43985.31450231481</v>
      </c>
      <c r="F361" s="6">
        <f t="shared" si="5"/>
        <v>3</v>
      </c>
      <c r="G361" s="3"/>
      <c r="H361" s="3"/>
      <c r="I361" s="3"/>
      <c r="J361" s="3"/>
      <c r="K361" s="3" t="s">
        <v>2725</v>
      </c>
      <c r="L361" s="3"/>
      <c r="M361" s="7" t="s">
        <v>28</v>
      </c>
      <c r="N361" s="12" t="s">
        <v>2726</v>
      </c>
      <c r="O361" s="3">
        <v>13</v>
      </c>
      <c r="P361" s="3">
        <v>33</v>
      </c>
      <c r="Q361" s="3"/>
      <c r="R361" s="18" t="s">
        <v>2727</v>
      </c>
      <c r="S361" s="7" t="s">
        <v>2728</v>
      </c>
    </row>
    <row r="362" spans="1:19" ht="33.75">
      <c r="A362" s="8" t="s">
        <v>2729</v>
      </c>
      <c r="B362" s="3" t="s">
        <v>2564</v>
      </c>
      <c r="C362" s="5" t="s">
        <v>2730</v>
      </c>
      <c r="D362" s="3" t="s">
        <v>2731</v>
      </c>
      <c r="E362" s="6">
        <v>43985.313981481479</v>
      </c>
      <c r="F362" s="6">
        <f t="shared" si="5"/>
        <v>3</v>
      </c>
      <c r="G362" s="3"/>
      <c r="H362" s="3"/>
      <c r="I362" s="3"/>
      <c r="J362" s="3"/>
      <c r="K362" s="3" t="s">
        <v>2567</v>
      </c>
      <c r="L362" s="3"/>
      <c r="M362" s="7" t="s">
        <v>46</v>
      </c>
      <c r="N362" s="12" t="s">
        <v>2568</v>
      </c>
      <c r="O362" s="3">
        <v>271</v>
      </c>
      <c r="P362" s="3">
        <v>1015</v>
      </c>
      <c r="Q362" s="3"/>
      <c r="R362" s="18" t="s">
        <v>2732</v>
      </c>
      <c r="S362" s="7" t="s">
        <v>2733</v>
      </c>
    </row>
    <row r="363" spans="1:19" ht="67.5">
      <c r="A363" s="8" t="s">
        <v>2734</v>
      </c>
      <c r="B363" s="3" t="s">
        <v>2735</v>
      </c>
      <c r="C363" s="5" t="s">
        <v>2736</v>
      </c>
      <c r="D363" s="3" t="s">
        <v>2737</v>
      </c>
      <c r="E363" s="6">
        <v>43985.313125000001</v>
      </c>
      <c r="F363" s="6">
        <f t="shared" si="5"/>
        <v>3</v>
      </c>
      <c r="G363" s="3"/>
      <c r="H363" s="3"/>
      <c r="I363" s="3"/>
      <c r="J363" s="3"/>
      <c r="K363" s="3" t="s">
        <v>2738</v>
      </c>
      <c r="L363" s="3"/>
      <c r="M363" s="7" t="s">
        <v>104</v>
      </c>
      <c r="N363" s="12" t="s">
        <v>2739</v>
      </c>
      <c r="O363" s="3">
        <v>278</v>
      </c>
      <c r="P363" s="3">
        <v>802</v>
      </c>
      <c r="Q363" s="3" t="s">
        <v>2740</v>
      </c>
      <c r="R363" s="18" t="s">
        <v>2741</v>
      </c>
      <c r="S363" s="7" t="s">
        <v>2742</v>
      </c>
    </row>
    <row r="364" spans="1:19" ht="33.75">
      <c r="A364" s="8" t="s">
        <v>2743</v>
      </c>
      <c r="B364" s="3" t="s">
        <v>2564</v>
      </c>
      <c r="C364" s="5" t="s">
        <v>2744</v>
      </c>
      <c r="D364" s="3" t="s">
        <v>2745</v>
      </c>
      <c r="E364" s="6">
        <v>43985.312835648147</v>
      </c>
      <c r="F364" s="6">
        <f t="shared" si="5"/>
        <v>3</v>
      </c>
      <c r="G364" s="3"/>
      <c r="H364" s="3"/>
      <c r="I364" s="3"/>
      <c r="J364" s="3"/>
      <c r="K364" s="3" t="s">
        <v>2567</v>
      </c>
      <c r="L364" s="3"/>
      <c r="M364" s="7" t="s">
        <v>46</v>
      </c>
      <c r="N364" s="12" t="s">
        <v>2568</v>
      </c>
      <c r="O364" s="3">
        <v>271</v>
      </c>
      <c r="P364" s="3">
        <v>1015</v>
      </c>
      <c r="Q364" s="3"/>
      <c r="R364" s="18" t="s">
        <v>2746</v>
      </c>
      <c r="S364" s="7" t="s">
        <v>2747</v>
      </c>
    </row>
    <row r="365" spans="1:19" ht="12.75">
      <c r="A365" s="8" t="s">
        <v>2748</v>
      </c>
      <c r="B365" s="3" t="s">
        <v>2749</v>
      </c>
      <c r="C365" s="5" t="s">
        <v>2750</v>
      </c>
      <c r="D365" s="3" t="s">
        <v>2751</v>
      </c>
      <c r="E365" s="6">
        <v>43985.312800925924</v>
      </c>
      <c r="F365" s="6">
        <f t="shared" si="5"/>
        <v>3</v>
      </c>
      <c r="G365" s="3"/>
      <c r="H365" s="3"/>
      <c r="I365" s="3"/>
      <c r="J365" s="3"/>
      <c r="K365" s="3" t="s">
        <v>2752</v>
      </c>
      <c r="L365" s="3"/>
      <c r="M365" s="7" t="s">
        <v>46</v>
      </c>
      <c r="N365" s="12" t="s">
        <v>2753</v>
      </c>
      <c r="O365" s="3">
        <v>97</v>
      </c>
      <c r="P365" s="3">
        <v>881</v>
      </c>
      <c r="Q365" s="3" t="s">
        <v>50</v>
      </c>
      <c r="R365" s="18" t="s">
        <v>2754</v>
      </c>
      <c r="S365" s="7" t="s">
        <v>2755</v>
      </c>
    </row>
    <row r="366" spans="1:19" ht="45">
      <c r="A366" s="8" t="s">
        <v>2756</v>
      </c>
      <c r="B366" s="3" t="s">
        <v>2757</v>
      </c>
      <c r="C366" s="5" t="s">
        <v>2758</v>
      </c>
      <c r="D366" s="3" t="s">
        <v>2759</v>
      </c>
      <c r="E366" s="6">
        <v>43985.312280092592</v>
      </c>
      <c r="F366" s="6">
        <f t="shared" si="5"/>
        <v>3</v>
      </c>
      <c r="G366" s="3"/>
      <c r="H366" s="3"/>
      <c r="I366" s="3" t="s">
        <v>2760</v>
      </c>
      <c r="J366" s="3" t="s">
        <v>2761</v>
      </c>
      <c r="K366" s="3" t="s">
        <v>2762</v>
      </c>
      <c r="L366" s="3" t="s">
        <v>2763</v>
      </c>
      <c r="M366" s="7" t="s">
        <v>46</v>
      </c>
      <c r="N366" s="12" t="s">
        <v>2764</v>
      </c>
      <c r="O366" s="3">
        <v>2</v>
      </c>
      <c r="P366" s="3">
        <v>7</v>
      </c>
      <c r="Q366" s="3"/>
      <c r="R366" s="18" t="s">
        <v>2765</v>
      </c>
      <c r="S366" s="7" t="s">
        <v>2766</v>
      </c>
    </row>
    <row r="367" spans="1:19" ht="22.5">
      <c r="A367" s="8" t="s">
        <v>2767</v>
      </c>
      <c r="B367" s="3" t="s">
        <v>2768</v>
      </c>
      <c r="C367" s="5" t="s">
        <v>2769</v>
      </c>
      <c r="D367" s="3" t="s">
        <v>2770</v>
      </c>
      <c r="E367" s="6">
        <v>43985.312268518523</v>
      </c>
      <c r="F367" s="6">
        <f t="shared" si="5"/>
        <v>3</v>
      </c>
      <c r="G367" s="3"/>
      <c r="H367" s="3"/>
      <c r="I367" s="3"/>
      <c r="J367" s="3"/>
      <c r="K367" s="3" t="s">
        <v>2771</v>
      </c>
      <c r="L367" s="3"/>
      <c r="M367" s="7" t="s">
        <v>46</v>
      </c>
      <c r="N367" s="12" t="s">
        <v>2772</v>
      </c>
      <c r="O367" s="3">
        <v>11</v>
      </c>
      <c r="P367" s="3">
        <v>137</v>
      </c>
      <c r="Q367" s="3"/>
      <c r="R367" s="18" t="s">
        <v>2773</v>
      </c>
      <c r="S367" s="7" t="s">
        <v>2774</v>
      </c>
    </row>
    <row r="368" spans="1:19" ht="22.5">
      <c r="A368" s="8" t="s">
        <v>2775</v>
      </c>
      <c r="B368" s="3" t="s">
        <v>1840</v>
      </c>
      <c r="C368" s="5" t="s">
        <v>2776</v>
      </c>
      <c r="D368" s="3" t="s">
        <v>2777</v>
      </c>
      <c r="E368" s="6">
        <v>43985.312094907407</v>
      </c>
      <c r="F368" s="6">
        <f t="shared" si="5"/>
        <v>3</v>
      </c>
      <c r="G368" s="3"/>
      <c r="H368" s="3"/>
      <c r="I368" s="3"/>
      <c r="J368" s="3"/>
      <c r="K368" s="3" t="s">
        <v>1843</v>
      </c>
      <c r="L368" s="3"/>
      <c r="M368" s="7" t="s">
        <v>28</v>
      </c>
      <c r="N368" s="12" t="s">
        <v>1844</v>
      </c>
      <c r="O368" s="3">
        <v>221</v>
      </c>
      <c r="P368" s="3">
        <v>161</v>
      </c>
      <c r="Q368" s="3"/>
      <c r="R368" s="18" t="s">
        <v>2778</v>
      </c>
      <c r="S368" s="7" t="s">
        <v>2779</v>
      </c>
    </row>
    <row r="369" spans="1:19" ht="22.5">
      <c r="A369" s="8" t="s">
        <v>2780</v>
      </c>
      <c r="B369" s="3" t="s">
        <v>2781</v>
      </c>
      <c r="C369" s="5" t="s">
        <v>2782</v>
      </c>
      <c r="D369" s="3" t="s">
        <v>2783</v>
      </c>
      <c r="E369" s="6">
        <v>43985.311932870369</v>
      </c>
      <c r="F369" s="6">
        <f t="shared" si="5"/>
        <v>3</v>
      </c>
      <c r="G369" s="3"/>
      <c r="H369" s="3"/>
      <c r="I369" s="3"/>
      <c r="J369" s="3"/>
      <c r="K369" s="3" t="s">
        <v>2784</v>
      </c>
      <c r="L369" s="3"/>
      <c r="M369" s="7" t="s">
        <v>46</v>
      </c>
      <c r="N369" s="12" t="s">
        <v>2785</v>
      </c>
      <c r="O369" s="3">
        <v>102</v>
      </c>
      <c r="P369" s="3">
        <v>83</v>
      </c>
      <c r="Q369" s="3" t="s">
        <v>319</v>
      </c>
      <c r="R369" s="18" t="s">
        <v>2786</v>
      </c>
      <c r="S369" s="7" t="s">
        <v>827</v>
      </c>
    </row>
    <row r="370" spans="1:19" ht="22.5">
      <c r="A370" s="8" t="s">
        <v>2787</v>
      </c>
      <c r="B370" s="3" t="s">
        <v>2564</v>
      </c>
      <c r="C370" s="5" t="s">
        <v>2788</v>
      </c>
      <c r="D370" s="3" t="s">
        <v>2789</v>
      </c>
      <c r="E370" s="6">
        <v>43985.311840277776</v>
      </c>
      <c r="F370" s="6">
        <f t="shared" si="5"/>
        <v>3</v>
      </c>
      <c r="G370" s="3"/>
      <c r="H370" s="3"/>
      <c r="I370" s="3"/>
      <c r="J370" s="3"/>
      <c r="K370" s="3" t="s">
        <v>2567</v>
      </c>
      <c r="L370" s="3"/>
      <c r="M370" s="7" t="s">
        <v>46</v>
      </c>
      <c r="N370" s="12" t="s">
        <v>2568</v>
      </c>
      <c r="O370" s="3">
        <v>271</v>
      </c>
      <c r="P370" s="3">
        <v>1015</v>
      </c>
      <c r="Q370" s="3"/>
      <c r="R370" s="18" t="s">
        <v>2790</v>
      </c>
      <c r="S370" s="7" t="s">
        <v>2791</v>
      </c>
    </row>
    <row r="371" spans="1:19" ht="22.5">
      <c r="A371" s="8" t="s">
        <v>2792</v>
      </c>
      <c r="B371" s="3" t="s">
        <v>2793</v>
      </c>
      <c r="C371" s="5" t="s">
        <v>2794</v>
      </c>
      <c r="D371" s="3" t="s">
        <v>2795</v>
      </c>
      <c r="E371" s="6">
        <v>43985.311076388884</v>
      </c>
      <c r="F371" s="6">
        <f t="shared" si="5"/>
        <v>3</v>
      </c>
      <c r="G371" s="3"/>
      <c r="H371" s="3"/>
      <c r="I371" s="3"/>
      <c r="J371" s="3"/>
      <c r="K371" s="3" t="s">
        <v>2796</v>
      </c>
      <c r="L371" s="3"/>
      <c r="M371" s="7" t="s">
        <v>46</v>
      </c>
      <c r="N371" s="12" t="s">
        <v>2797</v>
      </c>
      <c r="O371" s="3">
        <v>472</v>
      </c>
      <c r="P371" s="3">
        <v>761</v>
      </c>
      <c r="Q371" s="3" t="s">
        <v>127</v>
      </c>
      <c r="R371" s="18" t="s">
        <v>2798</v>
      </c>
      <c r="S371" s="7" t="s">
        <v>2439</v>
      </c>
    </row>
    <row r="372" spans="1:19" ht="45">
      <c r="A372" s="8" t="s">
        <v>2799</v>
      </c>
      <c r="B372" s="3" t="s">
        <v>2564</v>
      </c>
      <c r="C372" s="5" t="s">
        <v>2800</v>
      </c>
      <c r="D372" s="3" t="s">
        <v>2801</v>
      </c>
      <c r="E372" s="6">
        <v>43985.310069444444</v>
      </c>
      <c r="F372" s="6">
        <f t="shared" si="5"/>
        <v>3</v>
      </c>
      <c r="G372" s="3"/>
      <c r="H372" s="3"/>
      <c r="I372" s="3"/>
      <c r="J372" s="3"/>
      <c r="K372" s="3" t="s">
        <v>2567</v>
      </c>
      <c r="L372" s="3"/>
      <c r="M372" s="7" t="s">
        <v>46</v>
      </c>
      <c r="N372" s="12" t="s">
        <v>2568</v>
      </c>
      <c r="O372" s="3">
        <v>271</v>
      </c>
      <c r="P372" s="3">
        <v>1015</v>
      </c>
      <c r="Q372" s="3"/>
      <c r="R372" s="18" t="s">
        <v>2802</v>
      </c>
      <c r="S372" s="7" t="s">
        <v>2803</v>
      </c>
    </row>
    <row r="373" spans="1:19" ht="22.5">
      <c r="A373" s="8" t="s">
        <v>2804</v>
      </c>
      <c r="B373" s="3" t="s">
        <v>2805</v>
      </c>
      <c r="C373" s="5" t="s">
        <v>2806</v>
      </c>
      <c r="D373" s="3" t="s">
        <v>2807</v>
      </c>
      <c r="E373" s="6">
        <v>43985.309062500004</v>
      </c>
      <c r="F373" s="6">
        <f t="shared" si="5"/>
        <v>3</v>
      </c>
      <c r="G373" s="3"/>
      <c r="H373" s="3"/>
      <c r="I373" s="3"/>
      <c r="J373" s="3"/>
      <c r="K373" s="3" t="s">
        <v>2808</v>
      </c>
      <c r="L373" s="3"/>
      <c r="M373" s="7" t="s">
        <v>46</v>
      </c>
      <c r="N373" s="12" t="s">
        <v>2809</v>
      </c>
      <c r="O373" s="3">
        <v>403</v>
      </c>
      <c r="P373" s="3">
        <v>521</v>
      </c>
      <c r="Q373" s="3" t="s">
        <v>2810</v>
      </c>
      <c r="R373" s="18" t="s">
        <v>2811</v>
      </c>
      <c r="S373" s="7" t="s">
        <v>1596</v>
      </c>
    </row>
    <row r="374" spans="1:19" ht="22.5">
      <c r="A374" s="8" t="s">
        <v>2812</v>
      </c>
      <c r="B374" s="3" t="s">
        <v>2813</v>
      </c>
      <c r="C374" s="5" t="s">
        <v>2814</v>
      </c>
      <c r="D374" s="3" t="s">
        <v>2815</v>
      </c>
      <c r="E374" s="6">
        <v>43985.308032407411</v>
      </c>
      <c r="F374" s="6">
        <f t="shared" si="5"/>
        <v>3</v>
      </c>
      <c r="G374" s="3"/>
      <c r="H374" s="3"/>
      <c r="I374" s="3"/>
      <c r="J374" s="3"/>
      <c r="K374" s="3" t="s">
        <v>2816</v>
      </c>
      <c r="L374" s="3"/>
      <c r="M374" s="7" t="s">
        <v>28</v>
      </c>
      <c r="N374" s="12" t="s">
        <v>1073</v>
      </c>
      <c r="O374" s="3">
        <v>2</v>
      </c>
      <c r="P374" s="3">
        <v>6</v>
      </c>
      <c r="Q374" s="3"/>
      <c r="R374" s="18" t="s">
        <v>2817</v>
      </c>
      <c r="S374" s="7" t="s">
        <v>2818</v>
      </c>
    </row>
    <row r="375" spans="1:19" ht="45">
      <c r="A375" s="8" t="s">
        <v>2819</v>
      </c>
      <c r="B375" s="3" t="s">
        <v>2564</v>
      </c>
      <c r="C375" s="5" t="s">
        <v>2820</v>
      </c>
      <c r="D375" s="3" t="s">
        <v>2821</v>
      </c>
      <c r="E375" s="6">
        <v>43985.307754629626</v>
      </c>
      <c r="F375" s="6">
        <f t="shared" si="5"/>
        <v>3</v>
      </c>
      <c r="G375" s="3"/>
      <c r="H375" s="3"/>
      <c r="I375" s="3"/>
      <c r="J375" s="3"/>
      <c r="K375" s="3" t="s">
        <v>2567</v>
      </c>
      <c r="L375" s="3"/>
      <c r="M375" s="7" t="s">
        <v>46</v>
      </c>
      <c r="N375" s="12" t="s">
        <v>2568</v>
      </c>
      <c r="O375" s="3">
        <v>271</v>
      </c>
      <c r="P375" s="3">
        <v>1015</v>
      </c>
      <c r="Q375" s="3"/>
      <c r="R375" s="18" t="s">
        <v>2822</v>
      </c>
      <c r="S375" s="7" t="s">
        <v>2823</v>
      </c>
    </row>
    <row r="376" spans="1:19" ht="33.75">
      <c r="A376" s="8" t="s">
        <v>2824</v>
      </c>
      <c r="B376" s="3" t="s">
        <v>2825</v>
      </c>
      <c r="C376" s="5" t="s">
        <v>2826</v>
      </c>
      <c r="D376" s="3" t="s">
        <v>2827</v>
      </c>
      <c r="E376" s="6">
        <v>43985.30746527778</v>
      </c>
      <c r="F376" s="6">
        <f t="shared" si="5"/>
        <v>3</v>
      </c>
      <c r="G376" s="3"/>
      <c r="H376" s="3"/>
      <c r="I376" s="3"/>
      <c r="J376" s="3"/>
      <c r="K376" s="3" t="s">
        <v>2828</v>
      </c>
      <c r="L376" s="3"/>
      <c r="M376" s="7" t="s">
        <v>28</v>
      </c>
      <c r="N376" s="12" t="s">
        <v>2829</v>
      </c>
      <c r="O376" s="3">
        <v>1607</v>
      </c>
      <c r="P376" s="3">
        <v>1411</v>
      </c>
      <c r="Q376" s="3"/>
      <c r="R376" s="18" t="s">
        <v>2830</v>
      </c>
      <c r="S376" s="7" t="s">
        <v>2831</v>
      </c>
    </row>
    <row r="377" spans="1:19" ht="67.5">
      <c r="A377" s="8" t="s">
        <v>2832</v>
      </c>
      <c r="B377" s="3" t="s">
        <v>2551</v>
      </c>
      <c r="C377" s="5" t="s">
        <v>2833</v>
      </c>
      <c r="D377" s="3" t="s">
        <v>2834</v>
      </c>
      <c r="E377" s="6">
        <v>43985.30740740741</v>
      </c>
      <c r="F377" s="6">
        <f t="shared" si="5"/>
        <v>3</v>
      </c>
      <c r="G377" s="3"/>
      <c r="H377" s="3"/>
      <c r="I377" s="3" t="s">
        <v>2475</v>
      </c>
      <c r="J377" s="3" t="s">
        <v>2476</v>
      </c>
      <c r="K377" s="3" t="s">
        <v>2554</v>
      </c>
      <c r="L377" s="3" t="s">
        <v>2835</v>
      </c>
      <c r="M377" s="7" t="s">
        <v>46</v>
      </c>
      <c r="N377" s="12" t="s">
        <v>2555</v>
      </c>
      <c r="O377" s="3">
        <v>5</v>
      </c>
      <c r="P377" s="3">
        <v>17</v>
      </c>
      <c r="Q377" s="3"/>
      <c r="R377" s="18" t="s">
        <v>2836</v>
      </c>
      <c r="S377" s="7" t="s">
        <v>2837</v>
      </c>
    </row>
    <row r="378" spans="1:19" ht="12.75">
      <c r="A378" s="8" t="s">
        <v>2838</v>
      </c>
      <c r="B378" s="3" t="s">
        <v>2839</v>
      </c>
      <c r="C378" s="5" t="s">
        <v>2840</v>
      </c>
      <c r="D378" s="3" t="s">
        <v>2841</v>
      </c>
      <c r="E378" s="6">
        <v>43985.307268518518</v>
      </c>
      <c r="F378" s="6">
        <f t="shared" si="5"/>
        <v>3</v>
      </c>
      <c r="G378" s="3"/>
      <c r="H378" s="3"/>
      <c r="I378" s="3"/>
      <c r="J378" s="3"/>
      <c r="K378" s="3" t="s">
        <v>2842</v>
      </c>
      <c r="L378" s="3"/>
      <c r="M378" s="7" t="s">
        <v>46</v>
      </c>
      <c r="N378" s="12" t="s">
        <v>2843</v>
      </c>
      <c r="O378" s="3">
        <v>17</v>
      </c>
      <c r="P378" s="3">
        <v>179</v>
      </c>
      <c r="Q378" s="3"/>
      <c r="R378" s="18" t="s">
        <v>2844</v>
      </c>
      <c r="S378" s="7" t="s">
        <v>2845</v>
      </c>
    </row>
    <row r="379" spans="1:19" ht="33.75">
      <c r="A379" s="8" t="s">
        <v>2846</v>
      </c>
      <c r="B379" s="3" t="s">
        <v>2847</v>
      </c>
      <c r="C379" s="5" t="s">
        <v>2848</v>
      </c>
      <c r="D379" s="3" t="s">
        <v>2849</v>
      </c>
      <c r="E379" s="6">
        <v>43985.305405092593</v>
      </c>
      <c r="F379" s="6">
        <f t="shared" si="5"/>
        <v>3</v>
      </c>
      <c r="G379" s="3"/>
      <c r="H379" s="3"/>
      <c r="I379" s="3"/>
      <c r="J379" s="3"/>
      <c r="K379" s="3" t="s">
        <v>2850</v>
      </c>
      <c r="L379" s="3"/>
      <c r="M379" s="7" t="s">
        <v>46</v>
      </c>
      <c r="N379" s="12" t="s">
        <v>2851</v>
      </c>
      <c r="O379" s="3">
        <v>287</v>
      </c>
      <c r="P379" s="3">
        <v>221</v>
      </c>
      <c r="Q379" s="3"/>
      <c r="R379" s="18" t="s">
        <v>2852</v>
      </c>
      <c r="S379" s="7" t="s">
        <v>2853</v>
      </c>
    </row>
    <row r="380" spans="1:19" ht="45">
      <c r="A380" s="8" t="s">
        <v>2854</v>
      </c>
      <c r="B380" s="3" t="s">
        <v>2855</v>
      </c>
      <c r="C380" s="5" t="s">
        <v>2856</v>
      </c>
      <c r="D380" s="3" t="s">
        <v>2857</v>
      </c>
      <c r="E380" s="6">
        <v>43985.304930555554</v>
      </c>
      <c r="F380" s="6">
        <f t="shared" si="5"/>
        <v>3</v>
      </c>
      <c r="G380" s="3"/>
      <c r="H380" s="3"/>
      <c r="I380" s="3"/>
      <c r="J380" s="3"/>
      <c r="K380" s="3" t="s">
        <v>2858</v>
      </c>
      <c r="L380" s="3"/>
      <c r="M380" s="7" t="s">
        <v>46</v>
      </c>
      <c r="N380" s="12" t="s">
        <v>2859</v>
      </c>
      <c r="O380" s="3">
        <v>6</v>
      </c>
      <c r="P380" s="3">
        <v>74</v>
      </c>
      <c r="Q380" s="3" t="s">
        <v>50</v>
      </c>
      <c r="R380" s="18" t="s">
        <v>2860</v>
      </c>
      <c r="S380" s="7" t="s">
        <v>52</v>
      </c>
    </row>
    <row r="381" spans="1:19" ht="45">
      <c r="A381" s="8" t="s">
        <v>2861</v>
      </c>
      <c r="B381" s="3" t="s">
        <v>2862</v>
      </c>
      <c r="C381" s="5" t="s">
        <v>2863</v>
      </c>
      <c r="D381" s="3" t="s">
        <v>2864</v>
      </c>
      <c r="E381" s="6">
        <v>43985.304178240738</v>
      </c>
      <c r="F381" s="6">
        <f t="shared" si="5"/>
        <v>3</v>
      </c>
      <c r="G381" s="3"/>
      <c r="H381" s="3"/>
      <c r="I381" s="3"/>
      <c r="J381" s="3"/>
      <c r="K381" s="3" t="s">
        <v>2865</v>
      </c>
      <c r="L381" s="3"/>
      <c r="M381" s="7" t="s">
        <v>46</v>
      </c>
      <c r="N381" s="12" t="s">
        <v>2866</v>
      </c>
      <c r="O381" s="3">
        <v>24</v>
      </c>
      <c r="P381" s="3">
        <v>472</v>
      </c>
      <c r="Q381" s="3" t="s">
        <v>319</v>
      </c>
      <c r="R381" s="18" t="s">
        <v>2867</v>
      </c>
      <c r="S381" s="7" t="s">
        <v>2868</v>
      </c>
    </row>
    <row r="382" spans="1:19" ht="33.75">
      <c r="A382" s="8" t="s">
        <v>2869</v>
      </c>
      <c r="B382" s="3" t="s">
        <v>2334</v>
      </c>
      <c r="C382" s="5" t="s">
        <v>2870</v>
      </c>
      <c r="D382" s="3" t="s">
        <v>2871</v>
      </c>
      <c r="E382" s="6">
        <v>43985.30232638889</v>
      </c>
      <c r="F382" s="6">
        <f t="shared" si="5"/>
        <v>3</v>
      </c>
      <c r="G382" s="3"/>
      <c r="H382" s="3"/>
      <c r="I382" s="3"/>
      <c r="J382" s="3"/>
      <c r="K382" s="3" t="s">
        <v>2339</v>
      </c>
      <c r="L382" s="3"/>
      <c r="M382" s="7" t="s">
        <v>28</v>
      </c>
      <c r="N382" s="12" t="s">
        <v>2341</v>
      </c>
      <c r="O382" s="3">
        <v>962</v>
      </c>
      <c r="P382" s="3">
        <v>1307</v>
      </c>
      <c r="Q382" s="3" t="s">
        <v>127</v>
      </c>
      <c r="R382" s="18" t="s">
        <v>2872</v>
      </c>
      <c r="S382" s="7" t="s">
        <v>2873</v>
      </c>
    </row>
    <row r="383" spans="1:19" ht="12.75">
      <c r="A383" s="8" t="s">
        <v>2874</v>
      </c>
      <c r="B383" s="3" t="s">
        <v>2875</v>
      </c>
      <c r="C383" s="5" t="s">
        <v>2876</v>
      </c>
      <c r="D383" s="3" t="s">
        <v>2877</v>
      </c>
      <c r="E383" s="6">
        <v>43985.301064814819</v>
      </c>
      <c r="F383" s="6">
        <f t="shared" si="5"/>
        <v>3</v>
      </c>
      <c r="G383" s="3"/>
      <c r="H383" s="3"/>
      <c r="I383" s="3"/>
      <c r="J383" s="3"/>
      <c r="K383" s="3" t="s">
        <v>2878</v>
      </c>
      <c r="L383" s="3"/>
      <c r="M383" s="7" t="s">
        <v>46</v>
      </c>
      <c r="N383" s="12" t="s">
        <v>2879</v>
      </c>
      <c r="O383" s="3">
        <v>54</v>
      </c>
      <c r="P383" s="3">
        <v>128</v>
      </c>
      <c r="Q383" s="3"/>
      <c r="R383" s="18" t="s">
        <v>2880</v>
      </c>
      <c r="S383" s="7" t="s">
        <v>2881</v>
      </c>
    </row>
    <row r="384" spans="1:19" ht="12.75">
      <c r="A384" s="8" t="s">
        <v>2882</v>
      </c>
      <c r="B384" s="3" t="s">
        <v>2883</v>
      </c>
      <c r="C384" s="5" t="s">
        <v>2884</v>
      </c>
      <c r="D384" s="3" t="s">
        <v>2885</v>
      </c>
      <c r="E384" s="6">
        <v>43985.300625000003</v>
      </c>
      <c r="F384" s="6">
        <f t="shared" si="5"/>
        <v>3</v>
      </c>
      <c r="G384" s="3"/>
      <c r="H384" s="3"/>
      <c r="I384" s="3"/>
      <c r="J384" s="3"/>
      <c r="K384" s="3" t="s">
        <v>2886</v>
      </c>
      <c r="L384" s="3"/>
      <c r="M384" s="7" t="s">
        <v>28</v>
      </c>
      <c r="N384" s="12" t="s">
        <v>2887</v>
      </c>
      <c r="O384" s="3">
        <v>3</v>
      </c>
      <c r="P384" s="3">
        <v>202</v>
      </c>
      <c r="Q384" s="3"/>
      <c r="R384" s="18" t="s">
        <v>2888</v>
      </c>
      <c r="S384" s="7" t="s">
        <v>2889</v>
      </c>
    </row>
    <row r="385" spans="1:19" ht="33.75">
      <c r="A385" s="8" t="s">
        <v>2890</v>
      </c>
      <c r="B385" s="3" t="s">
        <v>2371</v>
      </c>
      <c r="C385" s="5" t="s">
        <v>2891</v>
      </c>
      <c r="D385" s="3" t="s">
        <v>2892</v>
      </c>
      <c r="E385" s="6">
        <v>43985.300474537042</v>
      </c>
      <c r="F385" s="6">
        <f t="shared" si="5"/>
        <v>3</v>
      </c>
      <c r="G385" s="3"/>
      <c r="H385" s="3"/>
      <c r="I385" s="3"/>
      <c r="J385" s="3"/>
      <c r="K385" s="3" t="s">
        <v>2374</v>
      </c>
      <c r="L385" s="3"/>
      <c r="M385" s="7" t="s">
        <v>104</v>
      </c>
      <c r="N385" s="12" t="s">
        <v>2375</v>
      </c>
      <c r="O385" s="3">
        <v>3</v>
      </c>
      <c r="P385" s="3">
        <v>4</v>
      </c>
      <c r="Q385" s="3" t="s">
        <v>2376</v>
      </c>
      <c r="R385" s="18" t="s">
        <v>2893</v>
      </c>
      <c r="S385" s="7" t="s">
        <v>2894</v>
      </c>
    </row>
    <row r="386" spans="1:19" ht="45">
      <c r="A386" s="8" t="s">
        <v>2895</v>
      </c>
      <c r="B386" s="3" t="s">
        <v>2813</v>
      </c>
      <c r="C386" s="5" t="s">
        <v>2896</v>
      </c>
      <c r="D386" s="3" t="s">
        <v>2897</v>
      </c>
      <c r="E386" s="6">
        <v>43985.300428240742</v>
      </c>
      <c r="F386" s="6">
        <f t="shared" si="5"/>
        <v>3</v>
      </c>
      <c r="G386" s="3"/>
      <c r="H386" s="3"/>
      <c r="I386" s="3"/>
      <c r="J386" s="3"/>
      <c r="K386" s="3" t="s">
        <v>2816</v>
      </c>
      <c r="L386" s="3"/>
      <c r="M386" s="7" t="s">
        <v>28</v>
      </c>
      <c r="N386" s="12" t="s">
        <v>1073</v>
      </c>
      <c r="O386" s="3">
        <v>2</v>
      </c>
      <c r="P386" s="3">
        <v>6</v>
      </c>
      <c r="Q386" s="3"/>
      <c r="R386" s="18" t="s">
        <v>2898</v>
      </c>
      <c r="S386" s="7" t="s">
        <v>2899</v>
      </c>
    </row>
    <row r="387" spans="1:19" ht="33.75">
      <c r="A387" s="8" t="s">
        <v>2900</v>
      </c>
      <c r="B387" s="3" t="s">
        <v>2901</v>
      </c>
      <c r="C387" s="5" t="s">
        <v>2902</v>
      </c>
      <c r="D387" s="3" t="s">
        <v>2903</v>
      </c>
      <c r="E387" s="6">
        <v>43985.300173611111</v>
      </c>
      <c r="F387" s="6">
        <f t="shared" si="5"/>
        <v>3</v>
      </c>
      <c r="G387" s="3"/>
      <c r="H387" s="3"/>
      <c r="I387" s="3"/>
      <c r="J387" s="3"/>
      <c r="K387" s="3" t="s">
        <v>2904</v>
      </c>
      <c r="L387" s="3"/>
      <c r="M387" s="7" t="s">
        <v>104</v>
      </c>
      <c r="N387" s="12" t="s">
        <v>2905</v>
      </c>
      <c r="O387" s="3">
        <v>550</v>
      </c>
      <c r="P387" s="3">
        <v>809</v>
      </c>
      <c r="Q387" s="3"/>
      <c r="R387" s="18" t="s">
        <v>2906</v>
      </c>
      <c r="S387" s="7" t="s">
        <v>52</v>
      </c>
    </row>
    <row r="388" spans="1:19" ht="56.25">
      <c r="A388" s="8" t="s">
        <v>2907</v>
      </c>
      <c r="B388" s="3" t="s">
        <v>2908</v>
      </c>
      <c r="C388" s="5" t="s">
        <v>2909</v>
      </c>
      <c r="D388" s="3" t="s">
        <v>2910</v>
      </c>
      <c r="E388" s="6">
        <v>43985.300150462965</v>
      </c>
      <c r="F388" s="6">
        <f t="shared" ref="F388:F451" si="6">DAY(E388)</f>
        <v>3</v>
      </c>
      <c r="G388" s="3"/>
      <c r="H388" s="3"/>
      <c r="I388" s="3"/>
      <c r="J388" s="3"/>
      <c r="K388" s="3" t="s">
        <v>2911</v>
      </c>
      <c r="L388" s="3"/>
      <c r="M388" s="7" t="s">
        <v>28</v>
      </c>
      <c r="N388" s="12" t="s">
        <v>2912</v>
      </c>
      <c r="O388" s="3">
        <v>3292</v>
      </c>
      <c r="P388" s="3">
        <v>2457</v>
      </c>
      <c r="Q388" s="3"/>
      <c r="R388" s="18" t="s">
        <v>2913</v>
      </c>
      <c r="S388" s="7" t="s">
        <v>2914</v>
      </c>
    </row>
    <row r="389" spans="1:19" ht="12.75">
      <c r="A389" s="8" t="s">
        <v>2915</v>
      </c>
      <c r="B389" s="3" t="s">
        <v>2916</v>
      </c>
      <c r="C389" s="5" t="s">
        <v>220</v>
      </c>
      <c r="D389" s="3" t="s">
        <v>2917</v>
      </c>
      <c r="E389" s="6">
        <v>43985.300104166672</v>
      </c>
      <c r="F389" s="6">
        <f t="shared" si="6"/>
        <v>3</v>
      </c>
      <c r="G389" s="3"/>
      <c r="H389" s="3"/>
      <c r="I389" s="3"/>
      <c r="J389" s="3"/>
      <c r="K389" s="3" t="s">
        <v>2918</v>
      </c>
      <c r="L389" s="3"/>
      <c r="M389" s="7" t="s">
        <v>46</v>
      </c>
      <c r="N389" s="12" t="s">
        <v>2919</v>
      </c>
      <c r="O389" s="3">
        <v>52</v>
      </c>
      <c r="P389" s="3">
        <v>49</v>
      </c>
      <c r="Q389" s="3" t="s">
        <v>2920</v>
      </c>
      <c r="R389" s="18" t="s">
        <v>2921</v>
      </c>
      <c r="S389" s="7" t="s">
        <v>52</v>
      </c>
    </row>
    <row r="390" spans="1:19" ht="56.25">
      <c r="A390" s="8" t="s">
        <v>2922</v>
      </c>
      <c r="B390" s="3" t="s">
        <v>2551</v>
      </c>
      <c r="C390" s="5" t="s">
        <v>2923</v>
      </c>
      <c r="D390" s="3" t="s">
        <v>2924</v>
      </c>
      <c r="E390" s="6">
        <v>43985.3</v>
      </c>
      <c r="F390" s="6">
        <f t="shared" si="6"/>
        <v>3</v>
      </c>
      <c r="G390" s="3"/>
      <c r="H390" s="3"/>
      <c r="I390" s="3" t="s">
        <v>2475</v>
      </c>
      <c r="J390" s="3" t="s">
        <v>2476</v>
      </c>
      <c r="K390" s="3" t="s">
        <v>2554</v>
      </c>
      <c r="L390" s="3" t="s">
        <v>2925</v>
      </c>
      <c r="M390" s="7" t="s">
        <v>46</v>
      </c>
      <c r="N390" s="12" t="s">
        <v>2555</v>
      </c>
      <c r="O390" s="3">
        <v>5</v>
      </c>
      <c r="P390" s="3">
        <v>17</v>
      </c>
      <c r="Q390" s="3"/>
      <c r="R390" s="18" t="s">
        <v>2926</v>
      </c>
      <c r="S390" s="7" t="s">
        <v>2927</v>
      </c>
    </row>
    <row r="391" spans="1:19" ht="33.75">
      <c r="A391" s="8" t="s">
        <v>2928</v>
      </c>
      <c r="B391" s="3" t="s">
        <v>2929</v>
      </c>
      <c r="C391" s="5" t="s">
        <v>2930</v>
      </c>
      <c r="D391" s="3" t="s">
        <v>2931</v>
      </c>
      <c r="E391" s="6">
        <v>43985.299224537041</v>
      </c>
      <c r="F391" s="6">
        <f t="shared" si="6"/>
        <v>3</v>
      </c>
      <c r="G391" s="3"/>
      <c r="H391" s="3"/>
      <c r="I391" s="3"/>
      <c r="J391" s="3"/>
      <c r="K391" s="3" t="s">
        <v>2932</v>
      </c>
      <c r="L391" s="3"/>
      <c r="M391" s="7" t="s">
        <v>46</v>
      </c>
      <c r="N391" s="12" t="s">
        <v>2933</v>
      </c>
      <c r="O391" s="3">
        <v>7</v>
      </c>
      <c r="P391" s="3">
        <v>141</v>
      </c>
      <c r="Q391" s="3" t="s">
        <v>2934</v>
      </c>
      <c r="R391" s="18" t="s">
        <v>2935</v>
      </c>
      <c r="S391" s="7" t="s">
        <v>2936</v>
      </c>
    </row>
    <row r="392" spans="1:19" ht="45">
      <c r="A392" s="8" t="s">
        <v>2937</v>
      </c>
      <c r="B392" s="3" t="s">
        <v>2938</v>
      </c>
      <c r="C392" s="5" t="s">
        <v>2939</v>
      </c>
      <c r="D392" s="3" t="s">
        <v>2940</v>
      </c>
      <c r="E392" s="6">
        <v>43985.299212962964</v>
      </c>
      <c r="F392" s="6">
        <f t="shared" si="6"/>
        <v>3</v>
      </c>
      <c r="G392" s="3"/>
      <c r="H392" s="3"/>
      <c r="I392" s="3"/>
      <c r="J392" s="3"/>
      <c r="K392" s="3" t="s">
        <v>2941</v>
      </c>
      <c r="L392" s="3"/>
      <c r="M392" s="7" t="s">
        <v>46</v>
      </c>
      <c r="N392" s="12" t="s">
        <v>2942</v>
      </c>
      <c r="O392" s="3">
        <v>719</v>
      </c>
      <c r="P392" s="3">
        <v>3530</v>
      </c>
      <c r="Q392" s="3" t="s">
        <v>2943</v>
      </c>
      <c r="R392" s="18" t="s">
        <v>2944</v>
      </c>
      <c r="S392" s="7" t="s">
        <v>52</v>
      </c>
    </row>
    <row r="393" spans="1:19" ht="22.5">
      <c r="A393" s="8" t="s">
        <v>2945</v>
      </c>
      <c r="B393" s="3" t="s">
        <v>2946</v>
      </c>
      <c r="C393" s="5" t="s">
        <v>2947</v>
      </c>
      <c r="D393" s="3" t="s">
        <v>2948</v>
      </c>
      <c r="E393" s="6">
        <v>43985.299131944441</v>
      </c>
      <c r="F393" s="6">
        <f t="shared" si="6"/>
        <v>3</v>
      </c>
      <c r="G393" s="3"/>
      <c r="H393" s="3"/>
      <c r="I393" s="3"/>
      <c r="J393" s="3"/>
      <c r="K393" s="3" t="s">
        <v>2949</v>
      </c>
      <c r="L393" s="3"/>
      <c r="M393" s="7" t="s">
        <v>46</v>
      </c>
      <c r="N393" s="12" t="s">
        <v>2950</v>
      </c>
      <c r="O393" s="3">
        <v>40</v>
      </c>
      <c r="P393" s="3">
        <v>108</v>
      </c>
      <c r="Q393" s="3"/>
      <c r="R393" s="18" t="s">
        <v>2951</v>
      </c>
      <c r="S393" s="7" t="s">
        <v>2952</v>
      </c>
    </row>
    <row r="394" spans="1:19" ht="33.75">
      <c r="A394" s="8" t="s">
        <v>2953</v>
      </c>
      <c r="B394" s="3" t="s">
        <v>2954</v>
      </c>
      <c r="C394" s="5" t="s">
        <v>2955</v>
      </c>
      <c r="D394" s="3" t="s">
        <v>2956</v>
      </c>
      <c r="E394" s="6">
        <v>43985.298715277779</v>
      </c>
      <c r="F394" s="6">
        <f t="shared" si="6"/>
        <v>3</v>
      </c>
      <c r="G394" s="3"/>
      <c r="H394" s="3"/>
      <c r="I394" s="3"/>
      <c r="J394" s="3"/>
      <c r="K394" s="3" t="s">
        <v>2957</v>
      </c>
      <c r="L394" s="3"/>
      <c r="M394" s="7" t="s">
        <v>46</v>
      </c>
      <c r="N394" s="12" t="s">
        <v>2958</v>
      </c>
      <c r="O394" s="3">
        <v>239</v>
      </c>
      <c r="P394" s="3">
        <v>241</v>
      </c>
      <c r="Q394" s="3" t="s">
        <v>2959</v>
      </c>
      <c r="R394" s="18" t="s">
        <v>2960</v>
      </c>
      <c r="S394" s="7" t="s">
        <v>2961</v>
      </c>
    </row>
    <row r="395" spans="1:19" ht="78.75">
      <c r="A395" s="8" t="s">
        <v>2962</v>
      </c>
      <c r="B395" s="3" t="s">
        <v>2963</v>
      </c>
      <c r="C395" s="5" t="s">
        <v>2964</v>
      </c>
      <c r="D395" s="3" t="s">
        <v>2965</v>
      </c>
      <c r="E395" s="6">
        <v>43985.298414351855</v>
      </c>
      <c r="F395" s="6">
        <f t="shared" si="6"/>
        <v>3</v>
      </c>
      <c r="G395" s="3"/>
      <c r="H395" s="3"/>
      <c r="I395" s="3"/>
      <c r="J395" s="3"/>
      <c r="K395" s="3" t="s">
        <v>2966</v>
      </c>
      <c r="L395" s="3"/>
      <c r="M395" s="7" t="s">
        <v>46</v>
      </c>
      <c r="N395" s="12" t="s">
        <v>2967</v>
      </c>
      <c r="O395" s="3">
        <v>325</v>
      </c>
      <c r="P395" s="3">
        <v>985</v>
      </c>
      <c r="Q395" s="3" t="s">
        <v>127</v>
      </c>
      <c r="R395" s="18" t="s">
        <v>2968</v>
      </c>
      <c r="S395" s="7" t="s">
        <v>2969</v>
      </c>
    </row>
    <row r="396" spans="1:19" ht="12.75">
      <c r="A396" s="8" t="s">
        <v>2970</v>
      </c>
      <c r="B396" s="3" t="s">
        <v>2862</v>
      </c>
      <c r="C396" s="5" t="s">
        <v>2971</v>
      </c>
      <c r="D396" s="3" t="s">
        <v>2972</v>
      </c>
      <c r="E396" s="6">
        <v>43985.297523148147</v>
      </c>
      <c r="F396" s="6">
        <f t="shared" si="6"/>
        <v>3</v>
      </c>
      <c r="G396" s="3"/>
      <c r="H396" s="3"/>
      <c r="I396" s="3"/>
      <c r="J396" s="3"/>
      <c r="K396" s="3" t="s">
        <v>2865</v>
      </c>
      <c r="L396" s="3"/>
      <c r="M396" s="7" t="s">
        <v>46</v>
      </c>
      <c r="N396" s="12" t="s">
        <v>2866</v>
      </c>
      <c r="O396" s="3">
        <v>24</v>
      </c>
      <c r="P396" s="3">
        <v>472</v>
      </c>
      <c r="Q396" s="3" t="s">
        <v>319</v>
      </c>
      <c r="R396" s="18" t="s">
        <v>2973</v>
      </c>
      <c r="S396" s="7" t="s">
        <v>1821</v>
      </c>
    </row>
    <row r="397" spans="1:19" ht="22.5">
      <c r="A397" s="8" t="s">
        <v>2974</v>
      </c>
      <c r="B397" s="3" t="s">
        <v>2975</v>
      </c>
      <c r="C397" s="5" t="s">
        <v>2976</v>
      </c>
      <c r="D397" s="3" t="s">
        <v>2977</v>
      </c>
      <c r="E397" s="6">
        <v>43985.29751157407</v>
      </c>
      <c r="F397" s="6">
        <f t="shared" si="6"/>
        <v>3</v>
      </c>
      <c r="G397" s="3"/>
      <c r="H397" s="3"/>
      <c r="I397" s="3"/>
      <c r="J397" s="3"/>
      <c r="K397" s="3" t="s">
        <v>2978</v>
      </c>
      <c r="L397" s="3"/>
      <c r="M397" s="7" t="s">
        <v>46</v>
      </c>
      <c r="N397" s="12" t="s">
        <v>2979</v>
      </c>
      <c r="O397" s="3">
        <v>834</v>
      </c>
      <c r="P397" s="3">
        <v>1379</v>
      </c>
      <c r="Q397" s="3" t="s">
        <v>2980</v>
      </c>
      <c r="R397" s="18" t="s">
        <v>2981</v>
      </c>
      <c r="S397" s="7" t="s">
        <v>463</v>
      </c>
    </row>
    <row r="398" spans="1:19" ht="12.75">
      <c r="A398" s="8" t="s">
        <v>2982</v>
      </c>
      <c r="B398" s="3" t="s">
        <v>2983</v>
      </c>
      <c r="C398" s="5" t="s">
        <v>2984</v>
      </c>
      <c r="D398" s="3" t="s">
        <v>2985</v>
      </c>
      <c r="E398" s="6">
        <v>43985.297083333338</v>
      </c>
      <c r="F398" s="6">
        <f t="shared" si="6"/>
        <v>3</v>
      </c>
      <c r="G398" s="3"/>
      <c r="H398" s="3"/>
      <c r="I398" s="3"/>
      <c r="J398" s="3"/>
      <c r="K398" s="3" t="s">
        <v>2986</v>
      </c>
      <c r="L398" s="3"/>
      <c r="M398" s="7" t="s">
        <v>46</v>
      </c>
      <c r="N398" s="12" t="s">
        <v>1073</v>
      </c>
      <c r="O398" s="3"/>
      <c r="P398" s="3">
        <v>34</v>
      </c>
      <c r="Q398" s="3"/>
      <c r="R398" s="18" t="s">
        <v>2987</v>
      </c>
      <c r="S398" s="7" t="s">
        <v>2988</v>
      </c>
    </row>
    <row r="399" spans="1:19" ht="22.5">
      <c r="A399" s="8" t="s">
        <v>2989</v>
      </c>
      <c r="B399" s="3" t="s">
        <v>2990</v>
      </c>
      <c r="C399" s="5" t="s">
        <v>2991</v>
      </c>
      <c r="D399" s="3" t="s">
        <v>2992</v>
      </c>
      <c r="E399" s="6">
        <v>43985.29688657407</v>
      </c>
      <c r="F399" s="6">
        <f t="shared" si="6"/>
        <v>3</v>
      </c>
      <c r="G399" s="3"/>
      <c r="H399" s="3"/>
      <c r="I399" s="3"/>
      <c r="J399" s="3"/>
      <c r="K399" s="3" t="s">
        <v>2993</v>
      </c>
      <c r="L399" s="3"/>
      <c r="M399" s="7" t="s">
        <v>104</v>
      </c>
      <c r="N399" s="12" t="s">
        <v>1073</v>
      </c>
      <c r="O399" s="3"/>
      <c r="P399" s="3">
        <v>68</v>
      </c>
      <c r="Q399" s="3"/>
      <c r="R399" s="18" t="s">
        <v>2994</v>
      </c>
      <c r="S399" s="7" t="s">
        <v>463</v>
      </c>
    </row>
    <row r="400" spans="1:19" ht="12.75">
      <c r="A400" s="8" t="s">
        <v>2995</v>
      </c>
      <c r="B400" s="3" t="s">
        <v>1760</v>
      </c>
      <c r="C400" s="5" t="s">
        <v>2996</v>
      </c>
      <c r="D400" s="3" t="s">
        <v>2997</v>
      </c>
      <c r="E400" s="6">
        <v>43985.296076388884</v>
      </c>
      <c r="F400" s="6">
        <f t="shared" si="6"/>
        <v>3</v>
      </c>
      <c r="G400" s="3"/>
      <c r="H400" s="3"/>
      <c r="I400" s="3"/>
      <c r="J400" s="3"/>
      <c r="K400" s="3" t="s">
        <v>1763</v>
      </c>
      <c r="L400" s="3"/>
      <c r="M400" s="7" t="s">
        <v>28</v>
      </c>
      <c r="N400" s="12" t="s">
        <v>1764</v>
      </c>
      <c r="O400" s="3">
        <v>3637</v>
      </c>
      <c r="P400" s="3">
        <v>2021</v>
      </c>
      <c r="Q400" s="3" t="s">
        <v>1765</v>
      </c>
      <c r="R400" s="18" t="s">
        <v>2998</v>
      </c>
      <c r="S400" s="7" t="s">
        <v>52</v>
      </c>
    </row>
    <row r="401" spans="1:19" ht="12.75">
      <c r="A401" s="8" t="s">
        <v>2999</v>
      </c>
      <c r="B401" s="3" t="s">
        <v>3000</v>
      </c>
      <c r="C401" s="5" t="s">
        <v>3001</v>
      </c>
      <c r="D401" s="3" t="s">
        <v>3002</v>
      </c>
      <c r="E401" s="6">
        <v>43985.295925925922</v>
      </c>
      <c r="F401" s="6">
        <f t="shared" si="6"/>
        <v>3</v>
      </c>
      <c r="G401" s="3"/>
      <c r="H401" s="3"/>
      <c r="I401" s="3"/>
      <c r="J401" s="3"/>
      <c r="K401" s="3" t="s">
        <v>3003</v>
      </c>
      <c r="L401" s="3"/>
      <c r="M401" s="7" t="s">
        <v>46</v>
      </c>
      <c r="N401" s="12" t="s">
        <v>3004</v>
      </c>
      <c r="O401" s="3">
        <v>113</v>
      </c>
      <c r="P401" s="3">
        <v>909</v>
      </c>
      <c r="Q401" s="3" t="s">
        <v>3005</v>
      </c>
      <c r="R401" s="18" t="s">
        <v>3006</v>
      </c>
      <c r="S401" s="7" t="s">
        <v>3007</v>
      </c>
    </row>
    <row r="402" spans="1:19" ht="56.25">
      <c r="A402" s="8" t="s">
        <v>3008</v>
      </c>
      <c r="B402" s="3" t="s">
        <v>3009</v>
      </c>
      <c r="C402" s="5" t="s">
        <v>3010</v>
      </c>
      <c r="D402" s="3" t="s">
        <v>3011</v>
      </c>
      <c r="E402" s="6">
        <v>43985.295381944445</v>
      </c>
      <c r="F402" s="6">
        <f t="shared" si="6"/>
        <v>3</v>
      </c>
      <c r="G402" s="3"/>
      <c r="H402" s="3"/>
      <c r="I402" s="3"/>
      <c r="J402" s="3"/>
      <c r="K402" s="3" t="s">
        <v>3012</v>
      </c>
      <c r="L402" s="3"/>
      <c r="M402" s="7" t="s">
        <v>46</v>
      </c>
      <c r="N402" s="12" t="s">
        <v>3013</v>
      </c>
      <c r="O402" s="3">
        <v>213</v>
      </c>
      <c r="P402" s="3">
        <v>617</v>
      </c>
      <c r="Q402" s="3" t="s">
        <v>1736</v>
      </c>
      <c r="R402" s="18" t="s">
        <v>3014</v>
      </c>
      <c r="S402" s="7" t="s">
        <v>3015</v>
      </c>
    </row>
    <row r="403" spans="1:19" ht="33.75">
      <c r="A403" s="8" t="s">
        <v>3016</v>
      </c>
      <c r="B403" s="3" t="s">
        <v>2954</v>
      </c>
      <c r="C403" s="5" t="s">
        <v>3017</v>
      </c>
      <c r="D403" s="3" t="s">
        <v>3018</v>
      </c>
      <c r="E403" s="6">
        <v>43985.295335648145</v>
      </c>
      <c r="F403" s="6">
        <f t="shared" si="6"/>
        <v>3</v>
      </c>
      <c r="G403" s="3"/>
      <c r="H403" s="3"/>
      <c r="I403" s="3"/>
      <c r="J403" s="3"/>
      <c r="K403" s="3" t="s">
        <v>2957</v>
      </c>
      <c r="L403" s="3"/>
      <c r="M403" s="7" t="s">
        <v>46</v>
      </c>
      <c r="N403" s="12" t="s">
        <v>2958</v>
      </c>
      <c r="O403" s="3">
        <v>239</v>
      </c>
      <c r="P403" s="3">
        <v>241</v>
      </c>
      <c r="Q403" s="3" t="s">
        <v>2959</v>
      </c>
      <c r="R403" s="18" t="s">
        <v>3019</v>
      </c>
      <c r="S403" s="7" t="s">
        <v>3020</v>
      </c>
    </row>
    <row r="404" spans="1:19" ht="56.25">
      <c r="A404" s="8" t="s">
        <v>3021</v>
      </c>
      <c r="B404" s="3" t="s">
        <v>3022</v>
      </c>
      <c r="C404" s="5" t="s">
        <v>3023</v>
      </c>
      <c r="D404" s="3" t="s">
        <v>3024</v>
      </c>
      <c r="E404" s="6">
        <v>43985.295300925922</v>
      </c>
      <c r="F404" s="6">
        <f t="shared" si="6"/>
        <v>3</v>
      </c>
      <c r="G404" s="3"/>
      <c r="H404" s="3"/>
      <c r="I404" s="3" t="s">
        <v>3025</v>
      </c>
      <c r="J404" s="3" t="s">
        <v>3026</v>
      </c>
      <c r="K404" s="3" t="s">
        <v>3027</v>
      </c>
      <c r="L404" s="3" t="s">
        <v>3028</v>
      </c>
      <c r="M404" s="7" t="s">
        <v>104</v>
      </c>
      <c r="N404" s="12" t="s">
        <v>3029</v>
      </c>
      <c r="O404" s="3">
        <v>15</v>
      </c>
      <c r="P404" s="3">
        <v>98</v>
      </c>
      <c r="Q404" s="3"/>
      <c r="R404" s="18" t="s">
        <v>3030</v>
      </c>
      <c r="S404" s="7" t="s">
        <v>3031</v>
      </c>
    </row>
    <row r="405" spans="1:19" ht="22.5">
      <c r="A405" s="8" t="s">
        <v>3032</v>
      </c>
      <c r="B405" s="3" t="s">
        <v>3033</v>
      </c>
      <c r="C405" s="5" t="s">
        <v>3034</v>
      </c>
      <c r="D405" s="3" t="s">
        <v>3035</v>
      </c>
      <c r="E405" s="6">
        <v>43985.294340277775</v>
      </c>
      <c r="F405" s="6">
        <f t="shared" si="6"/>
        <v>3</v>
      </c>
      <c r="G405" s="3"/>
      <c r="H405" s="3"/>
      <c r="I405" s="3"/>
      <c r="J405" s="3"/>
      <c r="K405" s="3" t="s">
        <v>3036</v>
      </c>
      <c r="L405" s="3"/>
      <c r="M405" s="7" t="s">
        <v>46</v>
      </c>
      <c r="N405" s="12" t="s">
        <v>3037</v>
      </c>
      <c r="O405" s="3">
        <v>312</v>
      </c>
      <c r="P405" s="3">
        <v>673</v>
      </c>
      <c r="Q405" s="3"/>
      <c r="R405" s="18" t="s">
        <v>3038</v>
      </c>
      <c r="S405" s="7" t="s">
        <v>1574</v>
      </c>
    </row>
    <row r="406" spans="1:19" ht="22.5">
      <c r="A406" s="8" t="s">
        <v>3039</v>
      </c>
      <c r="B406" s="3" t="s">
        <v>2181</v>
      </c>
      <c r="C406" s="5" t="s">
        <v>3040</v>
      </c>
      <c r="D406" s="3" t="s">
        <v>3041</v>
      </c>
      <c r="E406" s="6">
        <v>43985.29415509259</v>
      </c>
      <c r="F406" s="6">
        <f t="shared" si="6"/>
        <v>3</v>
      </c>
      <c r="G406" s="3"/>
      <c r="H406" s="3"/>
      <c r="I406" s="3"/>
      <c r="J406" s="3"/>
      <c r="K406" s="3" t="s">
        <v>2184</v>
      </c>
      <c r="L406" s="3"/>
      <c r="M406" s="7" t="s">
        <v>2185</v>
      </c>
      <c r="N406" s="12" t="s">
        <v>2186</v>
      </c>
      <c r="O406" s="3">
        <v>558</v>
      </c>
      <c r="P406" s="3">
        <v>624</v>
      </c>
      <c r="Q406" s="3" t="s">
        <v>1786</v>
      </c>
      <c r="R406" s="18" t="s">
        <v>3042</v>
      </c>
      <c r="S406" s="7" t="s">
        <v>3043</v>
      </c>
    </row>
    <row r="407" spans="1:19" ht="67.5">
      <c r="A407" s="8" t="s">
        <v>3044</v>
      </c>
      <c r="B407" s="3" t="s">
        <v>3045</v>
      </c>
      <c r="C407" s="5" t="s">
        <v>3046</v>
      </c>
      <c r="D407" s="3" t="s">
        <v>3047</v>
      </c>
      <c r="E407" s="6">
        <v>43985.294050925921</v>
      </c>
      <c r="F407" s="6">
        <f t="shared" si="6"/>
        <v>3</v>
      </c>
      <c r="G407" s="3"/>
      <c r="H407" s="3"/>
      <c r="I407" s="3" t="s">
        <v>3048</v>
      </c>
      <c r="J407" s="3" t="s">
        <v>3049</v>
      </c>
      <c r="K407" s="3" t="s">
        <v>3050</v>
      </c>
      <c r="L407" s="3" t="s">
        <v>3051</v>
      </c>
      <c r="M407" s="7" t="s">
        <v>46</v>
      </c>
      <c r="N407" s="12" t="s">
        <v>3052</v>
      </c>
      <c r="O407" s="3">
        <v>161</v>
      </c>
      <c r="P407" s="3">
        <v>191</v>
      </c>
      <c r="Q407" s="3" t="s">
        <v>3053</v>
      </c>
      <c r="R407" s="18" t="s">
        <v>3054</v>
      </c>
      <c r="S407" s="7" t="s">
        <v>3055</v>
      </c>
    </row>
    <row r="408" spans="1:19" ht="90">
      <c r="A408" s="8" t="s">
        <v>3056</v>
      </c>
      <c r="B408" s="3" t="s">
        <v>3057</v>
      </c>
      <c r="C408" s="5" t="s">
        <v>3058</v>
      </c>
      <c r="D408" s="3" t="s">
        <v>3059</v>
      </c>
      <c r="E408" s="6">
        <v>43985.293912037036</v>
      </c>
      <c r="F408" s="6">
        <f t="shared" si="6"/>
        <v>3</v>
      </c>
      <c r="G408" s="3"/>
      <c r="H408" s="3"/>
      <c r="I408" s="3"/>
      <c r="J408" s="3"/>
      <c r="K408" s="3" t="s">
        <v>3060</v>
      </c>
      <c r="L408" s="3"/>
      <c r="M408" s="7" t="s">
        <v>46</v>
      </c>
      <c r="N408" s="12" t="s">
        <v>3061</v>
      </c>
      <c r="O408" s="3">
        <v>74</v>
      </c>
      <c r="P408" s="3">
        <v>8</v>
      </c>
      <c r="Q408" s="3" t="s">
        <v>3062</v>
      </c>
      <c r="R408" s="18" t="s">
        <v>3063</v>
      </c>
      <c r="S408" s="7" t="s">
        <v>3064</v>
      </c>
    </row>
    <row r="409" spans="1:19" ht="45">
      <c r="A409" s="8" t="s">
        <v>3065</v>
      </c>
      <c r="B409" s="3" t="s">
        <v>3066</v>
      </c>
      <c r="C409" s="5" t="s">
        <v>3067</v>
      </c>
      <c r="D409" s="3" t="s">
        <v>3068</v>
      </c>
      <c r="E409" s="6">
        <v>43985.293715277774</v>
      </c>
      <c r="F409" s="6">
        <f t="shared" si="6"/>
        <v>3</v>
      </c>
      <c r="G409" s="3"/>
      <c r="H409" s="3"/>
      <c r="I409" s="3"/>
      <c r="J409" s="3"/>
      <c r="K409" s="3" t="s">
        <v>3069</v>
      </c>
      <c r="L409" s="3"/>
      <c r="M409" s="7" t="s">
        <v>46</v>
      </c>
      <c r="N409" s="12" t="s">
        <v>3070</v>
      </c>
      <c r="O409" s="3">
        <v>180</v>
      </c>
      <c r="P409" s="3">
        <v>744</v>
      </c>
      <c r="Q409" s="3"/>
      <c r="R409" s="18" t="s">
        <v>3071</v>
      </c>
      <c r="S409" s="7" t="s">
        <v>3072</v>
      </c>
    </row>
    <row r="410" spans="1:19" ht="56.25">
      <c r="A410" s="8" t="s">
        <v>3073</v>
      </c>
      <c r="B410" s="3" t="s">
        <v>3074</v>
      </c>
      <c r="C410" s="5" t="s">
        <v>3075</v>
      </c>
      <c r="D410" s="3" t="s">
        <v>3076</v>
      </c>
      <c r="E410" s="6">
        <v>43985.293576388889</v>
      </c>
      <c r="F410" s="6">
        <f t="shared" si="6"/>
        <v>3</v>
      </c>
      <c r="G410" s="3"/>
      <c r="H410" s="3"/>
      <c r="I410" s="3" t="s">
        <v>3077</v>
      </c>
      <c r="J410" s="3" t="s">
        <v>3078</v>
      </c>
      <c r="K410" s="3" t="s">
        <v>3079</v>
      </c>
      <c r="L410" s="3"/>
      <c r="M410" s="7" t="s">
        <v>104</v>
      </c>
      <c r="N410" s="12" t="s">
        <v>3080</v>
      </c>
      <c r="O410" s="3">
        <v>178</v>
      </c>
      <c r="P410" s="3">
        <v>401</v>
      </c>
      <c r="Q410" s="3" t="s">
        <v>3081</v>
      </c>
      <c r="R410" s="18" t="s">
        <v>3082</v>
      </c>
      <c r="S410" s="7" t="s">
        <v>3083</v>
      </c>
    </row>
    <row r="411" spans="1:19" ht="12.75">
      <c r="A411" s="8" t="s">
        <v>3084</v>
      </c>
      <c r="B411" s="3" t="s">
        <v>3085</v>
      </c>
      <c r="C411" s="5" t="s">
        <v>3086</v>
      </c>
      <c r="D411" s="3" t="s">
        <v>3076</v>
      </c>
      <c r="E411" s="6">
        <v>43985.293576388889</v>
      </c>
      <c r="F411" s="6">
        <f t="shared" si="6"/>
        <v>3</v>
      </c>
      <c r="G411" s="3"/>
      <c r="H411" s="3"/>
      <c r="I411" s="3"/>
      <c r="J411" s="3"/>
      <c r="K411" s="3" t="s">
        <v>3087</v>
      </c>
      <c r="L411" s="3"/>
      <c r="M411" s="7" t="s">
        <v>46</v>
      </c>
      <c r="N411" s="12" t="s">
        <v>3088</v>
      </c>
      <c r="O411" s="3">
        <v>2909</v>
      </c>
      <c r="P411" s="3">
        <v>4999</v>
      </c>
      <c r="Q411" s="3" t="s">
        <v>127</v>
      </c>
      <c r="R411" s="18" t="s">
        <v>3089</v>
      </c>
      <c r="S411" s="7" t="s">
        <v>52</v>
      </c>
    </row>
    <row r="412" spans="1:19" ht="56.25">
      <c r="A412" s="8" t="s">
        <v>3090</v>
      </c>
      <c r="B412" s="3" t="s">
        <v>3091</v>
      </c>
      <c r="C412" s="5" t="s">
        <v>3092</v>
      </c>
      <c r="D412" s="3" t="s">
        <v>3093</v>
      </c>
      <c r="E412" s="6">
        <v>43985.293437500004</v>
      </c>
      <c r="F412" s="6">
        <f t="shared" si="6"/>
        <v>3</v>
      </c>
      <c r="G412" s="3"/>
      <c r="H412" s="3"/>
      <c r="I412" s="3"/>
      <c r="J412" s="3"/>
      <c r="K412" s="3" t="s">
        <v>3094</v>
      </c>
      <c r="L412" s="3"/>
      <c r="M412" s="7" t="s">
        <v>28</v>
      </c>
      <c r="N412" s="12" t="s">
        <v>3095</v>
      </c>
      <c r="O412" s="3">
        <v>201</v>
      </c>
      <c r="P412" s="3">
        <v>571</v>
      </c>
      <c r="Q412" s="3" t="s">
        <v>50</v>
      </c>
      <c r="R412" s="18" t="s">
        <v>3096</v>
      </c>
      <c r="S412" s="7" t="s">
        <v>3097</v>
      </c>
    </row>
    <row r="413" spans="1:19" ht="33.75">
      <c r="A413" s="8" t="s">
        <v>3098</v>
      </c>
      <c r="B413" s="3" t="s">
        <v>3099</v>
      </c>
      <c r="C413" s="5" t="s">
        <v>3100</v>
      </c>
      <c r="D413" s="3" t="s">
        <v>3101</v>
      </c>
      <c r="E413" s="6">
        <v>43985.291597222225</v>
      </c>
      <c r="F413" s="6">
        <f t="shared" si="6"/>
        <v>3</v>
      </c>
      <c r="G413" s="3"/>
      <c r="H413" s="3"/>
      <c r="I413" s="3"/>
      <c r="J413" s="3"/>
      <c r="K413" s="3" t="s">
        <v>3102</v>
      </c>
      <c r="L413" s="3"/>
      <c r="M413" s="7" t="s">
        <v>46</v>
      </c>
      <c r="N413" s="12" t="s">
        <v>3103</v>
      </c>
      <c r="O413" s="3">
        <v>855</v>
      </c>
      <c r="P413" s="3">
        <v>1433</v>
      </c>
      <c r="Q413" s="3" t="s">
        <v>127</v>
      </c>
      <c r="R413" s="18" t="s">
        <v>3104</v>
      </c>
      <c r="S413" s="7" t="s">
        <v>3105</v>
      </c>
    </row>
    <row r="414" spans="1:19" ht="67.5">
      <c r="A414" s="8" t="s">
        <v>3106</v>
      </c>
      <c r="B414" s="3" t="s">
        <v>3045</v>
      </c>
      <c r="C414" s="5" t="s">
        <v>3107</v>
      </c>
      <c r="D414" s="3" t="s">
        <v>3108</v>
      </c>
      <c r="E414" s="6">
        <v>43985.291296296295</v>
      </c>
      <c r="F414" s="6">
        <f t="shared" si="6"/>
        <v>3</v>
      </c>
      <c r="G414" s="3"/>
      <c r="H414" s="3"/>
      <c r="I414" s="3"/>
      <c r="J414" s="3"/>
      <c r="K414" s="3" t="s">
        <v>3050</v>
      </c>
      <c r="L414" s="3"/>
      <c r="M414" s="7" t="s">
        <v>46</v>
      </c>
      <c r="N414" s="12" t="s">
        <v>3052</v>
      </c>
      <c r="O414" s="3">
        <v>161</v>
      </c>
      <c r="P414" s="3">
        <v>191</v>
      </c>
      <c r="Q414" s="3" t="s">
        <v>3053</v>
      </c>
      <c r="R414" s="18" t="s">
        <v>3109</v>
      </c>
      <c r="S414" s="7" t="s">
        <v>52</v>
      </c>
    </row>
    <row r="415" spans="1:19" ht="33.75">
      <c r="A415" s="8" t="s">
        <v>3051</v>
      </c>
      <c r="B415" s="3" t="s">
        <v>3049</v>
      </c>
      <c r="C415" s="5" t="s">
        <v>3110</v>
      </c>
      <c r="D415" s="3" t="s">
        <v>3111</v>
      </c>
      <c r="E415" s="6">
        <v>43985.288680555561</v>
      </c>
      <c r="F415" s="6">
        <f t="shared" si="6"/>
        <v>3</v>
      </c>
      <c r="G415" s="3"/>
      <c r="H415" s="3"/>
      <c r="I415" s="3"/>
      <c r="J415" s="3"/>
      <c r="K415" s="3" t="s">
        <v>3048</v>
      </c>
      <c r="L415" s="3"/>
      <c r="M415" s="7" t="s">
        <v>104</v>
      </c>
      <c r="N415" s="12" t="s">
        <v>3112</v>
      </c>
      <c r="O415" s="3">
        <v>3684</v>
      </c>
      <c r="P415" s="3">
        <v>3721</v>
      </c>
      <c r="Q415" s="3" t="s">
        <v>127</v>
      </c>
      <c r="R415" s="18" t="s">
        <v>3113</v>
      </c>
      <c r="S415" s="7" t="s">
        <v>3114</v>
      </c>
    </row>
    <row r="416" spans="1:19" ht="33.75">
      <c r="A416" s="8" t="s">
        <v>3115</v>
      </c>
      <c r="B416" s="3" t="s">
        <v>3116</v>
      </c>
      <c r="C416" s="5" t="s">
        <v>3117</v>
      </c>
      <c r="D416" s="3" t="s">
        <v>3118</v>
      </c>
      <c r="E416" s="6">
        <v>43985.288344907407</v>
      </c>
      <c r="F416" s="6">
        <f t="shared" si="6"/>
        <v>3</v>
      </c>
      <c r="G416" s="3"/>
      <c r="H416" s="3"/>
      <c r="I416" s="3"/>
      <c r="J416" s="3"/>
      <c r="K416" s="3" t="s">
        <v>3119</v>
      </c>
      <c r="L416" s="3"/>
      <c r="M416" s="7" t="s">
        <v>46</v>
      </c>
      <c r="N416" s="12" t="s">
        <v>3120</v>
      </c>
      <c r="O416" s="3">
        <v>153</v>
      </c>
      <c r="P416" s="3">
        <v>197</v>
      </c>
      <c r="Q416" s="3" t="s">
        <v>3121</v>
      </c>
      <c r="R416" s="18" t="s">
        <v>3122</v>
      </c>
      <c r="S416" s="7" t="s">
        <v>52</v>
      </c>
    </row>
    <row r="417" spans="1:19" ht="12.75">
      <c r="A417" s="8" t="s">
        <v>3123</v>
      </c>
      <c r="B417" s="3" t="s">
        <v>3124</v>
      </c>
      <c r="C417" s="5" t="s">
        <v>3125</v>
      </c>
      <c r="D417" s="3" t="s">
        <v>3126</v>
      </c>
      <c r="E417" s="6">
        <v>43985.287766203706</v>
      </c>
      <c r="F417" s="6">
        <f t="shared" si="6"/>
        <v>3</v>
      </c>
      <c r="G417" s="3"/>
      <c r="H417" s="3"/>
      <c r="I417" s="3"/>
      <c r="J417" s="3"/>
      <c r="K417" s="3" t="s">
        <v>3127</v>
      </c>
      <c r="L417" s="3"/>
      <c r="M417" s="7" t="s">
        <v>28</v>
      </c>
      <c r="N417" s="12" t="s">
        <v>3128</v>
      </c>
      <c r="O417" s="3">
        <v>12</v>
      </c>
      <c r="P417" s="3">
        <v>90</v>
      </c>
      <c r="Q417" s="3" t="s">
        <v>3129</v>
      </c>
      <c r="R417" s="18" t="s">
        <v>3130</v>
      </c>
      <c r="S417" s="7" t="s">
        <v>3131</v>
      </c>
    </row>
    <row r="418" spans="1:19" ht="56.25">
      <c r="A418" s="8" t="s">
        <v>3132</v>
      </c>
      <c r="B418" s="3" t="s">
        <v>3133</v>
      </c>
      <c r="C418" s="5" t="s">
        <v>3134</v>
      </c>
      <c r="D418" s="3" t="s">
        <v>3135</v>
      </c>
      <c r="E418" s="6">
        <v>43985.287291666667</v>
      </c>
      <c r="F418" s="6">
        <f t="shared" si="6"/>
        <v>3</v>
      </c>
      <c r="G418" s="3"/>
      <c r="H418" s="3"/>
      <c r="I418" s="3"/>
      <c r="J418" s="3"/>
      <c r="K418" s="3" t="s">
        <v>3136</v>
      </c>
      <c r="L418" s="3"/>
      <c r="M418" s="7" t="s">
        <v>46</v>
      </c>
      <c r="N418" s="12" t="s">
        <v>3137</v>
      </c>
      <c r="O418" s="3">
        <v>298</v>
      </c>
      <c r="P418" s="3">
        <v>210</v>
      </c>
      <c r="Q418" s="3" t="s">
        <v>1243</v>
      </c>
      <c r="R418" s="18" t="s">
        <v>3138</v>
      </c>
      <c r="S418" s="7" t="s">
        <v>3139</v>
      </c>
    </row>
    <row r="419" spans="1:19" ht="12.75">
      <c r="A419" s="8" t="s">
        <v>3140</v>
      </c>
      <c r="B419" s="3" t="s">
        <v>3141</v>
      </c>
      <c r="C419" s="5" t="s">
        <v>220</v>
      </c>
      <c r="D419" s="3" t="s">
        <v>3142</v>
      </c>
      <c r="E419" s="6">
        <v>43985.286597222221</v>
      </c>
      <c r="F419" s="6">
        <f t="shared" si="6"/>
        <v>3</v>
      </c>
      <c r="G419" s="3"/>
      <c r="H419" s="3"/>
      <c r="I419" s="3"/>
      <c r="J419" s="3"/>
      <c r="K419" s="3" t="s">
        <v>3143</v>
      </c>
      <c r="L419" s="3"/>
      <c r="M419" s="7" t="s">
        <v>46</v>
      </c>
      <c r="N419" s="12" t="s">
        <v>3144</v>
      </c>
      <c r="O419" s="3">
        <v>191</v>
      </c>
      <c r="P419" s="3">
        <v>1088</v>
      </c>
      <c r="Q419" s="3"/>
      <c r="R419" s="18" t="s">
        <v>3145</v>
      </c>
      <c r="S419" s="7" t="s">
        <v>52</v>
      </c>
    </row>
    <row r="420" spans="1:19" ht="90">
      <c r="A420" s="8" t="s">
        <v>3146</v>
      </c>
      <c r="B420" s="3" t="s">
        <v>3147</v>
      </c>
      <c r="C420" s="5" t="s">
        <v>3148</v>
      </c>
      <c r="D420" s="3" t="s">
        <v>3149</v>
      </c>
      <c r="E420" s="6">
        <v>43985.286446759259</v>
      </c>
      <c r="F420" s="6">
        <f t="shared" si="6"/>
        <v>3</v>
      </c>
      <c r="G420" s="3"/>
      <c r="H420" s="3"/>
      <c r="I420" s="3"/>
      <c r="J420" s="3"/>
      <c r="K420" s="3" t="s">
        <v>3150</v>
      </c>
      <c r="L420" s="3"/>
      <c r="M420" s="7" t="s">
        <v>46</v>
      </c>
      <c r="N420" s="12" t="s">
        <v>3151</v>
      </c>
      <c r="O420" s="3">
        <v>104</v>
      </c>
      <c r="P420" s="3">
        <v>79</v>
      </c>
      <c r="Q420" s="3" t="s">
        <v>127</v>
      </c>
      <c r="R420" s="18" t="s">
        <v>3152</v>
      </c>
      <c r="S420" s="7" t="s">
        <v>3153</v>
      </c>
    </row>
    <row r="421" spans="1:19" ht="33.75">
      <c r="A421" s="8" t="s">
        <v>3154</v>
      </c>
      <c r="B421" s="3" t="s">
        <v>2813</v>
      </c>
      <c r="C421" s="5" t="s">
        <v>3155</v>
      </c>
      <c r="D421" s="3" t="s">
        <v>3156</v>
      </c>
      <c r="E421" s="6">
        <v>43985.286296296297</v>
      </c>
      <c r="F421" s="6">
        <f t="shared" si="6"/>
        <v>3</v>
      </c>
      <c r="G421" s="3"/>
      <c r="H421" s="3"/>
      <c r="I421" s="3"/>
      <c r="J421" s="3"/>
      <c r="K421" s="3" t="s">
        <v>2816</v>
      </c>
      <c r="L421" s="3"/>
      <c r="M421" s="7" t="s">
        <v>28</v>
      </c>
      <c r="N421" s="12" t="s">
        <v>1073</v>
      </c>
      <c r="O421" s="3">
        <v>2</v>
      </c>
      <c r="P421" s="3">
        <v>6</v>
      </c>
      <c r="Q421" s="3"/>
      <c r="R421" s="18" t="s">
        <v>3157</v>
      </c>
      <c r="S421" s="7" t="s">
        <v>3158</v>
      </c>
    </row>
    <row r="422" spans="1:19" ht="22.5">
      <c r="A422" s="8" t="s">
        <v>3159</v>
      </c>
      <c r="B422" s="3" t="s">
        <v>3160</v>
      </c>
      <c r="C422" s="5" t="s">
        <v>3161</v>
      </c>
      <c r="D422" s="3" t="s">
        <v>3162</v>
      </c>
      <c r="E422" s="6">
        <v>43985.28606481482</v>
      </c>
      <c r="F422" s="6">
        <f t="shared" si="6"/>
        <v>3</v>
      </c>
      <c r="G422" s="3"/>
      <c r="H422" s="3"/>
      <c r="I422" s="3"/>
      <c r="J422" s="3"/>
      <c r="K422" s="3" t="s">
        <v>3163</v>
      </c>
      <c r="L422" s="3"/>
      <c r="M422" s="7" t="s">
        <v>28</v>
      </c>
      <c r="N422" s="12" t="s">
        <v>3164</v>
      </c>
      <c r="O422" s="3"/>
      <c r="P422" s="3">
        <v>7</v>
      </c>
      <c r="Q422" s="3"/>
      <c r="R422" s="18" t="s">
        <v>3165</v>
      </c>
      <c r="S422" s="7" t="s">
        <v>52</v>
      </c>
    </row>
    <row r="423" spans="1:19" ht="67.5">
      <c r="A423" s="8" t="s">
        <v>3166</v>
      </c>
      <c r="B423" s="3" t="s">
        <v>3167</v>
      </c>
      <c r="C423" s="5" t="s">
        <v>3168</v>
      </c>
      <c r="D423" s="3" t="s">
        <v>3169</v>
      </c>
      <c r="E423" s="6">
        <v>43985.285949074074</v>
      </c>
      <c r="F423" s="6">
        <f t="shared" si="6"/>
        <v>3</v>
      </c>
      <c r="G423" s="3"/>
      <c r="H423" s="3"/>
      <c r="I423" s="3"/>
      <c r="J423" s="3"/>
      <c r="K423" s="3" t="s">
        <v>3170</v>
      </c>
      <c r="L423" s="3"/>
      <c r="M423" s="7" t="s">
        <v>46</v>
      </c>
      <c r="N423" s="12" t="s">
        <v>3171</v>
      </c>
      <c r="O423" s="3">
        <v>174</v>
      </c>
      <c r="P423" s="3">
        <v>307</v>
      </c>
      <c r="Q423" s="3" t="s">
        <v>1915</v>
      </c>
      <c r="R423" s="18" t="s">
        <v>3172</v>
      </c>
      <c r="S423" s="7" t="s">
        <v>3173</v>
      </c>
    </row>
    <row r="424" spans="1:19" ht="33.75">
      <c r="A424" s="8" t="s">
        <v>3174</v>
      </c>
      <c r="B424" s="3" t="s">
        <v>3175</v>
      </c>
      <c r="C424" s="5" t="s">
        <v>3176</v>
      </c>
      <c r="D424" s="3" t="s">
        <v>3177</v>
      </c>
      <c r="E424" s="6">
        <v>43985.285555555558</v>
      </c>
      <c r="F424" s="6">
        <f t="shared" si="6"/>
        <v>3</v>
      </c>
      <c r="G424" s="3"/>
      <c r="H424" s="3"/>
      <c r="I424" s="3"/>
      <c r="J424" s="3"/>
      <c r="K424" s="3" t="s">
        <v>3178</v>
      </c>
      <c r="L424" s="3"/>
      <c r="M424" s="7" t="s">
        <v>46</v>
      </c>
      <c r="N424" s="12" t="s">
        <v>3179</v>
      </c>
      <c r="O424" s="3">
        <v>13</v>
      </c>
      <c r="P424" s="3">
        <v>78</v>
      </c>
      <c r="Q424" s="3"/>
      <c r="R424" s="18" t="s">
        <v>3180</v>
      </c>
      <c r="S424" s="7" t="s">
        <v>52</v>
      </c>
    </row>
    <row r="425" spans="1:19" ht="45">
      <c r="A425" s="8" t="s">
        <v>3181</v>
      </c>
      <c r="B425" s="3" t="s">
        <v>3182</v>
      </c>
      <c r="C425" s="5" t="s">
        <v>3183</v>
      </c>
      <c r="D425" s="3" t="s">
        <v>3184</v>
      </c>
      <c r="E425" s="6">
        <v>43985.285127314812</v>
      </c>
      <c r="F425" s="6">
        <f t="shared" si="6"/>
        <v>3</v>
      </c>
      <c r="G425" s="3"/>
      <c r="H425" s="3"/>
      <c r="I425" s="3"/>
      <c r="J425" s="3"/>
      <c r="K425" s="3" t="s">
        <v>3185</v>
      </c>
      <c r="L425" s="3"/>
      <c r="M425" s="7" t="s">
        <v>28</v>
      </c>
      <c r="N425" s="12" t="s">
        <v>3186</v>
      </c>
      <c r="O425" s="3">
        <v>810</v>
      </c>
      <c r="P425" s="3">
        <v>557</v>
      </c>
      <c r="Q425" s="3" t="s">
        <v>3187</v>
      </c>
      <c r="R425" s="18" t="s">
        <v>3188</v>
      </c>
      <c r="S425" s="7" t="s">
        <v>3189</v>
      </c>
    </row>
    <row r="426" spans="1:19" ht="45">
      <c r="A426" s="8" t="s">
        <v>3190</v>
      </c>
      <c r="B426" s="3" t="s">
        <v>3191</v>
      </c>
      <c r="C426" s="5" t="s">
        <v>3192</v>
      </c>
      <c r="D426" s="3" t="s">
        <v>3193</v>
      </c>
      <c r="E426" s="6">
        <v>43985.284050925926</v>
      </c>
      <c r="F426" s="6">
        <f t="shared" si="6"/>
        <v>3</v>
      </c>
      <c r="G426" s="3"/>
      <c r="H426" s="3"/>
      <c r="I426" s="3"/>
      <c r="J426" s="3"/>
      <c r="K426" s="3" t="s">
        <v>3194</v>
      </c>
      <c r="L426" s="3"/>
      <c r="M426" s="7" t="s">
        <v>46</v>
      </c>
      <c r="N426" s="12" t="s">
        <v>3195</v>
      </c>
      <c r="O426" s="3">
        <v>800</v>
      </c>
      <c r="P426" s="3">
        <v>171</v>
      </c>
      <c r="Q426" s="3"/>
      <c r="R426" s="18" t="s">
        <v>3196</v>
      </c>
      <c r="S426" s="7" t="s">
        <v>3197</v>
      </c>
    </row>
    <row r="427" spans="1:19" ht="45">
      <c r="A427" s="8" t="s">
        <v>3198</v>
      </c>
      <c r="B427" s="3" t="s">
        <v>3199</v>
      </c>
      <c r="C427" s="5" t="s">
        <v>3200</v>
      </c>
      <c r="D427" s="3" t="s">
        <v>3201</v>
      </c>
      <c r="E427" s="6">
        <v>43985.283888888887</v>
      </c>
      <c r="F427" s="6">
        <f t="shared" si="6"/>
        <v>3</v>
      </c>
      <c r="G427" s="3"/>
      <c r="H427" s="3"/>
      <c r="I427" s="3"/>
      <c r="J427" s="3"/>
      <c r="K427" s="3" t="s">
        <v>3202</v>
      </c>
      <c r="L427" s="3"/>
      <c r="M427" s="7" t="s">
        <v>46</v>
      </c>
      <c r="N427" s="12" t="s">
        <v>3203</v>
      </c>
      <c r="O427" s="3">
        <v>54</v>
      </c>
      <c r="P427" s="3">
        <v>561</v>
      </c>
      <c r="Q427" s="3" t="s">
        <v>1115</v>
      </c>
      <c r="R427" s="18" t="s">
        <v>3204</v>
      </c>
      <c r="S427" s="7" t="s">
        <v>3205</v>
      </c>
    </row>
    <row r="428" spans="1:19" ht="12.75">
      <c r="A428" s="8" t="s">
        <v>3206</v>
      </c>
      <c r="B428" s="3" t="s">
        <v>3207</v>
      </c>
      <c r="C428" s="5" t="s">
        <v>3208</v>
      </c>
      <c r="D428" s="3" t="s">
        <v>3209</v>
      </c>
      <c r="E428" s="6">
        <v>43985.283738425926</v>
      </c>
      <c r="F428" s="6">
        <f t="shared" si="6"/>
        <v>3</v>
      </c>
      <c r="G428" s="3"/>
      <c r="H428" s="3"/>
      <c r="I428" s="3"/>
      <c r="J428" s="3"/>
      <c r="K428" s="3" t="s">
        <v>3210</v>
      </c>
      <c r="L428" s="3"/>
      <c r="M428" s="7" t="s">
        <v>28</v>
      </c>
      <c r="N428" s="12" t="s">
        <v>3211</v>
      </c>
      <c r="O428" s="3">
        <v>4</v>
      </c>
      <c r="P428" s="3">
        <v>57</v>
      </c>
      <c r="Q428" s="3" t="s">
        <v>50</v>
      </c>
      <c r="R428" s="18" t="s">
        <v>3212</v>
      </c>
      <c r="S428" s="7" t="s">
        <v>3213</v>
      </c>
    </row>
    <row r="429" spans="1:19" ht="22.5">
      <c r="A429" s="8" t="s">
        <v>3214</v>
      </c>
      <c r="B429" s="3" t="s">
        <v>2149</v>
      </c>
      <c r="C429" s="5" t="s">
        <v>3215</v>
      </c>
      <c r="D429" s="3" t="s">
        <v>3216</v>
      </c>
      <c r="E429" s="6">
        <v>43985.283148148148</v>
      </c>
      <c r="F429" s="6">
        <f t="shared" si="6"/>
        <v>3</v>
      </c>
      <c r="G429" s="3"/>
      <c r="H429" s="3"/>
      <c r="I429" s="3"/>
      <c r="J429" s="3"/>
      <c r="K429" s="3" t="s">
        <v>2154</v>
      </c>
      <c r="L429" s="3"/>
      <c r="M429" s="7" t="s">
        <v>46</v>
      </c>
      <c r="N429" s="12" t="s">
        <v>2156</v>
      </c>
      <c r="O429" s="3">
        <v>5</v>
      </c>
      <c r="P429" s="3">
        <v>291</v>
      </c>
      <c r="Q429" s="3"/>
      <c r="R429" s="18" t="s">
        <v>3217</v>
      </c>
      <c r="S429" s="7" t="s">
        <v>3218</v>
      </c>
    </row>
    <row r="430" spans="1:19" ht="22.5">
      <c r="A430" s="8" t="s">
        <v>3219</v>
      </c>
      <c r="B430" s="3" t="s">
        <v>3220</v>
      </c>
      <c r="C430" s="5" t="s">
        <v>3221</v>
      </c>
      <c r="D430" s="3" t="s">
        <v>3222</v>
      </c>
      <c r="E430" s="6">
        <v>43985.282986111109</v>
      </c>
      <c r="F430" s="6">
        <f t="shared" si="6"/>
        <v>3</v>
      </c>
      <c r="G430" s="3"/>
      <c r="H430" s="3"/>
      <c r="I430" s="3"/>
      <c r="J430" s="3"/>
      <c r="K430" s="3" t="s">
        <v>3223</v>
      </c>
      <c r="L430" s="3"/>
      <c r="M430" s="7" t="s">
        <v>46</v>
      </c>
      <c r="N430" s="12" t="s">
        <v>3224</v>
      </c>
      <c r="O430" s="3">
        <v>19</v>
      </c>
      <c r="P430" s="3">
        <v>210</v>
      </c>
      <c r="Q430" s="3" t="s">
        <v>79</v>
      </c>
      <c r="R430" s="18" t="s">
        <v>3225</v>
      </c>
      <c r="S430" s="7" t="s">
        <v>3226</v>
      </c>
    </row>
    <row r="431" spans="1:19" ht="56.25">
      <c r="A431" s="8" t="s">
        <v>3227</v>
      </c>
      <c r="B431" s="3" t="s">
        <v>3228</v>
      </c>
      <c r="C431" s="5" t="s">
        <v>3229</v>
      </c>
      <c r="D431" s="3" t="s">
        <v>3230</v>
      </c>
      <c r="E431" s="6">
        <v>43985.282847222217</v>
      </c>
      <c r="F431" s="6">
        <f t="shared" si="6"/>
        <v>3</v>
      </c>
      <c r="G431" s="3"/>
      <c r="H431" s="3"/>
      <c r="I431" s="3"/>
      <c r="J431" s="3"/>
      <c r="K431" s="3" t="s">
        <v>3231</v>
      </c>
      <c r="L431" s="3"/>
      <c r="M431" s="7" t="s">
        <v>104</v>
      </c>
      <c r="N431" s="12" t="s">
        <v>3232</v>
      </c>
      <c r="O431" s="3">
        <v>8</v>
      </c>
      <c r="P431" s="3">
        <v>23</v>
      </c>
      <c r="Q431" s="3" t="s">
        <v>50</v>
      </c>
      <c r="R431" s="18" t="s">
        <v>3233</v>
      </c>
      <c r="S431" s="7" t="s">
        <v>3234</v>
      </c>
    </row>
    <row r="432" spans="1:19" ht="67.5">
      <c r="A432" s="8" t="s">
        <v>3235</v>
      </c>
      <c r="B432" s="3" t="s">
        <v>3236</v>
      </c>
      <c r="C432" s="5" t="s">
        <v>3237</v>
      </c>
      <c r="D432" s="3" t="s">
        <v>3238</v>
      </c>
      <c r="E432" s="6">
        <v>43985.282638888893</v>
      </c>
      <c r="F432" s="6">
        <f t="shared" si="6"/>
        <v>3</v>
      </c>
      <c r="G432" s="3"/>
      <c r="H432" s="3"/>
      <c r="I432" s="3"/>
      <c r="J432" s="3"/>
      <c r="K432" s="3" t="s">
        <v>3239</v>
      </c>
      <c r="L432" s="3"/>
      <c r="M432" s="7" t="s">
        <v>46</v>
      </c>
      <c r="N432" s="12" t="s">
        <v>3240</v>
      </c>
      <c r="O432" s="3">
        <v>27</v>
      </c>
      <c r="P432" s="3">
        <v>3</v>
      </c>
      <c r="Q432" s="3" t="s">
        <v>3241</v>
      </c>
      <c r="R432" s="18" t="s">
        <v>3242</v>
      </c>
      <c r="S432" s="7" t="s">
        <v>3243</v>
      </c>
    </row>
    <row r="433" spans="1:19" ht="33.75">
      <c r="A433" s="8" t="s">
        <v>410</v>
      </c>
      <c r="B433" s="3" t="s">
        <v>408</v>
      </c>
      <c r="C433" s="5" t="s">
        <v>3244</v>
      </c>
      <c r="D433" s="3" t="s">
        <v>3245</v>
      </c>
      <c r="E433" s="6">
        <v>43985.282500000001</v>
      </c>
      <c r="F433" s="6">
        <f t="shared" si="6"/>
        <v>3</v>
      </c>
      <c r="G433" s="3"/>
      <c r="H433" s="3"/>
      <c r="I433" s="3"/>
      <c r="J433" s="3"/>
      <c r="K433" s="3" t="s">
        <v>407</v>
      </c>
      <c r="L433" s="3"/>
      <c r="M433" s="7" t="s">
        <v>28</v>
      </c>
      <c r="N433" s="12" t="s">
        <v>3246</v>
      </c>
      <c r="O433" s="3">
        <v>51097</v>
      </c>
      <c r="P433" s="3">
        <v>2169</v>
      </c>
      <c r="Q433" s="3" t="s">
        <v>127</v>
      </c>
      <c r="R433" s="18" t="s">
        <v>3247</v>
      </c>
      <c r="S433" s="7" t="s">
        <v>3248</v>
      </c>
    </row>
    <row r="434" spans="1:19" ht="33.75">
      <c r="A434" s="8" t="s">
        <v>3249</v>
      </c>
      <c r="B434" s="3" t="s">
        <v>3250</v>
      </c>
      <c r="C434" s="5" t="s">
        <v>3251</v>
      </c>
      <c r="D434" s="3" t="s">
        <v>3252</v>
      </c>
      <c r="E434" s="6">
        <v>43985.282141203701</v>
      </c>
      <c r="F434" s="6">
        <f t="shared" si="6"/>
        <v>3</v>
      </c>
      <c r="G434" s="3"/>
      <c r="H434" s="3"/>
      <c r="I434" s="3"/>
      <c r="J434" s="3"/>
      <c r="K434" s="3" t="s">
        <v>3253</v>
      </c>
      <c r="L434" s="3"/>
      <c r="M434" s="7" t="s">
        <v>46</v>
      </c>
      <c r="N434" s="12" t="s">
        <v>3254</v>
      </c>
      <c r="O434" s="3">
        <v>119</v>
      </c>
      <c r="P434" s="3">
        <v>763</v>
      </c>
      <c r="Q434" s="3" t="s">
        <v>1177</v>
      </c>
      <c r="R434" s="18" t="s">
        <v>3255</v>
      </c>
      <c r="S434" s="7" t="s">
        <v>142</v>
      </c>
    </row>
    <row r="435" spans="1:19" ht="12.75">
      <c r="A435" s="8" t="s">
        <v>3256</v>
      </c>
      <c r="B435" s="3" t="s">
        <v>3257</v>
      </c>
      <c r="C435" s="5" t="s">
        <v>3258</v>
      </c>
      <c r="D435" s="3" t="s">
        <v>3259</v>
      </c>
      <c r="E435" s="6">
        <v>43985.280648148153</v>
      </c>
      <c r="F435" s="6">
        <f t="shared" si="6"/>
        <v>3</v>
      </c>
      <c r="G435" s="3"/>
      <c r="H435" s="3"/>
      <c r="I435" s="3"/>
      <c r="J435" s="3"/>
      <c r="K435" s="3" t="s">
        <v>3260</v>
      </c>
      <c r="L435" s="3"/>
      <c r="M435" s="7" t="s">
        <v>104</v>
      </c>
      <c r="N435" s="12" t="s">
        <v>3261</v>
      </c>
      <c r="O435" s="3">
        <v>338</v>
      </c>
      <c r="P435" s="3">
        <v>60</v>
      </c>
      <c r="Q435" s="3"/>
      <c r="R435" s="18" t="s">
        <v>3262</v>
      </c>
      <c r="S435" s="7" t="s">
        <v>3263</v>
      </c>
    </row>
    <row r="436" spans="1:19" ht="67.5">
      <c r="A436" s="8" t="s">
        <v>3264</v>
      </c>
      <c r="B436" s="3" t="s">
        <v>3265</v>
      </c>
      <c r="C436" s="5" t="s">
        <v>3266</v>
      </c>
      <c r="D436" s="3" t="s">
        <v>3267</v>
      </c>
      <c r="E436" s="6">
        <v>43985.280462962968</v>
      </c>
      <c r="F436" s="6">
        <f t="shared" si="6"/>
        <v>3</v>
      </c>
      <c r="G436" s="3"/>
      <c r="H436" s="3"/>
      <c r="I436" s="3"/>
      <c r="J436" s="3"/>
      <c r="K436" s="3" t="s">
        <v>3268</v>
      </c>
      <c r="L436" s="3"/>
      <c r="M436" s="7" t="s">
        <v>46</v>
      </c>
      <c r="N436" s="12" t="s">
        <v>3269</v>
      </c>
      <c r="O436" s="3"/>
      <c r="P436" s="3"/>
      <c r="Q436" s="3"/>
      <c r="R436" s="18" t="s">
        <v>3270</v>
      </c>
      <c r="S436" s="7" t="s">
        <v>3271</v>
      </c>
    </row>
    <row r="437" spans="1:19" ht="56.25">
      <c r="A437" s="8" t="s">
        <v>3272</v>
      </c>
      <c r="B437" s="3" t="s">
        <v>3273</v>
      </c>
      <c r="C437" s="5" t="s">
        <v>3274</v>
      </c>
      <c r="D437" s="3" t="s">
        <v>3275</v>
      </c>
      <c r="E437" s="6">
        <v>43985.280092592591</v>
      </c>
      <c r="F437" s="6">
        <f t="shared" si="6"/>
        <v>3</v>
      </c>
      <c r="G437" s="3"/>
      <c r="H437" s="3"/>
      <c r="I437" s="3"/>
      <c r="J437" s="3"/>
      <c r="K437" s="3" t="s">
        <v>3276</v>
      </c>
      <c r="L437" s="3"/>
      <c r="M437" s="7" t="s">
        <v>46</v>
      </c>
      <c r="N437" s="12" t="s">
        <v>3277</v>
      </c>
      <c r="O437" s="3">
        <v>1355</v>
      </c>
      <c r="P437" s="3">
        <v>1100</v>
      </c>
      <c r="Q437" s="3"/>
      <c r="R437" s="18" t="s">
        <v>3278</v>
      </c>
      <c r="S437" s="7" t="s">
        <v>3279</v>
      </c>
    </row>
    <row r="438" spans="1:19" ht="22.5">
      <c r="A438" s="8" t="s">
        <v>3280</v>
      </c>
      <c r="B438" s="3" t="s">
        <v>3281</v>
      </c>
      <c r="C438" s="5" t="s">
        <v>3282</v>
      </c>
      <c r="D438" s="3" t="s">
        <v>3283</v>
      </c>
      <c r="E438" s="6">
        <v>43985.279351851852</v>
      </c>
      <c r="F438" s="6">
        <f t="shared" si="6"/>
        <v>3</v>
      </c>
      <c r="G438" s="3"/>
      <c r="H438" s="3"/>
      <c r="I438" s="3"/>
      <c r="J438" s="3"/>
      <c r="K438" s="3" t="s">
        <v>3284</v>
      </c>
      <c r="L438" s="3"/>
      <c r="M438" s="7" t="s">
        <v>46</v>
      </c>
      <c r="N438" s="12" t="s">
        <v>3285</v>
      </c>
      <c r="O438" s="3">
        <v>8941</v>
      </c>
      <c r="P438" s="3">
        <v>5686</v>
      </c>
      <c r="Q438" s="3" t="s">
        <v>127</v>
      </c>
      <c r="R438" s="18" t="s">
        <v>3286</v>
      </c>
      <c r="S438" s="7" t="s">
        <v>52</v>
      </c>
    </row>
    <row r="439" spans="1:19" ht="22.5">
      <c r="A439" s="8" t="s">
        <v>3287</v>
      </c>
      <c r="B439" s="3" t="s">
        <v>3288</v>
      </c>
      <c r="C439" s="5" t="s">
        <v>3289</v>
      </c>
      <c r="D439" s="3" t="s">
        <v>3290</v>
      </c>
      <c r="E439" s="6">
        <v>43985.279340277775</v>
      </c>
      <c r="F439" s="6">
        <f t="shared" si="6"/>
        <v>3</v>
      </c>
      <c r="G439" s="3"/>
      <c r="H439" s="3"/>
      <c r="I439" s="3"/>
      <c r="J439" s="3"/>
      <c r="K439" s="3" t="s">
        <v>3291</v>
      </c>
      <c r="L439" s="3"/>
      <c r="M439" s="7" t="s">
        <v>46</v>
      </c>
      <c r="N439" s="12" t="s">
        <v>3292</v>
      </c>
      <c r="O439" s="3">
        <v>32</v>
      </c>
      <c r="P439" s="3">
        <v>70</v>
      </c>
      <c r="Q439" s="3"/>
      <c r="R439" s="18" t="s">
        <v>3293</v>
      </c>
      <c r="S439" s="7" t="s">
        <v>3294</v>
      </c>
    </row>
    <row r="440" spans="1:19" ht="12.75">
      <c r="A440" s="8" t="s">
        <v>3295</v>
      </c>
      <c r="B440" s="3" t="s">
        <v>3296</v>
      </c>
      <c r="C440" s="5" t="s">
        <v>3297</v>
      </c>
      <c r="D440" s="3" t="s">
        <v>3298</v>
      </c>
      <c r="E440" s="6">
        <v>43985.278946759259</v>
      </c>
      <c r="F440" s="6">
        <f t="shared" si="6"/>
        <v>3</v>
      </c>
      <c r="G440" s="3"/>
      <c r="H440" s="3"/>
      <c r="I440" s="3"/>
      <c r="J440" s="3"/>
      <c r="K440" s="3" t="s">
        <v>3299</v>
      </c>
      <c r="L440" s="3"/>
      <c r="M440" s="7" t="s">
        <v>46</v>
      </c>
      <c r="N440" s="12" t="s">
        <v>3300</v>
      </c>
      <c r="O440" s="3">
        <v>6</v>
      </c>
      <c r="P440" s="3">
        <v>110</v>
      </c>
      <c r="Q440" s="3" t="s">
        <v>127</v>
      </c>
      <c r="R440" s="18" t="s">
        <v>3301</v>
      </c>
      <c r="S440" s="7" t="s">
        <v>3302</v>
      </c>
    </row>
    <row r="441" spans="1:19" ht="22.5">
      <c r="A441" s="8" t="s">
        <v>3303</v>
      </c>
      <c r="B441" s="3" t="s">
        <v>3304</v>
      </c>
      <c r="C441" s="5" t="s">
        <v>3305</v>
      </c>
      <c r="D441" s="3" t="s">
        <v>3306</v>
      </c>
      <c r="E441" s="6">
        <v>43985.278622685189</v>
      </c>
      <c r="F441" s="6">
        <f t="shared" si="6"/>
        <v>3</v>
      </c>
      <c r="G441" s="3"/>
      <c r="H441" s="3"/>
      <c r="I441" s="3"/>
      <c r="J441" s="3"/>
      <c r="K441" s="3" t="s">
        <v>3307</v>
      </c>
      <c r="L441" s="3"/>
      <c r="M441" s="7" t="s">
        <v>46</v>
      </c>
      <c r="N441" s="12" t="s">
        <v>3308</v>
      </c>
      <c r="O441" s="3">
        <v>4657</v>
      </c>
      <c r="P441" s="3">
        <v>4555</v>
      </c>
      <c r="Q441" s="3"/>
      <c r="R441" s="18" t="s">
        <v>3309</v>
      </c>
      <c r="S441" s="7" t="s">
        <v>3310</v>
      </c>
    </row>
    <row r="442" spans="1:19" ht="67.5">
      <c r="A442" s="8" t="s">
        <v>3311</v>
      </c>
      <c r="B442" s="3" t="s">
        <v>3312</v>
      </c>
      <c r="C442" s="5" t="s">
        <v>3313</v>
      </c>
      <c r="D442" s="3" t="s">
        <v>3314</v>
      </c>
      <c r="E442" s="6">
        <v>43985.278564814813</v>
      </c>
      <c r="F442" s="6">
        <f t="shared" si="6"/>
        <v>3</v>
      </c>
      <c r="G442" s="3"/>
      <c r="H442" s="3"/>
      <c r="I442" s="3"/>
      <c r="J442" s="3"/>
      <c r="K442" s="3" t="s">
        <v>3315</v>
      </c>
      <c r="L442" s="3"/>
      <c r="M442" s="7" t="s">
        <v>46</v>
      </c>
      <c r="N442" s="12" t="s">
        <v>3316</v>
      </c>
      <c r="O442" s="3">
        <v>3053</v>
      </c>
      <c r="P442" s="3">
        <v>1253</v>
      </c>
      <c r="Q442" s="3"/>
      <c r="R442" s="18" t="s">
        <v>3317</v>
      </c>
      <c r="S442" s="7" t="s">
        <v>3318</v>
      </c>
    </row>
    <row r="443" spans="1:19" ht="22.5">
      <c r="A443" s="8" t="s">
        <v>1352</v>
      </c>
      <c r="B443" s="3" t="s">
        <v>1351</v>
      </c>
      <c r="C443" s="5" t="s">
        <v>3319</v>
      </c>
      <c r="D443" s="3" t="s">
        <v>3320</v>
      </c>
      <c r="E443" s="6">
        <v>43985.278321759259</v>
      </c>
      <c r="F443" s="6">
        <f t="shared" si="6"/>
        <v>3</v>
      </c>
      <c r="G443" s="3"/>
      <c r="H443" s="3"/>
      <c r="I443" s="3"/>
      <c r="J443" s="3"/>
      <c r="K443" s="3" t="s">
        <v>1350</v>
      </c>
      <c r="L443" s="3"/>
      <c r="M443" s="7" t="s">
        <v>46</v>
      </c>
      <c r="N443" s="12" t="s">
        <v>3321</v>
      </c>
      <c r="O443" s="3">
        <v>14</v>
      </c>
      <c r="P443" s="3">
        <v>15</v>
      </c>
      <c r="Q443" s="3" t="s">
        <v>319</v>
      </c>
      <c r="R443" s="18" t="s">
        <v>3322</v>
      </c>
      <c r="S443" s="7" t="s">
        <v>3323</v>
      </c>
    </row>
    <row r="444" spans="1:19" ht="22.5">
      <c r="A444" s="8" t="s">
        <v>3324</v>
      </c>
      <c r="B444" s="3" t="s">
        <v>3325</v>
      </c>
      <c r="C444" s="5" t="s">
        <v>3326</v>
      </c>
      <c r="D444" s="3" t="s">
        <v>3327</v>
      </c>
      <c r="E444" s="6">
        <v>43985.277025462958</v>
      </c>
      <c r="F444" s="6">
        <f t="shared" si="6"/>
        <v>3</v>
      </c>
      <c r="G444" s="3"/>
      <c r="H444" s="3"/>
      <c r="I444" s="3"/>
      <c r="J444" s="3"/>
      <c r="K444" s="3" t="s">
        <v>3328</v>
      </c>
      <c r="L444" s="3"/>
      <c r="M444" s="7" t="s">
        <v>104</v>
      </c>
      <c r="N444" s="12" t="s">
        <v>3329</v>
      </c>
      <c r="O444" s="3">
        <v>233</v>
      </c>
      <c r="P444" s="3">
        <v>94</v>
      </c>
      <c r="Q444" s="3" t="s">
        <v>50</v>
      </c>
      <c r="R444" s="18" t="s">
        <v>3330</v>
      </c>
      <c r="S444" s="7" t="s">
        <v>3331</v>
      </c>
    </row>
    <row r="445" spans="1:19" ht="12.75">
      <c r="A445" s="8" t="s">
        <v>3332</v>
      </c>
      <c r="B445" s="3" t="s">
        <v>3333</v>
      </c>
      <c r="C445" s="5" t="s">
        <v>3334</v>
      </c>
      <c r="D445" s="3" t="s">
        <v>3335</v>
      </c>
      <c r="E445" s="6">
        <v>43985.276655092588</v>
      </c>
      <c r="F445" s="6">
        <f t="shared" si="6"/>
        <v>3</v>
      </c>
      <c r="G445" s="3"/>
      <c r="H445" s="3"/>
      <c r="I445" s="3"/>
      <c r="J445" s="3"/>
      <c r="K445" s="3" t="s">
        <v>3336</v>
      </c>
      <c r="L445" s="3"/>
      <c r="M445" s="7" t="s">
        <v>46</v>
      </c>
      <c r="N445" s="12" t="s">
        <v>1073</v>
      </c>
      <c r="O445" s="3">
        <v>1</v>
      </c>
      <c r="P445" s="3">
        <v>6</v>
      </c>
      <c r="Q445" s="3"/>
      <c r="R445" s="18" t="s">
        <v>3337</v>
      </c>
      <c r="S445" s="7" t="s">
        <v>3338</v>
      </c>
    </row>
    <row r="446" spans="1:19" ht="33.75">
      <c r="A446" s="8" t="s">
        <v>3339</v>
      </c>
      <c r="B446" s="3" t="s">
        <v>3340</v>
      </c>
      <c r="C446" s="5" t="s">
        <v>3341</v>
      </c>
      <c r="D446" s="3" t="s">
        <v>3342</v>
      </c>
      <c r="E446" s="6">
        <v>43985.276342592595</v>
      </c>
      <c r="F446" s="6">
        <f t="shared" si="6"/>
        <v>3</v>
      </c>
      <c r="G446" s="3"/>
      <c r="H446" s="3"/>
      <c r="I446" s="3"/>
      <c r="J446" s="3"/>
      <c r="K446" s="3" t="s">
        <v>3343</v>
      </c>
      <c r="L446" s="3"/>
      <c r="M446" s="7" t="s">
        <v>28</v>
      </c>
      <c r="N446" s="12" t="s">
        <v>3344</v>
      </c>
      <c r="O446" s="3">
        <v>25</v>
      </c>
      <c r="P446" s="3">
        <v>247</v>
      </c>
      <c r="Q446" s="3" t="s">
        <v>50</v>
      </c>
      <c r="R446" s="18" t="s">
        <v>3345</v>
      </c>
      <c r="S446" s="7" t="s">
        <v>2881</v>
      </c>
    </row>
    <row r="447" spans="1:19" ht="90">
      <c r="A447" s="8" t="s">
        <v>3346</v>
      </c>
      <c r="B447" s="3" t="s">
        <v>3304</v>
      </c>
      <c r="C447" s="5" t="s">
        <v>3347</v>
      </c>
      <c r="D447" s="3" t="s">
        <v>3348</v>
      </c>
      <c r="E447" s="6">
        <v>43985.275821759264</v>
      </c>
      <c r="F447" s="6">
        <f t="shared" si="6"/>
        <v>3</v>
      </c>
      <c r="G447" s="3"/>
      <c r="H447" s="3"/>
      <c r="I447" s="3"/>
      <c r="J447" s="3"/>
      <c r="K447" s="3" t="s">
        <v>3307</v>
      </c>
      <c r="L447" s="3"/>
      <c r="M447" s="7" t="s">
        <v>46</v>
      </c>
      <c r="N447" s="12" t="s">
        <v>3308</v>
      </c>
      <c r="O447" s="3">
        <v>4657</v>
      </c>
      <c r="P447" s="3">
        <v>4555</v>
      </c>
      <c r="Q447" s="3"/>
      <c r="R447" s="18" t="s">
        <v>3349</v>
      </c>
      <c r="S447" s="7" t="s">
        <v>3350</v>
      </c>
    </row>
    <row r="448" spans="1:19" ht="56.25">
      <c r="A448" s="8" t="s">
        <v>3351</v>
      </c>
      <c r="B448" s="3" t="s">
        <v>3265</v>
      </c>
      <c r="C448" s="5" t="s">
        <v>3352</v>
      </c>
      <c r="D448" s="3" t="s">
        <v>3353</v>
      </c>
      <c r="E448" s="6">
        <v>43985.27553240741</v>
      </c>
      <c r="F448" s="6">
        <f t="shared" si="6"/>
        <v>3</v>
      </c>
      <c r="G448" s="3"/>
      <c r="H448" s="3"/>
      <c r="I448" s="3"/>
      <c r="J448" s="3"/>
      <c r="K448" s="3" t="s">
        <v>3268</v>
      </c>
      <c r="L448" s="3"/>
      <c r="M448" s="7" t="s">
        <v>46</v>
      </c>
      <c r="N448" s="12" t="s">
        <v>3269</v>
      </c>
      <c r="O448" s="3"/>
      <c r="P448" s="3"/>
      <c r="Q448" s="3"/>
      <c r="R448" s="18" t="s">
        <v>3354</v>
      </c>
      <c r="S448" s="7" t="s">
        <v>3355</v>
      </c>
    </row>
    <row r="449" spans="1:19" ht="12.75">
      <c r="A449" s="8" t="s">
        <v>3356</v>
      </c>
      <c r="B449" s="3" t="s">
        <v>3357</v>
      </c>
      <c r="C449" s="5" t="s">
        <v>220</v>
      </c>
      <c r="D449" s="3" t="s">
        <v>3358</v>
      </c>
      <c r="E449" s="6">
        <v>43985.275219907402</v>
      </c>
      <c r="F449" s="6">
        <f t="shared" si="6"/>
        <v>3</v>
      </c>
      <c r="G449" s="3"/>
      <c r="H449" s="3"/>
      <c r="I449" s="3"/>
      <c r="J449" s="3"/>
      <c r="K449" s="3" t="s">
        <v>3359</v>
      </c>
      <c r="L449" s="3"/>
      <c r="M449" s="7" t="s">
        <v>46</v>
      </c>
      <c r="N449" s="12" t="s">
        <v>3360</v>
      </c>
      <c r="O449" s="3">
        <v>207</v>
      </c>
      <c r="P449" s="3">
        <v>214</v>
      </c>
      <c r="Q449" s="3" t="s">
        <v>3361</v>
      </c>
      <c r="R449" s="18" t="s">
        <v>3362</v>
      </c>
      <c r="S449" s="7" t="s">
        <v>52</v>
      </c>
    </row>
    <row r="450" spans="1:19" ht="101.25">
      <c r="A450" s="8" t="s">
        <v>3363</v>
      </c>
      <c r="B450" s="3" t="s">
        <v>3364</v>
      </c>
      <c r="C450" s="5" t="s">
        <v>3365</v>
      </c>
      <c r="D450" s="3" t="s">
        <v>3366</v>
      </c>
      <c r="E450" s="6">
        <v>43985.275092592594</v>
      </c>
      <c r="F450" s="6">
        <f t="shared" si="6"/>
        <v>3</v>
      </c>
      <c r="G450" s="3"/>
      <c r="H450" s="3"/>
      <c r="I450" s="3"/>
      <c r="J450" s="3"/>
      <c r="K450" s="3" t="s">
        <v>3367</v>
      </c>
      <c r="L450" s="3"/>
      <c r="M450" s="7" t="s">
        <v>28</v>
      </c>
      <c r="N450" s="12" t="s">
        <v>3368</v>
      </c>
      <c r="O450" s="3">
        <v>283</v>
      </c>
      <c r="P450" s="3">
        <v>82</v>
      </c>
      <c r="Q450" s="3" t="s">
        <v>3369</v>
      </c>
      <c r="R450" s="18" t="s">
        <v>3370</v>
      </c>
      <c r="S450" s="7" t="s">
        <v>52</v>
      </c>
    </row>
    <row r="451" spans="1:19" ht="45">
      <c r="A451" s="8" t="s">
        <v>3371</v>
      </c>
      <c r="B451" s="3" t="s">
        <v>3372</v>
      </c>
      <c r="C451" s="5" t="s">
        <v>3373</v>
      </c>
      <c r="D451" s="3" t="s">
        <v>3374</v>
      </c>
      <c r="E451" s="6">
        <v>43985.274965277778</v>
      </c>
      <c r="F451" s="6">
        <f t="shared" si="6"/>
        <v>3</v>
      </c>
      <c r="G451" s="3"/>
      <c r="H451" s="3"/>
      <c r="I451" s="3"/>
      <c r="J451" s="3"/>
      <c r="K451" s="3" t="s">
        <v>3375</v>
      </c>
      <c r="L451" s="3"/>
      <c r="M451" s="7" t="s">
        <v>46</v>
      </c>
      <c r="N451" s="12" t="s">
        <v>3376</v>
      </c>
      <c r="O451" s="3">
        <v>3003</v>
      </c>
      <c r="P451" s="3">
        <v>2937</v>
      </c>
      <c r="Q451" s="3" t="s">
        <v>3377</v>
      </c>
      <c r="R451" s="18" t="s">
        <v>3378</v>
      </c>
      <c r="S451" s="7" t="s">
        <v>1868</v>
      </c>
    </row>
    <row r="452" spans="1:19" ht="22.5">
      <c r="A452" s="8" t="s">
        <v>3379</v>
      </c>
      <c r="B452" s="3" t="s">
        <v>3380</v>
      </c>
      <c r="C452" s="5" t="s">
        <v>3381</v>
      </c>
      <c r="D452" s="3" t="s">
        <v>3382</v>
      </c>
      <c r="E452" s="6">
        <v>43985.274629629625</v>
      </c>
      <c r="F452" s="6">
        <f t="shared" ref="F452:F515" si="7">DAY(E452)</f>
        <v>3</v>
      </c>
      <c r="G452" s="3"/>
      <c r="H452" s="3"/>
      <c r="I452" s="3"/>
      <c r="J452" s="3"/>
      <c r="K452" s="3" t="s">
        <v>3383</v>
      </c>
      <c r="L452" s="3"/>
      <c r="M452" s="7" t="s">
        <v>28</v>
      </c>
      <c r="N452" s="12" t="s">
        <v>3384</v>
      </c>
      <c r="O452" s="3">
        <v>185</v>
      </c>
      <c r="P452" s="3">
        <v>217</v>
      </c>
      <c r="Q452" s="3"/>
      <c r="R452" s="18" t="s">
        <v>3385</v>
      </c>
      <c r="S452" s="7" t="s">
        <v>3386</v>
      </c>
    </row>
    <row r="453" spans="1:19" ht="45">
      <c r="A453" s="8" t="s">
        <v>3387</v>
      </c>
      <c r="B453" s="3" t="s">
        <v>3388</v>
      </c>
      <c r="C453" s="5" t="s">
        <v>3389</v>
      </c>
      <c r="D453" s="3" t="s">
        <v>3390</v>
      </c>
      <c r="E453" s="6">
        <v>43985.274247685185</v>
      </c>
      <c r="F453" s="6">
        <f t="shared" si="7"/>
        <v>3</v>
      </c>
      <c r="G453" s="3"/>
      <c r="H453" s="3"/>
      <c r="I453" s="3"/>
      <c r="J453" s="3"/>
      <c r="K453" s="3" t="s">
        <v>3391</v>
      </c>
      <c r="L453" s="3"/>
      <c r="M453" s="7" t="s">
        <v>46</v>
      </c>
      <c r="N453" s="12" t="s">
        <v>3392</v>
      </c>
      <c r="O453" s="3">
        <v>151</v>
      </c>
      <c r="P453" s="3">
        <v>146</v>
      </c>
      <c r="Q453" s="3" t="s">
        <v>3393</v>
      </c>
      <c r="R453" s="18" t="s">
        <v>3394</v>
      </c>
      <c r="S453" s="7" t="s">
        <v>52</v>
      </c>
    </row>
    <row r="454" spans="1:19" ht="56.25">
      <c r="A454" s="8" t="s">
        <v>3395</v>
      </c>
      <c r="B454" s="3" t="s">
        <v>3396</v>
      </c>
      <c r="C454" s="5" t="s">
        <v>3397</v>
      </c>
      <c r="D454" s="3" t="s">
        <v>3398</v>
      </c>
      <c r="E454" s="6">
        <v>43985.273958333331</v>
      </c>
      <c r="F454" s="6">
        <f t="shared" si="7"/>
        <v>3</v>
      </c>
      <c r="G454" s="3"/>
      <c r="H454" s="3"/>
      <c r="I454" s="3"/>
      <c r="J454" s="3"/>
      <c r="K454" s="3" t="s">
        <v>3399</v>
      </c>
      <c r="L454" s="3"/>
      <c r="M454" s="7" t="s">
        <v>46</v>
      </c>
      <c r="N454" s="12" t="s">
        <v>3400</v>
      </c>
      <c r="O454" s="3">
        <v>11</v>
      </c>
      <c r="P454" s="3">
        <v>68</v>
      </c>
      <c r="Q454" s="3"/>
      <c r="R454" s="18" t="s">
        <v>3401</v>
      </c>
      <c r="S454" s="7" t="s">
        <v>3402</v>
      </c>
    </row>
    <row r="455" spans="1:19" ht="22.5">
      <c r="A455" s="8" t="s">
        <v>3403</v>
      </c>
      <c r="B455" s="3" t="s">
        <v>3404</v>
      </c>
      <c r="C455" s="5" t="s">
        <v>3405</v>
      </c>
      <c r="D455" s="3" t="s">
        <v>3406</v>
      </c>
      <c r="E455" s="6">
        <v>43985.273321759261</v>
      </c>
      <c r="F455" s="6">
        <f t="shared" si="7"/>
        <v>3</v>
      </c>
      <c r="G455" s="3"/>
      <c r="H455" s="3"/>
      <c r="I455" s="3"/>
      <c r="J455" s="3"/>
      <c r="K455" s="3" t="s">
        <v>3407</v>
      </c>
      <c r="L455" s="3"/>
      <c r="M455" s="7" t="s">
        <v>493</v>
      </c>
      <c r="N455" s="12" t="s">
        <v>3408</v>
      </c>
      <c r="O455" s="3">
        <v>467</v>
      </c>
      <c r="P455" s="3">
        <v>794</v>
      </c>
      <c r="Q455" s="3" t="s">
        <v>1786</v>
      </c>
      <c r="R455" s="18" t="s">
        <v>3409</v>
      </c>
      <c r="S455" s="7" t="s">
        <v>3294</v>
      </c>
    </row>
    <row r="456" spans="1:19" ht="78.75">
      <c r="A456" s="8" t="s">
        <v>3410</v>
      </c>
      <c r="B456" s="3" t="s">
        <v>3411</v>
      </c>
      <c r="C456" s="5" t="s">
        <v>3412</v>
      </c>
      <c r="D456" s="3" t="s">
        <v>3413</v>
      </c>
      <c r="E456" s="6">
        <v>43985.272743055553</v>
      </c>
      <c r="F456" s="6">
        <f t="shared" si="7"/>
        <v>3</v>
      </c>
      <c r="G456" s="3"/>
      <c r="H456" s="3"/>
      <c r="I456" s="3"/>
      <c r="J456" s="3"/>
      <c r="K456" s="3" t="s">
        <v>3414</v>
      </c>
      <c r="L456" s="3"/>
      <c r="M456" s="7" t="s">
        <v>493</v>
      </c>
      <c r="N456" s="12" t="s">
        <v>3415</v>
      </c>
      <c r="O456" s="3">
        <v>69</v>
      </c>
      <c r="P456" s="3">
        <v>296</v>
      </c>
      <c r="Q456" s="3" t="s">
        <v>3416</v>
      </c>
      <c r="R456" s="18" t="s">
        <v>3417</v>
      </c>
      <c r="S456" s="7" t="s">
        <v>3418</v>
      </c>
    </row>
    <row r="457" spans="1:19" ht="22.5">
      <c r="A457" s="8" t="s">
        <v>3419</v>
      </c>
      <c r="B457" s="3" t="s">
        <v>3420</v>
      </c>
      <c r="C457" s="5" t="s">
        <v>3421</v>
      </c>
      <c r="D457" s="3" t="s">
        <v>3422</v>
      </c>
      <c r="E457" s="6">
        <v>43985.272685185184</v>
      </c>
      <c r="F457" s="6">
        <f t="shared" si="7"/>
        <v>3</v>
      </c>
      <c r="G457" s="3"/>
      <c r="H457" s="3"/>
      <c r="I457" s="3"/>
      <c r="J457" s="3"/>
      <c r="K457" s="3" t="s">
        <v>3423</v>
      </c>
      <c r="L457" s="3"/>
      <c r="M457" s="7" t="s">
        <v>46</v>
      </c>
      <c r="N457" s="12" t="s">
        <v>3424</v>
      </c>
      <c r="O457" s="3">
        <v>26</v>
      </c>
      <c r="P457" s="3">
        <v>173</v>
      </c>
      <c r="Q457" s="3"/>
      <c r="R457" s="18" t="s">
        <v>3425</v>
      </c>
      <c r="S457" s="7" t="s">
        <v>3426</v>
      </c>
    </row>
    <row r="458" spans="1:19" ht="22.5">
      <c r="A458" s="8" t="s">
        <v>3427</v>
      </c>
      <c r="B458" s="3" t="s">
        <v>3428</v>
      </c>
      <c r="C458" s="5" t="s">
        <v>3429</v>
      </c>
      <c r="D458" s="3" t="s">
        <v>3430</v>
      </c>
      <c r="E458" s="6">
        <v>43985.272662037038</v>
      </c>
      <c r="F458" s="6">
        <f t="shared" si="7"/>
        <v>3</v>
      </c>
      <c r="G458" s="3"/>
      <c r="H458" s="3"/>
      <c r="I458" s="3"/>
      <c r="J458" s="3"/>
      <c r="K458" s="3" t="s">
        <v>3431</v>
      </c>
      <c r="L458" s="3"/>
      <c r="M458" s="7" t="s">
        <v>46</v>
      </c>
      <c r="N458" s="12" t="s">
        <v>3432</v>
      </c>
      <c r="O458" s="3">
        <v>233</v>
      </c>
      <c r="P458" s="3">
        <v>516</v>
      </c>
      <c r="Q458" s="3" t="s">
        <v>3433</v>
      </c>
      <c r="R458" s="18" t="s">
        <v>3434</v>
      </c>
      <c r="S458" s="7" t="s">
        <v>3435</v>
      </c>
    </row>
    <row r="459" spans="1:19" ht="22.5">
      <c r="A459" s="8" t="s">
        <v>3436</v>
      </c>
      <c r="B459" s="3" t="s">
        <v>3437</v>
      </c>
      <c r="C459" s="5" t="s">
        <v>3438</v>
      </c>
      <c r="D459" s="3" t="s">
        <v>3439</v>
      </c>
      <c r="E459" s="6">
        <v>43985.272499999999</v>
      </c>
      <c r="F459" s="6">
        <f t="shared" si="7"/>
        <v>3</v>
      </c>
      <c r="G459" s="3"/>
      <c r="H459" s="3"/>
      <c r="I459" s="3"/>
      <c r="J459" s="3"/>
      <c r="K459" s="3" t="s">
        <v>3440</v>
      </c>
      <c r="L459" s="3"/>
      <c r="M459" s="7" t="s">
        <v>46</v>
      </c>
      <c r="N459" s="12" t="s">
        <v>3441</v>
      </c>
      <c r="O459" s="3"/>
      <c r="P459" s="3">
        <v>38</v>
      </c>
      <c r="Q459" s="3"/>
      <c r="R459" s="18" t="s">
        <v>3442</v>
      </c>
      <c r="S459" s="7" t="s">
        <v>3443</v>
      </c>
    </row>
    <row r="460" spans="1:19" ht="12.75">
      <c r="A460" s="8" t="s">
        <v>3444</v>
      </c>
      <c r="B460" s="3" t="s">
        <v>3445</v>
      </c>
      <c r="C460" s="5" t="s">
        <v>3446</v>
      </c>
      <c r="D460" s="3" t="s">
        <v>3447</v>
      </c>
      <c r="E460" s="6">
        <v>43985.272048611107</v>
      </c>
      <c r="F460" s="6">
        <f t="shared" si="7"/>
        <v>3</v>
      </c>
      <c r="G460" s="3"/>
      <c r="H460" s="3"/>
      <c r="I460" s="3"/>
      <c r="J460" s="3"/>
      <c r="K460" s="3" t="s">
        <v>3448</v>
      </c>
      <c r="L460" s="3"/>
      <c r="M460" s="7" t="s">
        <v>46</v>
      </c>
      <c r="N460" s="12" t="s">
        <v>3449</v>
      </c>
      <c r="O460" s="3">
        <v>25</v>
      </c>
      <c r="P460" s="3">
        <v>70</v>
      </c>
      <c r="Q460" s="3" t="s">
        <v>127</v>
      </c>
      <c r="R460" s="18" t="s">
        <v>3450</v>
      </c>
      <c r="S460" s="7" t="s">
        <v>3451</v>
      </c>
    </row>
    <row r="461" spans="1:19" ht="67.5">
      <c r="A461" s="8" t="s">
        <v>3452</v>
      </c>
      <c r="B461" s="3" t="s">
        <v>3453</v>
      </c>
      <c r="C461" s="5" t="s">
        <v>3454</v>
      </c>
      <c r="D461" s="3" t="s">
        <v>3455</v>
      </c>
      <c r="E461" s="6">
        <v>43985.271643518514</v>
      </c>
      <c r="F461" s="6">
        <f t="shared" si="7"/>
        <v>3</v>
      </c>
      <c r="G461" s="3"/>
      <c r="H461" s="3"/>
      <c r="I461" s="3"/>
      <c r="J461" s="3"/>
      <c r="K461" s="3" t="s">
        <v>3456</v>
      </c>
      <c r="L461" s="3"/>
      <c r="M461" s="7" t="s">
        <v>46</v>
      </c>
      <c r="N461" s="12" t="s">
        <v>3457</v>
      </c>
      <c r="O461" s="3">
        <v>336</v>
      </c>
      <c r="P461" s="3">
        <v>281</v>
      </c>
      <c r="Q461" s="3"/>
      <c r="R461" s="18" t="s">
        <v>3458</v>
      </c>
      <c r="S461" s="7" t="s">
        <v>52</v>
      </c>
    </row>
    <row r="462" spans="1:19" ht="56.25">
      <c r="A462" s="8" t="s">
        <v>3459</v>
      </c>
      <c r="B462" s="3" t="s">
        <v>2165</v>
      </c>
      <c r="C462" s="5" t="s">
        <v>3460</v>
      </c>
      <c r="D462" s="3" t="s">
        <v>3461</v>
      </c>
      <c r="E462" s="6">
        <v>43985.271458333329</v>
      </c>
      <c r="F462" s="6">
        <f t="shared" si="7"/>
        <v>3</v>
      </c>
      <c r="G462" s="3"/>
      <c r="H462" s="3"/>
      <c r="I462" s="3"/>
      <c r="J462" s="3"/>
      <c r="K462" s="3" t="s">
        <v>2168</v>
      </c>
      <c r="L462" s="3"/>
      <c r="M462" s="7" t="s">
        <v>46</v>
      </c>
      <c r="N462" s="12" t="s">
        <v>2169</v>
      </c>
      <c r="O462" s="3">
        <v>31</v>
      </c>
      <c r="P462" s="3">
        <v>130</v>
      </c>
      <c r="Q462" s="3" t="s">
        <v>50</v>
      </c>
      <c r="R462" s="18" t="s">
        <v>3462</v>
      </c>
      <c r="S462" s="7" t="s">
        <v>52</v>
      </c>
    </row>
    <row r="463" spans="1:19" ht="22.5">
      <c r="A463" s="8" t="s">
        <v>3463</v>
      </c>
      <c r="B463" s="3" t="s">
        <v>3464</v>
      </c>
      <c r="C463" s="5" t="s">
        <v>3465</v>
      </c>
      <c r="D463" s="3" t="s">
        <v>3466</v>
      </c>
      <c r="E463" s="6">
        <v>43985.271296296298</v>
      </c>
      <c r="F463" s="6">
        <f t="shared" si="7"/>
        <v>3</v>
      </c>
      <c r="G463" s="3"/>
      <c r="H463" s="3"/>
      <c r="I463" s="3"/>
      <c r="J463" s="3"/>
      <c r="K463" s="3" t="s">
        <v>3467</v>
      </c>
      <c r="L463" s="3"/>
      <c r="M463" s="7" t="s">
        <v>46</v>
      </c>
      <c r="N463" s="12" t="s">
        <v>3468</v>
      </c>
      <c r="O463" s="3">
        <v>39</v>
      </c>
      <c r="P463" s="3">
        <v>236</v>
      </c>
      <c r="Q463" s="3" t="s">
        <v>1736</v>
      </c>
      <c r="R463" s="18" t="s">
        <v>3469</v>
      </c>
      <c r="S463" s="7" t="s">
        <v>52</v>
      </c>
    </row>
    <row r="464" spans="1:19" ht="45">
      <c r="A464" s="8" t="s">
        <v>3470</v>
      </c>
      <c r="B464" s="3" t="s">
        <v>3471</v>
      </c>
      <c r="C464" s="5" t="s">
        <v>3472</v>
      </c>
      <c r="D464" s="3" t="s">
        <v>3473</v>
      </c>
      <c r="E464" s="6">
        <v>43985.271226851852</v>
      </c>
      <c r="F464" s="6">
        <f t="shared" si="7"/>
        <v>3</v>
      </c>
      <c r="G464" s="3"/>
      <c r="H464" s="3"/>
      <c r="I464" s="3"/>
      <c r="J464" s="3"/>
      <c r="K464" s="3" t="s">
        <v>3474</v>
      </c>
      <c r="L464" s="3"/>
      <c r="M464" s="7" t="s">
        <v>46</v>
      </c>
      <c r="N464" s="12" t="s">
        <v>3475</v>
      </c>
      <c r="O464" s="3">
        <v>54</v>
      </c>
      <c r="P464" s="3">
        <v>98</v>
      </c>
      <c r="Q464" s="3" t="s">
        <v>3476</v>
      </c>
      <c r="R464" s="18" t="s">
        <v>3477</v>
      </c>
      <c r="S464" s="7" t="s">
        <v>3478</v>
      </c>
    </row>
    <row r="465" spans="1:19" ht="12.75">
      <c r="A465" s="8" t="s">
        <v>3479</v>
      </c>
      <c r="B465" s="3" t="s">
        <v>3480</v>
      </c>
      <c r="C465" s="5" t="s">
        <v>3481</v>
      </c>
      <c r="D465" s="3" t="s">
        <v>3482</v>
      </c>
      <c r="E465" s="6">
        <v>43985.271157407406</v>
      </c>
      <c r="F465" s="6">
        <f t="shared" si="7"/>
        <v>3</v>
      </c>
      <c r="G465" s="3"/>
      <c r="H465" s="3"/>
      <c r="I465" s="3"/>
      <c r="J465" s="3"/>
      <c r="K465" s="3" t="s">
        <v>3483</v>
      </c>
      <c r="L465" s="3"/>
      <c r="M465" s="7" t="s">
        <v>46</v>
      </c>
      <c r="N465" s="12" t="s">
        <v>3484</v>
      </c>
      <c r="O465" s="3">
        <v>237</v>
      </c>
      <c r="P465" s="3">
        <v>131</v>
      </c>
      <c r="Q465" s="3"/>
      <c r="R465" s="18" t="s">
        <v>3485</v>
      </c>
      <c r="S465" s="7" t="s">
        <v>616</v>
      </c>
    </row>
    <row r="466" spans="1:19" ht="12.75">
      <c r="A466" s="8" t="s">
        <v>3486</v>
      </c>
      <c r="B466" s="3" t="s">
        <v>3487</v>
      </c>
      <c r="C466" s="5" t="s">
        <v>3488</v>
      </c>
      <c r="D466" s="3" t="s">
        <v>3482</v>
      </c>
      <c r="E466" s="6">
        <v>43985.271157407406</v>
      </c>
      <c r="F466" s="6">
        <f t="shared" si="7"/>
        <v>3</v>
      </c>
      <c r="G466" s="3"/>
      <c r="H466" s="3"/>
      <c r="I466" s="3"/>
      <c r="J466" s="3"/>
      <c r="K466" s="3" t="s">
        <v>3489</v>
      </c>
      <c r="L466" s="3"/>
      <c r="M466" s="7" t="s">
        <v>46</v>
      </c>
      <c r="N466" s="12" t="s">
        <v>3490</v>
      </c>
      <c r="O466" s="3">
        <v>71</v>
      </c>
      <c r="P466" s="3">
        <v>590</v>
      </c>
      <c r="Q466" s="3"/>
      <c r="R466" s="18" t="s">
        <v>3491</v>
      </c>
      <c r="S466" s="7" t="s">
        <v>3492</v>
      </c>
    </row>
    <row r="467" spans="1:19" ht="22.5">
      <c r="A467" s="8" t="s">
        <v>3493</v>
      </c>
      <c r="B467" s="3" t="s">
        <v>2371</v>
      </c>
      <c r="C467" s="5" t="s">
        <v>3494</v>
      </c>
      <c r="D467" s="3" t="s">
        <v>3495</v>
      </c>
      <c r="E467" s="6">
        <v>43985.271087962959</v>
      </c>
      <c r="F467" s="6">
        <f t="shared" si="7"/>
        <v>3</v>
      </c>
      <c r="G467" s="3"/>
      <c r="H467" s="3"/>
      <c r="I467" s="3"/>
      <c r="J467" s="3"/>
      <c r="K467" s="3" t="s">
        <v>2374</v>
      </c>
      <c r="L467" s="3"/>
      <c r="M467" s="7" t="s">
        <v>104</v>
      </c>
      <c r="N467" s="12" t="s">
        <v>2375</v>
      </c>
      <c r="O467" s="3">
        <v>3</v>
      </c>
      <c r="P467" s="3">
        <v>4</v>
      </c>
      <c r="Q467" s="3" t="s">
        <v>2376</v>
      </c>
      <c r="R467" s="18" t="s">
        <v>3496</v>
      </c>
      <c r="S467" s="7" t="s">
        <v>3497</v>
      </c>
    </row>
    <row r="468" spans="1:19" ht="33.75">
      <c r="A468" s="8" t="s">
        <v>3498</v>
      </c>
      <c r="B468" s="3" t="s">
        <v>2181</v>
      </c>
      <c r="C468" s="5" t="s">
        <v>3499</v>
      </c>
      <c r="D468" s="3" t="s">
        <v>3500</v>
      </c>
      <c r="E468" s="6">
        <v>43985.27107638889</v>
      </c>
      <c r="F468" s="6">
        <f t="shared" si="7"/>
        <v>3</v>
      </c>
      <c r="G468" s="3"/>
      <c r="H468" s="3"/>
      <c r="I468" s="3"/>
      <c r="J468" s="3"/>
      <c r="K468" s="3" t="s">
        <v>2184</v>
      </c>
      <c r="L468" s="3"/>
      <c r="M468" s="7" t="s">
        <v>2185</v>
      </c>
      <c r="N468" s="12" t="s">
        <v>2186</v>
      </c>
      <c r="O468" s="3">
        <v>558</v>
      </c>
      <c r="P468" s="3">
        <v>624</v>
      </c>
      <c r="Q468" s="3" t="s">
        <v>1786</v>
      </c>
      <c r="R468" s="18" t="s">
        <v>3501</v>
      </c>
      <c r="S468" s="7" t="s">
        <v>3502</v>
      </c>
    </row>
    <row r="469" spans="1:19" ht="33.75">
      <c r="A469" s="8" t="s">
        <v>3503</v>
      </c>
      <c r="B469" s="3" t="s">
        <v>3504</v>
      </c>
      <c r="C469" s="5" t="s">
        <v>3505</v>
      </c>
      <c r="D469" s="3" t="s">
        <v>3506</v>
      </c>
      <c r="E469" s="6">
        <v>43985.27076388889</v>
      </c>
      <c r="F469" s="6">
        <f t="shared" si="7"/>
        <v>3</v>
      </c>
      <c r="G469" s="3"/>
      <c r="H469" s="3"/>
      <c r="I469" s="3"/>
      <c r="J469" s="3"/>
      <c r="K469" s="3" t="s">
        <v>3507</v>
      </c>
      <c r="L469" s="3"/>
      <c r="M469" s="7" t="s">
        <v>104</v>
      </c>
      <c r="N469" s="12" t="s">
        <v>3508</v>
      </c>
      <c r="O469" s="3">
        <v>248</v>
      </c>
      <c r="P469" s="3">
        <v>199</v>
      </c>
      <c r="Q469" s="3" t="s">
        <v>1243</v>
      </c>
      <c r="R469" s="18" t="s">
        <v>3509</v>
      </c>
      <c r="S469" s="7" t="s">
        <v>3510</v>
      </c>
    </row>
    <row r="470" spans="1:19" ht="78.75">
      <c r="A470" s="8" t="s">
        <v>3511</v>
      </c>
      <c r="B470" s="3" t="s">
        <v>3512</v>
      </c>
      <c r="C470" s="5" t="s">
        <v>3513</v>
      </c>
      <c r="D470" s="3" t="s">
        <v>3514</v>
      </c>
      <c r="E470" s="6">
        <v>43985.270567129628</v>
      </c>
      <c r="F470" s="6">
        <f t="shared" si="7"/>
        <v>3</v>
      </c>
      <c r="G470" s="3"/>
      <c r="H470" s="3"/>
      <c r="I470" s="3" t="s">
        <v>3515</v>
      </c>
      <c r="J470" s="3" t="s">
        <v>3516</v>
      </c>
      <c r="K470" s="3" t="s">
        <v>3517</v>
      </c>
      <c r="L470" s="3" t="s">
        <v>3518</v>
      </c>
      <c r="M470" s="7" t="s">
        <v>104</v>
      </c>
      <c r="N470" s="12" t="s">
        <v>3519</v>
      </c>
      <c r="O470" s="3">
        <v>31</v>
      </c>
      <c r="P470" s="3">
        <v>146</v>
      </c>
      <c r="Q470" s="3"/>
      <c r="R470" s="18" t="s">
        <v>3520</v>
      </c>
      <c r="S470" s="7" t="s">
        <v>3521</v>
      </c>
    </row>
    <row r="471" spans="1:19" ht="56.25">
      <c r="A471" s="8" t="s">
        <v>3522</v>
      </c>
      <c r="B471" s="3" t="s">
        <v>3523</v>
      </c>
      <c r="C471" s="5" t="s">
        <v>3524</v>
      </c>
      <c r="D471" s="3" t="s">
        <v>3525</v>
      </c>
      <c r="E471" s="6">
        <v>43985.270428240736</v>
      </c>
      <c r="F471" s="6">
        <f t="shared" si="7"/>
        <v>3</v>
      </c>
      <c r="G471" s="3"/>
      <c r="H471" s="3"/>
      <c r="I471" s="3"/>
      <c r="J471" s="3"/>
      <c r="K471" s="3" t="s">
        <v>3526</v>
      </c>
      <c r="L471" s="3"/>
      <c r="M471" s="7" t="s">
        <v>46</v>
      </c>
      <c r="N471" s="12" t="s">
        <v>3527</v>
      </c>
      <c r="O471" s="3"/>
      <c r="P471" s="3">
        <v>4</v>
      </c>
      <c r="Q471" s="3"/>
      <c r="R471" s="18" t="s">
        <v>3528</v>
      </c>
      <c r="S471" s="7" t="s">
        <v>3529</v>
      </c>
    </row>
    <row r="472" spans="1:19" ht="33.75">
      <c r="A472" s="8" t="s">
        <v>3530</v>
      </c>
      <c r="B472" s="3" t="s">
        <v>3531</v>
      </c>
      <c r="C472" s="5" t="s">
        <v>3532</v>
      </c>
      <c r="D472" s="3" t="s">
        <v>3533</v>
      </c>
      <c r="E472" s="6">
        <v>43985.270324074074</v>
      </c>
      <c r="F472" s="6">
        <f t="shared" si="7"/>
        <v>3</v>
      </c>
      <c r="G472" s="3"/>
      <c r="H472" s="3"/>
      <c r="I472" s="3"/>
      <c r="J472" s="3"/>
      <c r="K472" s="3" t="s">
        <v>3534</v>
      </c>
      <c r="L472" s="3"/>
      <c r="M472" s="7" t="s">
        <v>46</v>
      </c>
      <c r="N472" s="12" t="s">
        <v>3535</v>
      </c>
      <c r="O472" s="3">
        <v>44</v>
      </c>
      <c r="P472" s="3">
        <v>576</v>
      </c>
      <c r="Q472" s="3" t="s">
        <v>1786</v>
      </c>
      <c r="R472" s="18" t="s">
        <v>3536</v>
      </c>
      <c r="S472" s="7" t="s">
        <v>52</v>
      </c>
    </row>
    <row r="473" spans="1:19" ht="33.75">
      <c r="A473" s="8" t="s">
        <v>3537</v>
      </c>
      <c r="B473" s="3" t="s">
        <v>3464</v>
      </c>
      <c r="C473" s="5" t="s">
        <v>3538</v>
      </c>
      <c r="D473" s="3" t="s">
        <v>3539</v>
      </c>
      <c r="E473" s="6">
        <v>43985.270000000004</v>
      </c>
      <c r="F473" s="6">
        <f t="shared" si="7"/>
        <v>3</v>
      </c>
      <c r="G473" s="3"/>
      <c r="H473" s="3"/>
      <c r="I473" s="3"/>
      <c r="J473" s="3"/>
      <c r="K473" s="3" t="s">
        <v>3467</v>
      </c>
      <c r="L473" s="3"/>
      <c r="M473" s="7" t="s">
        <v>46</v>
      </c>
      <c r="N473" s="12" t="s">
        <v>3468</v>
      </c>
      <c r="O473" s="3">
        <v>39</v>
      </c>
      <c r="P473" s="3">
        <v>236</v>
      </c>
      <c r="Q473" s="3" t="s">
        <v>1736</v>
      </c>
      <c r="R473" s="18" t="s">
        <v>3540</v>
      </c>
      <c r="S473" s="7" t="s">
        <v>52</v>
      </c>
    </row>
    <row r="474" spans="1:19" ht="22.5">
      <c r="A474" s="8" t="s">
        <v>3541</v>
      </c>
      <c r="B474" s="3" t="s">
        <v>3542</v>
      </c>
      <c r="C474" s="5" t="s">
        <v>3543</v>
      </c>
      <c r="D474" s="3" t="s">
        <v>3544</v>
      </c>
      <c r="E474" s="6">
        <v>43985.269421296296</v>
      </c>
      <c r="F474" s="6">
        <f t="shared" si="7"/>
        <v>3</v>
      </c>
      <c r="G474" s="3"/>
      <c r="H474" s="3"/>
      <c r="I474" s="3" t="s">
        <v>3545</v>
      </c>
      <c r="J474" s="3" t="s">
        <v>3546</v>
      </c>
      <c r="K474" s="3" t="s">
        <v>3547</v>
      </c>
      <c r="L474" s="3" t="s">
        <v>3548</v>
      </c>
      <c r="M474" s="7" t="s">
        <v>46</v>
      </c>
      <c r="N474" s="12" t="s">
        <v>3549</v>
      </c>
      <c r="O474" s="3">
        <v>368</v>
      </c>
      <c r="P474" s="3">
        <v>2673</v>
      </c>
      <c r="Q474" s="3" t="s">
        <v>3550</v>
      </c>
      <c r="R474" s="18" t="s">
        <v>3551</v>
      </c>
      <c r="S474" s="7" t="s">
        <v>3552</v>
      </c>
    </row>
    <row r="475" spans="1:19" ht="67.5">
      <c r="A475" s="8" t="s">
        <v>3553</v>
      </c>
      <c r="B475" s="3" t="s">
        <v>3554</v>
      </c>
      <c r="C475" s="5" t="s">
        <v>3555</v>
      </c>
      <c r="D475" s="3" t="s">
        <v>3556</v>
      </c>
      <c r="E475" s="6">
        <v>43985.269293981481</v>
      </c>
      <c r="F475" s="6">
        <f t="shared" si="7"/>
        <v>3</v>
      </c>
      <c r="G475" s="3"/>
      <c r="H475" s="3"/>
      <c r="I475" s="3"/>
      <c r="J475" s="3"/>
      <c r="K475" s="3" t="s">
        <v>3557</v>
      </c>
      <c r="L475" s="3"/>
      <c r="M475" s="7" t="s">
        <v>46</v>
      </c>
      <c r="N475" s="12" t="s">
        <v>3558</v>
      </c>
      <c r="O475" s="3">
        <v>497</v>
      </c>
      <c r="P475" s="3">
        <v>534</v>
      </c>
      <c r="Q475" s="3" t="s">
        <v>3559</v>
      </c>
      <c r="R475" s="18" t="s">
        <v>3560</v>
      </c>
      <c r="S475" s="7" t="s">
        <v>3561</v>
      </c>
    </row>
    <row r="476" spans="1:19" ht="22.5">
      <c r="A476" s="8" t="s">
        <v>3562</v>
      </c>
      <c r="B476" s="3" t="s">
        <v>3464</v>
      </c>
      <c r="C476" s="5" t="s">
        <v>3563</v>
      </c>
      <c r="D476" s="3" t="s">
        <v>3564</v>
      </c>
      <c r="E476" s="6">
        <v>43985.268159722225</v>
      </c>
      <c r="F476" s="6">
        <f t="shared" si="7"/>
        <v>3</v>
      </c>
      <c r="G476" s="3"/>
      <c r="H476" s="3"/>
      <c r="I476" s="3"/>
      <c r="J476" s="3"/>
      <c r="K476" s="3" t="s">
        <v>3467</v>
      </c>
      <c r="L476" s="3"/>
      <c r="M476" s="7" t="s">
        <v>46</v>
      </c>
      <c r="N476" s="12" t="s">
        <v>3468</v>
      </c>
      <c r="O476" s="3">
        <v>39</v>
      </c>
      <c r="P476" s="3">
        <v>236</v>
      </c>
      <c r="Q476" s="3" t="s">
        <v>1736</v>
      </c>
      <c r="R476" s="18" t="s">
        <v>3565</v>
      </c>
      <c r="S476" s="7" t="s">
        <v>52</v>
      </c>
    </row>
    <row r="477" spans="1:19" ht="22.5">
      <c r="A477" s="8" t="s">
        <v>3566</v>
      </c>
      <c r="B477" s="3" t="s">
        <v>3567</v>
      </c>
      <c r="C477" s="5" t="s">
        <v>3568</v>
      </c>
      <c r="D477" s="3" t="s">
        <v>3569</v>
      </c>
      <c r="E477" s="6">
        <v>43985.267893518518</v>
      </c>
      <c r="F477" s="6">
        <f t="shared" si="7"/>
        <v>3</v>
      </c>
      <c r="G477" s="3"/>
      <c r="H477" s="3"/>
      <c r="I477" s="3"/>
      <c r="J477" s="3"/>
      <c r="K477" s="3" t="s">
        <v>3570</v>
      </c>
      <c r="L477" s="3"/>
      <c r="M477" s="7" t="s">
        <v>46</v>
      </c>
      <c r="N477" s="12" t="s">
        <v>3571</v>
      </c>
      <c r="O477" s="3">
        <v>17</v>
      </c>
      <c r="P477" s="3">
        <v>75</v>
      </c>
      <c r="Q477" s="3"/>
      <c r="R477" s="18" t="s">
        <v>3572</v>
      </c>
      <c r="S477" s="7" t="s">
        <v>3573</v>
      </c>
    </row>
    <row r="478" spans="1:19" ht="78.75">
      <c r="A478" s="8" t="s">
        <v>3574</v>
      </c>
      <c r="B478" s="3" t="s">
        <v>2165</v>
      </c>
      <c r="C478" s="5" t="s">
        <v>3575</v>
      </c>
      <c r="D478" s="3" t="s">
        <v>3576</v>
      </c>
      <c r="E478" s="6">
        <v>43985.267835648148</v>
      </c>
      <c r="F478" s="6">
        <f t="shared" si="7"/>
        <v>3</v>
      </c>
      <c r="G478" s="3"/>
      <c r="H478" s="3"/>
      <c r="I478" s="3"/>
      <c r="J478" s="3"/>
      <c r="K478" s="3" t="s">
        <v>2168</v>
      </c>
      <c r="L478" s="3"/>
      <c r="M478" s="7" t="s">
        <v>46</v>
      </c>
      <c r="N478" s="12" t="s">
        <v>2169</v>
      </c>
      <c r="O478" s="3">
        <v>31</v>
      </c>
      <c r="P478" s="3">
        <v>130</v>
      </c>
      <c r="Q478" s="3" t="s">
        <v>50</v>
      </c>
      <c r="R478" s="18" t="s">
        <v>3577</v>
      </c>
      <c r="S478" s="7" t="s">
        <v>3578</v>
      </c>
    </row>
    <row r="479" spans="1:19" ht="22.5">
      <c r="A479" s="8" t="s">
        <v>3579</v>
      </c>
      <c r="B479" s="3" t="s">
        <v>3464</v>
      </c>
      <c r="C479" s="5" t="s">
        <v>3580</v>
      </c>
      <c r="D479" s="3" t="s">
        <v>3581</v>
      </c>
      <c r="E479" s="6">
        <v>43985.267592592594</v>
      </c>
      <c r="F479" s="6">
        <f t="shared" si="7"/>
        <v>3</v>
      </c>
      <c r="G479" s="3"/>
      <c r="H479" s="3"/>
      <c r="I479" s="3"/>
      <c r="J479" s="3"/>
      <c r="K479" s="3" t="s">
        <v>3467</v>
      </c>
      <c r="L479" s="3"/>
      <c r="M479" s="7" t="s">
        <v>46</v>
      </c>
      <c r="N479" s="12" t="s">
        <v>3468</v>
      </c>
      <c r="O479" s="3">
        <v>39</v>
      </c>
      <c r="P479" s="3">
        <v>236</v>
      </c>
      <c r="Q479" s="3" t="s">
        <v>1736</v>
      </c>
      <c r="R479" s="18" t="s">
        <v>3582</v>
      </c>
      <c r="S479" s="7" t="s">
        <v>52</v>
      </c>
    </row>
    <row r="480" spans="1:19" ht="78.75">
      <c r="A480" s="8" t="s">
        <v>3583</v>
      </c>
      <c r="B480" s="3" t="s">
        <v>3584</v>
      </c>
      <c r="C480" s="5" t="s">
        <v>3585</v>
      </c>
      <c r="D480" s="3" t="s">
        <v>3586</v>
      </c>
      <c r="E480" s="6">
        <v>43985.267488425925</v>
      </c>
      <c r="F480" s="6">
        <f t="shared" si="7"/>
        <v>3</v>
      </c>
      <c r="G480" s="3"/>
      <c r="H480" s="3"/>
      <c r="I480" s="3"/>
      <c r="J480" s="3"/>
      <c r="K480" s="3" t="s">
        <v>3587</v>
      </c>
      <c r="L480" s="3"/>
      <c r="M480" s="7" t="s">
        <v>46</v>
      </c>
      <c r="N480" s="12" t="s">
        <v>3588</v>
      </c>
      <c r="O480" s="3">
        <v>181</v>
      </c>
      <c r="P480" s="3">
        <v>208</v>
      </c>
      <c r="Q480" s="3" t="s">
        <v>319</v>
      </c>
      <c r="R480" s="18" t="s">
        <v>3589</v>
      </c>
      <c r="S480" s="7" t="s">
        <v>3590</v>
      </c>
    </row>
    <row r="481" spans="1:19" ht="12.75">
      <c r="A481" s="8" t="s">
        <v>3591</v>
      </c>
      <c r="B481" s="3" t="s">
        <v>3592</v>
      </c>
      <c r="C481" s="5" t="s">
        <v>3593</v>
      </c>
      <c r="D481" s="3" t="s">
        <v>3594</v>
      </c>
      <c r="E481" s="6">
        <v>43985.267361111109</v>
      </c>
      <c r="F481" s="6">
        <f t="shared" si="7"/>
        <v>3</v>
      </c>
      <c r="G481" s="3"/>
      <c r="H481" s="3"/>
      <c r="I481" s="3"/>
      <c r="J481" s="3"/>
      <c r="K481" s="3" t="s">
        <v>3595</v>
      </c>
      <c r="L481" s="3"/>
      <c r="M481" s="7" t="s">
        <v>46</v>
      </c>
      <c r="N481" s="12" t="s">
        <v>3596</v>
      </c>
      <c r="O481" s="3">
        <v>1453</v>
      </c>
      <c r="P481" s="3">
        <v>1348</v>
      </c>
      <c r="Q481" s="3" t="s">
        <v>3597</v>
      </c>
      <c r="R481" s="18" t="s">
        <v>3598</v>
      </c>
      <c r="S481" s="7" t="s">
        <v>3599</v>
      </c>
    </row>
    <row r="482" spans="1:19" ht="12.75">
      <c r="A482" s="8" t="s">
        <v>3600</v>
      </c>
      <c r="B482" s="3" t="s">
        <v>3464</v>
      </c>
      <c r="C482" s="5" t="s">
        <v>3601</v>
      </c>
      <c r="D482" s="3" t="s">
        <v>3602</v>
      </c>
      <c r="E482" s="6">
        <v>43985.267118055555</v>
      </c>
      <c r="F482" s="6">
        <f t="shared" si="7"/>
        <v>3</v>
      </c>
      <c r="G482" s="3"/>
      <c r="H482" s="3"/>
      <c r="I482" s="3"/>
      <c r="J482" s="3"/>
      <c r="K482" s="3" t="s">
        <v>3467</v>
      </c>
      <c r="L482" s="3"/>
      <c r="M482" s="7" t="s">
        <v>46</v>
      </c>
      <c r="N482" s="12" t="s">
        <v>3468</v>
      </c>
      <c r="O482" s="3">
        <v>39</v>
      </c>
      <c r="P482" s="3">
        <v>236</v>
      </c>
      <c r="Q482" s="3" t="s">
        <v>1736</v>
      </c>
      <c r="R482" s="18" t="s">
        <v>3603</v>
      </c>
      <c r="S482" s="7" t="s">
        <v>52</v>
      </c>
    </row>
    <row r="483" spans="1:19" ht="33.75">
      <c r="A483" s="8" t="s">
        <v>3604</v>
      </c>
      <c r="B483" s="3" t="s">
        <v>3605</v>
      </c>
      <c r="C483" s="5" t="s">
        <v>3606</v>
      </c>
      <c r="D483" s="3" t="s">
        <v>3607</v>
      </c>
      <c r="E483" s="6">
        <v>43985.266030092593</v>
      </c>
      <c r="F483" s="6">
        <f t="shared" si="7"/>
        <v>3</v>
      </c>
      <c r="G483" s="3"/>
      <c r="H483" s="3"/>
      <c r="I483" s="3"/>
      <c r="J483" s="3"/>
      <c r="K483" s="3" t="s">
        <v>3608</v>
      </c>
      <c r="L483" s="3"/>
      <c r="M483" s="7" t="s">
        <v>46</v>
      </c>
      <c r="N483" s="12" t="s">
        <v>3609</v>
      </c>
      <c r="O483" s="3">
        <v>93</v>
      </c>
      <c r="P483" s="3">
        <v>240</v>
      </c>
      <c r="Q483" s="3"/>
      <c r="R483" s="18" t="s">
        <v>3610</v>
      </c>
      <c r="S483" s="7" t="s">
        <v>3611</v>
      </c>
    </row>
    <row r="484" spans="1:19" ht="33.75">
      <c r="A484" s="8" t="s">
        <v>3612</v>
      </c>
      <c r="B484" s="3" t="s">
        <v>3464</v>
      </c>
      <c r="C484" s="5" t="s">
        <v>3613</v>
      </c>
      <c r="D484" s="3" t="s">
        <v>3614</v>
      </c>
      <c r="E484" s="6">
        <v>43985.265902777777</v>
      </c>
      <c r="F484" s="6">
        <f t="shared" si="7"/>
        <v>3</v>
      </c>
      <c r="G484" s="3"/>
      <c r="H484" s="3"/>
      <c r="I484" s="3"/>
      <c r="J484" s="3"/>
      <c r="K484" s="3" t="s">
        <v>3467</v>
      </c>
      <c r="L484" s="3"/>
      <c r="M484" s="7" t="s">
        <v>46</v>
      </c>
      <c r="N484" s="12" t="s">
        <v>3468</v>
      </c>
      <c r="O484" s="3">
        <v>39</v>
      </c>
      <c r="P484" s="3">
        <v>236</v>
      </c>
      <c r="Q484" s="3" t="s">
        <v>1736</v>
      </c>
      <c r="R484" s="18" t="s">
        <v>3615</v>
      </c>
      <c r="S484" s="7" t="s">
        <v>52</v>
      </c>
    </row>
    <row r="485" spans="1:19" ht="22.5">
      <c r="A485" s="8" t="s">
        <v>3616</v>
      </c>
      <c r="B485" s="3" t="s">
        <v>2901</v>
      </c>
      <c r="C485" s="5" t="s">
        <v>3617</v>
      </c>
      <c r="D485" s="3" t="s">
        <v>3618</v>
      </c>
      <c r="E485" s="6">
        <v>43985.265335648146</v>
      </c>
      <c r="F485" s="6">
        <f t="shared" si="7"/>
        <v>3</v>
      </c>
      <c r="G485" s="3"/>
      <c r="H485" s="3"/>
      <c r="I485" s="3"/>
      <c r="J485" s="3"/>
      <c r="K485" s="3" t="s">
        <v>2904</v>
      </c>
      <c r="L485" s="3"/>
      <c r="M485" s="7" t="s">
        <v>104</v>
      </c>
      <c r="N485" s="12" t="s">
        <v>2905</v>
      </c>
      <c r="O485" s="3">
        <v>550</v>
      </c>
      <c r="P485" s="3">
        <v>809</v>
      </c>
      <c r="Q485" s="3"/>
      <c r="R485" s="18" t="s">
        <v>3619</v>
      </c>
      <c r="S485" s="7" t="s">
        <v>3620</v>
      </c>
    </row>
    <row r="486" spans="1:19" ht="22.5">
      <c r="A486" s="8" t="s">
        <v>3621</v>
      </c>
      <c r="B486" s="3" t="s">
        <v>3464</v>
      </c>
      <c r="C486" s="5" t="s">
        <v>3622</v>
      </c>
      <c r="D486" s="3" t="s">
        <v>3623</v>
      </c>
      <c r="E486" s="6">
        <v>43985.26525462963</v>
      </c>
      <c r="F486" s="6">
        <f t="shared" si="7"/>
        <v>3</v>
      </c>
      <c r="G486" s="3"/>
      <c r="H486" s="3"/>
      <c r="I486" s="3"/>
      <c r="J486" s="3"/>
      <c r="K486" s="3" t="s">
        <v>3467</v>
      </c>
      <c r="L486" s="3"/>
      <c r="M486" s="7" t="s">
        <v>46</v>
      </c>
      <c r="N486" s="12" t="s">
        <v>3468</v>
      </c>
      <c r="O486" s="3">
        <v>39</v>
      </c>
      <c r="P486" s="3">
        <v>236</v>
      </c>
      <c r="Q486" s="3" t="s">
        <v>1736</v>
      </c>
      <c r="R486" s="18" t="s">
        <v>3624</v>
      </c>
      <c r="S486" s="7" t="s">
        <v>52</v>
      </c>
    </row>
    <row r="487" spans="1:19" ht="56.25">
      <c r="A487" s="8" t="s">
        <v>3625</v>
      </c>
      <c r="B487" s="3" t="s">
        <v>3464</v>
      </c>
      <c r="C487" s="5" t="s">
        <v>3626</v>
      </c>
      <c r="D487" s="3" t="s">
        <v>3627</v>
      </c>
      <c r="E487" s="6">
        <v>43985.265034722222</v>
      </c>
      <c r="F487" s="6">
        <f t="shared" si="7"/>
        <v>3</v>
      </c>
      <c r="G487" s="3"/>
      <c r="H487" s="3"/>
      <c r="I487" s="3"/>
      <c r="J487" s="3"/>
      <c r="K487" s="3" t="s">
        <v>3467</v>
      </c>
      <c r="L487" s="3"/>
      <c r="M487" s="7" t="s">
        <v>46</v>
      </c>
      <c r="N487" s="12" t="s">
        <v>3468</v>
      </c>
      <c r="O487" s="3">
        <v>39</v>
      </c>
      <c r="P487" s="3">
        <v>236</v>
      </c>
      <c r="Q487" s="3" t="s">
        <v>1736</v>
      </c>
      <c r="R487" s="18" t="s">
        <v>3628</v>
      </c>
      <c r="S487" s="7" t="s">
        <v>52</v>
      </c>
    </row>
    <row r="488" spans="1:19" ht="22.5">
      <c r="A488" s="8" t="s">
        <v>3629</v>
      </c>
      <c r="B488" s="3" t="s">
        <v>3630</v>
      </c>
      <c r="C488" s="5" t="s">
        <v>3631</v>
      </c>
      <c r="D488" s="3" t="s">
        <v>3632</v>
      </c>
      <c r="E488" s="6">
        <v>43985.264976851853</v>
      </c>
      <c r="F488" s="6">
        <f t="shared" si="7"/>
        <v>3</v>
      </c>
      <c r="G488" s="3"/>
      <c r="H488" s="3"/>
      <c r="I488" s="3"/>
      <c r="J488" s="3"/>
      <c r="K488" s="3" t="s">
        <v>3633</v>
      </c>
      <c r="L488" s="3"/>
      <c r="M488" s="7" t="s">
        <v>46</v>
      </c>
      <c r="N488" s="12" t="s">
        <v>3634</v>
      </c>
      <c r="O488" s="3">
        <v>139</v>
      </c>
      <c r="P488" s="3">
        <v>959</v>
      </c>
      <c r="Q488" s="3"/>
      <c r="R488" s="18" t="s">
        <v>3635</v>
      </c>
      <c r="S488" s="7" t="s">
        <v>3636</v>
      </c>
    </row>
    <row r="489" spans="1:19" ht="45">
      <c r="A489" s="8" t="s">
        <v>3637</v>
      </c>
      <c r="B489" s="3" t="s">
        <v>3074</v>
      </c>
      <c r="C489" s="5" t="s">
        <v>3638</v>
      </c>
      <c r="D489" s="3" t="s">
        <v>3639</v>
      </c>
      <c r="E489" s="6">
        <v>43985.264791666668</v>
      </c>
      <c r="F489" s="6">
        <f t="shared" si="7"/>
        <v>3</v>
      </c>
      <c r="G489" s="3"/>
      <c r="H489" s="3"/>
      <c r="I489" s="3"/>
      <c r="J489" s="3"/>
      <c r="K489" s="3" t="s">
        <v>3079</v>
      </c>
      <c r="L489" s="3"/>
      <c r="M489" s="7" t="s">
        <v>104</v>
      </c>
      <c r="N489" s="12" t="s">
        <v>3080</v>
      </c>
      <c r="O489" s="3">
        <v>178</v>
      </c>
      <c r="P489" s="3">
        <v>401</v>
      </c>
      <c r="Q489" s="3" t="s">
        <v>3081</v>
      </c>
      <c r="R489" s="18" t="s">
        <v>3640</v>
      </c>
      <c r="S489" s="7" t="s">
        <v>3641</v>
      </c>
    </row>
    <row r="490" spans="1:19" ht="22.5">
      <c r="A490" s="8" t="s">
        <v>3642</v>
      </c>
      <c r="B490" s="3" t="s">
        <v>3643</v>
      </c>
      <c r="C490" s="5" t="s">
        <v>3644</v>
      </c>
      <c r="D490" s="3" t="s">
        <v>3645</v>
      </c>
      <c r="E490" s="6">
        <v>43985.264537037037</v>
      </c>
      <c r="F490" s="6">
        <f t="shared" si="7"/>
        <v>3</v>
      </c>
      <c r="G490" s="3"/>
      <c r="H490" s="3"/>
      <c r="I490" s="3"/>
      <c r="J490" s="3"/>
      <c r="K490" s="3" t="s">
        <v>3646</v>
      </c>
      <c r="L490" s="3"/>
      <c r="M490" s="7" t="s">
        <v>46</v>
      </c>
      <c r="N490" s="12" t="s">
        <v>3647</v>
      </c>
      <c r="O490" s="3">
        <v>88</v>
      </c>
      <c r="P490" s="3">
        <v>295</v>
      </c>
      <c r="Q490" s="3"/>
      <c r="R490" s="18" t="s">
        <v>3648</v>
      </c>
      <c r="S490" s="7" t="s">
        <v>52</v>
      </c>
    </row>
    <row r="491" spans="1:19" ht="33.75">
      <c r="A491" s="8" t="s">
        <v>3649</v>
      </c>
      <c r="B491" s="3" t="s">
        <v>3650</v>
      </c>
      <c r="C491" s="5" t="s">
        <v>3651</v>
      </c>
      <c r="D491" s="3" t="s">
        <v>3652</v>
      </c>
      <c r="E491" s="6">
        <v>43985.264421296291</v>
      </c>
      <c r="F491" s="6">
        <f t="shared" si="7"/>
        <v>3</v>
      </c>
      <c r="G491" s="3"/>
      <c r="H491" s="3"/>
      <c r="I491" s="3"/>
      <c r="J491" s="3"/>
      <c r="K491" s="3" t="s">
        <v>3653</v>
      </c>
      <c r="L491" s="3"/>
      <c r="M491" s="7" t="s">
        <v>46</v>
      </c>
      <c r="N491" s="12" t="s">
        <v>3654</v>
      </c>
      <c r="O491" s="3">
        <v>401</v>
      </c>
      <c r="P491" s="3">
        <v>441</v>
      </c>
      <c r="Q491" s="3"/>
      <c r="R491" s="18" t="s">
        <v>3655</v>
      </c>
      <c r="S491" s="7" t="s">
        <v>3656</v>
      </c>
    </row>
    <row r="492" spans="1:19" ht="56.25">
      <c r="A492" s="8" t="s">
        <v>3657</v>
      </c>
      <c r="B492" s="3" t="s">
        <v>3658</v>
      </c>
      <c r="C492" s="5" t="s">
        <v>3659</v>
      </c>
      <c r="D492" s="3" t="s">
        <v>3660</v>
      </c>
      <c r="E492" s="6">
        <v>43985.264016203699</v>
      </c>
      <c r="F492" s="6">
        <f t="shared" si="7"/>
        <v>3</v>
      </c>
      <c r="G492" s="3"/>
      <c r="H492" s="3"/>
      <c r="I492" s="3"/>
      <c r="J492" s="3"/>
      <c r="K492" s="3" t="s">
        <v>3661</v>
      </c>
      <c r="L492" s="3"/>
      <c r="M492" s="7" t="s">
        <v>104</v>
      </c>
      <c r="N492" s="12" t="s">
        <v>3662</v>
      </c>
      <c r="O492" s="3">
        <v>520</v>
      </c>
      <c r="P492" s="3">
        <v>171</v>
      </c>
      <c r="Q492" s="3" t="s">
        <v>1115</v>
      </c>
      <c r="R492" s="18" t="s">
        <v>3663</v>
      </c>
      <c r="S492" s="7" t="s">
        <v>3664</v>
      </c>
    </row>
    <row r="493" spans="1:19" ht="12.75">
      <c r="A493" s="8" t="s">
        <v>3665</v>
      </c>
      <c r="B493" s="3" t="s">
        <v>3666</v>
      </c>
      <c r="C493" s="5" t="s">
        <v>220</v>
      </c>
      <c r="D493" s="3" t="s">
        <v>3667</v>
      </c>
      <c r="E493" s="6">
        <v>43985.263692129629</v>
      </c>
      <c r="F493" s="6">
        <f t="shared" si="7"/>
        <v>3</v>
      </c>
      <c r="G493" s="3"/>
      <c r="H493" s="3"/>
      <c r="I493" s="3"/>
      <c r="J493" s="3"/>
      <c r="K493" s="3" t="s">
        <v>3668</v>
      </c>
      <c r="L493" s="3"/>
      <c r="M493" s="7" t="s">
        <v>46</v>
      </c>
      <c r="N493" s="12" t="s">
        <v>3669</v>
      </c>
      <c r="O493" s="3">
        <v>118</v>
      </c>
      <c r="P493" s="3">
        <v>820</v>
      </c>
      <c r="Q493" s="3" t="s">
        <v>3670</v>
      </c>
      <c r="R493" s="18" t="s">
        <v>3671</v>
      </c>
      <c r="S493" s="7" t="s">
        <v>52</v>
      </c>
    </row>
    <row r="494" spans="1:19" ht="12.75">
      <c r="A494" s="8" t="s">
        <v>3672</v>
      </c>
      <c r="B494" s="3" t="s">
        <v>3673</v>
      </c>
      <c r="C494" s="5" t="s">
        <v>2537</v>
      </c>
      <c r="D494" s="3" t="s">
        <v>3674</v>
      </c>
      <c r="E494" s="6">
        <v>43985.26357638889</v>
      </c>
      <c r="F494" s="6">
        <f t="shared" si="7"/>
        <v>3</v>
      </c>
      <c r="G494" s="3"/>
      <c r="H494" s="3"/>
      <c r="I494" s="3" t="s">
        <v>448</v>
      </c>
      <c r="J494" s="3" t="s">
        <v>449</v>
      </c>
      <c r="K494" s="3" t="s">
        <v>3675</v>
      </c>
      <c r="L494" s="3" t="s">
        <v>451</v>
      </c>
      <c r="M494" s="7" t="s">
        <v>104</v>
      </c>
      <c r="N494" s="12" t="s">
        <v>3676</v>
      </c>
      <c r="O494" s="3">
        <v>244</v>
      </c>
      <c r="P494" s="3">
        <v>385</v>
      </c>
      <c r="Q494" s="3"/>
      <c r="R494" s="18" t="s">
        <v>3677</v>
      </c>
      <c r="S494" s="7" t="s">
        <v>455</v>
      </c>
    </row>
    <row r="495" spans="1:19" ht="22.5">
      <c r="A495" s="8" t="s">
        <v>3678</v>
      </c>
      <c r="B495" s="3" t="s">
        <v>3464</v>
      </c>
      <c r="C495" s="5" t="s">
        <v>3679</v>
      </c>
      <c r="D495" s="3" t="s">
        <v>3680</v>
      </c>
      <c r="E495" s="6">
        <v>43985.263495370367</v>
      </c>
      <c r="F495" s="6">
        <f t="shared" si="7"/>
        <v>3</v>
      </c>
      <c r="G495" s="3"/>
      <c r="H495" s="3"/>
      <c r="I495" s="3"/>
      <c r="J495" s="3"/>
      <c r="K495" s="3" t="s">
        <v>3467</v>
      </c>
      <c r="L495" s="3"/>
      <c r="M495" s="7" t="s">
        <v>46</v>
      </c>
      <c r="N495" s="12" t="s">
        <v>3468</v>
      </c>
      <c r="O495" s="3">
        <v>39</v>
      </c>
      <c r="P495" s="3">
        <v>236</v>
      </c>
      <c r="Q495" s="3" t="s">
        <v>1736</v>
      </c>
      <c r="R495" s="18" t="s">
        <v>3681</v>
      </c>
      <c r="S495" s="7" t="s">
        <v>52</v>
      </c>
    </row>
    <row r="496" spans="1:19" ht="67.5">
      <c r="A496" s="8" t="s">
        <v>3682</v>
      </c>
      <c r="B496" s="3" t="s">
        <v>3512</v>
      </c>
      <c r="C496" s="5" t="s">
        <v>3683</v>
      </c>
      <c r="D496" s="3" t="s">
        <v>3684</v>
      </c>
      <c r="E496" s="6">
        <v>43985.263368055559</v>
      </c>
      <c r="F496" s="6">
        <f t="shared" si="7"/>
        <v>3</v>
      </c>
      <c r="G496" s="3"/>
      <c r="H496" s="3"/>
      <c r="I496" s="3" t="s">
        <v>3685</v>
      </c>
      <c r="J496" s="3" t="s">
        <v>3686</v>
      </c>
      <c r="K496" s="3" t="s">
        <v>3517</v>
      </c>
      <c r="L496" s="3" t="s">
        <v>3687</v>
      </c>
      <c r="M496" s="7" t="s">
        <v>104</v>
      </c>
      <c r="N496" s="12" t="s">
        <v>3519</v>
      </c>
      <c r="O496" s="3">
        <v>31</v>
      </c>
      <c r="P496" s="3">
        <v>146</v>
      </c>
      <c r="Q496" s="3"/>
      <c r="R496" s="18" t="s">
        <v>3688</v>
      </c>
      <c r="S496" s="7" t="s">
        <v>3689</v>
      </c>
    </row>
    <row r="497" spans="1:19" ht="45">
      <c r="A497" s="8" t="s">
        <v>3690</v>
      </c>
      <c r="B497" s="3" t="s">
        <v>3691</v>
      </c>
      <c r="C497" s="5" t="s">
        <v>3692</v>
      </c>
      <c r="D497" s="3" t="s">
        <v>3693</v>
      </c>
      <c r="E497" s="6">
        <v>43985.262835648144</v>
      </c>
      <c r="F497" s="6">
        <f t="shared" si="7"/>
        <v>3</v>
      </c>
      <c r="G497" s="3"/>
      <c r="H497" s="3"/>
      <c r="I497" s="3"/>
      <c r="J497" s="3"/>
      <c r="K497" s="3" t="s">
        <v>3694</v>
      </c>
      <c r="L497" s="3"/>
      <c r="M497" s="7" t="s">
        <v>46</v>
      </c>
      <c r="N497" s="12" t="s">
        <v>3695</v>
      </c>
      <c r="O497" s="3">
        <v>1067</v>
      </c>
      <c r="P497" s="3">
        <v>278</v>
      </c>
      <c r="Q497" s="3" t="s">
        <v>3696</v>
      </c>
      <c r="R497" s="18" t="s">
        <v>3697</v>
      </c>
      <c r="S497" s="7" t="s">
        <v>827</v>
      </c>
    </row>
    <row r="498" spans="1:19" ht="33.75">
      <c r="A498" s="8" t="s">
        <v>3698</v>
      </c>
      <c r="B498" s="3" t="s">
        <v>3699</v>
      </c>
      <c r="C498" s="5" t="s">
        <v>3700</v>
      </c>
      <c r="D498" s="3" t="s">
        <v>3701</v>
      </c>
      <c r="E498" s="6">
        <v>43985.262604166666</v>
      </c>
      <c r="F498" s="6">
        <f t="shared" si="7"/>
        <v>3</v>
      </c>
      <c r="G498" s="3"/>
      <c r="H498" s="3"/>
      <c r="I498" s="3"/>
      <c r="J498" s="3"/>
      <c r="K498" s="3" t="s">
        <v>3702</v>
      </c>
      <c r="L498" s="3"/>
      <c r="M498" s="7" t="s">
        <v>104</v>
      </c>
      <c r="N498" s="12" t="s">
        <v>3703</v>
      </c>
      <c r="O498" s="3">
        <v>4</v>
      </c>
      <c r="P498" s="3">
        <v>28</v>
      </c>
      <c r="Q498" s="3" t="s">
        <v>79</v>
      </c>
      <c r="R498" s="18" t="s">
        <v>3704</v>
      </c>
      <c r="S498" s="7" t="s">
        <v>52</v>
      </c>
    </row>
    <row r="499" spans="1:19" ht="45">
      <c r="A499" s="8" t="s">
        <v>3705</v>
      </c>
      <c r="B499" s="3" t="s">
        <v>3706</v>
      </c>
      <c r="C499" s="5" t="s">
        <v>3707</v>
      </c>
      <c r="D499" s="3" t="s">
        <v>3708</v>
      </c>
      <c r="E499" s="6">
        <v>43985.26258101852</v>
      </c>
      <c r="F499" s="6">
        <f t="shared" si="7"/>
        <v>3</v>
      </c>
      <c r="G499" s="3"/>
      <c r="H499" s="3"/>
      <c r="I499" s="3" t="s">
        <v>3709</v>
      </c>
      <c r="J499" s="3" t="s">
        <v>3710</v>
      </c>
      <c r="K499" s="3" t="s">
        <v>3711</v>
      </c>
      <c r="L499" s="3" t="s">
        <v>3712</v>
      </c>
      <c r="M499" s="7" t="s">
        <v>46</v>
      </c>
      <c r="N499" s="12" t="s">
        <v>3713</v>
      </c>
      <c r="O499" s="3">
        <v>258</v>
      </c>
      <c r="P499" s="3">
        <v>370</v>
      </c>
      <c r="Q499" s="3"/>
      <c r="R499" s="18" t="s">
        <v>3714</v>
      </c>
      <c r="S499" s="7" t="s">
        <v>3715</v>
      </c>
    </row>
    <row r="500" spans="1:19" ht="45">
      <c r="A500" s="8" t="s">
        <v>3716</v>
      </c>
      <c r="B500" s="3" t="s">
        <v>3167</v>
      </c>
      <c r="C500" s="5" t="s">
        <v>3717</v>
      </c>
      <c r="D500" s="3" t="s">
        <v>3708</v>
      </c>
      <c r="E500" s="6">
        <v>43985.26258101852</v>
      </c>
      <c r="F500" s="6">
        <f t="shared" si="7"/>
        <v>3</v>
      </c>
      <c r="G500" s="3"/>
      <c r="H500" s="3"/>
      <c r="I500" s="3"/>
      <c r="J500" s="3"/>
      <c r="K500" s="3" t="s">
        <v>3170</v>
      </c>
      <c r="L500" s="3"/>
      <c r="M500" s="7" t="s">
        <v>46</v>
      </c>
      <c r="N500" s="12" t="s">
        <v>3171</v>
      </c>
      <c r="O500" s="3">
        <v>174</v>
      </c>
      <c r="P500" s="3">
        <v>307</v>
      </c>
      <c r="Q500" s="3" t="s">
        <v>1915</v>
      </c>
      <c r="R500" s="18" t="s">
        <v>3718</v>
      </c>
      <c r="S500" s="7" t="s">
        <v>3719</v>
      </c>
    </row>
    <row r="501" spans="1:19" ht="12.75">
      <c r="A501" s="8" t="s">
        <v>3720</v>
      </c>
      <c r="B501" s="3" t="s">
        <v>3464</v>
      </c>
      <c r="C501" s="5" t="s">
        <v>3721</v>
      </c>
      <c r="D501" s="3" t="s">
        <v>3722</v>
      </c>
      <c r="E501" s="6">
        <v>43985.262465277774</v>
      </c>
      <c r="F501" s="6">
        <f t="shared" si="7"/>
        <v>3</v>
      </c>
      <c r="G501" s="3"/>
      <c r="H501" s="3"/>
      <c r="I501" s="3"/>
      <c r="J501" s="3"/>
      <c r="K501" s="3" t="s">
        <v>3467</v>
      </c>
      <c r="L501" s="3"/>
      <c r="M501" s="7" t="s">
        <v>46</v>
      </c>
      <c r="N501" s="12" t="s">
        <v>3468</v>
      </c>
      <c r="O501" s="3">
        <v>39</v>
      </c>
      <c r="P501" s="3">
        <v>236</v>
      </c>
      <c r="Q501" s="3" t="s">
        <v>1736</v>
      </c>
      <c r="R501" s="18" t="s">
        <v>3723</v>
      </c>
      <c r="S501" s="7" t="s">
        <v>52</v>
      </c>
    </row>
    <row r="502" spans="1:19" ht="22.5">
      <c r="A502" s="8" t="s">
        <v>3724</v>
      </c>
      <c r="B502" s="3" t="s">
        <v>2371</v>
      </c>
      <c r="C502" s="5" t="s">
        <v>3725</v>
      </c>
      <c r="D502" s="3" t="s">
        <v>3726</v>
      </c>
      <c r="E502" s="6">
        <v>43985.262303240743</v>
      </c>
      <c r="F502" s="6">
        <f t="shared" si="7"/>
        <v>3</v>
      </c>
      <c r="G502" s="3"/>
      <c r="H502" s="3"/>
      <c r="I502" s="3"/>
      <c r="J502" s="3"/>
      <c r="K502" s="3" t="s">
        <v>2374</v>
      </c>
      <c r="L502" s="3"/>
      <c r="M502" s="7" t="s">
        <v>104</v>
      </c>
      <c r="N502" s="12" t="s">
        <v>2375</v>
      </c>
      <c r="O502" s="3">
        <v>3</v>
      </c>
      <c r="P502" s="3">
        <v>4</v>
      </c>
      <c r="Q502" s="3" t="s">
        <v>2376</v>
      </c>
      <c r="R502" s="18" t="s">
        <v>3727</v>
      </c>
      <c r="S502" s="7" t="s">
        <v>3386</v>
      </c>
    </row>
    <row r="503" spans="1:19" ht="67.5">
      <c r="A503" s="8" t="s">
        <v>3728</v>
      </c>
      <c r="B503" s="3" t="s">
        <v>3729</v>
      </c>
      <c r="C503" s="5" t="s">
        <v>3730</v>
      </c>
      <c r="D503" s="3" t="s">
        <v>3726</v>
      </c>
      <c r="E503" s="6">
        <v>43985.262303240743</v>
      </c>
      <c r="F503" s="6">
        <f t="shared" si="7"/>
        <v>3</v>
      </c>
      <c r="G503" s="3"/>
      <c r="H503" s="3"/>
      <c r="I503" s="3"/>
      <c r="J503" s="3"/>
      <c r="K503" s="3" t="s">
        <v>3731</v>
      </c>
      <c r="L503" s="3"/>
      <c r="M503" s="7" t="s">
        <v>28</v>
      </c>
      <c r="N503" s="12" t="s">
        <v>3732</v>
      </c>
      <c r="O503" s="3">
        <v>33</v>
      </c>
      <c r="P503" s="3">
        <v>71</v>
      </c>
      <c r="Q503" s="3" t="s">
        <v>1915</v>
      </c>
      <c r="R503" s="18" t="s">
        <v>3733</v>
      </c>
      <c r="S503" s="7" t="s">
        <v>3734</v>
      </c>
    </row>
    <row r="504" spans="1:19" ht="22.5">
      <c r="A504" s="8" t="s">
        <v>3735</v>
      </c>
      <c r="B504" s="3" t="s">
        <v>3396</v>
      </c>
      <c r="C504" s="5" t="s">
        <v>3736</v>
      </c>
      <c r="D504" s="3" t="s">
        <v>3737</v>
      </c>
      <c r="E504" s="6">
        <v>43985.262013888889</v>
      </c>
      <c r="F504" s="6">
        <f t="shared" si="7"/>
        <v>3</v>
      </c>
      <c r="G504" s="3"/>
      <c r="H504" s="3"/>
      <c r="I504" s="3"/>
      <c r="J504" s="3"/>
      <c r="K504" s="3" t="s">
        <v>3399</v>
      </c>
      <c r="L504" s="3"/>
      <c r="M504" s="7" t="s">
        <v>46</v>
      </c>
      <c r="N504" s="12" t="s">
        <v>3400</v>
      </c>
      <c r="O504" s="3">
        <v>11</v>
      </c>
      <c r="P504" s="3">
        <v>68</v>
      </c>
      <c r="Q504" s="3"/>
      <c r="R504" s="18" t="s">
        <v>3738</v>
      </c>
      <c r="S504" s="7" t="s">
        <v>3739</v>
      </c>
    </row>
    <row r="505" spans="1:19" ht="22.5">
      <c r="A505" s="8" t="s">
        <v>3740</v>
      </c>
      <c r="B505" s="3" t="s">
        <v>3741</v>
      </c>
      <c r="C505" s="5" t="s">
        <v>3742</v>
      </c>
      <c r="D505" s="3" t="s">
        <v>3743</v>
      </c>
      <c r="E505" s="6">
        <v>43985.261956018519</v>
      </c>
      <c r="F505" s="6">
        <f t="shared" si="7"/>
        <v>3</v>
      </c>
      <c r="G505" s="3"/>
      <c r="H505" s="3"/>
      <c r="I505" s="3"/>
      <c r="J505" s="3"/>
      <c r="K505" s="3" t="s">
        <v>3744</v>
      </c>
      <c r="L505" s="3"/>
      <c r="M505" s="7" t="s">
        <v>104</v>
      </c>
      <c r="N505" s="12" t="s">
        <v>3745</v>
      </c>
      <c r="O505" s="3">
        <v>13</v>
      </c>
      <c r="P505" s="3">
        <v>117</v>
      </c>
      <c r="Q505" s="3"/>
      <c r="R505" s="18" t="s">
        <v>3746</v>
      </c>
      <c r="S505" s="7" t="s">
        <v>142</v>
      </c>
    </row>
    <row r="506" spans="1:19" ht="22.5">
      <c r="A506" s="8" t="s">
        <v>3747</v>
      </c>
      <c r="B506" s="3" t="s">
        <v>3748</v>
      </c>
      <c r="C506" s="5" t="s">
        <v>3749</v>
      </c>
      <c r="D506" s="3" t="s">
        <v>3750</v>
      </c>
      <c r="E506" s="6">
        <v>43985.26190972222</v>
      </c>
      <c r="F506" s="6">
        <f t="shared" si="7"/>
        <v>3</v>
      </c>
      <c r="G506" s="3"/>
      <c r="H506" s="3"/>
      <c r="I506" s="3"/>
      <c r="J506" s="3"/>
      <c r="K506" s="3" t="s">
        <v>3751</v>
      </c>
      <c r="L506" s="3"/>
      <c r="M506" s="7" t="s">
        <v>46</v>
      </c>
      <c r="N506" s="12" t="s">
        <v>3752</v>
      </c>
      <c r="O506" s="3">
        <v>198</v>
      </c>
      <c r="P506" s="3">
        <v>232</v>
      </c>
      <c r="Q506" s="3" t="s">
        <v>1115</v>
      </c>
      <c r="R506" s="18" t="s">
        <v>3753</v>
      </c>
      <c r="S506" s="7" t="s">
        <v>3754</v>
      </c>
    </row>
    <row r="507" spans="1:19" ht="33.75">
      <c r="A507" s="8" t="s">
        <v>3755</v>
      </c>
      <c r="B507" s="3" t="s">
        <v>3364</v>
      </c>
      <c r="C507" s="5" t="s">
        <v>3756</v>
      </c>
      <c r="D507" s="3" t="s">
        <v>3757</v>
      </c>
      <c r="E507" s="6">
        <v>43985.26185185185</v>
      </c>
      <c r="F507" s="6">
        <f t="shared" si="7"/>
        <v>3</v>
      </c>
      <c r="G507" s="3"/>
      <c r="H507" s="3"/>
      <c r="I507" s="3"/>
      <c r="J507" s="3"/>
      <c r="K507" s="3" t="s">
        <v>3367</v>
      </c>
      <c r="L507" s="3"/>
      <c r="M507" s="7" t="s">
        <v>28</v>
      </c>
      <c r="N507" s="12" t="s">
        <v>3368</v>
      </c>
      <c r="O507" s="3">
        <v>283</v>
      </c>
      <c r="P507" s="3">
        <v>82</v>
      </c>
      <c r="Q507" s="3" t="s">
        <v>3369</v>
      </c>
      <c r="R507" s="18" t="s">
        <v>3758</v>
      </c>
      <c r="S507" s="7" t="s">
        <v>52</v>
      </c>
    </row>
    <row r="508" spans="1:19" ht="22.5">
      <c r="A508" s="8" t="s">
        <v>3759</v>
      </c>
      <c r="B508" s="3" t="s">
        <v>3304</v>
      </c>
      <c r="C508" s="5" t="s">
        <v>3760</v>
      </c>
      <c r="D508" s="3" t="s">
        <v>3761</v>
      </c>
      <c r="E508" s="6">
        <v>43985.261747685188</v>
      </c>
      <c r="F508" s="6">
        <f t="shared" si="7"/>
        <v>3</v>
      </c>
      <c r="G508" s="3"/>
      <c r="H508" s="3"/>
      <c r="I508" s="3"/>
      <c r="J508" s="3"/>
      <c r="K508" s="3" t="s">
        <v>3307</v>
      </c>
      <c r="L508" s="3"/>
      <c r="M508" s="7" t="s">
        <v>46</v>
      </c>
      <c r="N508" s="12" t="s">
        <v>3308</v>
      </c>
      <c r="O508" s="3">
        <v>4657</v>
      </c>
      <c r="P508" s="3">
        <v>4555</v>
      </c>
      <c r="Q508" s="3"/>
      <c r="R508" s="18" t="s">
        <v>3762</v>
      </c>
      <c r="S508" s="7" t="s">
        <v>3763</v>
      </c>
    </row>
    <row r="509" spans="1:19" ht="33.75">
      <c r="A509" s="8" t="s">
        <v>3764</v>
      </c>
      <c r="B509" s="3" t="s">
        <v>3066</v>
      </c>
      <c r="C509" s="5" t="s">
        <v>3765</v>
      </c>
      <c r="D509" s="3" t="s">
        <v>3766</v>
      </c>
      <c r="E509" s="6">
        <v>43985.261284722219</v>
      </c>
      <c r="F509" s="6">
        <f t="shared" si="7"/>
        <v>3</v>
      </c>
      <c r="G509" s="3"/>
      <c r="H509" s="3"/>
      <c r="I509" s="3"/>
      <c r="J509" s="3"/>
      <c r="K509" s="3" t="s">
        <v>3069</v>
      </c>
      <c r="L509" s="3"/>
      <c r="M509" s="7" t="s">
        <v>46</v>
      </c>
      <c r="N509" s="12" t="s">
        <v>3070</v>
      </c>
      <c r="O509" s="3">
        <v>180</v>
      </c>
      <c r="P509" s="3">
        <v>744</v>
      </c>
      <c r="Q509" s="3"/>
      <c r="R509" s="18" t="s">
        <v>3767</v>
      </c>
      <c r="S509" s="7" t="s">
        <v>52</v>
      </c>
    </row>
    <row r="510" spans="1:19" ht="33.75">
      <c r="A510" s="8" t="s">
        <v>3768</v>
      </c>
      <c r="B510" s="3" t="s">
        <v>3769</v>
      </c>
      <c r="C510" s="5" t="s">
        <v>3770</v>
      </c>
      <c r="D510" s="3" t="s">
        <v>3771</v>
      </c>
      <c r="E510" s="6">
        <v>43985.261087962965</v>
      </c>
      <c r="F510" s="6">
        <f t="shared" si="7"/>
        <v>3</v>
      </c>
      <c r="G510" s="3"/>
      <c r="H510" s="3"/>
      <c r="I510" s="3"/>
      <c r="J510" s="3"/>
      <c r="K510" s="3" t="s">
        <v>3772</v>
      </c>
      <c r="L510" s="3"/>
      <c r="M510" s="7" t="s">
        <v>46</v>
      </c>
      <c r="N510" s="12" t="s">
        <v>3773</v>
      </c>
      <c r="O510" s="3">
        <v>172</v>
      </c>
      <c r="P510" s="3">
        <v>199</v>
      </c>
      <c r="Q510" s="3"/>
      <c r="R510" s="18" t="s">
        <v>3774</v>
      </c>
      <c r="S510" s="7" t="s">
        <v>3775</v>
      </c>
    </row>
    <row r="511" spans="1:19" ht="56.25">
      <c r="A511" s="8" t="s">
        <v>3776</v>
      </c>
      <c r="B511" s="3" t="s">
        <v>3777</v>
      </c>
      <c r="C511" s="5" t="s">
        <v>3778</v>
      </c>
      <c r="D511" s="3" t="s">
        <v>3779</v>
      </c>
      <c r="E511" s="6">
        <v>43985.261006944449</v>
      </c>
      <c r="F511" s="6">
        <f t="shared" si="7"/>
        <v>3</v>
      </c>
      <c r="G511" s="3"/>
      <c r="H511" s="3"/>
      <c r="I511" s="3"/>
      <c r="J511" s="3"/>
      <c r="K511" s="3" t="s">
        <v>3780</v>
      </c>
      <c r="L511" s="3"/>
      <c r="M511" s="7" t="s">
        <v>46</v>
      </c>
      <c r="N511" s="12" t="s">
        <v>3781</v>
      </c>
      <c r="O511" s="3">
        <v>3</v>
      </c>
      <c r="P511" s="3">
        <v>32</v>
      </c>
      <c r="Q511" s="3"/>
      <c r="R511" s="18" t="s">
        <v>3782</v>
      </c>
      <c r="S511" s="7" t="s">
        <v>52</v>
      </c>
    </row>
    <row r="512" spans="1:19" ht="45">
      <c r="A512" s="8" t="s">
        <v>3783</v>
      </c>
      <c r="B512" s="3" t="s">
        <v>3605</v>
      </c>
      <c r="C512" s="5" t="s">
        <v>3784</v>
      </c>
      <c r="D512" s="3" t="s">
        <v>3785</v>
      </c>
      <c r="E512" s="6">
        <v>43985.260740740741</v>
      </c>
      <c r="F512" s="6">
        <f t="shared" si="7"/>
        <v>3</v>
      </c>
      <c r="G512" s="3"/>
      <c r="H512" s="3"/>
      <c r="I512" s="3" t="s">
        <v>3786</v>
      </c>
      <c r="J512" s="3" t="s">
        <v>3787</v>
      </c>
      <c r="K512" s="3" t="s">
        <v>3608</v>
      </c>
      <c r="L512" s="3"/>
      <c r="M512" s="7" t="s">
        <v>46</v>
      </c>
      <c r="N512" s="12" t="s">
        <v>3609</v>
      </c>
      <c r="O512" s="3">
        <v>93</v>
      </c>
      <c r="P512" s="3">
        <v>240</v>
      </c>
      <c r="Q512" s="3"/>
      <c r="R512" s="18" t="s">
        <v>3788</v>
      </c>
      <c r="S512" s="7" t="s">
        <v>3789</v>
      </c>
    </row>
    <row r="513" spans="1:19" ht="45">
      <c r="A513" s="8" t="s">
        <v>3790</v>
      </c>
      <c r="B513" s="3" t="s">
        <v>3791</v>
      </c>
      <c r="C513" s="5" t="s">
        <v>3792</v>
      </c>
      <c r="D513" s="3" t="s">
        <v>3793</v>
      </c>
      <c r="E513" s="6">
        <v>43985.260706018518</v>
      </c>
      <c r="F513" s="6">
        <f t="shared" si="7"/>
        <v>3</v>
      </c>
      <c r="G513" s="3"/>
      <c r="H513" s="3"/>
      <c r="I513" s="3"/>
      <c r="J513" s="3"/>
      <c r="K513" s="3" t="s">
        <v>3794</v>
      </c>
      <c r="L513" s="3"/>
      <c r="M513" s="7" t="s">
        <v>28</v>
      </c>
      <c r="N513" s="12" t="s">
        <v>3795</v>
      </c>
      <c r="O513" s="3">
        <v>502</v>
      </c>
      <c r="P513" s="3">
        <v>394</v>
      </c>
      <c r="Q513" s="3" t="s">
        <v>3796</v>
      </c>
      <c r="R513" s="18" t="s">
        <v>3797</v>
      </c>
      <c r="S513" s="7" t="s">
        <v>3798</v>
      </c>
    </row>
    <row r="514" spans="1:19" ht="56.25">
      <c r="A514" s="8" t="s">
        <v>3799</v>
      </c>
      <c r="B514" s="3" t="s">
        <v>3304</v>
      </c>
      <c r="C514" s="5" t="s">
        <v>3800</v>
      </c>
      <c r="D514" s="3" t="s">
        <v>3793</v>
      </c>
      <c r="E514" s="6">
        <v>43985.260706018518</v>
      </c>
      <c r="F514" s="6">
        <f t="shared" si="7"/>
        <v>3</v>
      </c>
      <c r="G514" s="3"/>
      <c r="H514" s="3"/>
      <c r="I514" s="3"/>
      <c r="J514" s="3"/>
      <c r="K514" s="3" t="s">
        <v>3307</v>
      </c>
      <c r="L514" s="3"/>
      <c r="M514" s="7" t="s">
        <v>46</v>
      </c>
      <c r="N514" s="12" t="s">
        <v>3308</v>
      </c>
      <c r="O514" s="3">
        <v>4657</v>
      </c>
      <c r="P514" s="3">
        <v>4555</v>
      </c>
      <c r="Q514" s="3"/>
      <c r="R514" s="18" t="s">
        <v>3801</v>
      </c>
      <c r="S514" s="7" t="s">
        <v>3802</v>
      </c>
    </row>
    <row r="515" spans="1:19" ht="33.75">
      <c r="A515" s="8" t="s">
        <v>3803</v>
      </c>
      <c r="B515" s="3" t="s">
        <v>3804</v>
      </c>
      <c r="C515" s="5" t="s">
        <v>3805</v>
      </c>
      <c r="D515" s="3" t="s">
        <v>3806</v>
      </c>
      <c r="E515" s="6">
        <v>43985.260439814811</v>
      </c>
      <c r="F515" s="6">
        <f t="shared" si="7"/>
        <v>3</v>
      </c>
      <c r="G515" s="3"/>
      <c r="H515" s="3"/>
      <c r="I515" s="3" t="s">
        <v>448</v>
      </c>
      <c r="J515" s="3" t="s">
        <v>449</v>
      </c>
      <c r="K515" s="3" t="s">
        <v>3807</v>
      </c>
      <c r="L515" s="3" t="s">
        <v>451</v>
      </c>
      <c r="M515" s="7" t="s">
        <v>46</v>
      </c>
      <c r="N515" s="12" t="s">
        <v>3808</v>
      </c>
      <c r="O515" s="3">
        <v>16</v>
      </c>
      <c r="P515" s="3">
        <v>176</v>
      </c>
      <c r="Q515" s="3"/>
      <c r="R515" s="18" t="s">
        <v>3809</v>
      </c>
      <c r="S515" s="7" t="s">
        <v>1246</v>
      </c>
    </row>
    <row r="516" spans="1:19" ht="12.75">
      <c r="A516" s="8" t="s">
        <v>3810</v>
      </c>
      <c r="B516" s="3" t="s">
        <v>3811</v>
      </c>
      <c r="C516" s="5" t="s">
        <v>3812</v>
      </c>
      <c r="D516" s="3" t="s">
        <v>3813</v>
      </c>
      <c r="E516" s="6">
        <v>43985.260289351849</v>
      </c>
      <c r="F516" s="6">
        <f t="shared" ref="F516:F579" si="8">DAY(E516)</f>
        <v>3</v>
      </c>
      <c r="G516" s="3"/>
      <c r="H516" s="3"/>
      <c r="I516" s="3"/>
      <c r="J516" s="3"/>
      <c r="K516" s="3" t="s">
        <v>3814</v>
      </c>
      <c r="L516" s="3"/>
      <c r="M516" s="7" t="s">
        <v>46</v>
      </c>
      <c r="N516" s="12" t="s">
        <v>3815</v>
      </c>
      <c r="O516" s="3">
        <v>48</v>
      </c>
      <c r="P516" s="3">
        <v>677</v>
      </c>
      <c r="Q516" s="3" t="s">
        <v>50</v>
      </c>
      <c r="R516" s="18" t="s">
        <v>3816</v>
      </c>
      <c r="S516" s="7" t="s">
        <v>52</v>
      </c>
    </row>
    <row r="517" spans="1:19" ht="33.75">
      <c r="A517" s="8" t="s">
        <v>3817</v>
      </c>
      <c r="B517" s="3" t="s">
        <v>3818</v>
      </c>
      <c r="C517" s="5" t="s">
        <v>3819</v>
      </c>
      <c r="D517" s="3" t="s">
        <v>3820</v>
      </c>
      <c r="E517" s="6">
        <v>43985.259571759263</v>
      </c>
      <c r="F517" s="6">
        <f t="shared" si="8"/>
        <v>3</v>
      </c>
      <c r="G517" s="3"/>
      <c r="H517" s="3"/>
      <c r="I517" s="3"/>
      <c r="J517" s="3"/>
      <c r="K517" s="3" t="s">
        <v>3821</v>
      </c>
      <c r="L517" s="3"/>
      <c r="M517" s="7" t="s">
        <v>28</v>
      </c>
      <c r="N517" s="12" t="s">
        <v>3822</v>
      </c>
      <c r="O517" s="3">
        <v>64</v>
      </c>
      <c r="P517" s="3">
        <v>252</v>
      </c>
      <c r="Q517" s="3" t="s">
        <v>127</v>
      </c>
      <c r="R517" s="18" t="s">
        <v>3823</v>
      </c>
      <c r="S517" s="7" t="s">
        <v>3824</v>
      </c>
    </row>
    <row r="518" spans="1:19" ht="12.75">
      <c r="A518" s="8" t="s">
        <v>3825</v>
      </c>
      <c r="B518" s="3" t="s">
        <v>3826</v>
      </c>
      <c r="C518" s="5" t="s">
        <v>3827</v>
      </c>
      <c r="D518" s="3" t="s">
        <v>3828</v>
      </c>
      <c r="E518" s="6">
        <v>43985.259155092594</v>
      </c>
      <c r="F518" s="6">
        <f t="shared" si="8"/>
        <v>3</v>
      </c>
      <c r="G518" s="3"/>
      <c r="H518" s="3"/>
      <c r="I518" s="3"/>
      <c r="J518" s="3"/>
      <c r="K518" s="3" t="s">
        <v>3829</v>
      </c>
      <c r="L518" s="3"/>
      <c r="M518" s="7" t="s">
        <v>46</v>
      </c>
      <c r="N518" s="12" t="s">
        <v>3830</v>
      </c>
      <c r="O518" s="3">
        <v>184</v>
      </c>
      <c r="P518" s="3">
        <v>147</v>
      </c>
      <c r="Q518" s="3" t="s">
        <v>50</v>
      </c>
      <c r="R518" s="18" t="s">
        <v>3831</v>
      </c>
      <c r="S518" s="7" t="s">
        <v>2712</v>
      </c>
    </row>
    <row r="519" spans="1:19" ht="12.75">
      <c r="A519" s="8" t="s">
        <v>3832</v>
      </c>
      <c r="B519" s="3" t="s">
        <v>3833</v>
      </c>
      <c r="C519" s="5" t="s">
        <v>3834</v>
      </c>
      <c r="D519" s="3" t="s">
        <v>3835</v>
      </c>
      <c r="E519" s="6">
        <v>43985.258194444439</v>
      </c>
      <c r="F519" s="6">
        <f t="shared" si="8"/>
        <v>3</v>
      </c>
      <c r="G519" s="3"/>
      <c r="H519" s="3"/>
      <c r="I519" s="3"/>
      <c r="J519" s="3"/>
      <c r="K519" s="3" t="s">
        <v>3836</v>
      </c>
      <c r="L519" s="3"/>
      <c r="M519" s="7" t="s">
        <v>46</v>
      </c>
      <c r="N519" s="12" t="s">
        <v>3837</v>
      </c>
      <c r="O519" s="3">
        <v>1342</v>
      </c>
      <c r="P519" s="3">
        <v>1910</v>
      </c>
      <c r="Q519" s="3" t="s">
        <v>3838</v>
      </c>
      <c r="R519" s="18" t="s">
        <v>3839</v>
      </c>
      <c r="S519" s="7" t="s">
        <v>3840</v>
      </c>
    </row>
    <row r="520" spans="1:19" ht="22.5">
      <c r="A520" s="8" t="s">
        <v>3841</v>
      </c>
      <c r="B520" s="3" t="s">
        <v>3842</v>
      </c>
      <c r="C520" s="5" t="s">
        <v>3843</v>
      </c>
      <c r="D520" s="3" t="s">
        <v>3844</v>
      </c>
      <c r="E520" s="6">
        <v>43985.2581712963</v>
      </c>
      <c r="F520" s="6">
        <f t="shared" si="8"/>
        <v>3</v>
      </c>
      <c r="G520" s="3"/>
      <c r="H520" s="3"/>
      <c r="I520" s="3"/>
      <c r="J520" s="3"/>
      <c r="K520" s="3" t="s">
        <v>3845</v>
      </c>
      <c r="L520" s="3"/>
      <c r="M520" s="7" t="s">
        <v>104</v>
      </c>
      <c r="N520" s="12" t="s">
        <v>3846</v>
      </c>
      <c r="O520" s="3">
        <v>93</v>
      </c>
      <c r="P520" s="3">
        <v>151</v>
      </c>
      <c r="Q520" s="3"/>
      <c r="R520" s="18" t="s">
        <v>3847</v>
      </c>
      <c r="S520" s="7" t="s">
        <v>3848</v>
      </c>
    </row>
    <row r="521" spans="1:19" ht="33.75">
      <c r="A521" s="8" t="s">
        <v>3849</v>
      </c>
      <c r="B521" s="3" t="s">
        <v>3804</v>
      </c>
      <c r="C521" s="5" t="s">
        <v>3850</v>
      </c>
      <c r="D521" s="3" t="s">
        <v>3851</v>
      </c>
      <c r="E521" s="6">
        <v>43985.258148148147</v>
      </c>
      <c r="F521" s="6">
        <f t="shared" si="8"/>
        <v>3</v>
      </c>
      <c r="G521" s="3"/>
      <c r="H521" s="3"/>
      <c r="I521" s="3" t="s">
        <v>2418</v>
      </c>
      <c r="J521" s="3" t="s">
        <v>2419</v>
      </c>
      <c r="K521" s="3" t="s">
        <v>3807</v>
      </c>
      <c r="L521" s="3" t="s">
        <v>2420</v>
      </c>
      <c r="M521" s="7" t="s">
        <v>46</v>
      </c>
      <c r="N521" s="12" t="s">
        <v>3808</v>
      </c>
      <c r="O521" s="3">
        <v>16</v>
      </c>
      <c r="P521" s="3">
        <v>176</v>
      </c>
      <c r="Q521" s="3"/>
      <c r="R521" s="18" t="s">
        <v>3852</v>
      </c>
      <c r="S521" s="7" t="s">
        <v>3853</v>
      </c>
    </row>
    <row r="522" spans="1:19" ht="45">
      <c r="A522" s="8" t="s">
        <v>3854</v>
      </c>
      <c r="B522" s="3" t="s">
        <v>3769</v>
      </c>
      <c r="C522" s="5" t="s">
        <v>3855</v>
      </c>
      <c r="D522" s="3" t="s">
        <v>3856</v>
      </c>
      <c r="E522" s="6">
        <v>43985.257847222223</v>
      </c>
      <c r="F522" s="6">
        <f t="shared" si="8"/>
        <v>3</v>
      </c>
      <c r="G522" s="3"/>
      <c r="H522" s="3"/>
      <c r="I522" s="3"/>
      <c r="J522" s="3"/>
      <c r="K522" s="3" t="s">
        <v>3772</v>
      </c>
      <c r="L522" s="3"/>
      <c r="M522" s="7" t="s">
        <v>46</v>
      </c>
      <c r="N522" s="12" t="s">
        <v>3773</v>
      </c>
      <c r="O522" s="3">
        <v>172</v>
      </c>
      <c r="P522" s="3">
        <v>199</v>
      </c>
      <c r="Q522" s="3"/>
      <c r="R522" s="18" t="s">
        <v>3857</v>
      </c>
      <c r="S522" s="7" t="s">
        <v>3858</v>
      </c>
    </row>
    <row r="523" spans="1:19" ht="12.75">
      <c r="A523" s="8" t="s">
        <v>3859</v>
      </c>
      <c r="B523" s="3" t="s">
        <v>3860</v>
      </c>
      <c r="C523" s="5" t="s">
        <v>220</v>
      </c>
      <c r="D523" s="3" t="s">
        <v>3856</v>
      </c>
      <c r="E523" s="6">
        <v>43985.257847222223</v>
      </c>
      <c r="F523" s="6">
        <f t="shared" si="8"/>
        <v>3</v>
      </c>
      <c r="G523" s="3"/>
      <c r="H523" s="3"/>
      <c r="I523" s="3"/>
      <c r="J523" s="3"/>
      <c r="K523" s="3" t="s">
        <v>3861</v>
      </c>
      <c r="L523" s="3"/>
      <c r="M523" s="7" t="s">
        <v>46</v>
      </c>
      <c r="N523" s="12" t="s">
        <v>3862</v>
      </c>
      <c r="O523" s="3">
        <v>194</v>
      </c>
      <c r="P523" s="3">
        <v>350</v>
      </c>
      <c r="Q523" s="3" t="s">
        <v>3863</v>
      </c>
      <c r="R523" s="18" t="s">
        <v>3864</v>
      </c>
      <c r="S523" s="7" t="s">
        <v>52</v>
      </c>
    </row>
    <row r="524" spans="1:19" ht="12.75">
      <c r="A524" s="8" t="s">
        <v>3865</v>
      </c>
      <c r="B524" s="3" t="s">
        <v>3866</v>
      </c>
      <c r="C524" s="5" t="s">
        <v>3867</v>
      </c>
      <c r="D524" s="3" t="s">
        <v>3868</v>
      </c>
      <c r="E524" s="6">
        <v>43985.257372685184</v>
      </c>
      <c r="F524" s="6">
        <f t="shared" si="8"/>
        <v>3</v>
      </c>
      <c r="G524" s="3"/>
      <c r="H524" s="3"/>
      <c r="I524" s="3"/>
      <c r="J524" s="3"/>
      <c r="K524" s="3" t="s">
        <v>3869</v>
      </c>
      <c r="L524" s="3"/>
      <c r="M524" s="7" t="s">
        <v>28</v>
      </c>
      <c r="N524" s="12" t="s">
        <v>3870</v>
      </c>
      <c r="O524" s="3">
        <v>5</v>
      </c>
      <c r="P524" s="3">
        <v>23</v>
      </c>
      <c r="Q524" s="3" t="s">
        <v>1115</v>
      </c>
      <c r="R524" s="18" t="s">
        <v>3871</v>
      </c>
      <c r="S524" s="7" t="s">
        <v>3872</v>
      </c>
    </row>
    <row r="525" spans="1:19" ht="12.75">
      <c r="A525" s="8" t="s">
        <v>3873</v>
      </c>
      <c r="B525" s="3" t="s">
        <v>3874</v>
      </c>
      <c r="C525" s="5" t="s">
        <v>3875</v>
      </c>
      <c r="D525" s="3" t="s">
        <v>3876</v>
      </c>
      <c r="E525" s="6">
        <v>43985.257361111115</v>
      </c>
      <c r="F525" s="6">
        <f t="shared" si="8"/>
        <v>3</v>
      </c>
      <c r="G525" s="3"/>
      <c r="H525" s="3"/>
      <c r="I525" s="3"/>
      <c r="J525" s="3"/>
      <c r="K525" s="3" t="s">
        <v>3877</v>
      </c>
      <c r="L525" s="3"/>
      <c r="M525" s="7" t="s">
        <v>46</v>
      </c>
      <c r="N525" s="12" t="s">
        <v>3878</v>
      </c>
      <c r="O525" s="3">
        <v>238</v>
      </c>
      <c r="P525" s="3">
        <v>317</v>
      </c>
      <c r="Q525" s="3" t="s">
        <v>3879</v>
      </c>
      <c r="R525" s="18" t="s">
        <v>3880</v>
      </c>
      <c r="S525" s="7" t="s">
        <v>3881</v>
      </c>
    </row>
    <row r="526" spans="1:19" ht="22.5">
      <c r="A526" s="8" t="s">
        <v>3882</v>
      </c>
      <c r="B526" s="3" t="s">
        <v>3791</v>
      </c>
      <c r="C526" s="5" t="s">
        <v>3883</v>
      </c>
      <c r="D526" s="3" t="s">
        <v>3884</v>
      </c>
      <c r="E526" s="6">
        <v>43985.257164351853</v>
      </c>
      <c r="F526" s="6">
        <f t="shared" si="8"/>
        <v>3</v>
      </c>
      <c r="G526" s="3"/>
      <c r="H526" s="3"/>
      <c r="I526" s="3"/>
      <c r="J526" s="3"/>
      <c r="K526" s="3" t="s">
        <v>3794</v>
      </c>
      <c r="L526" s="3"/>
      <c r="M526" s="7" t="s">
        <v>28</v>
      </c>
      <c r="N526" s="12" t="s">
        <v>3795</v>
      </c>
      <c r="O526" s="3">
        <v>502</v>
      </c>
      <c r="P526" s="3">
        <v>394</v>
      </c>
      <c r="Q526" s="3" t="s">
        <v>3796</v>
      </c>
      <c r="R526" s="18" t="s">
        <v>3885</v>
      </c>
      <c r="S526" s="7" t="s">
        <v>3886</v>
      </c>
    </row>
    <row r="527" spans="1:19" ht="33.75">
      <c r="A527" s="8" t="s">
        <v>3887</v>
      </c>
      <c r="B527" s="3" t="s">
        <v>3888</v>
      </c>
      <c r="C527" s="5" t="s">
        <v>3889</v>
      </c>
      <c r="D527" s="3" t="s">
        <v>3890</v>
      </c>
      <c r="E527" s="6">
        <v>43985.256840277776</v>
      </c>
      <c r="F527" s="6">
        <f t="shared" si="8"/>
        <v>3</v>
      </c>
      <c r="G527" s="3"/>
      <c r="H527" s="3"/>
      <c r="I527" s="3"/>
      <c r="J527" s="3"/>
      <c r="K527" s="3" t="s">
        <v>3891</v>
      </c>
      <c r="L527" s="3"/>
      <c r="M527" s="7" t="s">
        <v>46</v>
      </c>
      <c r="N527" s="12" t="s">
        <v>3892</v>
      </c>
      <c r="O527" s="3">
        <v>6</v>
      </c>
      <c r="P527" s="3">
        <v>28</v>
      </c>
      <c r="Q527" s="3" t="s">
        <v>50</v>
      </c>
      <c r="R527" s="18" t="s">
        <v>3893</v>
      </c>
      <c r="S527" s="7" t="s">
        <v>3894</v>
      </c>
    </row>
    <row r="528" spans="1:19" ht="22.5">
      <c r="A528" s="8" t="s">
        <v>3895</v>
      </c>
      <c r="B528" s="3" t="s">
        <v>3896</v>
      </c>
      <c r="C528" s="5" t="s">
        <v>3897</v>
      </c>
      <c r="D528" s="3" t="s">
        <v>3898</v>
      </c>
      <c r="E528" s="6">
        <v>43985.256226851852</v>
      </c>
      <c r="F528" s="6">
        <f t="shared" si="8"/>
        <v>3</v>
      </c>
      <c r="G528" s="3"/>
      <c r="H528" s="3"/>
      <c r="I528" s="3"/>
      <c r="J528" s="3"/>
      <c r="K528" s="3" t="s">
        <v>3899</v>
      </c>
      <c r="L528" s="3"/>
      <c r="M528" s="7" t="s">
        <v>46</v>
      </c>
      <c r="N528" s="12" t="s">
        <v>3900</v>
      </c>
      <c r="O528" s="3">
        <v>2</v>
      </c>
      <c r="P528" s="3">
        <v>44</v>
      </c>
      <c r="Q528" s="3" t="s">
        <v>3901</v>
      </c>
      <c r="R528" s="18" t="s">
        <v>3902</v>
      </c>
      <c r="S528" s="7" t="s">
        <v>999</v>
      </c>
    </row>
    <row r="529" spans="1:19" ht="22.5">
      <c r="A529" s="8" t="s">
        <v>3903</v>
      </c>
      <c r="B529" s="3" t="s">
        <v>3904</v>
      </c>
      <c r="C529" s="5" t="s">
        <v>3905</v>
      </c>
      <c r="D529" s="3" t="s">
        <v>3906</v>
      </c>
      <c r="E529" s="6">
        <v>43985.256203703699</v>
      </c>
      <c r="F529" s="6">
        <f t="shared" si="8"/>
        <v>3</v>
      </c>
      <c r="G529" s="3"/>
      <c r="H529" s="3"/>
      <c r="I529" s="3"/>
      <c r="J529" s="3"/>
      <c r="K529" s="3" t="s">
        <v>3907</v>
      </c>
      <c r="L529" s="3"/>
      <c r="M529" s="7" t="s">
        <v>46</v>
      </c>
      <c r="N529" s="12" t="s">
        <v>3908</v>
      </c>
      <c r="O529" s="3">
        <v>18</v>
      </c>
      <c r="P529" s="3">
        <v>54</v>
      </c>
      <c r="Q529" s="3" t="s">
        <v>3909</v>
      </c>
      <c r="R529" s="18" t="s">
        <v>3910</v>
      </c>
      <c r="S529" s="7" t="s">
        <v>3911</v>
      </c>
    </row>
    <row r="530" spans="1:19" ht="33.75">
      <c r="A530" s="8" t="s">
        <v>3912</v>
      </c>
      <c r="B530" s="3" t="s">
        <v>3741</v>
      </c>
      <c r="C530" s="5" t="s">
        <v>3913</v>
      </c>
      <c r="D530" s="3" t="s">
        <v>3914</v>
      </c>
      <c r="E530" s="6">
        <v>43985.256018518514</v>
      </c>
      <c r="F530" s="6">
        <f t="shared" si="8"/>
        <v>3</v>
      </c>
      <c r="G530" s="3"/>
      <c r="H530" s="3"/>
      <c r="I530" s="3"/>
      <c r="J530" s="3"/>
      <c r="K530" s="3" t="s">
        <v>3744</v>
      </c>
      <c r="L530" s="3"/>
      <c r="M530" s="7" t="s">
        <v>104</v>
      </c>
      <c r="N530" s="12" t="s">
        <v>3745</v>
      </c>
      <c r="O530" s="3">
        <v>13</v>
      </c>
      <c r="P530" s="3">
        <v>117</v>
      </c>
      <c r="Q530" s="3"/>
      <c r="R530" s="18" t="s">
        <v>3915</v>
      </c>
      <c r="S530" s="7" t="s">
        <v>3916</v>
      </c>
    </row>
    <row r="531" spans="1:19" ht="123.75">
      <c r="A531" s="8" t="s">
        <v>3917</v>
      </c>
      <c r="B531" s="3" t="s">
        <v>3918</v>
      </c>
      <c r="C531" s="5" t="s">
        <v>3919</v>
      </c>
      <c r="D531" s="3" t="s">
        <v>3920</v>
      </c>
      <c r="E531" s="6">
        <v>43985.255694444444</v>
      </c>
      <c r="F531" s="6">
        <f t="shared" si="8"/>
        <v>3</v>
      </c>
      <c r="G531" s="3"/>
      <c r="H531" s="3"/>
      <c r="I531" s="3"/>
      <c r="J531" s="3"/>
      <c r="K531" s="3" t="s">
        <v>3921</v>
      </c>
      <c r="L531" s="3"/>
      <c r="M531" s="7" t="s">
        <v>46</v>
      </c>
      <c r="N531" s="12" t="s">
        <v>3922</v>
      </c>
      <c r="O531" s="3">
        <v>1985</v>
      </c>
      <c r="P531" s="3">
        <v>4989</v>
      </c>
      <c r="Q531" s="3" t="s">
        <v>3923</v>
      </c>
      <c r="R531" s="18" t="s">
        <v>3924</v>
      </c>
      <c r="S531" s="7" t="s">
        <v>3925</v>
      </c>
    </row>
    <row r="532" spans="1:19" ht="22.5">
      <c r="A532" s="8" t="s">
        <v>3926</v>
      </c>
      <c r="B532" s="3" t="s">
        <v>3927</v>
      </c>
      <c r="C532" s="5" t="s">
        <v>3928</v>
      </c>
      <c r="D532" s="3" t="s">
        <v>3929</v>
      </c>
      <c r="E532" s="6">
        <v>43985.255312499998</v>
      </c>
      <c r="F532" s="6">
        <f t="shared" si="8"/>
        <v>3</v>
      </c>
      <c r="G532" s="3"/>
      <c r="H532" s="3"/>
      <c r="I532" s="3"/>
      <c r="J532" s="3"/>
      <c r="K532" s="3" t="s">
        <v>3930</v>
      </c>
      <c r="L532" s="3"/>
      <c r="M532" s="7" t="s">
        <v>28</v>
      </c>
      <c r="N532" s="12" t="s">
        <v>3931</v>
      </c>
      <c r="O532" s="3">
        <v>342</v>
      </c>
      <c r="P532" s="3">
        <v>287</v>
      </c>
      <c r="Q532" s="3" t="s">
        <v>127</v>
      </c>
      <c r="R532" s="18" t="s">
        <v>3932</v>
      </c>
      <c r="S532" s="7" t="s">
        <v>865</v>
      </c>
    </row>
    <row r="533" spans="1:19" ht="22.5">
      <c r="A533" s="8" t="s">
        <v>3933</v>
      </c>
      <c r="B533" s="3" t="s">
        <v>3934</v>
      </c>
      <c r="C533" s="5" t="s">
        <v>3935</v>
      </c>
      <c r="D533" s="3" t="s">
        <v>3936</v>
      </c>
      <c r="E533" s="6">
        <v>43985.255277777775</v>
      </c>
      <c r="F533" s="6">
        <f t="shared" si="8"/>
        <v>3</v>
      </c>
      <c r="G533" s="3"/>
      <c r="H533" s="3"/>
      <c r="I533" s="3"/>
      <c r="J533" s="3"/>
      <c r="K533" s="3" t="s">
        <v>3937</v>
      </c>
      <c r="L533" s="3"/>
      <c r="M533" s="7" t="s">
        <v>46</v>
      </c>
      <c r="N533" s="12" t="s">
        <v>3938</v>
      </c>
      <c r="O533" s="3">
        <v>355</v>
      </c>
      <c r="P533" s="3">
        <v>551</v>
      </c>
      <c r="Q533" s="3" t="s">
        <v>127</v>
      </c>
      <c r="R533" s="18" t="s">
        <v>3939</v>
      </c>
      <c r="S533" s="7" t="s">
        <v>40</v>
      </c>
    </row>
    <row r="534" spans="1:19" ht="12.75">
      <c r="A534" s="8" t="s">
        <v>3940</v>
      </c>
      <c r="B534" s="3" t="s">
        <v>3941</v>
      </c>
      <c r="C534" s="5" t="s">
        <v>3942</v>
      </c>
      <c r="D534" s="3" t="s">
        <v>3943</v>
      </c>
      <c r="E534" s="6">
        <v>43985.255057870367</v>
      </c>
      <c r="F534" s="6">
        <f t="shared" si="8"/>
        <v>3</v>
      </c>
      <c r="G534" s="3"/>
      <c r="H534" s="3"/>
      <c r="I534" s="3"/>
      <c r="J534" s="3"/>
      <c r="K534" s="3" t="s">
        <v>3944</v>
      </c>
      <c r="L534" s="3"/>
      <c r="M534" s="7" t="s">
        <v>104</v>
      </c>
      <c r="N534" s="12" t="s">
        <v>3945</v>
      </c>
      <c r="O534" s="3">
        <v>904</v>
      </c>
      <c r="P534" s="3">
        <v>889</v>
      </c>
      <c r="Q534" s="3" t="s">
        <v>3946</v>
      </c>
      <c r="R534" s="18" t="s">
        <v>3947</v>
      </c>
      <c r="S534" s="7" t="s">
        <v>52</v>
      </c>
    </row>
    <row r="535" spans="1:19" ht="90">
      <c r="A535" s="8" t="s">
        <v>3948</v>
      </c>
      <c r="B535" s="3" t="s">
        <v>3949</v>
      </c>
      <c r="C535" s="5" t="s">
        <v>3950</v>
      </c>
      <c r="D535" s="3" t="s">
        <v>3951</v>
      </c>
      <c r="E535" s="6">
        <v>43985.254548611112</v>
      </c>
      <c r="F535" s="6">
        <f t="shared" si="8"/>
        <v>3</v>
      </c>
      <c r="G535" s="3"/>
      <c r="H535" s="3"/>
      <c r="I535" s="3"/>
      <c r="J535" s="3"/>
      <c r="K535" s="3" t="s">
        <v>3952</v>
      </c>
      <c r="L535" s="3"/>
      <c r="M535" s="7" t="s">
        <v>28</v>
      </c>
      <c r="N535" s="12" t="s">
        <v>3953</v>
      </c>
      <c r="O535" s="3">
        <v>583</v>
      </c>
      <c r="P535" s="3">
        <v>2752</v>
      </c>
      <c r="Q535" s="3" t="s">
        <v>1177</v>
      </c>
      <c r="R535" s="18" t="s">
        <v>3954</v>
      </c>
      <c r="S535" s="7" t="s">
        <v>52</v>
      </c>
    </row>
    <row r="536" spans="1:19" ht="22.5">
      <c r="A536" s="8" t="s">
        <v>3955</v>
      </c>
      <c r="B536" s="3" t="s">
        <v>3956</v>
      </c>
      <c r="C536" s="5" t="s">
        <v>3957</v>
      </c>
      <c r="D536" s="3" t="s">
        <v>3958</v>
      </c>
      <c r="E536" s="6">
        <v>43985.254247685181</v>
      </c>
      <c r="F536" s="6">
        <f t="shared" si="8"/>
        <v>3</v>
      </c>
      <c r="G536" s="3"/>
      <c r="H536" s="3"/>
      <c r="I536" s="3"/>
      <c r="J536" s="3"/>
      <c r="K536" s="3" t="s">
        <v>3959</v>
      </c>
      <c r="L536" s="3"/>
      <c r="M536" s="7" t="s">
        <v>46</v>
      </c>
      <c r="N536" s="12" t="s">
        <v>3960</v>
      </c>
      <c r="O536" s="3">
        <v>1</v>
      </c>
      <c r="P536" s="3">
        <v>62</v>
      </c>
      <c r="Q536" s="3" t="s">
        <v>127</v>
      </c>
      <c r="R536" s="18" t="s">
        <v>3961</v>
      </c>
      <c r="S536" s="7" t="s">
        <v>52</v>
      </c>
    </row>
    <row r="537" spans="1:19" ht="33.75">
      <c r="A537" s="8" t="s">
        <v>3962</v>
      </c>
      <c r="B537" s="3" t="s">
        <v>198</v>
      </c>
      <c r="C537" s="5" t="s">
        <v>3963</v>
      </c>
      <c r="D537" s="3" t="s">
        <v>3964</v>
      </c>
      <c r="E537" s="6">
        <v>43985.253622685181</v>
      </c>
      <c r="F537" s="6">
        <f t="shared" si="8"/>
        <v>3</v>
      </c>
      <c r="G537" s="3"/>
      <c r="H537" s="3"/>
      <c r="I537" s="3"/>
      <c r="J537" s="3"/>
      <c r="K537" s="3" t="s">
        <v>203</v>
      </c>
      <c r="L537" s="3"/>
      <c r="M537" s="7" t="s">
        <v>46</v>
      </c>
      <c r="N537" s="12" t="s">
        <v>205</v>
      </c>
      <c r="O537" s="3">
        <v>10</v>
      </c>
      <c r="P537" s="3">
        <v>99</v>
      </c>
      <c r="Q537" s="3"/>
      <c r="R537" s="18" t="s">
        <v>3965</v>
      </c>
      <c r="S537" s="7" t="s">
        <v>3966</v>
      </c>
    </row>
    <row r="538" spans="1:19" ht="33.75">
      <c r="A538" s="8" t="s">
        <v>3967</v>
      </c>
      <c r="B538" s="3" t="s">
        <v>3956</v>
      </c>
      <c r="C538" s="5" t="s">
        <v>3968</v>
      </c>
      <c r="D538" s="3" t="s">
        <v>3969</v>
      </c>
      <c r="E538" s="6">
        <v>43985.253599537042</v>
      </c>
      <c r="F538" s="6">
        <f t="shared" si="8"/>
        <v>3</v>
      </c>
      <c r="G538" s="3"/>
      <c r="H538" s="3"/>
      <c r="I538" s="3"/>
      <c r="J538" s="3"/>
      <c r="K538" s="3" t="s">
        <v>3959</v>
      </c>
      <c r="L538" s="3"/>
      <c r="M538" s="7" t="s">
        <v>46</v>
      </c>
      <c r="N538" s="12" t="s">
        <v>3960</v>
      </c>
      <c r="O538" s="3">
        <v>1</v>
      </c>
      <c r="P538" s="3">
        <v>62</v>
      </c>
      <c r="Q538" s="3" t="s">
        <v>127</v>
      </c>
      <c r="R538" s="18" t="s">
        <v>3970</v>
      </c>
      <c r="S538" s="7" t="s">
        <v>52</v>
      </c>
    </row>
    <row r="539" spans="1:19" ht="33.75">
      <c r="A539" s="8" t="s">
        <v>3971</v>
      </c>
      <c r="B539" s="3" t="s">
        <v>3972</v>
      </c>
      <c r="C539" s="5" t="s">
        <v>3973</v>
      </c>
      <c r="D539" s="3" t="s">
        <v>3974</v>
      </c>
      <c r="E539" s="6">
        <v>43985.253425925926</v>
      </c>
      <c r="F539" s="6">
        <f t="shared" si="8"/>
        <v>3</v>
      </c>
      <c r="G539" s="3"/>
      <c r="H539" s="3"/>
      <c r="I539" s="3"/>
      <c r="J539" s="3"/>
      <c r="K539" s="3" t="s">
        <v>3975</v>
      </c>
      <c r="L539" s="3"/>
      <c r="M539" s="7" t="s">
        <v>28</v>
      </c>
      <c r="N539" s="12" t="s">
        <v>3976</v>
      </c>
      <c r="O539" s="3">
        <v>248076</v>
      </c>
      <c r="P539" s="3">
        <v>23</v>
      </c>
      <c r="Q539" s="3" t="s">
        <v>127</v>
      </c>
      <c r="R539" s="18" t="s">
        <v>3977</v>
      </c>
      <c r="S539" s="7" t="s">
        <v>1917</v>
      </c>
    </row>
    <row r="540" spans="1:19" ht="33.75">
      <c r="A540" s="8" t="s">
        <v>3978</v>
      </c>
      <c r="B540" s="3" t="s">
        <v>3979</v>
      </c>
      <c r="C540" s="5" t="s">
        <v>3980</v>
      </c>
      <c r="D540" s="3" t="s">
        <v>3981</v>
      </c>
      <c r="E540" s="6">
        <v>43985.253333333334</v>
      </c>
      <c r="F540" s="6">
        <f t="shared" si="8"/>
        <v>3</v>
      </c>
      <c r="G540" s="3"/>
      <c r="H540" s="3"/>
      <c r="I540" s="3"/>
      <c r="J540" s="3"/>
      <c r="K540" s="3" t="s">
        <v>3982</v>
      </c>
      <c r="L540" s="3"/>
      <c r="M540" s="7" t="s">
        <v>46</v>
      </c>
      <c r="N540" s="12" t="s">
        <v>3983</v>
      </c>
      <c r="O540" s="3">
        <v>1</v>
      </c>
      <c r="P540" s="3">
        <v>34</v>
      </c>
      <c r="Q540" s="3"/>
      <c r="R540" s="18" t="s">
        <v>3984</v>
      </c>
      <c r="S540" s="7" t="s">
        <v>52</v>
      </c>
    </row>
    <row r="541" spans="1:19" ht="45">
      <c r="A541" s="8" t="s">
        <v>3985</v>
      </c>
      <c r="B541" s="3" t="s">
        <v>3986</v>
      </c>
      <c r="C541" s="5" t="s">
        <v>3987</v>
      </c>
      <c r="D541" s="3" t="s">
        <v>3988</v>
      </c>
      <c r="E541" s="6">
        <v>43985.253298611111</v>
      </c>
      <c r="F541" s="6">
        <f t="shared" si="8"/>
        <v>3</v>
      </c>
      <c r="G541" s="3"/>
      <c r="H541" s="3"/>
      <c r="I541" s="3"/>
      <c r="J541" s="3"/>
      <c r="K541" s="3" t="s">
        <v>3989</v>
      </c>
      <c r="L541" s="3"/>
      <c r="M541" s="7" t="s">
        <v>28</v>
      </c>
      <c r="N541" s="12" t="s">
        <v>3990</v>
      </c>
      <c r="O541" s="3">
        <v>315</v>
      </c>
      <c r="P541" s="3">
        <v>1114</v>
      </c>
      <c r="Q541" s="3" t="s">
        <v>50</v>
      </c>
      <c r="R541" s="18" t="s">
        <v>3991</v>
      </c>
      <c r="S541" s="7" t="s">
        <v>3992</v>
      </c>
    </row>
    <row r="542" spans="1:19" ht="56.25">
      <c r="A542" s="8" t="s">
        <v>3993</v>
      </c>
      <c r="B542" s="3" t="s">
        <v>3994</v>
      </c>
      <c r="C542" s="5" t="s">
        <v>3995</v>
      </c>
      <c r="D542" s="3" t="s">
        <v>3988</v>
      </c>
      <c r="E542" s="6">
        <v>43985.253298611111</v>
      </c>
      <c r="F542" s="6">
        <f t="shared" si="8"/>
        <v>3</v>
      </c>
      <c r="G542" s="3"/>
      <c r="H542" s="3"/>
      <c r="I542" s="3"/>
      <c r="J542" s="3"/>
      <c r="K542" s="3" t="s">
        <v>3996</v>
      </c>
      <c r="L542" s="3"/>
      <c r="M542" s="7" t="s">
        <v>46</v>
      </c>
      <c r="N542" s="12" t="s">
        <v>3997</v>
      </c>
      <c r="O542" s="3"/>
      <c r="P542" s="3">
        <v>15</v>
      </c>
      <c r="Q542" s="3"/>
      <c r="R542" s="18" t="s">
        <v>3998</v>
      </c>
      <c r="S542" s="7" t="s">
        <v>3999</v>
      </c>
    </row>
    <row r="543" spans="1:19" ht="12.75">
      <c r="A543" s="8" t="s">
        <v>4000</v>
      </c>
      <c r="B543" s="3" t="s">
        <v>4001</v>
      </c>
      <c r="C543" s="5" t="s">
        <v>220</v>
      </c>
      <c r="D543" s="3" t="s">
        <v>4002</v>
      </c>
      <c r="E543" s="6">
        <v>43985.252546296295</v>
      </c>
      <c r="F543" s="6">
        <f t="shared" si="8"/>
        <v>3</v>
      </c>
      <c r="G543" s="3"/>
      <c r="H543" s="3"/>
      <c r="I543" s="3"/>
      <c r="J543" s="3"/>
      <c r="K543" s="3" t="s">
        <v>4003</v>
      </c>
      <c r="L543" s="3"/>
      <c r="M543" s="7" t="s">
        <v>46</v>
      </c>
      <c r="N543" s="12" t="s">
        <v>4004</v>
      </c>
      <c r="O543" s="3">
        <v>155</v>
      </c>
      <c r="P543" s="3">
        <v>453</v>
      </c>
      <c r="Q543" s="3"/>
      <c r="R543" s="18" t="s">
        <v>4005</v>
      </c>
      <c r="S543" s="7" t="s">
        <v>52</v>
      </c>
    </row>
    <row r="544" spans="1:19" ht="33.75">
      <c r="A544" s="8" t="s">
        <v>4006</v>
      </c>
      <c r="B544" s="3" t="s">
        <v>4007</v>
      </c>
      <c r="C544" s="5" t="s">
        <v>4008</v>
      </c>
      <c r="D544" s="3" t="s">
        <v>4009</v>
      </c>
      <c r="E544" s="6">
        <v>43985.252534722225</v>
      </c>
      <c r="F544" s="6">
        <f t="shared" si="8"/>
        <v>3</v>
      </c>
      <c r="G544" s="3"/>
      <c r="H544" s="3"/>
      <c r="I544" s="3"/>
      <c r="J544" s="3"/>
      <c r="K544" s="3" t="s">
        <v>4010</v>
      </c>
      <c r="L544" s="3"/>
      <c r="M544" s="7" t="s">
        <v>46</v>
      </c>
      <c r="N544" s="12" t="s">
        <v>4011</v>
      </c>
      <c r="O544" s="3">
        <v>6</v>
      </c>
      <c r="P544" s="3">
        <v>34</v>
      </c>
      <c r="Q544" s="3"/>
      <c r="R544" s="18" t="s">
        <v>4012</v>
      </c>
      <c r="S544" s="7" t="s">
        <v>52</v>
      </c>
    </row>
    <row r="545" spans="1:19" ht="33.75">
      <c r="A545" s="8" t="s">
        <v>4013</v>
      </c>
      <c r="B545" s="3" t="s">
        <v>3741</v>
      </c>
      <c r="C545" s="5" t="s">
        <v>4014</v>
      </c>
      <c r="D545" s="3" t="s">
        <v>4015</v>
      </c>
      <c r="E545" s="6">
        <v>43985.252523148149</v>
      </c>
      <c r="F545" s="6">
        <f t="shared" si="8"/>
        <v>3</v>
      </c>
      <c r="G545" s="3"/>
      <c r="H545" s="3"/>
      <c r="I545" s="3"/>
      <c r="J545" s="3"/>
      <c r="K545" s="3" t="s">
        <v>3744</v>
      </c>
      <c r="L545" s="3"/>
      <c r="M545" s="7" t="s">
        <v>104</v>
      </c>
      <c r="N545" s="12" t="s">
        <v>3745</v>
      </c>
      <c r="O545" s="3">
        <v>13</v>
      </c>
      <c r="P545" s="3">
        <v>117</v>
      </c>
      <c r="Q545" s="3"/>
      <c r="R545" s="18" t="s">
        <v>4016</v>
      </c>
      <c r="S545" s="7" t="s">
        <v>3114</v>
      </c>
    </row>
    <row r="546" spans="1:19" ht="45">
      <c r="A546" s="8" t="s">
        <v>4017</v>
      </c>
      <c r="B546" s="3" t="s">
        <v>4018</v>
      </c>
      <c r="C546" s="5" t="s">
        <v>4019</v>
      </c>
      <c r="D546" s="3" t="s">
        <v>4020</v>
      </c>
      <c r="E546" s="6">
        <v>43985.252511574072</v>
      </c>
      <c r="F546" s="6">
        <f t="shared" si="8"/>
        <v>3</v>
      </c>
      <c r="G546" s="3"/>
      <c r="H546" s="3"/>
      <c r="I546" s="3"/>
      <c r="J546" s="3"/>
      <c r="K546" s="3" t="s">
        <v>4021</v>
      </c>
      <c r="L546" s="3"/>
      <c r="M546" s="7" t="s">
        <v>46</v>
      </c>
      <c r="N546" s="12" t="s">
        <v>4022</v>
      </c>
      <c r="O546" s="3">
        <v>98</v>
      </c>
      <c r="P546" s="3">
        <v>315</v>
      </c>
      <c r="Q546" s="3" t="s">
        <v>4023</v>
      </c>
      <c r="R546" s="18" t="s">
        <v>4024</v>
      </c>
      <c r="S546" s="7" t="s">
        <v>52</v>
      </c>
    </row>
    <row r="547" spans="1:19" ht="67.5">
      <c r="A547" s="8" t="s">
        <v>4025</v>
      </c>
      <c r="B547" s="3" t="s">
        <v>4026</v>
      </c>
      <c r="C547" s="5" t="s">
        <v>4027</v>
      </c>
      <c r="D547" s="3" t="s">
        <v>4028</v>
      </c>
      <c r="E547" s="6">
        <v>43985.251921296294</v>
      </c>
      <c r="F547" s="6">
        <f t="shared" si="8"/>
        <v>3</v>
      </c>
      <c r="G547" s="3"/>
      <c r="H547" s="3"/>
      <c r="I547" s="3"/>
      <c r="J547" s="3"/>
      <c r="K547" s="3" t="s">
        <v>4029</v>
      </c>
      <c r="L547" s="3"/>
      <c r="M547" s="7" t="s">
        <v>46</v>
      </c>
      <c r="N547" s="12" t="s">
        <v>4030</v>
      </c>
      <c r="O547" s="3">
        <v>107</v>
      </c>
      <c r="P547" s="3">
        <v>300</v>
      </c>
      <c r="Q547" s="3" t="s">
        <v>1915</v>
      </c>
      <c r="R547" s="18" t="s">
        <v>4031</v>
      </c>
      <c r="S547" s="7" t="s">
        <v>4032</v>
      </c>
    </row>
    <row r="548" spans="1:19" ht="12.75">
      <c r="A548" s="8" t="s">
        <v>4033</v>
      </c>
      <c r="B548" s="3" t="s">
        <v>4034</v>
      </c>
      <c r="C548" s="5" t="s">
        <v>4035</v>
      </c>
      <c r="D548" s="3" t="s">
        <v>4036</v>
      </c>
      <c r="E548" s="6">
        <v>43985.251203703709</v>
      </c>
      <c r="F548" s="6">
        <f t="shared" si="8"/>
        <v>3</v>
      </c>
      <c r="G548" s="3"/>
      <c r="H548" s="3"/>
      <c r="I548" s="3"/>
      <c r="J548" s="3"/>
      <c r="K548" s="3" t="s">
        <v>4037</v>
      </c>
      <c r="L548" s="3"/>
      <c r="M548" s="7" t="s">
        <v>46</v>
      </c>
      <c r="N548" s="12" t="s">
        <v>4038</v>
      </c>
      <c r="O548" s="3">
        <v>3150</v>
      </c>
      <c r="P548" s="3">
        <v>2167</v>
      </c>
      <c r="Q548" s="3" t="s">
        <v>4039</v>
      </c>
      <c r="R548" s="18" t="s">
        <v>4040</v>
      </c>
      <c r="S548" s="7" t="s">
        <v>4041</v>
      </c>
    </row>
    <row r="549" spans="1:19" ht="12.75">
      <c r="A549" s="8" t="s">
        <v>4042</v>
      </c>
      <c r="B549" s="3" t="s">
        <v>4043</v>
      </c>
      <c r="C549" s="5" t="s">
        <v>4044</v>
      </c>
      <c r="D549" s="3" t="s">
        <v>4045</v>
      </c>
      <c r="E549" s="6">
        <v>43985.251145833332</v>
      </c>
      <c r="F549" s="6">
        <f t="shared" si="8"/>
        <v>3</v>
      </c>
      <c r="G549" s="3"/>
      <c r="H549" s="3"/>
      <c r="I549" s="3"/>
      <c r="J549" s="3"/>
      <c r="K549" s="3" t="s">
        <v>4046</v>
      </c>
      <c r="L549" s="3"/>
      <c r="M549" s="7" t="s">
        <v>46</v>
      </c>
      <c r="N549" s="12" t="s">
        <v>4047</v>
      </c>
      <c r="O549" s="3">
        <v>75</v>
      </c>
      <c r="P549" s="3">
        <v>93</v>
      </c>
      <c r="Q549" s="3" t="s">
        <v>4048</v>
      </c>
      <c r="R549" s="18" t="s">
        <v>4049</v>
      </c>
      <c r="S549" s="7" t="s">
        <v>52</v>
      </c>
    </row>
    <row r="550" spans="1:19" ht="12.75">
      <c r="A550" s="8" t="s">
        <v>4050</v>
      </c>
      <c r="B550" s="3" t="s">
        <v>4034</v>
      </c>
      <c r="C550" s="5" t="s">
        <v>4051</v>
      </c>
      <c r="D550" s="3" t="s">
        <v>4052</v>
      </c>
      <c r="E550" s="6">
        <v>43985.251111111109</v>
      </c>
      <c r="F550" s="6">
        <f t="shared" si="8"/>
        <v>3</v>
      </c>
      <c r="G550" s="3"/>
      <c r="H550" s="3"/>
      <c r="I550" s="3"/>
      <c r="J550" s="3"/>
      <c r="K550" s="3" t="s">
        <v>4037</v>
      </c>
      <c r="L550" s="3"/>
      <c r="M550" s="7" t="s">
        <v>46</v>
      </c>
      <c r="N550" s="12" t="s">
        <v>4038</v>
      </c>
      <c r="O550" s="3">
        <v>3150</v>
      </c>
      <c r="P550" s="3">
        <v>2167</v>
      </c>
      <c r="Q550" s="3" t="s">
        <v>4039</v>
      </c>
      <c r="R550" s="18" t="s">
        <v>4053</v>
      </c>
      <c r="S550" s="7" t="s">
        <v>4054</v>
      </c>
    </row>
    <row r="551" spans="1:19" ht="22.5">
      <c r="A551" s="8" t="s">
        <v>4055</v>
      </c>
      <c r="B551" s="3" t="s">
        <v>198</v>
      </c>
      <c r="C551" s="5" t="s">
        <v>4056</v>
      </c>
      <c r="D551" s="3" t="s">
        <v>4057</v>
      </c>
      <c r="E551" s="6">
        <v>43985.25105324074</v>
      </c>
      <c r="F551" s="6">
        <f t="shared" si="8"/>
        <v>3</v>
      </c>
      <c r="G551" s="3"/>
      <c r="H551" s="3"/>
      <c r="I551" s="3" t="s">
        <v>4058</v>
      </c>
      <c r="J551" s="3" t="s">
        <v>4059</v>
      </c>
      <c r="K551" s="3" t="s">
        <v>203</v>
      </c>
      <c r="L551" s="3" t="s">
        <v>4060</v>
      </c>
      <c r="M551" s="7" t="s">
        <v>46</v>
      </c>
      <c r="N551" s="12" t="s">
        <v>205</v>
      </c>
      <c r="O551" s="3">
        <v>10</v>
      </c>
      <c r="P551" s="3">
        <v>99</v>
      </c>
      <c r="Q551" s="3"/>
      <c r="R551" s="18" t="s">
        <v>4061</v>
      </c>
      <c r="S551" s="7" t="s">
        <v>4062</v>
      </c>
    </row>
    <row r="552" spans="1:19" ht="56.25">
      <c r="A552" s="8" t="s">
        <v>4063</v>
      </c>
      <c r="B552" s="3" t="s">
        <v>4064</v>
      </c>
      <c r="C552" s="5" t="s">
        <v>4065</v>
      </c>
      <c r="D552" s="3" t="s">
        <v>4066</v>
      </c>
      <c r="E552" s="6">
        <v>43985.250601851847</v>
      </c>
      <c r="F552" s="6">
        <f t="shared" si="8"/>
        <v>3</v>
      </c>
      <c r="G552" s="3"/>
      <c r="H552" s="3"/>
      <c r="I552" s="3"/>
      <c r="J552" s="3"/>
      <c r="K552" s="3" t="s">
        <v>4067</v>
      </c>
      <c r="L552" s="3"/>
      <c r="M552" s="7" t="s">
        <v>46</v>
      </c>
      <c r="N552" s="12" t="s">
        <v>4068</v>
      </c>
      <c r="O552" s="3">
        <v>1649</v>
      </c>
      <c r="P552" s="3">
        <v>1644</v>
      </c>
      <c r="Q552" s="3"/>
      <c r="R552" s="18" t="s">
        <v>4069</v>
      </c>
      <c r="S552" s="7" t="s">
        <v>4070</v>
      </c>
    </row>
    <row r="553" spans="1:19" ht="22.5">
      <c r="A553" s="8" t="s">
        <v>4071</v>
      </c>
      <c r="B553" s="3" t="s">
        <v>198</v>
      </c>
      <c r="C553" s="5" t="s">
        <v>4072</v>
      </c>
      <c r="D553" s="3" t="s">
        <v>4073</v>
      </c>
      <c r="E553" s="6">
        <v>43985.250092592592</v>
      </c>
      <c r="F553" s="6">
        <f t="shared" si="8"/>
        <v>3</v>
      </c>
      <c r="G553" s="3"/>
      <c r="H553" s="3"/>
      <c r="I553" s="3" t="s">
        <v>4074</v>
      </c>
      <c r="J553" s="3" t="s">
        <v>4075</v>
      </c>
      <c r="K553" s="3" t="s">
        <v>203</v>
      </c>
      <c r="L553" s="3" t="s">
        <v>4076</v>
      </c>
      <c r="M553" s="7" t="s">
        <v>46</v>
      </c>
      <c r="N553" s="12" t="s">
        <v>205</v>
      </c>
      <c r="O553" s="3">
        <v>10</v>
      </c>
      <c r="P553" s="3">
        <v>99</v>
      </c>
      <c r="Q553" s="3"/>
      <c r="R553" s="18" t="s">
        <v>4077</v>
      </c>
      <c r="S553" s="7" t="s">
        <v>4078</v>
      </c>
    </row>
    <row r="554" spans="1:19" ht="33.75">
      <c r="A554" s="8" t="s">
        <v>4079</v>
      </c>
      <c r="B554" s="3" t="s">
        <v>3228</v>
      </c>
      <c r="C554" s="5" t="s">
        <v>4080</v>
      </c>
      <c r="D554" s="3" t="s">
        <v>4081</v>
      </c>
      <c r="E554" s="6">
        <v>43985.250034722223</v>
      </c>
      <c r="F554" s="6">
        <f t="shared" si="8"/>
        <v>3</v>
      </c>
      <c r="G554" s="3"/>
      <c r="H554" s="3"/>
      <c r="I554" s="3"/>
      <c r="J554" s="3"/>
      <c r="K554" s="3" t="s">
        <v>3231</v>
      </c>
      <c r="L554" s="3"/>
      <c r="M554" s="7" t="s">
        <v>104</v>
      </c>
      <c r="N554" s="12" t="s">
        <v>3232</v>
      </c>
      <c r="O554" s="3">
        <v>8</v>
      </c>
      <c r="P554" s="3">
        <v>23</v>
      </c>
      <c r="Q554" s="3" t="s">
        <v>50</v>
      </c>
      <c r="R554" s="18" t="s">
        <v>4082</v>
      </c>
      <c r="S554" s="7" t="s">
        <v>4083</v>
      </c>
    </row>
    <row r="555" spans="1:19" ht="22.5">
      <c r="A555" s="8" t="s">
        <v>4084</v>
      </c>
      <c r="B555" s="3" t="s">
        <v>198</v>
      </c>
      <c r="C555" s="5" t="s">
        <v>4056</v>
      </c>
      <c r="D555" s="3" t="s">
        <v>4085</v>
      </c>
      <c r="E555" s="6">
        <v>43985.249861111108</v>
      </c>
      <c r="F555" s="6">
        <f t="shared" si="8"/>
        <v>3</v>
      </c>
      <c r="G555" s="3"/>
      <c r="H555" s="3"/>
      <c r="I555" s="3" t="s">
        <v>4058</v>
      </c>
      <c r="J555" s="3" t="s">
        <v>4059</v>
      </c>
      <c r="K555" s="3" t="s">
        <v>203</v>
      </c>
      <c r="L555" s="3" t="s">
        <v>4086</v>
      </c>
      <c r="M555" s="7" t="s">
        <v>46</v>
      </c>
      <c r="N555" s="12" t="s">
        <v>205</v>
      </c>
      <c r="O555" s="3">
        <v>10</v>
      </c>
      <c r="P555" s="3">
        <v>99</v>
      </c>
      <c r="Q555" s="3"/>
      <c r="R555" s="18" t="s">
        <v>4087</v>
      </c>
      <c r="S555" s="7" t="s">
        <v>4062</v>
      </c>
    </row>
    <row r="556" spans="1:19" ht="33.75">
      <c r="A556" s="8" t="s">
        <v>4088</v>
      </c>
      <c r="B556" s="3" t="s">
        <v>4089</v>
      </c>
      <c r="C556" s="5" t="s">
        <v>4090</v>
      </c>
      <c r="D556" s="3" t="s">
        <v>4091</v>
      </c>
      <c r="E556" s="6">
        <v>43985.249849537038</v>
      </c>
      <c r="F556" s="6">
        <f t="shared" si="8"/>
        <v>3</v>
      </c>
      <c r="G556" s="3"/>
      <c r="H556" s="3"/>
      <c r="I556" s="3"/>
      <c r="J556" s="3"/>
      <c r="K556" s="3" t="s">
        <v>4092</v>
      </c>
      <c r="L556" s="3"/>
      <c r="M556" s="7" t="s">
        <v>28</v>
      </c>
      <c r="N556" s="12" t="s">
        <v>4093</v>
      </c>
      <c r="O556" s="3">
        <v>323</v>
      </c>
      <c r="P556" s="3">
        <v>410</v>
      </c>
      <c r="Q556" s="3" t="s">
        <v>1915</v>
      </c>
      <c r="R556" s="18" t="s">
        <v>4094</v>
      </c>
      <c r="S556" s="7" t="s">
        <v>52</v>
      </c>
    </row>
    <row r="557" spans="1:19" ht="33.75">
      <c r="A557" s="8" t="s">
        <v>4095</v>
      </c>
      <c r="B557" s="3" t="s">
        <v>198</v>
      </c>
      <c r="C557" s="5" t="s">
        <v>4096</v>
      </c>
      <c r="D557" s="3" t="s">
        <v>4097</v>
      </c>
      <c r="E557" s="6">
        <v>43985.249756944446</v>
      </c>
      <c r="F557" s="6">
        <f t="shared" si="8"/>
        <v>3</v>
      </c>
      <c r="G557" s="3"/>
      <c r="H557" s="3"/>
      <c r="I557" s="3" t="s">
        <v>203</v>
      </c>
      <c r="J557" s="3" t="s">
        <v>198</v>
      </c>
      <c r="K557" s="3" t="s">
        <v>203</v>
      </c>
      <c r="L557" s="3" t="s">
        <v>4098</v>
      </c>
      <c r="M557" s="7" t="s">
        <v>46</v>
      </c>
      <c r="N557" s="12" t="s">
        <v>205</v>
      </c>
      <c r="O557" s="3">
        <v>10</v>
      </c>
      <c r="P557" s="3">
        <v>99</v>
      </c>
      <c r="Q557" s="3"/>
      <c r="R557" s="18" t="s">
        <v>4099</v>
      </c>
      <c r="S557" s="7" t="s">
        <v>4100</v>
      </c>
    </row>
    <row r="558" spans="1:19" ht="22.5">
      <c r="A558" s="8" t="s">
        <v>4101</v>
      </c>
      <c r="B558" s="3" t="s">
        <v>198</v>
      </c>
      <c r="C558" s="5" t="s">
        <v>4102</v>
      </c>
      <c r="D558" s="3" t="s">
        <v>4103</v>
      </c>
      <c r="E558" s="6">
        <v>43985.249502314815</v>
      </c>
      <c r="F558" s="6">
        <f t="shared" si="8"/>
        <v>3</v>
      </c>
      <c r="G558" s="3"/>
      <c r="H558" s="3"/>
      <c r="I558" s="3" t="s">
        <v>4104</v>
      </c>
      <c r="J558" s="3" t="s">
        <v>4105</v>
      </c>
      <c r="K558" s="3" t="s">
        <v>203</v>
      </c>
      <c r="L558" s="3" t="s">
        <v>4106</v>
      </c>
      <c r="M558" s="7" t="s">
        <v>46</v>
      </c>
      <c r="N558" s="12" t="s">
        <v>205</v>
      </c>
      <c r="O558" s="3">
        <v>10</v>
      </c>
      <c r="P558" s="3">
        <v>99</v>
      </c>
      <c r="Q558" s="3"/>
      <c r="R558" s="18" t="s">
        <v>4107</v>
      </c>
      <c r="S558" s="7" t="s">
        <v>4108</v>
      </c>
    </row>
    <row r="559" spans="1:19" ht="12.75">
      <c r="A559" s="8" t="s">
        <v>4109</v>
      </c>
      <c r="B559" s="3" t="s">
        <v>4110</v>
      </c>
      <c r="C559" s="5" t="s">
        <v>4111</v>
      </c>
      <c r="D559" s="3" t="s">
        <v>4112</v>
      </c>
      <c r="E559" s="6">
        <v>43985.249351851853</v>
      </c>
      <c r="F559" s="6">
        <f t="shared" si="8"/>
        <v>3</v>
      </c>
      <c r="G559" s="3"/>
      <c r="H559" s="3"/>
      <c r="I559" s="3" t="s">
        <v>4113</v>
      </c>
      <c r="J559" s="3" t="s">
        <v>4114</v>
      </c>
      <c r="K559" s="3" t="s">
        <v>4115</v>
      </c>
      <c r="L559" s="3" t="s">
        <v>4116</v>
      </c>
      <c r="M559" s="7" t="s">
        <v>46</v>
      </c>
      <c r="N559" s="12" t="s">
        <v>4117</v>
      </c>
      <c r="O559" s="3">
        <v>59</v>
      </c>
      <c r="P559" s="3">
        <v>347</v>
      </c>
      <c r="Q559" s="3"/>
      <c r="R559" s="18" t="s">
        <v>4118</v>
      </c>
      <c r="S559" s="7" t="s">
        <v>4119</v>
      </c>
    </row>
    <row r="560" spans="1:19" ht="33.75">
      <c r="A560" s="8" t="s">
        <v>4120</v>
      </c>
      <c r="B560" s="3" t="s">
        <v>4121</v>
      </c>
      <c r="C560" s="5" t="s">
        <v>4122</v>
      </c>
      <c r="D560" s="3" t="s">
        <v>4123</v>
      </c>
      <c r="E560" s="6">
        <v>43985.24931712963</v>
      </c>
      <c r="F560" s="6">
        <f t="shared" si="8"/>
        <v>3</v>
      </c>
      <c r="G560" s="3"/>
      <c r="H560" s="3"/>
      <c r="I560" s="3"/>
      <c r="J560" s="3"/>
      <c r="K560" s="3" t="s">
        <v>4124</v>
      </c>
      <c r="L560" s="3"/>
      <c r="M560" s="7" t="s">
        <v>46</v>
      </c>
      <c r="N560" s="12" t="s">
        <v>4125</v>
      </c>
      <c r="O560" s="3">
        <v>222</v>
      </c>
      <c r="P560" s="3">
        <v>1297</v>
      </c>
      <c r="Q560" s="3"/>
      <c r="R560" s="18" t="s">
        <v>4126</v>
      </c>
      <c r="S560" s="7" t="s">
        <v>4127</v>
      </c>
    </row>
    <row r="561" spans="1:19" ht="33.75">
      <c r="A561" s="8" t="s">
        <v>4128</v>
      </c>
      <c r="B561" s="3" t="s">
        <v>4129</v>
      </c>
      <c r="C561" s="5" t="s">
        <v>4130</v>
      </c>
      <c r="D561" s="3" t="s">
        <v>4131</v>
      </c>
      <c r="E561" s="6">
        <v>43985.248483796298</v>
      </c>
      <c r="F561" s="6">
        <f t="shared" si="8"/>
        <v>3</v>
      </c>
      <c r="G561" s="3"/>
      <c r="H561" s="3"/>
      <c r="I561" s="3"/>
      <c r="J561" s="3"/>
      <c r="K561" s="3" t="s">
        <v>4132</v>
      </c>
      <c r="L561" s="3"/>
      <c r="M561" s="7" t="s">
        <v>104</v>
      </c>
      <c r="N561" s="12" t="s">
        <v>4133</v>
      </c>
      <c r="O561" s="3">
        <v>74</v>
      </c>
      <c r="P561" s="3">
        <v>113</v>
      </c>
      <c r="Q561" s="3" t="s">
        <v>4134</v>
      </c>
      <c r="R561" s="18" t="s">
        <v>4135</v>
      </c>
      <c r="S561" s="7" t="s">
        <v>52</v>
      </c>
    </row>
    <row r="562" spans="1:19" ht="56.25">
      <c r="A562" s="8" t="s">
        <v>4136</v>
      </c>
      <c r="B562" s="3" t="s">
        <v>4064</v>
      </c>
      <c r="C562" s="5" t="s">
        <v>4137</v>
      </c>
      <c r="D562" s="3" t="s">
        <v>4138</v>
      </c>
      <c r="E562" s="6">
        <v>43985.248437499999</v>
      </c>
      <c r="F562" s="6">
        <f t="shared" si="8"/>
        <v>3</v>
      </c>
      <c r="G562" s="3"/>
      <c r="H562" s="3"/>
      <c r="I562" s="3" t="s">
        <v>4067</v>
      </c>
      <c r="J562" s="3" t="s">
        <v>4064</v>
      </c>
      <c r="K562" s="3" t="s">
        <v>4067</v>
      </c>
      <c r="L562" s="3" t="s">
        <v>4139</v>
      </c>
      <c r="M562" s="7" t="s">
        <v>46</v>
      </c>
      <c r="N562" s="12" t="s">
        <v>4068</v>
      </c>
      <c r="O562" s="3">
        <v>1649</v>
      </c>
      <c r="P562" s="3">
        <v>1644</v>
      </c>
      <c r="Q562" s="3"/>
      <c r="R562" s="18" t="s">
        <v>4140</v>
      </c>
      <c r="S562" s="7" t="s">
        <v>4141</v>
      </c>
    </row>
    <row r="563" spans="1:19" ht="12.75">
      <c r="A563" s="8" t="s">
        <v>4142</v>
      </c>
      <c r="B563" s="3" t="s">
        <v>4143</v>
      </c>
      <c r="C563" s="5" t="s">
        <v>4144</v>
      </c>
      <c r="D563" s="3" t="s">
        <v>4145</v>
      </c>
      <c r="E563" s="6">
        <v>43985.248194444444</v>
      </c>
      <c r="F563" s="6">
        <f t="shared" si="8"/>
        <v>3</v>
      </c>
      <c r="G563" s="3"/>
      <c r="H563" s="3"/>
      <c r="I563" s="3"/>
      <c r="J563" s="3"/>
      <c r="K563" s="3" t="s">
        <v>4146</v>
      </c>
      <c r="L563" s="3"/>
      <c r="M563" s="7" t="s">
        <v>46</v>
      </c>
      <c r="N563" s="12" t="s">
        <v>4147</v>
      </c>
      <c r="O563" s="3">
        <v>88</v>
      </c>
      <c r="P563" s="3">
        <v>154</v>
      </c>
      <c r="Q563" s="3" t="s">
        <v>50</v>
      </c>
      <c r="R563" s="18" t="s">
        <v>4148</v>
      </c>
      <c r="S563" s="7" t="s">
        <v>4149</v>
      </c>
    </row>
    <row r="564" spans="1:19" ht="33.75">
      <c r="A564" s="8" t="s">
        <v>4150</v>
      </c>
      <c r="B564" s="3" t="s">
        <v>4151</v>
      </c>
      <c r="C564" s="5" t="s">
        <v>4152</v>
      </c>
      <c r="D564" s="3" t="s">
        <v>4153</v>
      </c>
      <c r="E564" s="6">
        <v>43985.247430555552</v>
      </c>
      <c r="F564" s="6">
        <f t="shared" si="8"/>
        <v>3</v>
      </c>
      <c r="G564" s="3"/>
      <c r="H564" s="3"/>
      <c r="I564" s="3"/>
      <c r="J564" s="3"/>
      <c r="K564" s="3" t="s">
        <v>4154</v>
      </c>
      <c r="L564" s="3"/>
      <c r="M564" s="7" t="s">
        <v>46</v>
      </c>
      <c r="N564" s="12" t="s">
        <v>4155</v>
      </c>
      <c r="O564" s="3">
        <v>58</v>
      </c>
      <c r="P564" s="3">
        <v>367</v>
      </c>
      <c r="Q564" s="3" t="s">
        <v>4156</v>
      </c>
      <c r="R564" s="18" t="s">
        <v>4157</v>
      </c>
      <c r="S564" s="7" t="s">
        <v>52</v>
      </c>
    </row>
    <row r="565" spans="1:19" ht="78.75">
      <c r="A565" s="8" t="s">
        <v>4098</v>
      </c>
      <c r="B565" s="3" t="s">
        <v>198</v>
      </c>
      <c r="C565" s="5" t="s">
        <v>4158</v>
      </c>
      <c r="D565" s="3" t="s">
        <v>4159</v>
      </c>
      <c r="E565" s="6">
        <v>43985.247314814813</v>
      </c>
      <c r="F565" s="6">
        <f t="shared" si="8"/>
        <v>3</v>
      </c>
      <c r="G565" s="3"/>
      <c r="H565" s="3"/>
      <c r="I565" s="3" t="s">
        <v>4160</v>
      </c>
      <c r="J565" s="3" t="s">
        <v>4161</v>
      </c>
      <c r="K565" s="3" t="s">
        <v>203</v>
      </c>
      <c r="L565" s="3" t="s">
        <v>4162</v>
      </c>
      <c r="M565" s="7" t="s">
        <v>46</v>
      </c>
      <c r="N565" s="12" t="s">
        <v>205</v>
      </c>
      <c r="O565" s="3">
        <v>10</v>
      </c>
      <c r="P565" s="3">
        <v>99</v>
      </c>
      <c r="Q565" s="3"/>
      <c r="R565" s="18" t="s">
        <v>4163</v>
      </c>
      <c r="S565" s="7" t="s">
        <v>4164</v>
      </c>
    </row>
    <row r="566" spans="1:19" ht="56.25">
      <c r="A566" s="8" t="s">
        <v>4139</v>
      </c>
      <c r="B566" s="3" t="s">
        <v>4064</v>
      </c>
      <c r="C566" s="5" t="s">
        <v>4165</v>
      </c>
      <c r="D566" s="3" t="s">
        <v>4166</v>
      </c>
      <c r="E566" s="6">
        <v>43985.247071759259</v>
      </c>
      <c r="F566" s="6">
        <f t="shared" si="8"/>
        <v>3</v>
      </c>
      <c r="G566" s="3"/>
      <c r="H566" s="3"/>
      <c r="I566" s="3"/>
      <c r="J566" s="3"/>
      <c r="K566" s="3" t="s">
        <v>4067</v>
      </c>
      <c r="L566" s="3"/>
      <c r="M566" s="7" t="s">
        <v>46</v>
      </c>
      <c r="N566" s="12" t="s">
        <v>4068</v>
      </c>
      <c r="O566" s="3">
        <v>1649</v>
      </c>
      <c r="P566" s="3">
        <v>1644</v>
      </c>
      <c r="Q566" s="3"/>
      <c r="R566" s="18" t="s">
        <v>4167</v>
      </c>
      <c r="S566" s="7" t="s">
        <v>3999</v>
      </c>
    </row>
    <row r="567" spans="1:19" ht="33.75">
      <c r="A567" s="8" t="s">
        <v>4168</v>
      </c>
      <c r="B567" s="3" t="s">
        <v>4169</v>
      </c>
      <c r="C567" s="5" t="s">
        <v>4170</v>
      </c>
      <c r="D567" s="3" t="s">
        <v>4171</v>
      </c>
      <c r="E567" s="6">
        <v>43985.24695601852</v>
      </c>
      <c r="F567" s="6">
        <f t="shared" si="8"/>
        <v>3</v>
      </c>
      <c r="G567" s="3"/>
      <c r="H567" s="3"/>
      <c r="I567" s="3"/>
      <c r="J567" s="3"/>
      <c r="K567" s="3" t="s">
        <v>4172</v>
      </c>
      <c r="L567" s="3"/>
      <c r="M567" s="7" t="s">
        <v>28</v>
      </c>
      <c r="N567" s="12" t="s">
        <v>4173</v>
      </c>
      <c r="O567" s="3">
        <v>115</v>
      </c>
      <c r="P567" s="3">
        <v>482</v>
      </c>
      <c r="Q567" s="3" t="s">
        <v>4174</v>
      </c>
      <c r="R567" s="18" t="s">
        <v>4175</v>
      </c>
      <c r="S567" s="7" t="s">
        <v>4176</v>
      </c>
    </row>
    <row r="568" spans="1:19" ht="12.75">
      <c r="A568" s="8" t="s">
        <v>4177</v>
      </c>
      <c r="B568" s="3" t="s">
        <v>4178</v>
      </c>
      <c r="C568" s="5" t="s">
        <v>4179</v>
      </c>
      <c r="D568" s="3" t="s">
        <v>4180</v>
      </c>
      <c r="E568" s="6">
        <v>43985.246574074074</v>
      </c>
      <c r="F568" s="6">
        <f t="shared" si="8"/>
        <v>3</v>
      </c>
      <c r="G568" s="3"/>
      <c r="H568" s="3"/>
      <c r="I568" s="3"/>
      <c r="J568" s="3"/>
      <c r="K568" s="3" t="s">
        <v>4181</v>
      </c>
      <c r="L568" s="3"/>
      <c r="M568" s="7" t="s">
        <v>46</v>
      </c>
      <c r="N568" s="12" t="s">
        <v>4182</v>
      </c>
      <c r="O568" s="3">
        <v>13</v>
      </c>
      <c r="P568" s="3">
        <v>49</v>
      </c>
      <c r="Q568" s="3" t="s">
        <v>127</v>
      </c>
      <c r="R568" s="18" t="s">
        <v>4183</v>
      </c>
      <c r="S568" s="7" t="s">
        <v>4184</v>
      </c>
    </row>
    <row r="569" spans="1:19" ht="12.75">
      <c r="A569" s="8" t="s">
        <v>4185</v>
      </c>
      <c r="B569" s="3" t="s">
        <v>4186</v>
      </c>
      <c r="C569" s="5" t="s">
        <v>4187</v>
      </c>
      <c r="D569" s="3" t="s">
        <v>4188</v>
      </c>
      <c r="E569" s="6">
        <v>43985.246446759258</v>
      </c>
      <c r="F569" s="6">
        <f t="shared" si="8"/>
        <v>3</v>
      </c>
      <c r="G569" s="3"/>
      <c r="H569" s="3"/>
      <c r="I569" s="3"/>
      <c r="J569" s="3"/>
      <c r="K569" s="3" t="s">
        <v>4189</v>
      </c>
      <c r="L569" s="3"/>
      <c r="M569" s="7" t="s">
        <v>104</v>
      </c>
      <c r="N569" s="12" t="s">
        <v>4190</v>
      </c>
      <c r="O569" s="3">
        <v>183</v>
      </c>
      <c r="P569" s="3">
        <v>259</v>
      </c>
      <c r="Q569" s="3" t="s">
        <v>4191</v>
      </c>
      <c r="R569" s="18" t="s">
        <v>4192</v>
      </c>
      <c r="S569" s="7" t="s">
        <v>52</v>
      </c>
    </row>
    <row r="570" spans="1:19" ht="22.5">
      <c r="A570" s="8" t="s">
        <v>4193</v>
      </c>
      <c r="B570" s="3" t="s">
        <v>4110</v>
      </c>
      <c r="C570" s="5" t="s">
        <v>4194</v>
      </c>
      <c r="D570" s="3" t="s">
        <v>4195</v>
      </c>
      <c r="E570" s="6">
        <v>43985.246331018519</v>
      </c>
      <c r="F570" s="6">
        <f t="shared" si="8"/>
        <v>3</v>
      </c>
      <c r="G570" s="3"/>
      <c r="H570" s="3"/>
      <c r="I570" s="3" t="s">
        <v>4196</v>
      </c>
      <c r="J570" s="3" t="s">
        <v>4197</v>
      </c>
      <c r="K570" s="3" t="s">
        <v>4115</v>
      </c>
      <c r="L570" s="3" t="s">
        <v>4198</v>
      </c>
      <c r="M570" s="7" t="s">
        <v>46</v>
      </c>
      <c r="N570" s="12" t="s">
        <v>4117</v>
      </c>
      <c r="O570" s="3">
        <v>59</v>
      </c>
      <c r="P570" s="3">
        <v>347</v>
      </c>
      <c r="Q570" s="3"/>
      <c r="R570" s="18" t="s">
        <v>4199</v>
      </c>
      <c r="S570" s="7" t="s">
        <v>4200</v>
      </c>
    </row>
    <row r="571" spans="1:19" ht="78.75">
      <c r="A571" s="8" t="s">
        <v>4201</v>
      </c>
      <c r="B571" s="3" t="s">
        <v>198</v>
      </c>
      <c r="C571" s="5" t="s">
        <v>4202</v>
      </c>
      <c r="D571" s="3" t="s">
        <v>4203</v>
      </c>
      <c r="E571" s="6">
        <v>43985.246203703704</v>
      </c>
      <c r="F571" s="6">
        <f t="shared" si="8"/>
        <v>3</v>
      </c>
      <c r="G571" s="3"/>
      <c r="H571" s="3"/>
      <c r="I571" s="3" t="s">
        <v>4058</v>
      </c>
      <c r="J571" s="3" t="s">
        <v>4059</v>
      </c>
      <c r="K571" s="3" t="s">
        <v>203</v>
      </c>
      <c r="L571" s="3" t="s">
        <v>4086</v>
      </c>
      <c r="M571" s="7" t="s">
        <v>46</v>
      </c>
      <c r="N571" s="12" t="s">
        <v>205</v>
      </c>
      <c r="O571" s="3">
        <v>10</v>
      </c>
      <c r="P571" s="3">
        <v>99</v>
      </c>
      <c r="Q571" s="3"/>
      <c r="R571" s="18" t="s">
        <v>4204</v>
      </c>
      <c r="S571" s="7" t="s">
        <v>4205</v>
      </c>
    </row>
    <row r="572" spans="1:19" ht="33.75">
      <c r="A572" s="8" t="s">
        <v>4206</v>
      </c>
      <c r="B572" s="3" t="s">
        <v>4207</v>
      </c>
      <c r="C572" s="5" t="s">
        <v>4208</v>
      </c>
      <c r="D572" s="3" t="s">
        <v>4209</v>
      </c>
      <c r="E572" s="6">
        <v>43985.245162037041</v>
      </c>
      <c r="F572" s="6">
        <f t="shared" si="8"/>
        <v>3</v>
      </c>
      <c r="G572" s="3"/>
      <c r="H572" s="3"/>
      <c r="I572" s="3"/>
      <c r="J572" s="3"/>
      <c r="K572" s="3" t="s">
        <v>4210</v>
      </c>
      <c r="L572" s="3"/>
      <c r="M572" s="7" t="s">
        <v>46</v>
      </c>
      <c r="N572" s="12" t="s">
        <v>4211</v>
      </c>
      <c r="O572" s="3">
        <v>39</v>
      </c>
      <c r="P572" s="3">
        <v>51</v>
      </c>
      <c r="Q572" s="3" t="s">
        <v>1243</v>
      </c>
      <c r="R572" s="18" t="s">
        <v>4212</v>
      </c>
      <c r="S572" s="7" t="s">
        <v>4213</v>
      </c>
    </row>
    <row r="573" spans="1:19" ht="33.75">
      <c r="A573" s="8" t="s">
        <v>4214</v>
      </c>
      <c r="B573" s="3" t="s">
        <v>4215</v>
      </c>
      <c r="C573" s="5" t="s">
        <v>4216</v>
      </c>
      <c r="D573" s="3" t="s">
        <v>4217</v>
      </c>
      <c r="E573" s="6">
        <v>43985.245023148149</v>
      </c>
      <c r="F573" s="6">
        <f t="shared" si="8"/>
        <v>3</v>
      </c>
      <c r="G573" s="3"/>
      <c r="H573" s="3"/>
      <c r="I573" s="3"/>
      <c r="J573" s="3"/>
      <c r="K573" s="3" t="s">
        <v>4218</v>
      </c>
      <c r="L573" s="3"/>
      <c r="M573" s="7" t="s">
        <v>28</v>
      </c>
      <c r="N573" s="12" t="s">
        <v>4219</v>
      </c>
      <c r="O573" s="3">
        <v>411</v>
      </c>
      <c r="P573" s="3">
        <v>625</v>
      </c>
      <c r="Q573" s="3" t="s">
        <v>1786</v>
      </c>
      <c r="R573" s="18" t="s">
        <v>4220</v>
      </c>
      <c r="S573" s="7" t="s">
        <v>52</v>
      </c>
    </row>
    <row r="574" spans="1:19" ht="56.25">
      <c r="A574" s="8" t="s">
        <v>4221</v>
      </c>
      <c r="B574" s="3" t="s">
        <v>4026</v>
      </c>
      <c r="C574" s="5" t="s">
        <v>4222</v>
      </c>
      <c r="D574" s="3" t="s">
        <v>4223</v>
      </c>
      <c r="E574" s="6">
        <v>43985.244421296295</v>
      </c>
      <c r="F574" s="6">
        <f t="shared" si="8"/>
        <v>3</v>
      </c>
      <c r="G574" s="3"/>
      <c r="H574" s="3"/>
      <c r="I574" s="3"/>
      <c r="J574" s="3"/>
      <c r="K574" s="3" t="s">
        <v>4029</v>
      </c>
      <c r="L574" s="3"/>
      <c r="M574" s="7" t="s">
        <v>46</v>
      </c>
      <c r="N574" s="12" t="s">
        <v>4030</v>
      </c>
      <c r="O574" s="3">
        <v>107</v>
      </c>
      <c r="P574" s="3">
        <v>300</v>
      </c>
      <c r="Q574" s="3" t="s">
        <v>1915</v>
      </c>
      <c r="R574" s="18" t="s">
        <v>4224</v>
      </c>
      <c r="S574" s="7" t="s">
        <v>4225</v>
      </c>
    </row>
    <row r="575" spans="1:19" ht="56.25">
      <c r="A575" s="8" t="s">
        <v>4226</v>
      </c>
      <c r="B575" s="3" t="s">
        <v>4227</v>
      </c>
      <c r="C575" s="5" t="s">
        <v>4228</v>
      </c>
      <c r="D575" s="3" t="s">
        <v>4229</v>
      </c>
      <c r="E575" s="6">
        <v>43985.244409722218</v>
      </c>
      <c r="F575" s="6">
        <f t="shared" si="8"/>
        <v>3</v>
      </c>
      <c r="G575" s="3"/>
      <c r="H575" s="3"/>
      <c r="I575" s="3"/>
      <c r="J575" s="3"/>
      <c r="K575" s="3" t="s">
        <v>4230</v>
      </c>
      <c r="L575" s="3"/>
      <c r="M575" s="7" t="s">
        <v>46</v>
      </c>
      <c r="N575" s="12" t="s">
        <v>4231</v>
      </c>
      <c r="O575" s="3">
        <v>165</v>
      </c>
      <c r="P575" s="3">
        <v>165</v>
      </c>
      <c r="Q575" s="3"/>
      <c r="R575" s="18" t="s">
        <v>4232</v>
      </c>
      <c r="S575" s="7" t="s">
        <v>52</v>
      </c>
    </row>
    <row r="576" spans="1:19" ht="12.75">
      <c r="A576" s="8" t="s">
        <v>4233</v>
      </c>
      <c r="B576" s="3" t="s">
        <v>4234</v>
      </c>
      <c r="C576" s="5" t="s">
        <v>4235</v>
      </c>
      <c r="D576" s="3" t="s">
        <v>4236</v>
      </c>
      <c r="E576" s="6">
        <v>43985.24423611111</v>
      </c>
      <c r="F576" s="6">
        <f t="shared" si="8"/>
        <v>3</v>
      </c>
      <c r="G576" s="3"/>
      <c r="H576" s="3"/>
      <c r="I576" s="3"/>
      <c r="J576" s="3"/>
      <c r="K576" s="3" t="s">
        <v>4237</v>
      </c>
      <c r="L576" s="3"/>
      <c r="M576" s="7" t="s">
        <v>46</v>
      </c>
      <c r="N576" s="12" t="s">
        <v>4238</v>
      </c>
      <c r="O576" s="3">
        <v>41</v>
      </c>
      <c r="P576" s="3">
        <v>86</v>
      </c>
      <c r="Q576" s="3" t="s">
        <v>127</v>
      </c>
      <c r="R576" s="18" t="s">
        <v>4239</v>
      </c>
      <c r="S576" s="7" t="s">
        <v>52</v>
      </c>
    </row>
    <row r="577" spans="1:19" ht="12.75">
      <c r="A577" s="8" t="s">
        <v>4240</v>
      </c>
      <c r="B577" s="3" t="s">
        <v>4241</v>
      </c>
      <c r="C577" s="5" t="s">
        <v>4242</v>
      </c>
      <c r="D577" s="3" t="s">
        <v>4243</v>
      </c>
      <c r="E577" s="6">
        <v>43985.243900462963</v>
      </c>
      <c r="F577" s="6">
        <f t="shared" si="8"/>
        <v>3</v>
      </c>
      <c r="G577" s="3"/>
      <c r="H577" s="3"/>
      <c r="I577" s="3"/>
      <c r="J577" s="3"/>
      <c r="K577" s="3" t="s">
        <v>4244</v>
      </c>
      <c r="L577" s="3"/>
      <c r="M577" s="7" t="s">
        <v>46</v>
      </c>
      <c r="N577" s="12" t="s">
        <v>4245</v>
      </c>
      <c r="O577" s="3">
        <v>307</v>
      </c>
      <c r="P577" s="3">
        <v>1027</v>
      </c>
      <c r="Q577" s="3" t="s">
        <v>1434</v>
      </c>
      <c r="R577" s="18" t="s">
        <v>4246</v>
      </c>
      <c r="S577" s="7" t="s">
        <v>4247</v>
      </c>
    </row>
    <row r="578" spans="1:19" ht="67.5">
      <c r="A578" s="8" t="s">
        <v>4248</v>
      </c>
      <c r="B578" s="3" t="s">
        <v>4249</v>
      </c>
      <c r="C578" s="5" t="s">
        <v>4250</v>
      </c>
      <c r="D578" s="3" t="s">
        <v>4251</v>
      </c>
      <c r="E578" s="6">
        <v>43985.243796296301</v>
      </c>
      <c r="F578" s="6">
        <f t="shared" si="8"/>
        <v>3</v>
      </c>
      <c r="G578" s="3"/>
      <c r="H578" s="3"/>
      <c r="I578" s="3" t="s">
        <v>4252</v>
      </c>
      <c r="J578" s="3" t="s">
        <v>4253</v>
      </c>
      <c r="K578" s="3" t="s">
        <v>4254</v>
      </c>
      <c r="L578" s="3" t="s">
        <v>4255</v>
      </c>
      <c r="M578" s="7" t="s">
        <v>104</v>
      </c>
      <c r="N578" s="12" t="s">
        <v>4256</v>
      </c>
      <c r="O578" s="3">
        <v>2234</v>
      </c>
      <c r="P578" s="3">
        <v>37</v>
      </c>
      <c r="Q578" s="3"/>
      <c r="R578" s="18" t="s">
        <v>4257</v>
      </c>
      <c r="S578" s="7" t="s">
        <v>4258</v>
      </c>
    </row>
    <row r="579" spans="1:19" ht="101.25">
      <c r="A579" s="8" t="s">
        <v>4259</v>
      </c>
      <c r="B579" s="3" t="s">
        <v>198</v>
      </c>
      <c r="C579" s="5" t="s">
        <v>4260</v>
      </c>
      <c r="D579" s="3" t="s">
        <v>4261</v>
      </c>
      <c r="E579" s="6">
        <v>43985.243668981479</v>
      </c>
      <c r="F579" s="6">
        <f t="shared" si="8"/>
        <v>3</v>
      </c>
      <c r="G579" s="3"/>
      <c r="H579" s="3"/>
      <c r="I579" s="3" t="s">
        <v>259</v>
      </c>
      <c r="J579" s="3" t="s">
        <v>260</v>
      </c>
      <c r="K579" s="3" t="s">
        <v>203</v>
      </c>
      <c r="L579" s="3" t="s">
        <v>4262</v>
      </c>
      <c r="M579" s="7" t="s">
        <v>46</v>
      </c>
      <c r="N579" s="12" t="s">
        <v>205</v>
      </c>
      <c r="O579" s="3">
        <v>10</v>
      </c>
      <c r="P579" s="3">
        <v>99</v>
      </c>
      <c r="Q579" s="3"/>
      <c r="R579" s="18" t="s">
        <v>4263</v>
      </c>
      <c r="S579" s="7" t="s">
        <v>4264</v>
      </c>
    </row>
    <row r="580" spans="1:19" ht="12.75">
      <c r="A580" s="8" t="s">
        <v>4265</v>
      </c>
      <c r="B580" s="3" t="s">
        <v>4266</v>
      </c>
      <c r="C580" s="5" t="s">
        <v>4267</v>
      </c>
      <c r="D580" s="3" t="s">
        <v>4268</v>
      </c>
      <c r="E580" s="6">
        <v>43985.243368055555</v>
      </c>
      <c r="F580" s="6">
        <f t="shared" ref="F580:F643" si="9">DAY(E580)</f>
        <v>3</v>
      </c>
      <c r="G580" s="3"/>
      <c r="H580" s="3"/>
      <c r="I580" s="3"/>
      <c r="J580" s="3"/>
      <c r="K580" s="3" t="s">
        <v>4269</v>
      </c>
      <c r="L580" s="3"/>
      <c r="M580" s="7" t="s">
        <v>46</v>
      </c>
      <c r="N580" s="12" t="s">
        <v>4270</v>
      </c>
      <c r="O580" s="3">
        <v>2</v>
      </c>
      <c r="P580" s="3">
        <v>69</v>
      </c>
      <c r="Q580" s="3" t="s">
        <v>50</v>
      </c>
      <c r="R580" s="18" t="s">
        <v>4271</v>
      </c>
      <c r="S580" s="7" t="s">
        <v>52</v>
      </c>
    </row>
    <row r="581" spans="1:19" ht="12.75">
      <c r="A581" s="8" t="s">
        <v>4272</v>
      </c>
      <c r="B581" s="3" t="s">
        <v>3706</v>
      </c>
      <c r="C581" s="5" t="s">
        <v>4273</v>
      </c>
      <c r="D581" s="3" t="s">
        <v>4274</v>
      </c>
      <c r="E581" s="6">
        <v>43985.243055555555</v>
      </c>
      <c r="F581" s="6">
        <f t="shared" si="9"/>
        <v>3</v>
      </c>
      <c r="G581" s="3"/>
      <c r="H581" s="3"/>
      <c r="I581" s="3"/>
      <c r="J581" s="3"/>
      <c r="K581" s="3" t="s">
        <v>3711</v>
      </c>
      <c r="L581" s="3"/>
      <c r="M581" s="7" t="s">
        <v>46</v>
      </c>
      <c r="N581" s="12" t="s">
        <v>3713</v>
      </c>
      <c r="O581" s="3">
        <v>258</v>
      </c>
      <c r="P581" s="3">
        <v>370</v>
      </c>
      <c r="Q581" s="3"/>
      <c r="R581" s="18" t="s">
        <v>4275</v>
      </c>
      <c r="S581" s="7" t="s">
        <v>52</v>
      </c>
    </row>
    <row r="582" spans="1:19" ht="22.5">
      <c r="A582" s="8" t="s">
        <v>4276</v>
      </c>
      <c r="B582" s="3" t="s">
        <v>4277</v>
      </c>
      <c r="C582" s="5" t="s">
        <v>4278</v>
      </c>
      <c r="D582" s="3" t="s">
        <v>4279</v>
      </c>
      <c r="E582" s="6">
        <v>43985.242743055554</v>
      </c>
      <c r="F582" s="6">
        <f t="shared" si="9"/>
        <v>3</v>
      </c>
      <c r="G582" s="3"/>
      <c r="H582" s="3"/>
      <c r="I582" s="3"/>
      <c r="J582" s="3"/>
      <c r="K582" s="3" t="s">
        <v>4280</v>
      </c>
      <c r="L582" s="3"/>
      <c r="M582" s="7" t="s">
        <v>46</v>
      </c>
      <c r="N582" s="12" t="s">
        <v>4281</v>
      </c>
      <c r="O582" s="3">
        <v>37</v>
      </c>
      <c r="P582" s="3">
        <v>106</v>
      </c>
      <c r="Q582" s="3"/>
      <c r="R582" s="18" t="s">
        <v>4282</v>
      </c>
      <c r="S582" s="7" t="s">
        <v>4283</v>
      </c>
    </row>
    <row r="583" spans="1:19" ht="12.75">
      <c r="A583" s="8" t="s">
        <v>4284</v>
      </c>
      <c r="B583" s="3" t="s">
        <v>4285</v>
      </c>
      <c r="C583" s="5" t="s">
        <v>4286</v>
      </c>
      <c r="D583" s="3" t="s">
        <v>4287</v>
      </c>
      <c r="E583" s="6">
        <v>43985.242592592593</v>
      </c>
      <c r="F583" s="6">
        <f t="shared" si="9"/>
        <v>3</v>
      </c>
      <c r="G583" s="3"/>
      <c r="H583" s="3"/>
      <c r="I583" s="3"/>
      <c r="J583" s="3"/>
      <c r="K583" s="3" t="s">
        <v>4288</v>
      </c>
      <c r="L583" s="3"/>
      <c r="M583" s="7" t="s">
        <v>104</v>
      </c>
      <c r="N583" s="12" t="s">
        <v>4289</v>
      </c>
      <c r="O583" s="3">
        <v>65</v>
      </c>
      <c r="P583" s="3">
        <v>48</v>
      </c>
      <c r="Q583" s="3" t="s">
        <v>2399</v>
      </c>
      <c r="R583" s="18" t="s">
        <v>4290</v>
      </c>
      <c r="S583" s="7" t="s">
        <v>4291</v>
      </c>
    </row>
    <row r="584" spans="1:19" ht="12.75">
      <c r="A584" s="8" t="s">
        <v>4292</v>
      </c>
      <c r="B584" s="3" t="s">
        <v>3706</v>
      </c>
      <c r="C584" s="5" t="s">
        <v>4293</v>
      </c>
      <c r="D584" s="3" t="s">
        <v>4294</v>
      </c>
      <c r="E584" s="6">
        <v>43985.242314814815</v>
      </c>
      <c r="F584" s="6">
        <f t="shared" si="9"/>
        <v>3</v>
      </c>
      <c r="G584" s="3"/>
      <c r="H584" s="3"/>
      <c r="I584" s="3" t="s">
        <v>448</v>
      </c>
      <c r="J584" s="3" t="s">
        <v>449</v>
      </c>
      <c r="K584" s="3" t="s">
        <v>3711</v>
      </c>
      <c r="L584" s="3" t="s">
        <v>451</v>
      </c>
      <c r="M584" s="7" t="s">
        <v>46</v>
      </c>
      <c r="N584" s="12" t="s">
        <v>3713</v>
      </c>
      <c r="O584" s="3">
        <v>258</v>
      </c>
      <c r="P584" s="3">
        <v>370</v>
      </c>
      <c r="Q584" s="3"/>
      <c r="R584" s="18" t="s">
        <v>4295</v>
      </c>
      <c r="S584" s="7" t="s">
        <v>4296</v>
      </c>
    </row>
    <row r="585" spans="1:19" ht="12.75">
      <c r="A585" s="8" t="s">
        <v>4297</v>
      </c>
      <c r="B585" s="3" t="s">
        <v>4298</v>
      </c>
      <c r="C585" s="5" t="s">
        <v>4299</v>
      </c>
      <c r="D585" s="3" t="s">
        <v>4300</v>
      </c>
      <c r="E585" s="6">
        <v>43985.242303240739</v>
      </c>
      <c r="F585" s="6">
        <f t="shared" si="9"/>
        <v>3</v>
      </c>
      <c r="G585" s="3"/>
      <c r="H585" s="3"/>
      <c r="I585" s="3" t="s">
        <v>4301</v>
      </c>
      <c r="J585" s="3" t="s">
        <v>4302</v>
      </c>
      <c r="K585" s="3" t="s">
        <v>4303</v>
      </c>
      <c r="L585" s="3" t="s">
        <v>4304</v>
      </c>
      <c r="M585" s="7" t="s">
        <v>104</v>
      </c>
      <c r="N585" s="12" t="s">
        <v>4305</v>
      </c>
      <c r="O585" s="3">
        <v>46</v>
      </c>
      <c r="P585" s="3">
        <v>59</v>
      </c>
      <c r="Q585" s="3" t="s">
        <v>127</v>
      </c>
      <c r="R585" s="18" t="s">
        <v>4306</v>
      </c>
      <c r="S585" s="7" t="s">
        <v>4307</v>
      </c>
    </row>
    <row r="586" spans="1:19" ht="12.75">
      <c r="A586" s="8" t="s">
        <v>4304</v>
      </c>
      <c r="B586" s="3" t="s">
        <v>4302</v>
      </c>
      <c r="C586" s="5" t="s">
        <v>220</v>
      </c>
      <c r="D586" s="3" t="s">
        <v>4308</v>
      </c>
      <c r="E586" s="6">
        <v>43985.241805555561</v>
      </c>
      <c r="F586" s="6">
        <f t="shared" si="9"/>
        <v>3</v>
      </c>
      <c r="G586" s="3"/>
      <c r="H586" s="3"/>
      <c r="I586" s="3"/>
      <c r="J586" s="3"/>
      <c r="K586" s="3" t="s">
        <v>4301</v>
      </c>
      <c r="L586" s="3"/>
      <c r="M586" s="7" t="s">
        <v>46</v>
      </c>
      <c r="N586" s="12" t="s">
        <v>4309</v>
      </c>
      <c r="O586" s="3">
        <v>953</v>
      </c>
      <c r="P586" s="3">
        <v>878</v>
      </c>
      <c r="Q586" s="3" t="s">
        <v>127</v>
      </c>
      <c r="R586" s="18" t="s">
        <v>4310</v>
      </c>
      <c r="S586" s="7" t="s">
        <v>52</v>
      </c>
    </row>
    <row r="587" spans="1:19" ht="45">
      <c r="A587" s="8" t="s">
        <v>4311</v>
      </c>
      <c r="B587" s="3" t="s">
        <v>4312</v>
      </c>
      <c r="C587" s="5" t="s">
        <v>4313</v>
      </c>
      <c r="D587" s="3" t="s">
        <v>4314</v>
      </c>
      <c r="E587" s="6">
        <v>43985.241655092592</v>
      </c>
      <c r="F587" s="6">
        <f t="shared" si="9"/>
        <v>3</v>
      </c>
      <c r="G587" s="3"/>
      <c r="H587" s="3"/>
      <c r="I587" s="3"/>
      <c r="J587" s="3"/>
      <c r="K587" s="3" t="s">
        <v>4315</v>
      </c>
      <c r="L587" s="3"/>
      <c r="M587" s="7" t="s">
        <v>46</v>
      </c>
      <c r="N587" s="12" t="s">
        <v>4316</v>
      </c>
      <c r="O587" s="3">
        <v>5993</v>
      </c>
      <c r="P587" s="3">
        <v>866</v>
      </c>
      <c r="Q587" s="3" t="s">
        <v>4317</v>
      </c>
      <c r="R587" s="18" t="s">
        <v>4318</v>
      </c>
      <c r="S587" s="7" t="s">
        <v>4319</v>
      </c>
    </row>
    <row r="588" spans="1:19" ht="22.5">
      <c r="A588" s="8" t="s">
        <v>4320</v>
      </c>
      <c r="B588" s="3" t="s">
        <v>4321</v>
      </c>
      <c r="C588" s="5" t="s">
        <v>4322</v>
      </c>
      <c r="D588" s="3" t="s">
        <v>4323</v>
      </c>
      <c r="E588" s="6">
        <v>43985.241539351853</v>
      </c>
      <c r="F588" s="6">
        <f t="shared" si="9"/>
        <v>3</v>
      </c>
      <c r="G588" s="3"/>
      <c r="H588" s="3"/>
      <c r="I588" s="3"/>
      <c r="J588" s="3"/>
      <c r="K588" s="3" t="s">
        <v>4324</v>
      </c>
      <c r="L588" s="3"/>
      <c r="M588" s="7" t="s">
        <v>28</v>
      </c>
      <c r="N588" s="12" t="s">
        <v>4325</v>
      </c>
      <c r="O588" s="3">
        <v>4</v>
      </c>
      <c r="P588" s="3">
        <v>15</v>
      </c>
      <c r="Q588" s="3" t="s">
        <v>3696</v>
      </c>
      <c r="R588" s="18" t="s">
        <v>4326</v>
      </c>
      <c r="S588" s="7" t="s">
        <v>4327</v>
      </c>
    </row>
    <row r="589" spans="1:19" ht="90">
      <c r="A589" s="8" t="s">
        <v>4328</v>
      </c>
      <c r="B589" s="3" t="s">
        <v>4329</v>
      </c>
      <c r="C589" s="5" t="s">
        <v>4330</v>
      </c>
      <c r="D589" s="3" t="s">
        <v>4331</v>
      </c>
      <c r="E589" s="6">
        <v>43985.241226851853</v>
      </c>
      <c r="F589" s="6">
        <f t="shared" si="9"/>
        <v>3</v>
      </c>
      <c r="G589" s="3"/>
      <c r="H589" s="3"/>
      <c r="I589" s="3"/>
      <c r="J589" s="3"/>
      <c r="K589" s="3" t="s">
        <v>4332</v>
      </c>
      <c r="L589" s="3"/>
      <c r="M589" s="7" t="s">
        <v>104</v>
      </c>
      <c r="N589" s="12" t="s">
        <v>4333</v>
      </c>
      <c r="O589" s="3">
        <v>240</v>
      </c>
      <c r="P589" s="3">
        <v>704</v>
      </c>
      <c r="Q589" s="3" t="s">
        <v>4334</v>
      </c>
      <c r="R589" s="18" t="s">
        <v>4335</v>
      </c>
      <c r="S589" s="7" t="s">
        <v>52</v>
      </c>
    </row>
    <row r="590" spans="1:19" ht="56.25">
      <c r="A590" s="8" t="s">
        <v>4336</v>
      </c>
      <c r="B590" s="3" t="s">
        <v>4337</v>
      </c>
      <c r="C590" s="5" t="s">
        <v>4338</v>
      </c>
      <c r="D590" s="3" t="s">
        <v>4339</v>
      </c>
      <c r="E590" s="6">
        <v>43985.24119212963</v>
      </c>
      <c r="F590" s="6">
        <f t="shared" si="9"/>
        <v>3</v>
      </c>
      <c r="G590" s="3"/>
      <c r="H590" s="3"/>
      <c r="I590" s="3"/>
      <c r="J590" s="3"/>
      <c r="K590" s="3" t="s">
        <v>4340</v>
      </c>
      <c r="L590" s="3"/>
      <c r="M590" s="7" t="s">
        <v>46</v>
      </c>
      <c r="N590" s="12" t="s">
        <v>4341</v>
      </c>
      <c r="O590" s="3">
        <v>19487</v>
      </c>
      <c r="P590" s="3">
        <v>13372</v>
      </c>
      <c r="Q590" s="3" t="s">
        <v>127</v>
      </c>
      <c r="R590" s="18" t="s">
        <v>4342</v>
      </c>
      <c r="S590" s="7" t="s">
        <v>1797</v>
      </c>
    </row>
    <row r="591" spans="1:19" ht="12.75">
      <c r="A591" s="8" t="s">
        <v>4343</v>
      </c>
      <c r="B591" s="3" t="s">
        <v>4344</v>
      </c>
      <c r="C591" s="5" t="s">
        <v>4345</v>
      </c>
      <c r="D591" s="3" t="s">
        <v>4346</v>
      </c>
      <c r="E591" s="6">
        <v>43985.241145833337</v>
      </c>
      <c r="F591" s="6">
        <f t="shared" si="9"/>
        <v>3</v>
      </c>
      <c r="G591" s="3"/>
      <c r="H591" s="3"/>
      <c r="I591" s="3"/>
      <c r="J591" s="3"/>
      <c r="K591" s="3" t="s">
        <v>4347</v>
      </c>
      <c r="L591" s="3"/>
      <c r="M591" s="7" t="s">
        <v>104</v>
      </c>
      <c r="N591" s="12" t="s">
        <v>4348</v>
      </c>
      <c r="O591" s="3">
        <v>10</v>
      </c>
      <c r="P591" s="3">
        <v>100</v>
      </c>
      <c r="Q591" s="3"/>
      <c r="R591" s="18" t="s">
        <v>4349</v>
      </c>
      <c r="S591" s="7" t="s">
        <v>322</v>
      </c>
    </row>
    <row r="592" spans="1:19" ht="101.25">
      <c r="A592" s="8" t="s">
        <v>4350</v>
      </c>
      <c r="B592" s="3" t="s">
        <v>198</v>
      </c>
      <c r="C592" s="5" t="s">
        <v>4351</v>
      </c>
      <c r="D592" s="3" t="s">
        <v>4352</v>
      </c>
      <c r="E592" s="6">
        <v>43985.240949074076</v>
      </c>
      <c r="F592" s="6">
        <f t="shared" si="9"/>
        <v>3</v>
      </c>
      <c r="G592" s="3"/>
      <c r="H592" s="3"/>
      <c r="I592" s="3" t="s">
        <v>448</v>
      </c>
      <c r="J592" s="3" t="s">
        <v>449</v>
      </c>
      <c r="K592" s="3" t="s">
        <v>203</v>
      </c>
      <c r="L592" s="3" t="s">
        <v>451</v>
      </c>
      <c r="M592" s="7" t="s">
        <v>46</v>
      </c>
      <c r="N592" s="12" t="s">
        <v>205</v>
      </c>
      <c r="O592" s="3">
        <v>10</v>
      </c>
      <c r="P592" s="3">
        <v>99</v>
      </c>
      <c r="Q592" s="3"/>
      <c r="R592" s="18" t="s">
        <v>4353</v>
      </c>
      <c r="S592" s="7" t="s">
        <v>4354</v>
      </c>
    </row>
    <row r="593" spans="1:19" ht="67.5">
      <c r="A593" s="8" t="s">
        <v>4355</v>
      </c>
      <c r="B593" s="3" t="s">
        <v>3512</v>
      </c>
      <c r="C593" s="5" t="s">
        <v>4356</v>
      </c>
      <c r="D593" s="3" t="s">
        <v>4357</v>
      </c>
      <c r="E593" s="6">
        <v>43985.240902777776</v>
      </c>
      <c r="F593" s="6">
        <f t="shared" si="9"/>
        <v>3</v>
      </c>
      <c r="G593" s="3"/>
      <c r="H593" s="3"/>
      <c r="I593" s="3" t="s">
        <v>4358</v>
      </c>
      <c r="J593" s="3" t="s">
        <v>4359</v>
      </c>
      <c r="K593" s="3" t="s">
        <v>3517</v>
      </c>
      <c r="L593" s="3" t="s">
        <v>4360</v>
      </c>
      <c r="M593" s="7" t="s">
        <v>104</v>
      </c>
      <c r="N593" s="12" t="s">
        <v>3519</v>
      </c>
      <c r="O593" s="3">
        <v>31</v>
      </c>
      <c r="P593" s="3">
        <v>146</v>
      </c>
      <c r="Q593" s="3"/>
      <c r="R593" s="18" t="s">
        <v>4361</v>
      </c>
      <c r="S593" s="7" t="s">
        <v>4362</v>
      </c>
    </row>
    <row r="594" spans="1:19" ht="22.5">
      <c r="A594" s="8" t="s">
        <v>4363</v>
      </c>
      <c r="B594" s="3" t="s">
        <v>4364</v>
      </c>
      <c r="C594" s="5" t="s">
        <v>4365</v>
      </c>
      <c r="D594" s="3" t="s">
        <v>4366</v>
      </c>
      <c r="E594" s="6">
        <v>43985.240717592591</v>
      </c>
      <c r="F594" s="6">
        <f t="shared" si="9"/>
        <v>3</v>
      </c>
      <c r="G594" s="3"/>
      <c r="H594" s="3"/>
      <c r="I594" s="3"/>
      <c r="J594" s="3"/>
      <c r="K594" s="3" t="s">
        <v>4367</v>
      </c>
      <c r="L594" s="3"/>
      <c r="M594" s="7" t="s">
        <v>104</v>
      </c>
      <c r="N594" s="12" t="s">
        <v>4368</v>
      </c>
      <c r="O594" s="3">
        <v>3</v>
      </c>
      <c r="P594" s="3">
        <v>16</v>
      </c>
      <c r="Q594" s="3" t="s">
        <v>79</v>
      </c>
      <c r="R594" s="18" t="s">
        <v>4369</v>
      </c>
      <c r="S594" s="7" t="s">
        <v>52</v>
      </c>
    </row>
    <row r="595" spans="1:19" ht="101.25">
      <c r="A595" s="8" t="s">
        <v>4370</v>
      </c>
      <c r="B595" s="3" t="s">
        <v>198</v>
      </c>
      <c r="C595" s="5" t="s">
        <v>4371</v>
      </c>
      <c r="D595" s="3" t="s">
        <v>4372</v>
      </c>
      <c r="E595" s="6">
        <v>43985.240567129629</v>
      </c>
      <c r="F595" s="6">
        <f t="shared" si="9"/>
        <v>3</v>
      </c>
      <c r="G595" s="3"/>
      <c r="H595" s="3"/>
      <c r="I595" s="3" t="s">
        <v>4373</v>
      </c>
      <c r="J595" s="3" t="s">
        <v>4374</v>
      </c>
      <c r="K595" s="3" t="s">
        <v>203</v>
      </c>
      <c r="L595" s="3" t="s">
        <v>4375</v>
      </c>
      <c r="M595" s="7" t="s">
        <v>46</v>
      </c>
      <c r="N595" s="12" t="s">
        <v>205</v>
      </c>
      <c r="O595" s="3">
        <v>10</v>
      </c>
      <c r="P595" s="3">
        <v>99</v>
      </c>
      <c r="Q595" s="3"/>
      <c r="R595" s="18" t="s">
        <v>4376</v>
      </c>
      <c r="S595" s="7" t="s">
        <v>4377</v>
      </c>
    </row>
    <row r="596" spans="1:19" ht="45">
      <c r="A596" s="8" t="s">
        <v>4378</v>
      </c>
      <c r="B596" s="3" t="s">
        <v>4379</v>
      </c>
      <c r="C596" s="5" t="s">
        <v>4380</v>
      </c>
      <c r="D596" s="3" t="s">
        <v>4381</v>
      </c>
      <c r="E596" s="6">
        <v>43985.240497685183</v>
      </c>
      <c r="F596" s="6">
        <f t="shared" si="9"/>
        <v>3</v>
      </c>
      <c r="G596" s="3"/>
      <c r="H596" s="3"/>
      <c r="I596" s="3"/>
      <c r="J596" s="3"/>
      <c r="K596" s="3" t="s">
        <v>4382</v>
      </c>
      <c r="L596" s="3"/>
      <c r="M596" s="7" t="s">
        <v>46</v>
      </c>
      <c r="N596" s="12" t="s">
        <v>4383</v>
      </c>
      <c r="O596" s="3">
        <v>1140</v>
      </c>
      <c r="P596" s="3">
        <v>987</v>
      </c>
      <c r="Q596" s="3" t="s">
        <v>50</v>
      </c>
      <c r="R596" s="18" t="s">
        <v>4384</v>
      </c>
      <c r="S596" s="7" t="s">
        <v>4385</v>
      </c>
    </row>
    <row r="597" spans="1:19" ht="45">
      <c r="A597" s="8" t="s">
        <v>4386</v>
      </c>
      <c r="B597" s="3" t="s">
        <v>4387</v>
      </c>
      <c r="C597" s="5" t="s">
        <v>4388</v>
      </c>
      <c r="D597" s="3" t="s">
        <v>4389</v>
      </c>
      <c r="E597" s="6">
        <v>43985.240219907406</v>
      </c>
      <c r="F597" s="6">
        <f t="shared" si="9"/>
        <v>3</v>
      </c>
      <c r="G597" s="3"/>
      <c r="H597" s="3"/>
      <c r="I597" s="3"/>
      <c r="J597" s="3"/>
      <c r="K597" s="3" t="s">
        <v>4390</v>
      </c>
      <c r="L597" s="3"/>
      <c r="M597" s="7" t="s">
        <v>28</v>
      </c>
      <c r="N597" s="12" t="s">
        <v>4391</v>
      </c>
      <c r="O597" s="3">
        <v>65</v>
      </c>
      <c r="P597" s="3">
        <v>247</v>
      </c>
      <c r="Q597" s="3" t="s">
        <v>127</v>
      </c>
      <c r="R597" s="18" t="s">
        <v>4392</v>
      </c>
      <c r="S597" s="7" t="s">
        <v>52</v>
      </c>
    </row>
    <row r="598" spans="1:19" ht="45">
      <c r="A598" s="8" t="s">
        <v>4393</v>
      </c>
      <c r="B598" s="3" t="s">
        <v>4394</v>
      </c>
      <c r="C598" s="5" t="s">
        <v>4395</v>
      </c>
      <c r="D598" s="3" t="s">
        <v>4396</v>
      </c>
      <c r="E598" s="6">
        <v>43985.239872685182</v>
      </c>
      <c r="F598" s="6">
        <f t="shared" si="9"/>
        <v>3</v>
      </c>
      <c r="G598" s="3"/>
      <c r="H598" s="3"/>
      <c r="I598" s="3"/>
      <c r="J598" s="3"/>
      <c r="K598" s="3" t="s">
        <v>4397</v>
      </c>
      <c r="L598" s="3"/>
      <c r="M598" s="7" t="s">
        <v>46</v>
      </c>
      <c r="N598" s="12" t="s">
        <v>4398</v>
      </c>
      <c r="O598" s="3">
        <v>1303</v>
      </c>
      <c r="P598" s="3">
        <v>643</v>
      </c>
      <c r="Q598" s="3" t="s">
        <v>4399</v>
      </c>
      <c r="R598" s="18" t="s">
        <v>4400</v>
      </c>
      <c r="S598" s="7" t="s">
        <v>4401</v>
      </c>
    </row>
    <row r="599" spans="1:19" ht="22.5">
      <c r="A599" s="8" t="s">
        <v>4402</v>
      </c>
      <c r="B599" s="3" t="s">
        <v>4403</v>
      </c>
      <c r="C599" s="5" t="s">
        <v>4404</v>
      </c>
      <c r="D599" s="3" t="s">
        <v>4405</v>
      </c>
      <c r="E599" s="6">
        <v>43985.239525462966</v>
      </c>
      <c r="F599" s="6">
        <f t="shared" si="9"/>
        <v>3</v>
      </c>
      <c r="G599" s="3"/>
      <c r="H599" s="3"/>
      <c r="I599" s="3"/>
      <c r="J599" s="3"/>
      <c r="K599" s="3" t="s">
        <v>4406</v>
      </c>
      <c r="L599" s="3"/>
      <c r="M599" s="7" t="s">
        <v>46</v>
      </c>
      <c r="N599" s="12" t="s">
        <v>4407</v>
      </c>
      <c r="O599" s="3">
        <v>11</v>
      </c>
      <c r="P599" s="3">
        <v>92</v>
      </c>
      <c r="Q599" s="3" t="s">
        <v>1915</v>
      </c>
      <c r="R599" s="18" t="s">
        <v>4408</v>
      </c>
      <c r="S599" s="7" t="s">
        <v>4409</v>
      </c>
    </row>
    <row r="600" spans="1:19" ht="56.25">
      <c r="A600" s="8" t="s">
        <v>4410</v>
      </c>
      <c r="B600" s="3" t="s">
        <v>4411</v>
      </c>
      <c r="C600" s="5" t="s">
        <v>4412</v>
      </c>
      <c r="D600" s="3" t="s">
        <v>4405</v>
      </c>
      <c r="E600" s="6">
        <v>43985.239525462966</v>
      </c>
      <c r="F600" s="6">
        <f t="shared" si="9"/>
        <v>3</v>
      </c>
      <c r="G600" s="3"/>
      <c r="H600" s="3"/>
      <c r="I600" s="3"/>
      <c r="J600" s="3"/>
      <c r="K600" s="3" t="s">
        <v>4413</v>
      </c>
      <c r="L600" s="3"/>
      <c r="M600" s="7" t="s">
        <v>28</v>
      </c>
      <c r="N600" s="12" t="s">
        <v>4414</v>
      </c>
      <c r="O600" s="3">
        <v>429</v>
      </c>
      <c r="P600" s="3">
        <v>411</v>
      </c>
      <c r="Q600" s="3"/>
      <c r="R600" s="18" t="s">
        <v>4415</v>
      </c>
      <c r="S600" s="7" t="s">
        <v>1797</v>
      </c>
    </row>
    <row r="601" spans="1:19" ht="67.5">
      <c r="A601" s="8" t="s">
        <v>4416</v>
      </c>
      <c r="B601" s="3" t="s">
        <v>198</v>
      </c>
      <c r="C601" s="5" t="s">
        <v>4417</v>
      </c>
      <c r="D601" s="3" t="s">
        <v>4418</v>
      </c>
      <c r="E601" s="6">
        <v>43985.238865740743</v>
      </c>
      <c r="F601" s="6">
        <f t="shared" si="9"/>
        <v>3</v>
      </c>
      <c r="G601" s="3"/>
      <c r="H601" s="3"/>
      <c r="I601" s="3"/>
      <c r="J601" s="3"/>
      <c r="K601" s="3" t="s">
        <v>203</v>
      </c>
      <c r="L601" s="3"/>
      <c r="M601" s="7" t="s">
        <v>46</v>
      </c>
      <c r="N601" s="12" t="s">
        <v>205</v>
      </c>
      <c r="O601" s="3">
        <v>10</v>
      </c>
      <c r="P601" s="3">
        <v>99</v>
      </c>
      <c r="Q601" s="3"/>
      <c r="R601" s="18" t="s">
        <v>4419</v>
      </c>
      <c r="S601" s="7" t="s">
        <v>4420</v>
      </c>
    </row>
    <row r="602" spans="1:19" ht="78.75">
      <c r="A602" s="8" t="s">
        <v>4421</v>
      </c>
      <c r="B602" s="3" t="s">
        <v>4422</v>
      </c>
      <c r="C602" s="5" t="s">
        <v>4423</v>
      </c>
      <c r="D602" s="3" t="s">
        <v>4424</v>
      </c>
      <c r="E602" s="6">
        <v>43985.23883101852</v>
      </c>
      <c r="F602" s="6">
        <f t="shared" si="9"/>
        <v>3</v>
      </c>
      <c r="G602" s="3"/>
      <c r="H602" s="3"/>
      <c r="I602" s="3"/>
      <c r="J602" s="3"/>
      <c r="K602" s="3" t="s">
        <v>4425</v>
      </c>
      <c r="L602" s="3"/>
      <c r="M602" s="7" t="s">
        <v>46</v>
      </c>
      <c r="N602" s="12" t="s">
        <v>4426</v>
      </c>
      <c r="O602" s="3">
        <v>87</v>
      </c>
      <c r="P602" s="3">
        <v>846</v>
      </c>
      <c r="Q602" s="3"/>
      <c r="R602" s="18" t="s">
        <v>4427</v>
      </c>
      <c r="S602" s="7" t="s">
        <v>4428</v>
      </c>
    </row>
    <row r="603" spans="1:19" ht="56.25">
      <c r="A603" s="8" t="s">
        <v>4429</v>
      </c>
      <c r="B603" s="3" t="s">
        <v>4430</v>
      </c>
      <c r="C603" s="5" t="s">
        <v>4431</v>
      </c>
      <c r="D603" s="3" t="s">
        <v>4432</v>
      </c>
      <c r="E603" s="6">
        <v>43985.238796296297</v>
      </c>
      <c r="F603" s="6">
        <f t="shared" si="9"/>
        <v>3</v>
      </c>
      <c r="G603" s="3"/>
      <c r="H603" s="3"/>
      <c r="I603" s="3"/>
      <c r="J603" s="3"/>
      <c r="K603" s="3" t="s">
        <v>4433</v>
      </c>
      <c r="L603" s="3"/>
      <c r="M603" s="7" t="s">
        <v>28</v>
      </c>
      <c r="N603" s="12" t="s">
        <v>4434</v>
      </c>
      <c r="O603" s="3">
        <v>14</v>
      </c>
      <c r="P603" s="3">
        <v>86</v>
      </c>
      <c r="Q603" s="3" t="s">
        <v>4435</v>
      </c>
      <c r="R603" s="18" t="s">
        <v>4436</v>
      </c>
      <c r="S603" s="7" t="s">
        <v>4437</v>
      </c>
    </row>
    <row r="604" spans="1:19" ht="12.75">
      <c r="A604" s="8" t="s">
        <v>4438</v>
      </c>
      <c r="B604" s="3" t="s">
        <v>4439</v>
      </c>
      <c r="C604" s="5" t="s">
        <v>4440</v>
      </c>
      <c r="D604" s="3" t="s">
        <v>4441</v>
      </c>
      <c r="E604" s="6">
        <v>43985.238576388889</v>
      </c>
      <c r="F604" s="6">
        <f t="shared" si="9"/>
        <v>3</v>
      </c>
      <c r="G604" s="3"/>
      <c r="H604" s="3"/>
      <c r="I604" s="3"/>
      <c r="J604" s="3"/>
      <c r="K604" s="3" t="s">
        <v>4442</v>
      </c>
      <c r="L604" s="3"/>
      <c r="M604" s="7" t="s">
        <v>46</v>
      </c>
      <c r="N604" s="12" t="s">
        <v>4443</v>
      </c>
      <c r="O604" s="3">
        <v>887</v>
      </c>
      <c r="P604" s="3">
        <v>2231</v>
      </c>
      <c r="Q604" s="3" t="s">
        <v>127</v>
      </c>
      <c r="R604" s="18" t="s">
        <v>4444</v>
      </c>
      <c r="S604" s="7" t="s">
        <v>4445</v>
      </c>
    </row>
    <row r="605" spans="1:19" ht="22.5">
      <c r="A605" s="8" t="s">
        <v>4446</v>
      </c>
      <c r="B605" s="3" t="s">
        <v>4447</v>
      </c>
      <c r="C605" s="5" t="s">
        <v>4448</v>
      </c>
      <c r="D605" s="3" t="s">
        <v>4449</v>
      </c>
      <c r="E605" s="6">
        <v>43985.23836805555</v>
      </c>
      <c r="F605" s="6">
        <f t="shared" si="9"/>
        <v>3</v>
      </c>
      <c r="G605" s="3"/>
      <c r="H605" s="3"/>
      <c r="I605" s="3"/>
      <c r="J605" s="3"/>
      <c r="K605" s="3" t="s">
        <v>4450</v>
      </c>
      <c r="L605" s="3"/>
      <c r="M605" s="7" t="s">
        <v>46</v>
      </c>
      <c r="N605" s="12" t="s">
        <v>4451</v>
      </c>
      <c r="O605" s="3">
        <v>1569</v>
      </c>
      <c r="P605" s="3">
        <v>2114</v>
      </c>
      <c r="Q605" s="3"/>
      <c r="R605" s="18" t="s">
        <v>4452</v>
      </c>
      <c r="S605" s="7" t="s">
        <v>677</v>
      </c>
    </row>
    <row r="606" spans="1:19" ht="78.75">
      <c r="A606" s="8" t="s">
        <v>4453</v>
      </c>
      <c r="B606" s="3" t="s">
        <v>4411</v>
      </c>
      <c r="C606" s="5" t="s">
        <v>4454</v>
      </c>
      <c r="D606" s="3" t="s">
        <v>4455</v>
      </c>
      <c r="E606" s="6">
        <v>43985.23809027778</v>
      </c>
      <c r="F606" s="6">
        <f t="shared" si="9"/>
        <v>3</v>
      </c>
      <c r="G606" s="3"/>
      <c r="H606" s="3"/>
      <c r="I606" s="3"/>
      <c r="J606" s="3"/>
      <c r="K606" s="3" t="s">
        <v>4413</v>
      </c>
      <c r="L606" s="3"/>
      <c r="M606" s="7" t="s">
        <v>28</v>
      </c>
      <c r="N606" s="12" t="s">
        <v>4414</v>
      </c>
      <c r="O606" s="3">
        <v>429</v>
      </c>
      <c r="P606" s="3">
        <v>411</v>
      </c>
      <c r="Q606" s="3"/>
      <c r="R606" s="18" t="s">
        <v>4456</v>
      </c>
      <c r="S606" s="7" t="s">
        <v>2803</v>
      </c>
    </row>
    <row r="607" spans="1:19" ht="22.5">
      <c r="A607" s="8" t="s">
        <v>4457</v>
      </c>
      <c r="B607" s="3" t="s">
        <v>4458</v>
      </c>
      <c r="C607" s="5" t="s">
        <v>4459</v>
      </c>
      <c r="D607" s="3" t="s">
        <v>4460</v>
      </c>
      <c r="E607" s="6">
        <v>43985.237986111111</v>
      </c>
      <c r="F607" s="6">
        <f t="shared" si="9"/>
        <v>3</v>
      </c>
      <c r="G607" s="3"/>
      <c r="H607" s="3"/>
      <c r="I607" s="3" t="s">
        <v>1146</v>
      </c>
      <c r="J607" s="3" t="s">
        <v>1147</v>
      </c>
      <c r="K607" s="3" t="s">
        <v>4461</v>
      </c>
      <c r="L607" s="3"/>
      <c r="M607" s="7" t="s">
        <v>46</v>
      </c>
      <c r="N607" s="12" t="s">
        <v>4462</v>
      </c>
      <c r="O607" s="3"/>
      <c r="P607" s="3">
        <v>47</v>
      </c>
      <c r="Q607" s="3"/>
      <c r="R607" s="18" t="s">
        <v>4463</v>
      </c>
      <c r="S607" s="7" t="s">
        <v>4464</v>
      </c>
    </row>
    <row r="608" spans="1:19" ht="22.5">
      <c r="A608" s="8" t="s">
        <v>4465</v>
      </c>
      <c r="B608" s="3" t="s">
        <v>2946</v>
      </c>
      <c r="C608" s="5" t="s">
        <v>4466</v>
      </c>
      <c r="D608" s="3" t="s">
        <v>4467</v>
      </c>
      <c r="E608" s="6">
        <v>43985.237858796296</v>
      </c>
      <c r="F608" s="6">
        <f t="shared" si="9"/>
        <v>3</v>
      </c>
      <c r="G608" s="3"/>
      <c r="H608" s="3"/>
      <c r="I608" s="3"/>
      <c r="J608" s="3"/>
      <c r="K608" s="3" t="s">
        <v>2949</v>
      </c>
      <c r="L608" s="3"/>
      <c r="M608" s="7" t="s">
        <v>46</v>
      </c>
      <c r="N608" s="12" t="s">
        <v>2950</v>
      </c>
      <c r="O608" s="3">
        <v>40</v>
      </c>
      <c r="P608" s="3">
        <v>108</v>
      </c>
      <c r="Q608" s="3"/>
      <c r="R608" s="18" t="s">
        <v>4468</v>
      </c>
      <c r="S608" s="7" t="s">
        <v>999</v>
      </c>
    </row>
    <row r="609" spans="1:19" ht="123.75">
      <c r="A609" s="8" t="s">
        <v>4469</v>
      </c>
      <c r="B609" s="3" t="s">
        <v>4470</v>
      </c>
      <c r="C609" s="5" t="s">
        <v>4471</v>
      </c>
      <c r="D609" s="3" t="s">
        <v>4472</v>
      </c>
      <c r="E609" s="6">
        <v>43985.237824074073</v>
      </c>
      <c r="F609" s="6">
        <f t="shared" si="9"/>
        <v>3</v>
      </c>
      <c r="G609" s="3"/>
      <c r="H609" s="3"/>
      <c r="I609" s="3"/>
      <c r="J609" s="3"/>
      <c r="K609" s="3" t="s">
        <v>4473</v>
      </c>
      <c r="L609" s="3"/>
      <c r="M609" s="7" t="s">
        <v>46</v>
      </c>
      <c r="N609" s="12" t="s">
        <v>4474</v>
      </c>
      <c r="O609" s="3">
        <v>420</v>
      </c>
      <c r="P609" s="3">
        <v>490</v>
      </c>
      <c r="Q609" s="3" t="s">
        <v>127</v>
      </c>
      <c r="R609" s="18" t="s">
        <v>4475</v>
      </c>
      <c r="S609" s="7" t="s">
        <v>4476</v>
      </c>
    </row>
    <row r="610" spans="1:19" ht="45">
      <c r="A610" s="8" t="s">
        <v>4477</v>
      </c>
      <c r="B610" s="3" t="s">
        <v>4478</v>
      </c>
      <c r="C610" s="5" t="s">
        <v>4479</v>
      </c>
      <c r="D610" s="3" t="s">
        <v>4480</v>
      </c>
      <c r="E610" s="6">
        <v>43985.237604166672</v>
      </c>
      <c r="F610" s="6">
        <f t="shared" si="9"/>
        <v>3</v>
      </c>
      <c r="G610" s="3"/>
      <c r="H610" s="3"/>
      <c r="I610" s="3"/>
      <c r="J610" s="3"/>
      <c r="K610" s="3" t="s">
        <v>4481</v>
      </c>
      <c r="L610" s="3"/>
      <c r="M610" s="7" t="s">
        <v>46</v>
      </c>
      <c r="N610" s="12" t="s">
        <v>4482</v>
      </c>
      <c r="O610" s="3">
        <v>2576</v>
      </c>
      <c r="P610" s="3">
        <v>2647</v>
      </c>
      <c r="Q610" s="3" t="s">
        <v>4483</v>
      </c>
      <c r="R610" s="18" t="s">
        <v>4484</v>
      </c>
      <c r="S610" s="7" t="s">
        <v>4485</v>
      </c>
    </row>
    <row r="611" spans="1:19" ht="45">
      <c r="A611" s="8" t="s">
        <v>4486</v>
      </c>
      <c r="B611" s="3" t="s">
        <v>3304</v>
      </c>
      <c r="C611" s="5" t="s">
        <v>4487</v>
      </c>
      <c r="D611" s="3" t="s">
        <v>4488</v>
      </c>
      <c r="E611" s="6">
        <v>43985.237256944441</v>
      </c>
      <c r="F611" s="6">
        <f t="shared" si="9"/>
        <v>3</v>
      </c>
      <c r="G611" s="3"/>
      <c r="H611" s="3"/>
      <c r="I611" s="3"/>
      <c r="J611" s="3"/>
      <c r="K611" s="3" t="s">
        <v>3307</v>
      </c>
      <c r="L611" s="3"/>
      <c r="M611" s="7" t="s">
        <v>46</v>
      </c>
      <c r="N611" s="12" t="s">
        <v>3308</v>
      </c>
      <c r="O611" s="3">
        <v>4657</v>
      </c>
      <c r="P611" s="3">
        <v>4555</v>
      </c>
      <c r="Q611" s="3"/>
      <c r="R611" s="18" t="s">
        <v>4489</v>
      </c>
      <c r="S611" s="7" t="s">
        <v>4490</v>
      </c>
    </row>
    <row r="612" spans="1:19" ht="45">
      <c r="A612" s="8" t="s">
        <v>4491</v>
      </c>
      <c r="B612" s="3" t="s">
        <v>4492</v>
      </c>
      <c r="C612" s="5" t="s">
        <v>4493</v>
      </c>
      <c r="D612" s="3" t="s">
        <v>4494</v>
      </c>
      <c r="E612" s="6">
        <v>43985.237164351856</v>
      </c>
      <c r="F612" s="6">
        <f t="shared" si="9"/>
        <v>3</v>
      </c>
      <c r="G612" s="3"/>
      <c r="H612" s="3"/>
      <c r="I612" s="3"/>
      <c r="J612" s="3"/>
      <c r="K612" s="3" t="s">
        <v>4495</v>
      </c>
      <c r="L612" s="3"/>
      <c r="M612" s="7" t="s">
        <v>104</v>
      </c>
      <c r="N612" s="12" t="s">
        <v>1073</v>
      </c>
      <c r="O612" s="3">
        <v>2</v>
      </c>
      <c r="P612" s="3">
        <v>10</v>
      </c>
      <c r="Q612" s="3"/>
      <c r="R612" s="18" t="s">
        <v>4496</v>
      </c>
      <c r="S612" s="7" t="s">
        <v>52</v>
      </c>
    </row>
    <row r="613" spans="1:19" ht="33.75">
      <c r="A613" s="8" t="s">
        <v>4497</v>
      </c>
      <c r="B613" s="3" t="s">
        <v>4498</v>
      </c>
      <c r="C613" s="5" t="s">
        <v>4499</v>
      </c>
      <c r="D613" s="3" t="s">
        <v>4500</v>
      </c>
      <c r="E613" s="6">
        <v>43985.23710648148</v>
      </c>
      <c r="F613" s="6">
        <f t="shared" si="9"/>
        <v>3</v>
      </c>
      <c r="G613" s="3"/>
      <c r="H613" s="3"/>
      <c r="I613" s="3"/>
      <c r="J613" s="3"/>
      <c r="K613" s="3" t="s">
        <v>4501</v>
      </c>
      <c r="L613" s="3"/>
      <c r="M613" s="7" t="s">
        <v>104</v>
      </c>
      <c r="N613" s="12" t="s">
        <v>4502</v>
      </c>
      <c r="O613" s="3">
        <v>3610</v>
      </c>
      <c r="P613" s="3">
        <v>5001</v>
      </c>
      <c r="Q613" s="3"/>
      <c r="R613" s="18" t="s">
        <v>4503</v>
      </c>
      <c r="S613" s="7" t="s">
        <v>4504</v>
      </c>
    </row>
    <row r="614" spans="1:19" ht="56.25">
      <c r="A614" s="8" t="s">
        <v>4505</v>
      </c>
      <c r="B614" s="3" t="s">
        <v>4506</v>
      </c>
      <c r="C614" s="5" t="s">
        <v>4507</v>
      </c>
      <c r="D614" s="3" t="s">
        <v>4508</v>
      </c>
      <c r="E614" s="6">
        <v>43985.236828703702</v>
      </c>
      <c r="F614" s="6">
        <f t="shared" si="9"/>
        <v>3</v>
      </c>
      <c r="G614" s="3"/>
      <c r="H614" s="3"/>
      <c r="I614" s="3"/>
      <c r="J614" s="3"/>
      <c r="K614" s="3" t="s">
        <v>4509</v>
      </c>
      <c r="L614" s="3"/>
      <c r="M614" s="7" t="s">
        <v>46</v>
      </c>
      <c r="N614" s="12" t="s">
        <v>4510</v>
      </c>
      <c r="O614" s="3">
        <v>152</v>
      </c>
      <c r="P614" s="3">
        <v>357</v>
      </c>
      <c r="Q614" s="3" t="s">
        <v>4511</v>
      </c>
      <c r="R614" s="18" t="s">
        <v>4512</v>
      </c>
      <c r="S614" s="7" t="s">
        <v>2447</v>
      </c>
    </row>
    <row r="615" spans="1:19" ht="90">
      <c r="A615" s="8" t="s">
        <v>4513</v>
      </c>
      <c r="B615" s="3" t="s">
        <v>3191</v>
      </c>
      <c r="C615" s="5" t="s">
        <v>4514</v>
      </c>
      <c r="D615" s="3" t="s">
        <v>4515</v>
      </c>
      <c r="E615" s="6">
        <v>43985.236597222218</v>
      </c>
      <c r="F615" s="6">
        <f t="shared" si="9"/>
        <v>3</v>
      </c>
      <c r="G615" s="3"/>
      <c r="H615" s="3"/>
      <c r="I615" s="3"/>
      <c r="J615" s="3"/>
      <c r="K615" s="3" t="s">
        <v>3194</v>
      </c>
      <c r="L615" s="3"/>
      <c r="M615" s="7" t="s">
        <v>104</v>
      </c>
      <c r="N615" s="12" t="s">
        <v>3195</v>
      </c>
      <c r="O615" s="3">
        <v>800</v>
      </c>
      <c r="P615" s="3">
        <v>171</v>
      </c>
      <c r="Q615" s="3"/>
      <c r="R615" s="18" t="s">
        <v>4516</v>
      </c>
      <c r="S615" s="7" t="s">
        <v>52</v>
      </c>
    </row>
    <row r="616" spans="1:19" ht="12.75">
      <c r="A616" s="8" t="s">
        <v>4517</v>
      </c>
      <c r="B616" s="3" t="s">
        <v>4518</v>
      </c>
      <c r="C616" s="5" t="s">
        <v>4519</v>
      </c>
      <c r="D616" s="3" t="s">
        <v>4520</v>
      </c>
      <c r="E616" s="6">
        <v>43985.236574074079</v>
      </c>
      <c r="F616" s="6">
        <f t="shared" si="9"/>
        <v>3</v>
      </c>
      <c r="G616" s="3"/>
      <c r="H616" s="3"/>
      <c r="I616" s="3"/>
      <c r="J616" s="3"/>
      <c r="K616" s="3" t="s">
        <v>4521</v>
      </c>
      <c r="L616" s="3"/>
      <c r="M616" s="7" t="s">
        <v>46</v>
      </c>
      <c r="N616" s="12" t="s">
        <v>4522</v>
      </c>
      <c r="O616" s="3">
        <v>50</v>
      </c>
      <c r="P616" s="3">
        <v>515</v>
      </c>
      <c r="Q616" s="3" t="s">
        <v>50</v>
      </c>
      <c r="R616" s="18" t="s">
        <v>4523</v>
      </c>
      <c r="S616" s="7" t="s">
        <v>4524</v>
      </c>
    </row>
    <row r="617" spans="1:19" ht="67.5">
      <c r="A617" s="8" t="s">
        <v>4525</v>
      </c>
      <c r="B617" s="3" t="s">
        <v>4411</v>
      </c>
      <c r="C617" s="5" t="s">
        <v>4526</v>
      </c>
      <c r="D617" s="3" t="s">
        <v>4527</v>
      </c>
      <c r="E617" s="6">
        <v>43985.236550925925</v>
      </c>
      <c r="F617" s="6">
        <f t="shared" si="9"/>
        <v>3</v>
      </c>
      <c r="G617" s="3"/>
      <c r="H617" s="3"/>
      <c r="I617" s="3"/>
      <c r="J617" s="3"/>
      <c r="K617" s="3" t="s">
        <v>4413</v>
      </c>
      <c r="L617" s="3"/>
      <c r="M617" s="7" t="s">
        <v>28</v>
      </c>
      <c r="N617" s="12" t="s">
        <v>4414</v>
      </c>
      <c r="O617" s="3">
        <v>429</v>
      </c>
      <c r="P617" s="3">
        <v>411</v>
      </c>
      <c r="Q617" s="3"/>
      <c r="R617" s="18" t="s">
        <v>4528</v>
      </c>
      <c r="S617" s="7" t="s">
        <v>2238</v>
      </c>
    </row>
    <row r="618" spans="1:19" ht="12.75">
      <c r="A618" s="8" t="s">
        <v>4529</v>
      </c>
      <c r="B618" s="3" t="s">
        <v>4530</v>
      </c>
      <c r="C618" s="5" t="s">
        <v>4531</v>
      </c>
      <c r="D618" s="3" t="s">
        <v>4532</v>
      </c>
      <c r="E618" s="6">
        <v>43985.236388888894</v>
      </c>
      <c r="F618" s="6">
        <f t="shared" si="9"/>
        <v>3</v>
      </c>
      <c r="G618" s="3"/>
      <c r="H618" s="3"/>
      <c r="I618" s="3"/>
      <c r="J618" s="3"/>
      <c r="K618" s="3" t="s">
        <v>4533</v>
      </c>
      <c r="L618" s="3"/>
      <c r="M618" s="7" t="s">
        <v>46</v>
      </c>
      <c r="N618" s="12" t="s">
        <v>1073</v>
      </c>
      <c r="O618" s="3">
        <v>1</v>
      </c>
      <c r="P618" s="3">
        <v>23</v>
      </c>
      <c r="Q618" s="3"/>
      <c r="R618" s="18" t="s">
        <v>4534</v>
      </c>
      <c r="S618" s="7" t="s">
        <v>4535</v>
      </c>
    </row>
    <row r="619" spans="1:19" ht="45">
      <c r="A619" s="8" t="s">
        <v>4536</v>
      </c>
      <c r="B619" s="3" t="s">
        <v>4537</v>
      </c>
      <c r="C619" s="5" t="s">
        <v>4538</v>
      </c>
      <c r="D619" s="3" t="s">
        <v>4539</v>
      </c>
      <c r="E619" s="6">
        <v>43985.236192129625</v>
      </c>
      <c r="F619" s="6">
        <f t="shared" si="9"/>
        <v>3</v>
      </c>
      <c r="G619" s="3"/>
      <c r="H619" s="3"/>
      <c r="I619" s="3"/>
      <c r="J619" s="3"/>
      <c r="K619" s="3" t="s">
        <v>4540</v>
      </c>
      <c r="L619" s="3"/>
      <c r="M619" s="7" t="s">
        <v>46</v>
      </c>
      <c r="N619" s="12" t="s">
        <v>4541</v>
      </c>
      <c r="O619" s="3">
        <v>48302</v>
      </c>
      <c r="P619" s="3">
        <v>3579</v>
      </c>
      <c r="Q619" s="3" t="s">
        <v>3696</v>
      </c>
      <c r="R619" s="18" t="s">
        <v>4542</v>
      </c>
      <c r="S619" s="7" t="s">
        <v>4543</v>
      </c>
    </row>
    <row r="620" spans="1:19" ht="45">
      <c r="A620" s="8" t="s">
        <v>4544</v>
      </c>
      <c r="B620" s="3" t="s">
        <v>4545</v>
      </c>
      <c r="C620" s="5" t="s">
        <v>4546</v>
      </c>
      <c r="D620" s="3" t="s">
        <v>4547</v>
      </c>
      <c r="E620" s="6">
        <v>43985.236134259263</v>
      </c>
      <c r="F620" s="6">
        <f t="shared" si="9"/>
        <v>3</v>
      </c>
      <c r="G620" s="3"/>
      <c r="H620" s="3"/>
      <c r="I620" s="3"/>
      <c r="J620" s="3"/>
      <c r="K620" s="3" t="s">
        <v>4548</v>
      </c>
      <c r="L620" s="3"/>
      <c r="M620" s="7" t="s">
        <v>104</v>
      </c>
      <c r="N620" s="12" t="s">
        <v>4549</v>
      </c>
      <c r="O620" s="3">
        <v>165</v>
      </c>
      <c r="P620" s="3">
        <v>1545</v>
      </c>
      <c r="Q620" s="3"/>
      <c r="R620" s="18" t="s">
        <v>4550</v>
      </c>
      <c r="S620" s="7" t="s">
        <v>4551</v>
      </c>
    </row>
    <row r="621" spans="1:19" ht="56.25">
      <c r="A621" s="8" t="s">
        <v>4552</v>
      </c>
      <c r="B621" s="3" t="s">
        <v>4553</v>
      </c>
      <c r="C621" s="5" t="s">
        <v>4554</v>
      </c>
      <c r="D621" s="3" t="s">
        <v>4555</v>
      </c>
      <c r="E621" s="6">
        <v>43985.236076388886</v>
      </c>
      <c r="F621" s="6">
        <f t="shared" si="9"/>
        <v>3</v>
      </c>
      <c r="G621" s="3"/>
      <c r="H621" s="3"/>
      <c r="I621" s="3"/>
      <c r="J621" s="3"/>
      <c r="K621" s="3" t="s">
        <v>4556</v>
      </c>
      <c r="L621" s="3"/>
      <c r="M621" s="7" t="s">
        <v>104</v>
      </c>
      <c r="N621" s="12" t="s">
        <v>4557</v>
      </c>
      <c r="O621" s="3">
        <v>439</v>
      </c>
      <c r="P621" s="3">
        <v>730</v>
      </c>
      <c r="Q621" s="3" t="s">
        <v>4558</v>
      </c>
      <c r="R621" s="18" t="s">
        <v>4559</v>
      </c>
      <c r="S621" s="7" t="s">
        <v>4560</v>
      </c>
    </row>
    <row r="622" spans="1:19" ht="45">
      <c r="A622" s="8" t="s">
        <v>4561</v>
      </c>
      <c r="B622" s="3" t="s">
        <v>4562</v>
      </c>
      <c r="C622" s="5" t="s">
        <v>4563</v>
      </c>
      <c r="D622" s="3" t="s">
        <v>4564</v>
      </c>
      <c r="E622" s="6">
        <v>43985.236018518517</v>
      </c>
      <c r="F622" s="6">
        <f t="shared" si="9"/>
        <v>3</v>
      </c>
      <c r="G622" s="3"/>
      <c r="H622" s="3"/>
      <c r="I622" s="3"/>
      <c r="J622" s="3"/>
      <c r="K622" s="3" t="s">
        <v>4565</v>
      </c>
      <c r="L622" s="3"/>
      <c r="M622" s="7" t="s">
        <v>46</v>
      </c>
      <c r="N622" s="12" t="s">
        <v>1073</v>
      </c>
      <c r="O622" s="3"/>
      <c r="P622" s="3">
        <v>8</v>
      </c>
      <c r="Q622" s="3"/>
      <c r="R622" s="18" t="s">
        <v>4566</v>
      </c>
      <c r="S622" s="7" t="s">
        <v>52</v>
      </c>
    </row>
    <row r="623" spans="1:19" ht="33.75">
      <c r="A623" s="8" t="s">
        <v>4567</v>
      </c>
      <c r="B623" s="3" t="s">
        <v>4478</v>
      </c>
      <c r="C623" s="5" t="s">
        <v>4568</v>
      </c>
      <c r="D623" s="3" t="s">
        <v>4569</v>
      </c>
      <c r="E623" s="6">
        <v>43985.235960648148</v>
      </c>
      <c r="F623" s="6">
        <f t="shared" si="9"/>
        <v>3</v>
      </c>
      <c r="G623" s="3"/>
      <c r="H623" s="3"/>
      <c r="I623" s="3"/>
      <c r="J623" s="3"/>
      <c r="K623" s="3" t="s">
        <v>4481</v>
      </c>
      <c r="L623" s="3"/>
      <c r="M623" s="7" t="s">
        <v>46</v>
      </c>
      <c r="N623" s="12" t="s">
        <v>4482</v>
      </c>
      <c r="O623" s="3">
        <v>2576</v>
      </c>
      <c r="P623" s="3">
        <v>2647</v>
      </c>
      <c r="Q623" s="3" t="s">
        <v>4483</v>
      </c>
      <c r="R623" s="18" t="s">
        <v>4570</v>
      </c>
      <c r="S623" s="7" t="s">
        <v>4571</v>
      </c>
    </row>
    <row r="624" spans="1:19" ht="45">
      <c r="A624" s="8" t="s">
        <v>4572</v>
      </c>
      <c r="B624" s="3" t="s">
        <v>187</v>
      </c>
      <c r="C624" s="5" t="s">
        <v>4573</v>
      </c>
      <c r="D624" s="3" t="s">
        <v>4574</v>
      </c>
      <c r="E624" s="6">
        <v>43985.235833333332</v>
      </c>
      <c r="F624" s="6">
        <f t="shared" si="9"/>
        <v>3</v>
      </c>
      <c r="G624" s="3"/>
      <c r="H624" s="3"/>
      <c r="I624" s="3"/>
      <c r="J624" s="3"/>
      <c r="K624" s="3" t="s">
        <v>192</v>
      </c>
      <c r="L624" s="3"/>
      <c r="M624" s="7" t="s">
        <v>46</v>
      </c>
      <c r="N624" s="12" t="s">
        <v>194</v>
      </c>
      <c r="O624" s="3">
        <v>1214</v>
      </c>
      <c r="P624" s="3">
        <v>1248</v>
      </c>
      <c r="Q624" s="3" t="s">
        <v>127</v>
      </c>
      <c r="R624" s="18" t="s">
        <v>4575</v>
      </c>
      <c r="S624" s="7" t="s">
        <v>4576</v>
      </c>
    </row>
    <row r="625" spans="1:19" ht="12.75">
      <c r="A625" s="8" t="s">
        <v>4577</v>
      </c>
      <c r="B625" s="3" t="s">
        <v>4439</v>
      </c>
      <c r="C625" s="5" t="s">
        <v>4578</v>
      </c>
      <c r="D625" s="3" t="s">
        <v>4579</v>
      </c>
      <c r="E625" s="6">
        <v>43985.235601851848</v>
      </c>
      <c r="F625" s="6">
        <f t="shared" si="9"/>
        <v>3</v>
      </c>
      <c r="G625" s="3"/>
      <c r="H625" s="3"/>
      <c r="I625" s="3"/>
      <c r="J625" s="3"/>
      <c r="K625" s="3" t="s">
        <v>4442</v>
      </c>
      <c r="L625" s="3"/>
      <c r="M625" s="7" t="s">
        <v>46</v>
      </c>
      <c r="N625" s="12" t="s">
        <v>4443</v>
      </c>
      <c r="O625" s="3">
        <v>887</v>
      </c>
      <c r="P625" s="3">
        <v>2231</v>
      </c>
      <c r="Q625" s="3" t="s">
        <v>127</v>
      </c>
      <c r="R625" s="18" t="s">
        <v>4580</v>
      </c>
      <c r="S625" s="7" t="s">
        <v>52</v>
      </c>
    </row>
    <row r="626" spans="1:19" ht="56.25">
      <c r="A626" s="8" t="s">
        <v>4581</v>
      </c>
      <c r="B626" s="3" t="s">
        <v>3191</v>
      </c>
      <c r="C626" s="5" t="s">
        <v>4582</v>
      </c>
      <c r="D626" s="3" t="s">
        <v>4583</v>
      </c>
      <c r="E626" s="6">
        <v>43985.235567129625</v>
      </c>
      <c r="F626" s="6">
        <f t="shared" si="9"/>
        <v>3</v>
      </c>
      <c r="G626" s="3"/>
      <c r="H626" s="3"/>
      <c r="I626" s="3"/>
      <c r="J626" s="3"/>
      <c r="K626" s="3" t="s">
        <v>3194</v>
      </c>
      <c r="L626" s="3"/>
      <c r="M626" s="7" t="s">
        <v>104</v>
      </c>
      <c r="N626" s="12" t="s">
        <v>3195</v>
      </c>
      <c r="O626" s="3">
        <v>800</v>
      </c>
      <c r="P626" s="3">
        <v>171</v>
      </c>
      <c r="Q626" s="3"/>
      <c r="R626" s="18" t="s">
        <v>4584</v>
      </c>
      <c r="S626" s="7" t="s">
        <v>52</v>
      </c>
    </row>
    <row r="627" spans="1:19" ht="45">
      <c r="A627" s="8" t="s">
        <v>4585</v>
      </c>
      <c r="B627" s="3" t="s">
        <v>4586</v>
      </c>
      <c r="C627" s="5" t="s">
        <v>4587</v>
      </c>
      <c r="D627" s="3" t="s">
        <v>4588</v>
      </c>
      <c r="E627" s="6">
        <v>43985.23542824074</v>
      </c>
      <c r="F627" s="6">
        <f t="shared" si="9"/>
        <v>3</v>
      </c>
      <c r="G627" s="3"/>
      <c r="H627" s="3"/>
      <c r="I627" s="3"/>
      <c r="J627" s="3"/>
      <c r="K627" s="3" t="s">
        <v>4589</v>
      </c>
      <c r="L627" s="3"/>
      <c r="M627" s="7" t="s">
        <v>46</v>
      </c>
      <c r="N627" s="12" t="s">
        <v>4590</v>
      </c>
      <c r="O627" s="3">
        <v>331</v>
      </c>
      <c r="P627" s="3">
        <v>288</v>
      </c>
      <c r="Q627" s="3"/>
      <c r="R627" s="18" t="s">
        <v>4591</v>
      </c>
      <c r="S627" s="7" t="s">
        <v>428</v>
      </c>
    </row>
    <row r="628" spans="1:19" ht="56.25">
      <c r="A628" s="8" t="s">
        <v>4592</v>
      </c>
      <c r="B628" s="3" t="s">
        <v>4337</v>
      </c>
      <c r="C628" s="5" t="s">
        <v>4593</v>
      </c>
      <c r="D628" s="3" t="s">
        <v>4594</v>
      </c>
      <c r="E628" s="6">
        <v>43985.235405092593</v>
      </c>
      <c r="F628" s="6">
        <f t="shared" si="9"/>
        <v>3</v>
      </c>
      <c r="G628" s="3"/>
      <c r="H628" s="3"/>
      <c r="I628" s="3"/>
      <c r="J628" s="3"/>
      <c r="K628" s="3" t="s">
        <v>4340</v>
      </c>
      <c r="L628" s="3"/>
      <c r="M628" s="7" t="s">
        <v>46</v>
      </c>
      <c r="N628" s="12" t="s">
        <v>4341</v>
      </c>
      <c r="O628" s="3">
        <v>19487</v>
      </c>
      <c r="P628" s="3">
        <v>13372</v>
      </c>
      <c r="Q628" s="3" t="s">
        <v>127</v>
      </c>
      <c r="R628" s="18" t="s">
        <v>4595</v>
      </c>
      <c r="S628" s="7" t="s">
        <v>4576</v>
      </c>
    </row>
    <row r="629" spans="1:19" ht="45">
      <c r="A629" s="8" t="s">
        <v>4596</v>
      </c>
      <c r="B629" s="3" t="s">
        <v>4597</v>
      </c>
      <c r="C629" s="5" t="s">
        <v>4598</v>
      </c>
      <c r="D629" s="3" t="s">
        <v>4599</v>
      </c>
      <c r="E629" s="6">
        <v>43985.235092592593</v>
      </c>
      <c r="F629" s="6">
        <f t="shared" si="9"/>
        <v>3</v>
      </c>
      <c r="G629" s="3"/>
      <c r="H629" s="3"/>
      <c r="I629" s="3"/>
      <c r="J629" s="3"/>
      <c r="K629" s="3" t="s">
        <v>4600</v>
      </c>
      <c r="L629" s="3"/>
      <c r="M629" s="7" t="s">
        <v>104</v>
      </c>
      <c r="N629" s="12" t="s">
        <v>4601</v>
      </c>
      <c r="O629" s="3">
        <v>359</v>
      </c>
      <c r="P629" s="3">
        <v>345</v>
      </c>
      <c r="Q629" s="3"/>
      <c r="R629" s="18" t="s">
        <v>4602</v>
      </c>
      <c r="S629" s="7" t="s">
        <v>4603</v>
      </c>
    </row>
    <row r="630" spans="1:19" ht="56.25">
      <c r="A630" s="8" t="s">
        <v>4604</v>
      </c>
      <c r="B630" s="3" t="s">
        <v>3658</v>
      </c>
      <c r="C630" s="5" t="s">
        <v>4605</v>
      </c>
      <c r="D630" s="3" t="s">
        <v>4606</v>
      </c>
      <c r="E630" s="6">
        <v>43985.235023148147</v>
      </c>
      <c r="F630" s="6">
        <f t="shared" si="9"/>
        <v>3</v>
      </c>
      <c r="G630" s="3"/>
      <c r="H630" s="3"/>
      <c r="I630" s="3"/>
      <c r="J630" s="3"/>
      <c r="K630" s="3" t="s">
        <v>3661</v>
      </c>
      <c r="L630" s="3"/>
      <c r="M630" s="7" t="s">
        <v>104</v>
      </c>
      <c r="N630" s="12" t="s">
        <v>3662</v>
      </c>
      <c r="O630" s="3">
        <v>520</v>
      </c>
      <c r="P630" s="3">
        <v>171</v>
      </c>
      <c r="Q630" s="3" t="s">
        <v>1115</v>
      </c>
      <c r="R630" s="18" t="s">
        <v>4607</v>
      </c>
      <c r="S630" s="7" t="s">
        <v>4608</v>
      </c>
    </row>
    <row r="631" spans="1:19" ht="22.5">
      <c r="A631" s="8" t="s">
        <v>4609</v>
      </c>
      <c r="B631" s="3" t="s">
        <v>4610</v>
      </c>
      <c r="C631" s="5" t="s">
        <v>4611</v>
      </c>
      <c r="D631" s="3" t="s">
        <v>4612</v>
      </c>
      <c r="E631" s="6">
        <v>43985.234988425931</v>
      </c>
      <c r="F631" s="6">
        <f t="shared" si="9"/>
        <v>3</v>
      </c>
      <c r="G631" s="3"/>
      <c r="H631" s="3"/>
      <c r="I631" s="3"/>
      <c r="J631" s="3"/>
      <c r="K631" s="3" t="s">
        <v>4613</v>
      </c>
      <c r="L631" s="3"/>
      <c r="M631" s="7" t="s">
        <v>46</v>
      </c>
      <c r="N631" s="12" t="s">
        <v>4614</v>
      </c>
      <c r="O631" s="3">
        <v>8</v>
      </c>
      <c r="P631" s="3">
        <v>31</v>
      </c>
      <c r="Q631" s="3"/>
      <c r="R631" s="18" t="s">
        <v>4615</v>
      </c>
      <c r="S631" s="7" t="s">
        <v>4616</v>
      </c>
    </row>
    <row r="632" spans="1:19" ht="33.75">
      <c r="A632" s="8" t="s">
        <v>4617</v>
      </c>
      <c r="B632" s="3" t="s">
        <v>4586</v>
      </c>
      <c r="C632" s="5" t="s">
        <v>4618</v>
      </c>
      <c r="D632" s="3" t="s">
        <v>4619</v>
      </c>
      <c r="E632" s="6">
        <v>43985.23436342593</v>
      </c>
      <c r="F632" s="6">
        <f t="shared" si="9"/>
        <v>3</v>
      </c>
      <c r="G632" s="3"/>
      <c r="H632" s="3"/>
      <c r="I632" s="3"/>
      <c r="J632" s="3"/>
      <c r="K632" s="3" t="s">
        <v>4589</v>
      </c>
      <c r="L632" s="3"/>
      <c r="M632" s="7" t="s">
        <v>46</v>
      </c>
      <c r="N632" s="12" t="s">
        <v>4590</v>
      </c>
      <c r="O632" s="3">
        <v>331</v>
      </c>
      <c r="P632" s="3">
        <v>288</v>
      </c>
      <c r="Q632" s="3"/>
      <c r="R632" s="18" t="s">
        <v>4620</v>
      </c>
      <c r="S632" s="7" t="s">
        <v>4621</v>
      </c>
    </row>
    <row r="633" spans="1:19" ht="33.75">
      <c r="A633" s="8" t="s">
        <v>4622</v>
      </c>
      <c r="B633" s="3" t="s">
        <v>4623</v>
      </c>
      <c r="C633" s="5" t="s">
        <v>4624</v>
      </c>
      <c r="D633" s="3" t="s">
        <v>4625</v>
      </c>
      <c r="E633" s="6">
        <v>43985.234340277777</v>
      </c>
      <c r="F633" s="6">
        <f t="shared" si="9"/>
        <v>3</v>
      </c>
      <c r="G633" s="3"/>
      <c r="H633" s="3"/>
      <c r="I633" s="3"/>
      <c r="J633" s="3"/>
      <c r="K633" s="3" t="s">
        <v>4626</v>
      </c>
      <c r="L633" s="3"/>
      <c r="M633" s="7" t="s">
        <v>28</v>
      </c>
      <c r="N633" s="12" t="s">
        <v>4627</v>
      </c>
      <c r="O633" s="3">
        <v>344</v>
      </c>
      <c r="P633" s="3">
        <v>503</v>
      </c>
      <c r="Q633" s="3" t="s">
        <v>4628</v>
      </c>
      <c r="R633" s="18" t="s">
        <v>4629</v>
      </c>
      <c r="S633" s="7" t="s">
        <v>4630</v>
      </c>
    </row>
    <row r="634" spans="1:19" ht="78.75">
      <c r="A634" s="8" t="s">
        <v>4631</v>
      </c>
      <c r="B634" s="3" t="s">
        <v>4411</v>
      </c>
      <c r="C634" s="5" t="s">
        <v>4632</v>
      </c>
      <c r="D634" s="3" t="s">
        <v>4633</v>
      </c>
      <c r="E634" s="6">
        <v>43985.233796296292</v>
      </c>
      <c r="F634" s="6">
        <f t="shared" si="9"/>
        <v>3</v>
      </c>
      <c r="G634" s="3"/>
      <c r="H634" s="3"/>
      <c r="I634" s="3"/>
      <c r="J634" s="3"/>
      <c r="K634" s="3" t="s">
        <v>4413</v>
      </c>
      <c r="L634" s="3"/>
      <c r="M634" s="7" t="s">
        <v>28</v>
      </c>
      <c r="N634" s="12" t="s">
        <v>4414</v>
      </c>
      <c r="O634" s="3">
        <v>429</v>
      </c>
      <c r="P634" s="3">
        <v>411</v>
      </c>
      <c r="Q634" s="3"/>
      <c r="R634" s="18" t="s">
        <v>4634</v>
      </c>
      <c r="S634" s="7" t="s">
        <v>4635</v>
      </c>
    </row>
    <row r="635" spans="1:19" ht="22.5">
      <c r="A635" s="8" t="s">
        <v>4636</v>
      </c>
      <c r="B635" s="3" t="s">
        <v>4637</v>
      </c>
      <c r="C635" s="5" t="s">
        <v>4638</v>
      </c>
      <c r="D635" s="3" t="s">
        <v>4639</v>
      </c>
      <c r="E635" s="6">
        <v>43985.233784722222</v>
      </c>
      <c r="F635" s="6">
        <f t="shared" si="9"/>
        <v>3</v>
      </c>
      <c r="G635" s="3"/>
      <c r="H635" s="3"/>
      <c r="I635" s="3"/>
      <c r="J635" s="3"/>
      <c r="K635" s="3" t="s">
        <v>4640</v>
      </c>
      <c r="L635" s="3"/>
      <c r="M635" s="7" t="s">
        <v>28</v>
      </c>
      <c r="N635" s="12" t="s">
        <v>4641</v>
      </c>
      <c r="O635" s="3">
        <v>9</v>
      </c>
      <c r="P635" s="3">
        <v>83</v>
      </c>
      <c r="Q635" s="3" t="s">
        <v>4642</v>
      </c>
      <c r="R635" s="18" t="s">
        <v>4643</v>
      </c>
      <c r="S635" s="7" t="s">
        <v>142</v>
      </c>
    </row>
    <row r="636" spans="1:19" ht="22.5">
      <c r="A636" s="8" t="s">
        <v>4644</v>
      </c>
      <c r="B636" s="3" t="s">
        <v>4645</v>
      </c>
      <c r="C636" s="5" t="s">
        <v>4646</v>
      </c>
      <c r="D636" s="3" t="s">
        <v>4647</v>
      </c>
      <c r="E636" s="6">
        <v>43985.233657407407</v>
      </c>
      <c r="F636" s="6">
        <f t="shared" si="9"/>
        <v>3</v>
      </c>
      <c r="G636" s="3"/>
      <c r="H636" s="3"/>
      <c r="I636" s="3"/>
      <c r="J636" s="3"/>
      <c r="K636" s="3" t="s">
        <v>4648</v>
      </c>
      <c r="L636" s="3"/>
      <c r="M636" s="7" t="s">
        <v>46</v>
      </c>
      <c r="N636" s="12" t="s">
        <v>4649</v>
      </c>
      <c r="O636" s="3">
        <v>6130</v>
      </c>
      <c r="P636" s="3">
        <v>40</v>
      </c>
      <c r="Q636" s="3" t="s">
        <v>1115</v>
      </c>
      <c r="R636" s="18" t="s">
        <v>4650</v>
      </c>
      <c r="S636" s="7" t="s">
        <v>4651</v>
      </c>
    </row>
    <row r="637" spans="1:19" ht="33.75">
      <c r="A637" s="8" t="s">
        <v>4652</v>
      </c>
      <c r="B637" s="3" t="s">
        <v>4653</v>
      </c>
      <c r="C637" s="5" t="s">
        <v>4654</v>
      </c>
      <c r="D637" s="3" t="s">
        <v>4655</v>
      </c>
      <c r="E637" s="6">
        <v>43985.233576388884</v>
      </c>
      <c r="F637" s="6">
        <f t="shared" si="9"/>
        <v>3</v>
      </c>
      <c r="G637" s="3"/>
      <c r="H637" s="3"/>
      <c r="I637" s="3"/>
      <c r="J637" s="3"/>
      <c r="K637" s="3" t="s">
        <v>4656</v>
      </c>
      <c r="L637" s="3"/>
      <c r="M637" s="7" t="s">
        <v>46</v>
      </c>
      <c r="N637" s="12" t="s">
        <v>4657</v>
      </c>
      <c r="O637" s="3">
        <v>4</v>
      </c>
      <c r="P637" s="3">
        <v>86</v>
      </c>
      <c r="Q637" s="3"/>
      <c r="R637" s="18" t="s">
        <v>4658</v>
      </c>
      <c r="S637" s="7" t="s">
        <v>4659</v>
      </c>
    </row>
    <row r="638" spans="1:19" ht="101.25">
      <c r="A638" s="8" t="s">
        <v>4660</v>
      </c>
      <c r="B638" s="3" t="s">
        <v>4661</v>
      </c>
      <c r="C638" s="5" t="s">
        <v>4662</v>
      </c>
      <c r="D638" s="3" t="s">
        <v>4663</v>
      </c>
      <c r="E638" s="6">
        <v>43985.233472222222</v>
      </c>
      <c r="F638" s="6">
        <f t="shared" si="9"/>
        <v>3</v>
      </c>
      <c r="G638" s="3"/>
      <c r="H638" s="3"/>
      <c r="I638" s="3"/>
      <c r="J638" s="3"/>
      <c r="K638" s="3" t="s">
        <v>4664</v>
      </c>
      <c r="L638" s="3"/>
      <c r="M638" s="7" t="s">
        <v>46</v>
      </c>
      <c r="N638" s="12" t="s">
        <v>4665</v>
      </c>
      <c r="O638" s="3">
        <v>631</v>
      </c>
      <c r="P638" s="3">
        <v>1658</v>
      </c>
      <c r="Q638" s="3"/>
      <c r="R638" s="18" t="s">
        <v>4666</v>
      </c>
      <c r="S638" s="7" t="s">
        <v>4667</v>
      </c>
    </row>
    <row r="639" spans="1:19" ht="33.75">
      <c r="A639" s="8" t="s">
        <v>4668</v>
      </c>
      <c r="B639" s="3" t="s">
        <v>4669</v>
      </c>
      <c r="C639" s="5" t="s">
        <v>4670</v>
      </c>
      <c r="D639" s="3" t="s">
        <v>4671</v>
      </c>
      <c r="E639" s="6">
        <v>43985.233252314814</v>
      </c>
      <c r="F639" s="6">
        <f t="shared" si="9"/>
        <v>3</v>
      </c>
      <c r="G639" s="3"/>
      <c r="H639" s="3"/>
      <c r="I639" s="3"/>
      <c r="J639" s="3"/>
      <c r="K639" s="3" t="s">
        <v>4672</v>
      </c>
      <c r="L639" s="3"/>
      <c r="M639" s="7" t="s">
        <v>46</v>
      </c>
      <c r="N639" s="12" t="s">
        <v>4673</v>
      </c>
      <c r="O639" s="3"/>
      <c r="P639" s="3"/>
      <c r="Q639" s="3"/>
      <c r="R639" s="18" t="s">
        <v>4674</v>
      </c>
      <c r="S639" s="7" t="s">
        <v>4675</v>
      </c>
    </row>
    <row r="640" spans="1:19" ht="56.25">
      <c r="A640" s="8" t="s">
        <v>4676</v>
      </c>
      <c r="B640" s="3" t="s">
        <v>1332</v>
      </c>
      <c r="C640" s="5" t="s">
        <v>4677</v>
      </c>
      <c r="D640" s="3" t="s">
        <v>4678</v>
      </c>
      <c r="E640" s="6">
        <v>43985.233171296291</v>
      </c>
      <c r="F640" s="6">
        <f t="shared" si="9"/>
        <v>3</v>
      </c>
      <c r="G640" s="3"/>
      <c r="H640" s="3"/>
      <c r="I640" s="3"/>
      <c r="J640" s="3"/>
      <c r="K640" s="3" t="s">
        <v>1331</v>
      </c>
      <c r="L640" s="3"/>
      <c r="M640" s="7" t="s">
        <v>46</v>
      </c>
      <c r="N640" s="12" t="s">
        <v>4679</v>
      </c>
      <c r="O640" s="3">
        <v>16</v>
      </c>
      <c r="P640" s="3">
        <v>29</v>
      </c>
      <c r="Q640" s="3"/>
      <c r="R640" s="18" t="s">
        <v>4680</v>
      </c>
      <c r="S640" s="7" t="s">
        <v>4681</v>
      </c>
    </row>
    <row r="641" spans="1:19" ht="33.75">
      <c r="A641" s="8" t="s">
        <v>4682</v>
      </c>
      <c r="B641" s="3" t="s">
        <v>4411</v>
      </c>
      <c r="C641" s="5" t="s">
        <v>4683</v>
      </c>
      <c r="D641" s="3" t="s">
        <v>4684</v>
      </c>
      <c r="E641" s="6">
        <v>43985.232893518521</v>
      </c>
      <c r="F641" s="6">
        <f t="shared" si="9"/>
        <v>3</v>
      </c>
      <c r="G641" s="3"/>
      <c r="H641" s="3"/>
      <c r="I641" s="3"/>
      <c r="J641" s="3"/>
      <c r="K641" s="3" t="s">
        <v>4413</v>
      </c>
      <c r="L641" s="3"/>
      <c r="M641" s="7" t="s">
        <v>28</v>
      </c>
      <c r="N641" s="12" t="s">
        <v>4414</v>
      </c>
      <c r="O641" s="3">
        <v>429</v>
      </c>
      <c r="P641" s="3">
        <v>411</v>
      </c>
      <c r="Q641" s="3"/>
      <c r="R641" s="18" t="s">
        <v>4685</v>
      </c>
      <c r="S641" s="7" t="s">
        <v>4686</v>
      </c>
    </row>
    <row r="642" spans="1:19" ht="22.5">
      <c r="A642" s="8" t="s">
        <v>4687</v>
      </c>
      <c r="B642" s="3" t="s">
        <v>4688</v>
      </c>
      <c r="C642" s="5" t="s">
        <v>4689</v>
      </c>
      <c r="D642" s="3" t="s">
        <v>4690</v>
      </c>
      <c r="E642" s="6">
        <v>43985.232858796298</v>
      </c>
      <c r="F642" s="6">
        <f t="shared" si="9"/>
        <v>3</v>
      </c>
      <c r="G642" s="3"/>
      <c r="H642" s="3"/>
      <c r="I642" s="3"/>
      <c r="J642" s="3"/>
      <c r="K642" s="3" t="s">
        <v>4691</v>
      </c>
      <c r="L642" s="3"/>
      <c r="M642" s="7" t="s">
        <v>46</v>
      </c>
      <c r="N642" s="12" t="s">
        <v>4692</v>
      </c>
      <c r="O642" s="3">
        <v>2</v>
      </c>
      <c r="P642" s="3">
        <v>7</v>
      </c>
      <c r="Q642" s="3"/>
      <c r="R642" s="18" t="s">
        <v>4693</v>
      </c>
      <c r="S642" s="7" t="s">
        <v>4694</v>
      </c>
    </row>
    <row r="643" spans="1:19" ht="56.25">
      <c r="A643" s="8" t="s">
        <v>4695</v>
      </c>
      <c r="B643" s="3" t="s">
        <v>4696</v>
      </c>
      <c r="C643" s="5" t="s">
        <v>4697</v>
      </c>
      <c r="D643" s="3" t="s">
        <v>4690</v>
      </c>
      <c r="E643" s="6">
        <v>43985.232858796298</v>
      </c>
      <c r="F643" s="6">
        <f t="shared" si="9"/>
        <v>3</v>
      </c>
      <c r="G643" s="3"/>
      <c r="H643" s="3"/>
      <c r="I643" s="3"/>
      <c r="J643" s="3"/>
      <c r="K643" s="3" t="s">
        <v>4698</v>
      </c>
      <c r="L643" s="3"/>
      <c r="M643" s="7" t="s">
        <v>46</v>
      </c>
      <c r="N643" s="12" t="s">
        <v>4699</v>
      </c>
      <c r="O643" s="3">
        <v>297</v>
      </c>
      <c r="P643" s="3">
        <v>290</v>
      </c>
      <c r="Q643" s="3"/>
      <c r="R643" s="18" t="s">
        <v>4700</v>
      </c>
      <c r="S643" s="7" t="s">
        <v>52</v>
      </c>
    </row>
    <row r="644" spans="1:19" ht="12.75">
      <c r="A644" s="8" t="s">
        <v>4701</v>
      </c>
      <c r="B644" s="3" t="s">
        <v>4702</v>
      </c>
      <c r="C644" s="5" t="s">
        <v>4703</v>
      </c>
      <c r="D644" s="3" t="s">
        <v>4704</v>
      </c>
      <c r="E644" s="6">
        <v>43985.232673611114</v>
      </c>
      <c r="F644" s="6">
        <f t="shared" ref="F644:F707" si="10">DAY(E644)</f>
        <v>3</v>
      </c>
      <c r="G644" s="3"/>
      <c r="H644" s="3"/>
      <c r="I644" s="3"/>
      <c r="J644" s="3"/>
      <c r="K644" s="3" t="s">
        <v>4705</v>
      </c>
      <c r="L644" s="3"/>
      <c r="M644" s="7" t="s">
        <v>46</v>
      </c>
      <c r="N644" s="12" t="s">
        <v>4706</v>
      </c>
      <c r="O644" s="3">
        <v>1826</v>
      </c>
      <c r="P644" s="3">
        <v>5000</v>
      </c>
      <c r="Q644" s="3" t="s">
        <v>127</v>
      </c>
      <c r="R644" s="18" t="s">
        <v>4707</v>
      </c>
      <c r="S644" s="7" t="s">
        <v>3881</v>
      </c>
    </row>
    <row r="645" spans="1:19" ht="56.25">
      <c r="A645" s="8" t="s">
        <v>4708</v>
      </c>
      <c r="B645" s="3" t="s">
        <v>4709</v>
      </c>
      <c r="C645" s="5" t="s">
        <v>4710</v>
      </c>
      <c r="D645" s="3" t="s">
        <v>4711</v>
      </c>
      <c r="E645" s="6">
        <v>43985.232534722221</v>
      </c>
      <c r="F645" s="6">
        <f t="shared" si="10"/>
        <v>3</v>
      </c>
      <c r="G645" s="3"/>
      <c r="H645" s="3"/>
      <c r="I645" s="3"/>
      <c r="J645" s="3"/>
      <c r="K645" s="3" t="s">
        <v>4712</v>
      </c>
      <c r="L645" s="3"/>
      <c r="M645" s="7" t="s">
        <v>104</v>
      </c>
      <c r="N645" s="12" t="s">
        <v>4713</v>
      </c>
      <c r="O645" s="3">
        <v>958</v>
      </c>
      <c r="P645" s="3">
        <v>1100</v>
      </c>
      <c r="Q645" s="3" t="s">
        <v>2399</v>
      </c>
      <c r="R645" s="18" t="s">
        <v>4714</v>
      </c>
      <c r="S645" s="7" t="s">
        <v>4715</v>
      </c>
    </row>
    <row r="646" spans="1:19" ht="12.75">
      <c r="A646" s="8" t="s">
        <v>4716</v>
      </c>
      <c r="B646" s="3" t="s">
        <v>4623</v>
      </c>
      <c r="C646" s="5" t="s">
        <v>4717</v>
      </c>
      <c r="D646" s="3" t="s">
        <v>4718</v>
      </c>
      <c r="E646" s="6">
        <v>43985.232106481482</v>
      </c>
      <c r="F646" s="6">
        <f t="shared" si="10"/>
        <v>3</v>
      </c>
      <c r="G646" s="3"/>
      <c r="H646" s="3"/>
      <c r="I646" s="3"/>
      <c r="J646" s="3"/>
      <c r="K646" s="3" t="s">
        <v>4626</v>
      </c>
      <c r="L646" s="3"/>
      <c r="M646" s="7" t="s">
        <v>28</v>
      </c>
      <c r="N646" s="12" t="s">
        <v>4627</v>
      </c>
      <c r="O646" s="3">
        <v>344</v>
      </c>
      <c r="P646" s="3">
        <v>503</v>
      </c>
      <c r="Q646" s="3" t="s">
        <v>4628</v>
      </c>
      <c r="R646" s="18" t="s">
        <v>4719</v>
      </c>
      <c r="S646" s="7" t="s">
        <v>52</v>
      </c>
    </row>
    <row r="647" spans="1:19" ht="45">
      <c r="A647" s="8" t="s">
        <v>4720</v>
      </c>
      <c r="B647" s="3" t="s">
        <v>4721</v>
      </c>
      <c r="C647" s="5" t="s">
        <v>4722</v>
      </c>
      <c r="D647" s="3" t="s">
        <v>4723</v>
      </c>
      <c r="E647" s="6">
        <v>43985.232071759259</v>
      </c>
      <c r="F647" s="6">
        <f t="shared" si="10"/>
        <v>3</v>
      </c>
      <c r="G647" s="3"/>
      <c r="H647" s="3"/>
      <c r="I647" s="3"/>
      <c r="J647" s="3"/>
      <c r="K647" s="3" t="s">
        <v>4724</v>
      </c>
      <c r="L647" s="3"/>
      <c r="M647" s="7" t="s">
        <v>46</v>
      </c>
      <c r="N647" s="12" t="s">
        <v>1073</v>
      </c>
      <c r="O647" s="3">
        <v>1</v>
      </c>
      <c r="P647" s="3">
        <v>10</v>
      </c>
      <c r="Q647" s="3" t="s">
        <v>127</v>
      </c>
      <c r="R647" s="18" t="s">
        <v>4725</v>
      </c>
      <c r="S647" s="7" t="s">
        <v>4726</v>
      </c>
    </row>
    <row r="648" spans="1:19" ht="33.75">
      <c r="A648" s="8" t="s">
        <v>4727</v>
      </c>
      <c r="B648" s="3" t="s">
        <v>4728</v>
      </c>
      <c r="C648" s="5" t="s">
        <v>4729</v>
      </c>
      <c r="D648" s="3" t="s">
        <v>4730</v>
      </c>
      <c r="E648" s="6">
        <v>43985.231817129628</v>
      </c>
      <c r="F648" s="6">
        <f t="shared" si="10"/>
        <v>3</v>
      </c>
      <c r="G648" s="3"/>
      <c r="H648" s="3"/>
      <c r="I648" s="3"/>
      <c r="J648" s="3"/>
      <c r="K648" s="3" t="s">
        <v>4731</v>
      </c>
      <c r="L648" s="3"/>
      <c r="M648" s="7" t="s">
        <v>46</v>
      </c>
      <c r="N648" s="12" t="s">
        <v>4732</v>
      </c>
      <c r="O648" s="3">
        <v>51</v>
      </c>
      <c r="P648" s="3">
        <v>48</v>
      </c>
      <c r="Q648" s="3" t="s">
        <v>1243</v>
      </c>
      <c r="R648" s="18" t="s">
        <v>4733</v>
      </c>
      <c r="S648" s="7" t="s">
        <v>4127</v>
      </c>
    </row>
    <row r="649" spans="1:19" ht="12.75">
      <c r="A649" s="8" t="s">
        <v>4734</v>
      </c>
      <c r="B649" s="3" t="s">
        <v>187</v>
      </c>
      <c r="C649" s="5" t="s">
        <v>4735</v>
      </c>
      <c r="D649" s="3" t="s">
        <v>4736</v>
      </c>
      <c r="E649" s="6">
        <v>43985.231585648144</v>
      </c>
      <c r="F649" s="6">
        <f t="shared" si="10"/>
        <v>3</v>
      </c>
      <c r="G649" s="3"/>
      <c r="H649" s="3"/>
      <c r="I649" s="3"/>
      <c r="J649" s="3"/>
      <c r="K649" s="3" t="s">
        <v>192</v>
      </c>
      <c r="L649" s="3"/>
      <c r="M649" s="7" t="s">
        <v>46</v>
      </c>
      <c r="N649" s="12" t="s">
        <v>194</v>
      </c>
      <c r="O649" s="3">
        <v>1214</v>
      </c>
      <c r="P649" s="3">
        <v>1248</v>
      </c>
      <c r="Q649" s="3" t="s">
        <v>127</v>
      </c>
      <c r="R649" s="18" t="s">
        <v>4737</v>
      </c>
      <c r="S649" s="7" t="s">
        <v>4738</v>
      </c>
    </row>
    <row r="650" spans="1:19" ht="33.75">
      <c r="A650" s="8" t="s">
        <v>4739</v>
      </c>
      <c r="B650" s="3" t="s">
        <v>4740</v>
      </c>
      <c r="C650" s="5" t="s">
        <v>4741</v>
      </c>
      <c r="D650" s="3" t="s">
        <v>4742</v>
      </c>
      <c r="E650" s="6">
        <v>43985.231342592597</v>
      </c>
      <c r="F650" s="6">
        <f t="shared" si="10"/>
        <v>3</v>
      </c>
      <c r="G650" s="3"/>
      <c r="H650" s="3"/>
      <c r="I650" s="3"/>
      <c r="J650" s="3"/>
      <c r="K650" s="3" t="s">
        <v>4743</v>
      </c>
      <c r="L650" s="3"/>
      <c r="M650" s="7" t="s">
        <v>104</v>
      </c>
      <c r="N650" s="12" t="s">
        <v>4744</v>
      </c>
      <c r="O650" s="3">
        <v>458</v>
      </c>
      <c r="P650" s="3">
        <v>676</v>
      </c>
      <c r="Q650" s="3" t="s">
        <v>1936</v>
      </c>
      <c r="R650" s="18" t="s">
        <v>4745</v>
      </c>
      <c r="S650" s="7" t="s">
        <v>4746</v>
      </c>
    </row>
    <row r="651" spans="1:19" ht="12.75">
      <c r="A651" s="8" t="s">
        <v>4747</v>
      </c>
      <c r="B651" s="3" t="s">
        <v>4748</v>
      </c>
      <c r="C651" s="5" t="s">
        <v>4749</v>
      </c>
      <c r="D651" s="3" t="s">
        <v>4750</v>
      </c>
      <c r="E651" s="6">
        <v>43985.231319444443</v>
      </c>
      <c r="F651" s="6">
        <f t="shared" si="10"/>
        <v>3</v>
      </c>
      <c r="G651" s="3"/>
      <c r="H651" s="3"/>
      <c r="I651" s="3"/>
      <c r="J651" s="3"/>
      <c r="K651" s="3" t="s">
        <v>4751</v>
      </c>
      <c r="L651" s="3"/>
      <c r="M651" s="7" t="s">
        <v>46</v>
      </c>
      <c r="N651" s="12" t="s">
        <v>4752</v>
      </c>
      <c r="O651" s="3">
        <v>2</v>
      </c>
      <c r="P651" s="3">
        <v>12</v>
      </c>
      <c r="Q651" s="3" t="s">
        <v>4753</v>
      </c>
      <c r="R651" s="18" t="s">
        <v>4754</v>
      </c>
      <c r="S651" s="7" t="s">
        <v>4755</v>
      </c>
    </row>
    <row r="652" spans="1:19" ht="90">
      <c r="A652" s="8" t="s">
        <v>1462</v>
      </c>
      <c r="B652" s="3" t="s">
        <v>1461</v>
      </c>
      <c r="C652" s="5" t="s">
        <v>4756</v>
      </c>
      <c r="D652" s="3" t="s">
        <v>4757</v>
      </c>
      <c r="E652" s="6">
        <v>43985.231296296297</v>
      </c>
      <c r="F652" s="6">
        <f t="shared" si="10"/>
        <v>3</v>
      </c>
      <c r="G652" s="3"/>
      <c r="H652" s="3"/>
      <c r="I652" s="3"/>
      <c r="J652" s="3"/>
      <c r="K652" s="3" t="s">
        <v>1460</v>
      </c>
      <c r="L652" s="3"/>
      <c r="M652" s="7" t="s">
        <v>46</v>
      </c>
      <c r="N652" s="12" t="s">
        <v>4758</v>
      </c>
      <c r="O652" s="3">
        <v>87829</v>
      </c>
      <c r="P652" s="3">
        <v>75139</v>
      </c>
      <c r="Q652" s="3"/>
      <c r="R652" s="18" t="s">
        <v>4759</v>
      </c>
      <c r="S652" s="7" t="s">
        <v>4760</v>
      </c>
    </row>
    <row r="653" spans="1:19" ht="22.5">
      <c r="A653" s="8" t="s">
        <v>4761</v>
      </c>
      <c r="B653" s="3" t="s">
        <v>4762</v>
      </c>
      <c r="C653" s="5" t="s">
        <v>4763</v>
      </c>
      <c r="D653" s="3" t="s">
        <v>4764</v>
      </c>
      <c r="E653" s="6">
        <v>43985.231134259258</v>
      </c>
      <c r="F653" s="6">
        <f t="shared" si="10"/>
        <v>3</v>
      </c>
      <c r="G653" s="3"/>
      <c r="H653" s="3"/>
      <c r="I653" s="3"/>
      <c r="J653" s="3"/>
      <c r="K653" s="3" t="s">
        <v>4765</v>
      </c>
      <c r="L653" s="3"/>
      <c r="M653" s="7" t="s">
        <v>46</v>
      </c>
      <c r="N653" s="12" t="s">
        <v>4766</v>
      </c>
      <c r="O653" s="3">
        <v>8</v>
      </c>
      <c r="P653" s="3">
        <v>142</v>
      </c>
      <c r="Q653" s="3"/>
      <c r="R653" s="18" t="s">
        <v>4767</v>
      </c>
      <c r="S653" s="7" t="s">
        <v>52</v>
      </c>
    </row>
    <row r="654" spans="1:19" ht="22.5">
      <c r="A654" s="8" t="s">
        <v>4768</v>
      </c>
      <c r="B654" s="3" t="s">
        <v>4769</v>
      </c>
      <c r="C654" s="5" t="s">
        <v>4770</v>
      </c>
      <c r="D654" s="3" t="s">
        <v>4771</v>
      </c>
      <c r="E654" s="6">
        <v>43985.230891203704</v>
      </c>
      <c r="F654" s="6">
        <f t="shared" si="10"/>
        <v>3</v>
      </c>
      <c r="G654" s="3"/>
      <c r="H654" s="3"/>
      <c r="I654" s="3"/>
      <c r="J654" s="3"/>
      <c r="K654" s="3" t="s">
        <v>4772</v>
      </c>
      <c r="L654" s="3"/>
      <c r="M654" s="7" t="s">
        <v>28</v>
      </c>
      <c r="N654" s="12" t="s">
        <v>4773</v>
      </c>
      <c r="O654" s="3">
        <v>291</v>
      </c>
      <c r="P654" s="3">
        <v>692</v>
      </c>
      <c r="Q654" s="3" t="s">
        <v>127</v>
      </c>
      <c r="R654" s="18" t="s">
        <v>4774</v>
      </c>
      <c r="S654" s="7" t="s">
        <v>4775</v>
      </c>
    </row>
    <row r="655" spans="1:19" ht="12.75">
      <c r="A655" s="8" t="s">
        <v>4776</v>
      </c>
      <c r="B655" s="3" t="s">
        <v>4777</v>
      </c>
      <c r="C655" s="5" t="s">
        <v>4778</v>
      </c>
      <c r="D655" s="3" t="s">
        <v>4779</v>
      </c>
      <c r="E655" s="6">
        <v>43985.230717592596</v>
      </c>
      <c r="F655" s="6">
        <f t="shared" si="10"/>
        <v>3</v>
      </c>
      <c r="G655" s="3"/>
      <c r="H655" s="3"/>
      <c r="I655" s="3"/>
      <c r="J655" s="3"/>
      <c r="K655" s="3" t="s">
        <v>4780</v>
      </c>
      <c r="L655" s="3"/>
      <c r="M655" s="7" t="s">
        <v>46</v>
      </c>
      <c r="N655" s="12" t="s">
        <v>4781</v>
      </c>
      <c r="O655" s="3">
        <v>773</v>
      </c>
      <c r="P655" s="3">
        <v>384</v>
      </c>
      <c r="Q655" s="3"/>
      <c r="R655" s="18" t="s">
        <v>4782</v>
      </c>
      <c r="S655" s="7" t="s">
        <v>4783</v>
      </c>
    </row>
    <row r="656" spans="1:19" ht="45">
      <c r="A656" s="8" t="s">
        <v>4784</v>
      </c>
      <c r="B656" s="3" t="s">
        <v>4785</v>
      </c>
      <c r="C656" s="5" t="s">
        <v>4786</v>
      </c>
      <c r="D656" s="3" t="s">
        <v>4787</v>
      </c>
      <c r="E656" s="6">
        <v>43985.230706018519</v>
      </c>
      <c r="F656" s="6">
        <f t="shared" si="10"/>
        <v>3</v>
      </c>
      <c r="G656" s="3"/>
      <c r="H656" s="3"/>
      <c r="I656" s="3"/>
      <c r="J656" s="3"/>
      <c r="K656" s="3" t="s">
        <v>4788</v>
      </c>
      <c r="L656" s="3"/>
      <c r="M656" s="7" t="s">
        <v>46</v>
      </c>
      <c r="N656" s="12" t="s">
        <v>4789</v>
      </c>
      <c r="O656" s="3">
        <v>1657</v>
      </c>
      <c r="P656" s="3">
        <v>568</v>
      </c>
      <c r="Q656" s="3" t="s">
        <v>4628</v>
      </c>
      <c r="R656" s="18" t="s">
        <v>4790</v>
      </c>
      <c r="S656" s="7" t="s">
        <v>4791</v>
      </c>
    </row>
    <row r="657" spans="1:19" ht="22.5">
      <c r="A657" s="8" t="s">
        <v>4792</v>
      </c>
      <c r="B657" s="3" t="s">
        <v>4793</v>
      </c>
      <c r="C657" s="5" t="s">
        <v>4794</v>
      </c>
      <c r="D657" s="3" t="s">
        <v>4795</v>
      </c>
      <c r="E657" s="6">
        <v>43985.230219907404</v>
      </c>
      <c r="F657" s="6">
        <f t="shared" si="10"/>
        <v>3</v>
      </c>
      <c r="G657" s="3"/>
      <c r="H657" s="3"/>
      <c r="I657" s="3"/>
      <c r="J657" s="3"/>
      <c r="K657" s="3" t="s">
        <v>4796</v>
      </c>
      <c r="L657" s="3"/>
      <c r="M657" s="7" t="s">
        <v>28</v>
      </c>
      <c r="N657" s="12" t="s">
        <v>4797</v>
      </c>
      <c r="O657" s="3">
        <v>182</v>
      </c>
      <c r="P657" s="3">
        <v>354</v>
      </c>
      <c r="Q657" s="3" t="s">
        <v>4798</v>
      </c>
      <c r="R657" s="18" t="s">
        <v>4799</v>
      </c>
      <c r="S657" s="7" t="s">
        <v>4800</v>
      </c>
    </row>
    <row r="658" spans="1:19" ht="33.75">
      <c r="A658" s="8" t="s">
        <v>4801</v>
      </c>
      <c r="B658" s="3" t="s">
        <v>4802</v>
      </c>
      <c r="C658" s="5" t="s">
        <v>4803</v>
      </c>
      <c r="D658" s="3" t="s">
        <v>4804</v>
      </c>
      <c r="E658" s="6">
        <v>43985.230162037042</v>
      </c>
      <c r="F658" s="6">
        <f t="shared" si="10"/>
        <v>3</v>
      </c>
      <c r="G658" s="3"/>
      <c r="H658" s="3"/>
      <c r="I658" s="3" t="s">
        <v>3545</v>
      </c>
      <c r="J658" s="3" t="s">
        <v>3546</v>
      </c>
      <c r="K658" s="3" t="s">
        <v>4805</v>
      </c>
      <c r="L658" s="3" t="s">
        <v>3548</v>
      </c>
      <c r="M658" s="7" t="s">
        <v>46</v>
      </c>
      <c r="N658" s="12" t="s">
        <v>4806</v>
      </c>
      <c r="O658" s="3">
        <v>1040</v>
      </c>
      <c r="P658" s="3">
        <v>839</v>
      </c>
      <c r="Q658" s="3" t="s">
        <v>127</v>
      </c>
      <c r="R658" s="18" t="s">
        <v>4807</v>
      </c>
      <c r="S658" s="7" t="s">
        <v>4808</v>
      </c>
    </row>
    <row r="659" spans="1:19" ht="45">
      <c r="A659" s="8" t="s">
        <v>4809</v>
      </c>
      <c r="B659" s="3" t="s">
        <v>4810</v>
      </c>
      <c r="C659" s="5" t="s">
        <v>4811</v>
      </c>
      <c r="D659" s="3" t="s">
        <v>4804</v>
      </c>
      <c r="E659" s="6">
        <v>43985.230162037042</v>
      </c>
      <c r="F659" s="6">
        <f t="shared" si="10"/>
        <v>3</v>
      </c>
      <c r="G659" s="3"/>
      <c r="H659" s="3"/>
      <c r="I659" s="3"/>
      <c r="J659" s="3"/>
      <c r="K659" s="3" t="s">
        <v>4812</v>
      </c>
      <c r="L659" s="3"/>
      <c r="M659" s="7" t="s">
        <v>104</v>
      </c>
      <c r="N659" s="12" t="s">
        <v>4813</v>
      </c>
      <c r="O659" s="3">
        <v>230</v>
      </c>
      <c r="P659" s="3">
        <v>20</v>
      </c>
      <c r="Q659" s="3" t="s">
        <v>127</v>
      </c>
      <c r="R659" s="18" t="s">
        <v>4814</v>
      </c>
      <c r="S659" s="7" t="s">
        <v>4815</v>
      </c>
    </row>
    <row r="660" spans="1:19" ht="33.75">
      <c r="A660" s="8" t="s">
        <v>4816</v>
      </c>
      <c r="B660" s="3" t="s">
        <v>4817</v>
      </c>
      <c r="C660" s="5" t="s">
        <v>4818</v>
      </c>
      <c r="D660" s="3" t="s">
        <v>4819</v>
      </c>
      <c r="E660" s="6">
        <v>43985.230104166665</v>
      </c>
      <c r="F660" s="6">
        <f t="shared" si="10"/>
        <v>3</v>
      </c>
      <c r="G660" s="3"/>
      <c r="H660" s="3"/>
      <c r="I660" s="3" t="s">
        <v>448</v>
      </c>
      <c r="J660" s="3" t="s">
        <v>449</v>
      </c>
      <c r="K660" s="3" t="s">
        <v>4820</v>
      </c>
      <c r="L660" s="3" t="s">
        <v>451</v>
      </c>
      <c r="M660" s="7" t="s">
        <v>28</v>
      </c>
      <c r="N660" s="12" t="s">
        <v>4821</v>
      </c>
      <c r="O660" s="3">
        <v>32</v>
      </c>
      <c r="P660" s="3">
        <v>272</v>
      </c>
      <c r="Q660" s="3" t="s">
        <v>50</v>
      </c>
      <c r="R660" s="18" t="s">
        <v>4822</v>
      </c>
      <c r="S660" s="7" t="s">
        <v>4823</v>
      </c>
    </row>
    <row r="661" spans="1:19" ht="33.75">
      <c r="A661" s="8" t="s">
        <v>4824</v>
      </c>
      <c r="B661" s="3" t="s">
        <v>4817</v>
      </c>
      <c r="C661" s="5" t="s">
        <v>4825</v>
      </c>
      <c r="D661" s="3" t="s">
        <v>4826</v>
      </c>
      <c r="E661" s="6">
        <v>43985.230023148149</v>
      </c>
      <c r="F661" s="6">
        <f t="shared" si="10"/>
        <v>3</v>
      </c>
      <c r="G661" s="3"/>
      <c r="H661" s="3"/>
      <c r="I661" s="3" t="s">
        <v>4827</v>
      </c>
      <c r="J661" s="3" t="s">
        <v>4828</v>
      </c>
      <c r="K661" s="3" t="s">
        <v>4820</v>
      </c>
      <c r="L661" s="3" t="s">
        <v>4829</v>
      </c>
      <c r="M661" s="7" t="s">
        <v>28</v>
      </c>
      <c r="N661" s="12" t="s">
        <v>4821</v>
      </c>
      <c r="O661" s="3">
        <v>32</v>
      </c>
      <c r="P661" s="3">
        <v>272</v>
      </c>
      <c r="Q661" s="3" t="s">
        <v>50</v>
      </c>
      <c r="R661" s="18" t="s">
        <v>4830</v>
      </c>
      <c r="S661" s="7" t="s">
        <v>4831</v>
      </c>
    </row>
    <row r="662" spans="1:19" ht="45">
      <c r="A662" s="8" t="s">
        <v>4832</v>
      </c>
      <c r="B662" s="3" t="s">
        <v>4817</v>
      </c>
      <c r="C662" s="5" t="s">
        <v>4833</v>
      </c>
      <c r="D662" s="3" t="s">
        <v>4834</v>
      </c>
      <c r="E662" s="6">
        <v>43985.229837962965</v>
      </c>
      <c r="F662" s="6">
        <f t="shared" si="10"/>
        <v>3</v>
      </c>
      <c r="G662" s="3"/>
      <c r="H662" s="3"/>
      <c r="I662" s="3" t="s">
        <v>4835</v>
      </c>
      <c r="J662" s="3" t="s">
        <v>4836</v>
      </c>
      <c r="K662" s="3" t="s">
        <v>4820</v>
      </c>
      <c r="L662" s="3" t="s">
        <v>4837</v>
      </c>
      <c r="M662" s="7" t="s">
        <v>28</v>
      </c>
      <c r="N662" s="12" t="s">
        <v>4821</v>
      </c>
      <c r="O662" s="3">
        <v>32</v>
      </c>
      <c r="P662" s="3">
        <v>272</v>
      </c>
      <c r="Q662" s="3" t="s">
        <v>50</v>
      </c>
      <c r="R662" s="18" t="s">
        <v>4838</v>
      </c>
      <c r="S662" s="7" t="s">
        <v>4839</v>
      </c>
    </row>
    <row r="663" spans="1:19" ht="67.5">
      <c r="A663" s="8" t="s">
        <v>4840</v>
      </c>
      <c r="B663" s="3" t="s">
        <v>3512</v>
      </c>
      <c r="C663" s="5" t="s">
        <v>4841</v>
      </c>
      <c r="D663" s="3" t="s">
        <v>4842</v>
      </c>
      <c r="E663" s="6">
        <v>43985.229803240742</v>
      </c>
      <c r="F663" s="6">
        <f t="shared" si="10"/>
        <v>3</v>
      </c>
      <c r="G663" s="3"/>
      <c r="H663" s="3"/>
      <c r="I663" s="3" t="s">
        <v>4843</v>
      </c>
      <c r="J663" s="3" t="s">
        <v>4844</v>
      </c>
      <c r="K663" s="3" t="s">
        <v>3517</v>
      </c>
      <c r="L663" s="3" t="s">
        <v>4845</v>
      </c>
      <c r="M663" s="7" t="s">
        <v>104</v>
      </c>
      <c r="N663" s="12" t="s">
        <v>3519</v>
      </c>
      <c r="O663" s="3">
        <v>31</v>
      </c>
      <c r="P663" s="3">
        <v>146</v>
      </c>
      <c r="Q663" s="3"/>
      <c r="R663" s="18" t="s">
        <v>4846</v>
      </c>
      <c r="S663" s="7" t="s">
        <v>4847</v>
      </c>
    </row>
    <row r="664" spans="1:19" ht="56.25">
      <c r="A664" s="8" t="s">
        <v>4848</v>
      </c>
      <c r="B664" s="3" t="s">
        <v>4849</v>
      </c>
      <c r="C664" s="5" t="s">
        <v>4850</v>
      </c>
      <c r="D664" s="3" t="s">
        <v>4851</v>
      </c>
      <c r="E664" s="6">
        <v>43985.22965277778</v>
      </c>
      <c r="F664" s="6">
        <f t="shared" si="10"/>
        <v>3</v>
      </c>
      <c r="G664" s="3"/>
      <c r="H664" s="3"/>
      <c r="I664" s="3"/>
      <c r="J664" s="3"/>
      <c r="K664" s="3" t="s">
        <v>4852</v>
      </c>
      <c r="L664" s="3"/>
      <c r="M664" s="7" t="s">
        <v>46</v>
      </c>
      <c r="N664" s="12" t="s">
        <v>4853</v>
      </c>
      <c r="O664" s="3">
        <v>217</v>
      </c>
      <c r="P664" s="3">
        <v>511</v>
      </c>
      <c r="Q664" s="3" t="s">
        <v>1177</v>
      </c>
      <c r="R664" s="18" t="s">
        <v>4854</v>
      </c>
      <c r="S664" s="7" t="s">
        <v>52</v>
      </c>
    </row>
    <row r="665" spans="1:19" ht="33.75">
      <c r="A665" s="8" t="s">
        <v>4855</v>
      </c>
      <c r="B665" s="3" t="s">
        <v>4856</v>
      </c>
      <c r="C665" s="5" t="s">
        <v>4857</v>
      </c>
      <c r="D665" s="3" t="s">
        <v>4858</v>
      </c>
      <c r="E665" s="6">
        <v>43985.229594907403</v>
      </c>
      <c r="F665" s="6">
        <f t="shared" si="10"/>
        <v>3</v>
      </c>
      <c r="G665" s="3"/>
      <c r="H665" s="3"/>
      <c r="I665" s="3"/>
      <c r="J665" s="3"/>
      <c r="K665" s="3" t="s">
        <v>4859</v>
      </c>
      <c r="L665" s="3"/>
      <c r="M665" s="7" t="s">
        <v>46</v>
      </c>
      <c r="N665" s="12" t="s">
        <v>4860</v>
      </c>
      <c r="O665" s="3">
        <v>56</v>
      </c>
      <c r="P665" s="3">
        <v>212</v>
      </c>
      <c r="Q665" s="3" t="s">
        <v>127</v>
      </c>
      <c r="R665" s="18" t="s">
        <v>4861</v>
      </c>
      <c r="S665" s="7" t="s">
        <v>52</v>
      </c>
    </row>
    <row r="666" spans="1:19" ht="33.75">
      <c r="A666" s="8" t="s">
        <v>4862</v>
      </c>
      <c r="B666" s="3" t="s">
        <v>4863</v>
      </c>
      <c r="C666" s="5" t="s">
        <v>4864</v>
      </c>
      <c r="D666" s="3" t="s">
        <v>4865</v>
      </c>
      <c r="E666" s="6">
        <v>43985.229537037041</v>
      </c>
      <c r="F666" s="6">
        <f t="shared" si="10"/>
        <v>3</v>
      </c>
      <c r="G666" s="3"/>
      <c r="H666" s="3"/>
      <c r="I666" s="3"/>
      <c r="J666" s="3"/>
      <c r="K666" s="3" t="s">
        <v>4866</v>
      </c>
      <c r="L666" s="3"/>
      <c r="M666" s="7" t="s">
        <v>46</v>
      </c>
      <c r="N666" s="12" t="s">
        <v>4867</v>
      </c>
      <c r="O666" s="3">
        <v>1041</v>
      </c>
      <c r="P666" s="3">
        <v>1067</v>
      </c>
      <c r="Q666" s="3"/>
      <c r="R666" s="18" t="s">
        <v>4868</v>
      </c>
      <c r="S666" s="7" t="s">
        <v>52</v>
      </c>
    </row>
    <row r="667" spans="1:19" ht="56.25">
      <c r="A667" s="8" t="s">
        <v>4869</v>
      </c>
      <c r="B667" s="3" t="s">
        <v>4870</v>
      </c>
      <c r="C667" s="5" t="s">
        <v>4871</v>
      </c>
      <c r="D667" s="3" t="s">
        <v>4872</v>
      </c>
      <c r="E667" s="6">
        <v>43985.229490740741</v>
      </c>
      <c r="F667" s="6">
        <f t="shared" si="10"/>
        <v>3</v>
      </c>
      <c r="G667" s="3"/>
      <c r="H667" s="3"/>
      <c r="I667" s="3"/>
      <c r="J667" s="3"/>
      <c r="K667" s="3" t="s">
        <v>4873</v>
      </c>
      <c r="L667" s="3"/>
      <c r="M667" s="7" t="s">
        <v>46</v>
      </c>
      <c r="N667" s="12" t="s">
        <v>4874</v>
      </c>
      <c r="O667" s="3">
        <v>1</v>
      </c>
      <c r="P667" s="3">
        <v>52</v>
      </c>
      <c r="Q667" s="3"/>
      <c r="R667" s="18" t="s">
        <v>4875</v>
      </c>
      <c r="S667" s="7" t="s">
        <v>4876</v>
      </c>
    </row>
    <row r="668" spans="1:19" ht="33.75">
      <c r="A668" s="8" t="s">
        <v>4877</v>
      </c>
      <c r="B668" s="3" t="s">
        <v>4817</v>
      </c>
      <c r="C668" s="5" t="s">
        <v>4878</v>
      </c>
      <c r="D668" s="3" t="s">
        <v>4872</v>
      </c>
      <c r="E668" s="6">
        <v>43985.229490740741</v>
      </c>
      <c r="F668" s="6">
        <f t="shared" si="10"/>
        <v>3</v>
      </c>
      <c r="G668" s="3"/>
      <c r="H668" s="3"/>
      <c r="I668" s="3" t="s">
        <v>4501</v>
      </c>
      <c r="J668" s="3" t="s">
        <v>4498</v>
      </c>
      <c r="K668" s="3" t="s">
        <v>4820</v>
      </c>
      <c r="L668" s="3" t="s">
        <v>4879</v>
      </c>
      <c r="M668" s="7" t="s">
        <v>28</v>
      </c>
      <c r="N668" s="12" t="s">
        <v>4821</v>
      </c>
      <c r="O668" s="3">
        <v>32</v>
      </c>
      <c r="P668" s="3">
        <v>272</v>
      </c>
      <c r="Q668" s="3" t="s">
        <v>50</v>
      </c>
      <c r="R668" s="18" t="s">
        <v>4880</v>
      </c>
      <c r="S668" s="7" t="s">
        <v>4881</v>
      </c>
    </row>
    <row r="669" spans="1:19" ht="12.75">
      <c r="A669" s="8" t="s">
        <v>4882</v>
      </c>
      <c r="B669" s="3" t="s">
        <v>4883</v>
      </c>
      <c r="C669" s="5" t="s">
        <v>4884</v>
      </c>
      <c r="D669" s="3" t="s">
        <v>4885</v>
      </c>
      <c r="E669" s="6">
        <v>43985.229409722218</v>
      </c>
      <c r="F669" s="6">
        <f t="shared" si="10"/>
        <v>3</v>
      </c>
      <c r="G669" s="3"/>
      <c r="H669" s="3"/>
      <c r="I669" s="3"/>
      <c r="J669" s="3"/>
      <c r="K669" s="3" t="s">
        <v>4886</v>
      </c>
      <c r="L669" s="3"/>
      <c r="M669" s="7" t="s">
        <v>104</v>
      </c>
      <c r="N669" s="12" t="s">
        <v>4887</v>
      </c>
      <c r="O669" s="3">
        <v>9909</v>
      </c>
      <c r="P669" s="3">
        <v>5437</v>
      </c>
      <c r="Q669" s="3" t="s">
        <v>4888</v>
      </c>
      <c r="R669" s="18" t="s">
        <v>4889</v>
      </c>
      <c r="S669" s="7" t="s">
        <v>52</v>
      </c>
    </row>
    <row r="670" spans="1:19" ht="33.75">
      <c r="A670" s="8" t="s">
        <v>4890</v>
      </c>
      <c r="B670" s="3" t="s">
        <v>4817</v>
      </c>
      <c r="C670" s="5" t="s">
        <v>4891</v>
      </c>
      <c r="D670" s="3" t="s">
        <v>4892</v>
      </c>
      <c r="E670" s="6">
        <v>43985.229351851856</v>
      </c>
      <c r="F670" s="6">
        <f t="shared" si="10"/>
        <v>3</v>
      </c>
      <c r="G670" s="3"/>
      <c r="H670" s="3"/>
      <c r="I670" s="3" t="s">
        <v>4893</v>
      </c>
      <c r="J670" s="3" t="s">
        <v>4894</v>
      </c>
      <c r="K670" s="3" t="s">
        <v>4820</v>
      </c>
      <c r="L670" s="3" t="s">
        <v>4895</v>
      </c>
      <c r="M670" s="7" t="s">
        <v>28</v>
      </c>
      <c r="N670" s="12" t="s">
        <v>4821</v>
      </c>
      <c r="O670" s="3">
        <v>32</v>
      </c>
      <c r="P670" s="3">
        <v>272</v>
      </c>
      <c r="Q670" s="3" t="s">
        <v>50</v>
      </c>
      <c r="R670" s="18" t="s">
        <v>4896</v>
      </c>
      <c r="S670" s="7" t="s">
        <v>4897</v>
      </c>
    </row>
    <row r="671" spans="1:19" ht="67.5">
      <c r="A671" s="8" t="s">
        <v>4898</v>
      </c>
      <c r="B671" s="3" t="s">
        <v>4899</v>
      </c>
      <c r="C671" s="5" t="s">
        <v>4900</v>
      </c>
      <c r="D671" s="3" t="s">
        <v>4892</v>
      </c>
      <c r="E671" s="6">
        <v>43985.229351851856</v>
      </c>
      <c r="F671" s="6">
        <f t="shared" si="10"/>
        <v>3</v>
      </c>
      <c r="G671" s="3"/>
      <c r="H671" s="3"/>
      <c r="I671" s="3"/>
      <c r="J671" s="3"/>
      <c r="K671" s="3" t="s">
        <v>4901</v>
      </c>
      <c r="L671" s="3"/>
      <c r="M671" s="7" t="s">
        <v>104</v>
      </c>
      <c r="N671" s="12" t="s">
        <v>4902</v>
      </c>
      <c r="O671" s="3">
        <v>1123</v>
      </c>
      <c r="P671" s="3">
        <v>5001</v>
      </c>
      <c r="Q671" s="3" t="s">
        <v>1786</v>
      </c>
      <c r="R671" s="18" t="s">
        <v>4903</v>
      </c>
      <c r="S671" s="7" t="s">
        <v>4904</v>
      </c>
    </row>
    <row r="672" spans="1:19" ht="45">
      <c r="A672" s="8" t="s">
        <v>4905</v>
      </c>
      <c r="B672" s="3" t="s">
        <v>2476</v>
      </c>
      <c r="C672" s="5" t="s">
        <v>4906</v>
      </c>
      <c r="D672" s="3" t="s">
        <v>4907</v>
      </c>
      <c r="E672" s="6">
        <v>43985.228738425925</v>
      </c>
      <c r="F672" s="6">
        <f t="shared" si="10"/>
        <v>3</v>
      </c>
      <c r="G672" s="3"/>
      <c r="H672" s="3"/>
      <c r="I672" s="3"/>
      <c r="J672" s="3"/>
      <c r="K672" s="3" t="s">
        <v>2475</v>
      </c>
      <c r="L672" s="3"/>
      <c r="M672" s="7" t="s">
        <v>46</v>
      </c>
      <c r="N672" s="12" t="s">
        <v>2598</v>
      </c>
      <c r="O672" s="3">
        <v>763</v>
      </c>
      <c r="P672" s="3">
        <v>1432</v>
      </c>
      <c r="Q672" s="3" t="s">
        <v>127</v>
      </c>
      <c r="R672" s="18" t="s">
        <v>4908</v>
      </c>
      <c r="S672" s="7" t="s">
        <v>4909</v>
      </c>
    </row>
    <row r="673" spans="1:19" ht="12.75">
      <c r="A673" s="8" t="s">
        <v>4910</v>
      </c>
      <c r="B673" s="3" t="s">
        <v>4911</v>
      </c>
      <c r="C673" s="5" t="s">
        <v>4912</v>
      </c>
      <c r="D673" s="3" t="s">
        <v>4913</v>
      </c>
      <c r="E673" s="6">
        <v>43985.228587962964</v>
      </c>
      <c r="F673" s="6">
        <f t="shared" si="10"/>
        <v>3</v>
      </c>
      <c r="G673" s="3"/>
      <c r="H673" s="3"/>
      <c r="I673" s="3"/>
      <c r="J673" s="3"/>
      <c r="K673" s="3" t="s">
        <v>4914</v>
      </c>
      <c r="L673" s="3"/>
      <c r="M673" s="7" t="s">
        <v>28</v>
      </c>
      <c r="N673" s="12" t="s">
        <v>4915</v>
      </c>
      <c r="O673" s="3">
        <v>838</v>
      </c>
      <c r="P673" s="3">
        <v>653</v>
      </c>
      <c r="Q673" s="3" t="s">
        <v>4916</v>
      </c>
      <c r="R673" s="18" t="s">
        <v>4917</v>
      </c>
      <c r="S673" s="7" t="s">
        <v>322</v>
      </c>
    </row>
    <row r="674" spans="1:19" ht="33.75">
      <c r="A674" s="8" t="s">
        <v>1333</v>
      </c>
      <c r="B674" s="3" t="s">
        <v>1332</v>
      </c>
      <c r="C674" s="5" t="s">
        <v>4918</v>
      </c>
      <c r="D674" s="3" t="s">
        <v>4919</v>
      </c>
      <c r="E674" s="6">
        <v>43985.228449074071</v>
      </c>
      <c r="F674" s="6">
        <f t="shared" si="10"/>
        <v>3</v>
      </c>
      <c r="G674" s="3"/>
      <c r="H674" s="3"/>
      <c r="I674" s="3"/>
      <c r="J674" s="3"/>
      <c r="K674" s="3" t="s">
        <v>1331</v>
      </c>
      <c r="L674" s="3"/>
      <c r="M674" s="7" t="s">
        <v>46</v>
      </c>
      <c r="N674" s="12" t="s">
        <v>4679</v>
      </c>
      <c r="O674" s="3">
        <v>16</v>
      </c>
      <c r="P674" s="3">
        <v>29</v>
      </c>
      <c r="Q674" s="3"/>
      <c r="R674" s="18" t="s">
        <v>4920</v>
      </c>
      <c r="S674" s="7" t="s">
        <v>4921</v>
      </c>
    </row>
    <row r="675" spans="1:19" ht="78.75">
      <c r="A675" s="8" t="s">
        <v>4922</v>
      </c>
      <c r="B675" s="3" t="s">
        <v>4923</v>
      </c>
      <c r="C675" s="5" t="s">
        <v>4924</v>
      </c>
      <c r="D675" s="3" t="s">
        <v>4925</v>
      </c>
      <c r="E675" s="6">
        <v>43985.22819444444</v>
      </c>
      <c r="F675" s="6">
        <f t="shared" si="10"/>
        <v>3</v>
      </c>
      <c r="G675" s="3"/>
      <c r="H675" s="3"/>
      <c r="I675" s="3"/>
      <c r="J675" s="3"/>
      <c r="K675" s="3" t="s">
        <v>4926</v>
      </c>
      <c r="L675" s="3"/>
      <c r="M675" s="7" t="s">
        <v>28</v>
      </c>
      <c r="N675" s="12" t="s">
        <v>4927</v>
      </c>
      <c r="O675" s="3">
        <v>108</v>
      </c>
      <c r="P675" s="3">
        <v>193</v>
      </c>
      <c r="Q675" s="3" t="s">
        <v>4928</v>
      </c>
      <c r="R675" s="18" t="s">
        <v>4929</v>
      </c>
      <c r="S675" s="7" t="s">
        <v>4930</v>
      </c>
    </row>
    <row r="676" spans="1:19" ht="67.5">
      <c r="A676" s="8" t="s">
        <v>4931</v>
      </c>
      <c r="B676" s="3" t="s">
        <v>4249</v>
      </c>
      <c r="C676" s="5" t="s">
        <v>4932</v>
      </c>
      <c r="D676" s="3" t="s">
        <v>4933</v>
      </c>
      <c r="E676" s="6">
        <v>43985.228171296301</v>
      </c>
      <c r="F676" s="6">
        <f t="shared" si="10"/>
        <v>3</v>
      </c>
      <c r="G676" s="3"/>
      <c r="H676" s="3"/>
      <c r="I676" s="3" t="s">
        <v>4934</v>
      </c>
      <c r="J676" s="3" t="s">
        <v>4935</v>
      </c>
      <c r="K676" s="3" t="s">
        <v>4254</v>
      </c>
      <c r="L676" s="3" t="s">
        <v>4936</v>
      </c>
      <c r="M676" s="7" t="s">
        <v>104</v>
      </c>
      <c r="N676" s="12" t="s">
        <v>4256</v>
      </c>
      <c r="O676" s="3">
        <v>2234</v>
      </c>
      <c r="P676" s="3">
        <v>37</v>
      </c>
      <c r="Q676" s="3"/>
      <c r="R676" s="18" t="s">
        <v>4937</v>
      </c>
      <c r="S676" s="7" t="s">
        <v>4938</v>
      </c>
    </row>
    <row r="677" spans="1:19" ht="22.5">
      <c r="A677" s="8" t="s">
        <v>4939</v>
      </c>
      <c r="B677" s="3" t="s">
        <v>4940</v>
      </c>
      <c r="C677" s="5" t="s">
        <v>4941</v>
      </c>
      <c r="D677" s="3" t="s">
        <v>4942</v>
      </c>
      <c r="E677" s="6">
        <v>43985.227662037039</v>
      </c>
      <c r="F677" s="6">
        <f t="shared" si="10"/>
        <v>3</v>
      </c>
      <c r="G677" s="3"/>
      <c r="H677" s="3"/>
      <c r="I677" s="3"/>
      <c r="J677" s="3"/>
      <c r="K677" s="3" t="s">
        <v>4943</v>
      </c>
      <c r="L677" s="3"/>
      <c r="M677" s="7" t="s">
        <v>104</v>
      </c>
      <c r="N677" s="12" t="s">
        <v>4944</v>
      </c>
      <c r="O677" s="3">
        <v>18</v>
      </c>
      <c r="P677" s="3">
        <v>97</v>
      </c>
      <c r="Q677" s="3"/>
      <c r="R677" s="18" t="s">
        <v>4945</v>
      </c>
      <c r="S677" s="7" t="s">
        <v>4946</v>
      </c>
    </row>
    <row r="678" spans="1:19" ht="12.75">
      <c r="A678" s="8" t="s">
        <v>4947</v>
      </c>
      <c r="B678" s="3" t="s">
        <v>4948</v>
      </c>
      <c r="C678" s="5" t="s">
        <v>4949</v>
      </c>
      <c r="D678" s="3" t="s">
        <v>4950</v>
      </c>
      <c r="E678" s="6">
        <v>43985.227581018524</v>
      </c>
      <c r="F678" s="6">
        <f t="shared" si="10"/>
        <v>3</v>
      </c>
      <c r="G678" s="3"/>
      <c r="H678" s="3"/>
      <c r="I678" s="3"/>
      <c r="J678" s="3"/>
      <c r="K678" s="3" t="s">
        <v>4951</v>
      </c>
      <c r="L678" s="3"/>
      <c r="M678" s="7" t="s">
        <v>28</v>
      </c>
      <c r="N678" s="12" t="s">
        <v>4952</v>
      </c>
      <c r="O678" s="3">
        <v>162</v>
      </c>
      <c r="P678" s="3">
        <v>468</v>
      </c>
      <c r="Q678" s="3" t="s">
        <v>319</v>
      </c>
      <c r="R678" s="18" t="s">
        <v>4953</v>
      </c>
      <c r="S678" s="7" t="s">
        <v>3561</v>
      </c>
    </row>
    <row r="679" spans="1:19" ht="12.75">
      <c r="A679" s="8" t="s">
        <v>4954</v>
      </c>
      <c r="B679" s="3" t="s">
        <v>4403</v>
      </c>
      <c r="C679" s="5" t="s">
        <v>4955</v>
      </c>
      <c r="D679" s="3" t="s">
        <v>4956</v>
      </c>
      <c r="E679" s="6">
        <v>43985.227361111116</v>
      </c>
      <c r="F679" s="6">
        <f t="shared" si="10"/>
        <v>3</v>
      </c>
      <c r="G679" s="3"/>
      <c r="H679" s="3"/>
      <c r="I679" s="3"/>
      <c r="J679" s="3"/>
      <c r="K679" s="3" t="s">
        <v>4406</v>
      </c>
      <c r="L679" s="3"/>
      <c r="M679" s="7" t="s">
        <v>46</v>
      </c>
      <c r="N679" s="12" t="s">
        <v>4407</v>
      </c>
      <c r="O679" s="3">
        <v>11</v>
      </c>
      <c r="P679" s="3">
        <v>92</v>
      </c>
      <c r="Q679" s="3" t="s">
        <v>1915</v>
      </c>
      <c r="R679" s="18" t="s">
        <v>4957</v>
      </c>
      <c r="S679" s="7" t="s">
        <v>4958</v>
      </c>
    </row>
    <row r="680" spans="1:19" ht="33.75">
      <c r="A680" s="8" t="s">
        <v>4959</v>
      </c>
      <c r="B680" s="3" t="s">
        <v>4960</v>
      </c>
      <c r="C680" s="5" t="s">
        <v>4961</v>
      </c>
      <c r="D680" s="3" t="s">
        <v>4962</v>
      </c>
      <c r="E680" s="6">
        <v>43985.227326388893</v>
      </c>
      <c r="F680" s="6">
        <f t="shared" si="10"/>
        <v>3</v>
      </c>
      <c r="G680" s="3"/>
      <c r="H680" s="3"/>
      <c r="I680" s="3" t="s">
        <v>448</v>
      </c>
      <c r="J680" s="3" t="s">
        <v>449</v>
      </c>
      <c r="K680" s="3" t="s">
        <v>4963</v>
      </c>
      <c r="L680" s="3" t="s">
        <v>451</v>
      </c>
      <c r="M680" s="7" t="s">
        <v>46</v>
      </c>
      <c r="N680" s="12" t="s">
        <v>4964</v>
      </c>
      <c r="O680" s="3">
        <v>13</v>
      </c>
      <c r="P680" s="3">
        <v>27</v>
      </c>
      <c r="Q680" s="3"/>
      <c r="R680" s="18" t="s">
        <v>4965</v>
      </c>
      <c r="S680" s="7" t="s">
        <v>4966</v>
      </c>
    </row>
    <row r="681" spans="1:19" ht="22.5">
      <c r="A681" s="8" t="s">
        <v>4967</v>
      </c>
      <c r="B681" s="3" t="s">
        <v>4968</v>
      </c>
      <c r="C681" s="5" t="s">
        <v>4969</v>
      </c>
      <c r="D681" s="3" t="s">
        <v>4970</v>
      </c>
      <c r="E681" s="6">
        <v>43985.227060185185</v>
      </c>
      <c r="F681" s="6">
        <f t="shared" si="10"/>
        <v>3</v>
      </c>
      <c r="G681" s="3"/>
      <c r="H681" s="3"/>
      <c r="I681" s="3"/>
      <c r="J681" s="3"/>
      <c r="K681" s="3" t="s">
        <v>4971</v>
      </c>
      <c r="L681" s="3"/>
      <c r="M681" s="7" t="s">
        <v>104</v>
      </c>
      <c r="N681" s="12" t="s">
        <v>4972</v>
      </c>
      <c r="O681" s="3">
        <v>66</v>
      </c>
      <c r="P681" s="3">
        <v>16</v>
      </c>
      <c r="Q681" s="3" t="s">
        <v>2943</v>
      </c>
      <c r="R681" s="18" t="s">
        <v>4973</v>
      </c>
      <c r="S681" s="7" t="s">
        <v>4974</v>
      </c>
    </row>
    <row r="682" spans="1:19" ht="45">
      <c r="A682" s="8" t="s">
        <v>4975</v>
      </c>
      <c r="B682" s="3" t="s">
        <v>4976</v>
      </c>
      <c r="C682" s="5" t="s">
        <v>4977</v>
      </c>
      <c r="D682" s="3" t="s">
        <v>4978</v>
      </c>
      <c r="E682" s="6">
        <v>43985.226967592593</v>
      </c>
      <c r="F682" s="6">
        <f t="shared" si="10"/>
        <v>3</v>
      </c>
      <c r="G682" s="3"/>
      <c r="H682" s="3"/>
      <c r="I682" s="3"/>
      <c r="J682" s="3"/>
      <c r="K682" s="3" t="s">
        <v>4979</v>
      </c>
      <c r="L682" s="3"/>
      <c r="M682" s="7" t="s">
        <v>46</v>
      </c>
      <c r="N682" s="12" t="s">
        <v>4980</v>
      </c>
      <c r="O682" s="3">
        <v>132</v>
      </c>
      <c r="P682" s="3">
        <v>152</v>
      </c>
      <c r="Q682" s="3"/>
      <c r="R682" s="18" t="s">
        <v>4981</v>
      </c>
      <c r="S682" s="7" t="s">
        <v>52</v>
      </c>
    </row>
    <row r="683" spans="1:19" ht="33.75">
      <c r="A683" s="8" t="s">
        <v>4982</v>
      </c>
      <c r="B683" s="3" t="s">
        <v>4960</v>
      </c>
      <c r="C683" s="5" t="s">
        <v>4983</v>
      </c>
      <c r="D683" s="3" t="s">
        <v>4984</v>
      </c>
      <c r="E683" s="6">
        <v>43985.22655092593</v>
      </c>
      <c r="F683" s="6">
        <f t="shared" si="10"/>
        <v>3</v>
      </c>
      <c r="G683" s="3"/>
      <c r="H683" s="3"/>
      <c r="I683" s="3" t="s">
        <v>4985</v>
      </c>
      <c r="J683" s="3" t="s">
        <v>4986</v>
      </c>
      <c r="K683" s="3" t="s">
        <v>4963</v>
      </c>
      <c r="L683" s="3" t="s">
        <v>4987</v>
      </c>
      <c r="M683" s="7" t="s">
        <v>46</v>
      </c>
      <c r="N683" s="12" t="s">
        <v>4964</v>
      </c>
      <c r="O683" s="3">
        <v>13</v>
      </c>
      <c r="P683" s="3">
        <v>27</v>
      </c>
      <c r="Q683" s="3"/>
      <c r="R683" s="18" t="s">
        <v>4988</v>
      </c>
      <c r="S683" s="7" t="s">
        <v>4989</v>
      </c>
    </row>
    <row r="684" spans="1:19" ht="33.75">
      <c r="A684" s="8" t="s">
        <v>4990</v>
      </c>
      <c r="B684" s="3" t="s">
        <v>4991</v>
      </c>
      <c r="C684" s="5" t="s">
        <v>4992</v>
      </c>
      <c r="D684" s="3" t="s">
        <v>4993</v>
      </c>
      <c r="E684" s="6">
        <v>43985.226493055554</v>
      </c>
      <c r="F684" s="6">
        <f t="shared" si="10"/>
        <v>3</v>
      </c>
      <c r="G684" s="3"/>
      <c r="H684" s="3"/>
      <c r="I684" s="3"/>
      <c r="J684" s="3"/>
      <c r="K684" s="3" t="s">
        <v>4994</v>
      </c>
      <c r="L684" s="3"/>
      <c r="M684" s="7" t="s">
        <v>46</v>
      </c>
      <c r="N684" s="12" t="s">
        <v>4995</v>
      </c>
      <c r="O684" s="3">
        <v>259</v>
      </c>
      <c r="P684" s="3">
        <v>589</v>
      </c>
      <c r="Q684" s="3" t="s">
        <v>127</v>
      </c>
      <c r="R684" s="18" t="s">
        <v>4996</v>
      </c>
      <c r="S684" s="7" t="s">
        <v>52</v>
      </c>
    </row>
    <row r="685" spans="1:19" ht="12.75">
      <c r="A685" s="8" t="s">
        <v>4997</v>
      </c>
      <c r="B685" s="3" t="s">
        <v>277</v>
      </c>
      <c r="C685" s="5" t="s">
        <v>4998</v>
      </c>
      <c r="D685" s="3" t="s">
        <v>4999</v>
      </c>
      <c r="E685" s="6">
        <v>43985.226469907408</v>
      </c>
      <c r="F685" s="6">
        <f t="shared" si="10"/>
        <v>3</v>
      </c>
      <c r="G685" s="3"/>
      <c r="H685" s="3"/>
      <c r="I685" s="3" t="s">
        <v>5000</v>
      </c>
      <c r="J685" s="3" t="s">
        <v>5001</v>
      </c>
      <c r="K685" s="3" t="s">
        <v>282</v>
      </c>
      <c r="L685" s="3" t="s">
        <v>5002</v>
      </c>
      <c r="M685" s="7" t="s">
        <v>28</v>
      </c>
      <c r="N685" s="12" t="s">
        <v>284</v>
      </c>
      <c r="O685" s="3">
        <v>125</v>
      </c>
      <c r="P685" s="3">
        <v>607</v>
      </c>
      <c r="Q685" s="3" t="s">
        <v>285</v>
      </c>
      <c r="R685" s="18" t="s">
        <v>5003</v>
      </c>
      <c r="S685" s="7" t="s">
        <v>5004</v>
      </c>
    </row>
    <row r="686" spans="1:19" ht="22.5">
      <c r="A686" s="8" t="s">
        <v>5005</v>
      </c>
      <c r="B686" s="3" t="s">
        <v>5006</v>
      </c>
      <c r="C686" s="5" t="s">
        <v>5007</v>
      </c>
      <c r="D686" s="3" t="s">
        <v>5008</v>
      </c>
      <c r="E686" s="6">
        <v>43985.226030092592</v>
      </c>
      <c r="F686" s="6">
        <f t="shared" si="10"/>
        <v>3</v>
      </c>
      <c r="G686" s="3"/>
      <c r="H686" s="3"/>
      <c r="I686" s="3"/>
      <c r="J686" s="3"/>
      <c r="K686" s="3" t="s">
        <v>5009</v>
      </c>
      <c r="L686" s="3"/>
      <c r="M686" s="7" t="s">
        <v>28</v>
      </c>
      <c r="N686" s="12" t="s">
        <v>5010</v>
      </c>
      <c r="O686" s="3">
        <v>4183</v>
      </c>
      <c r="P686" s="3">
        <v>994</v>
      </c>
      <c r="Q686" s="3"/>
      <c r="R686" s="18" t="s">
        <v>5011</v>
      </c>
      <c r="S686" s="7" t="s">
        <v>52</v>
      </c>
    </row>
    <row r="687" spans="1:19" ht="12.75">
      <c r="A687" s="8" t="s">
        <v>5012</v>
      </c>
      <c r="B687" s="3" t="s">
        <v>277</v>
      </c>
      <c r="C687" s="5" t="s">
        <v>5013</v>
      </c>
      <c r="D687" s="3" t="s">
        <v>5014</v>
      </c>
      <c r="E687" s="6">
        <v>43985.225995370369</v>
      </c>
      <c r="F687" s="6">
        <f t="shared" si="10"/>
        <v>3</v>
      </c>
      <c r="G687" s="3"/>
      <c r="H687" s="3"/>
      <c r="I687" s="3" t="s">
        <v>448</v>
      </c>
      <c r="J687" s="3" t="s">
        <v>449</v>
      </c>
      <c r="K687" s="3" t="s">
        <v>282</v>
      </c>
      <c r="L687" s="3" t="s">
        <v>451</v>
      </c>
      <c r="M687" s="7" t="s">
        <v>28</v>
      </c>
      <c r="N687" s="12" t="s">
        <v>284</v>
      </c>
      <c r="O687" s="3">
        <v>125</v>
      </c>
      <c r="P687" s="3">
        <v>607</v>
      </c>
      <c r="Q687" s="3" t="s">
        <v>285</v>
      </c>
      <c r="R687" s="18" t="s">
        <v>5015</v>
      </c>
      <c r="S687" s="7" t="s">
        <v>5016</v>
      </c>
    </row>
    <row r="688" spans="1:19" ht="33.75">
      <c r="A688" s="8" t="s">
        <v>5017</v>
      </c>
      <c r="B688" s="3" t="s">
        <v>5018</v>
      </c>
      <c r="C688" s="5" t="s">
        <v>5019</v>
      </c>
      <c r="D688" s="3" t="s">
        <v>5020</v>
      </c>
      <c r="E688" s="6">
        <v>43985.225590277776</v>
      </c>
      <c r="F688" s="6">
        <f t="shared" si="10"/>
        <v>3</v>
      </c>
      <c r="G688" s="3"/>
      <c r="H688" s="3"/>
      <c r="I688" s="3"/>
      <c r="J688" s="3"/>
      <c r="K688" s="3" t="s">
        <v>5021</v>
      </c>
      <c r="L688" s="3"/>
      <c r="M688" s="7" t="s">
        <v>28</v>
      </c>
      <c r="N688" s="12" t="s">
        <v>5022</v>
      </c>
      <c r="O688" s="3">
        <v>2927</v>
      </c>
      <c r="P688" s="3">
        <v>545</v>
      </c>
      <c r="Q688" s="3" t="s">
        <v>913</v>
      </c>
      <c r="R688" s="18" t="s">
        <v>5023</v>
      </c>
      <c r="S688" s="7" t="s">
        <v>1868</v>
      </c>
    </row>
    <row r="689" spans="1:19" ht="12.75">
      <c r="A689" s="8" t="s">
        <v>5024</v>
      </c>
      <c r="B689" s="3" t="s">
        <v>4110</v>
      </c>
      <c r="C689" s="5" t="s">
        <v>5025</v>
      </c>
      <c r="D689" s="3" t="s">
        <v>5026</v>
      </c>
      <c r="E689" s="6">
        <v>43985.225578703699</v>
      </c>
      <c r="F689" s="6">
        <f t="shared" si="10"/>
        <v>3</v>
      </c>
      <c r="G689" s="3"/>
      <c r="H689" s="3"/>
      <c r="I689" s="3"/>
      <c r="J689" s="3"/>
      <c r="K689" s="3" t="s">
        <v>4115</v>
      </c>
      <c r="L689" s="3"/>
      <c r="M689" s="7" t="s">
        <v>46</v>
      </c>
      <c r="N689" s="12" t="s">
        <v>4117</v>
      </c>
      <c r="O689" s="3">
        <v>59</v>
      </c>
      <c r="P689" s="3">
        <v>347</v>
      </c>
      <c r="Q689" s="3"/>
      <c r="R689" s="18" t="s">
        <v>5027</v>
      </c>
      <c r="S689" s="7" t="s">
        <v>52</v>
      </c>
    </row>
    <row r="690" spans="1:19" ht="22.5">
      <c r="A690" s="8" t="s">
        <v>5028</v>
      </c>
      <c r="B690" s="3" t="s">
        <v>5029</v>
      </c>
      <c r="C690" s="5" t="s">
        <v>5030</v>
      </c>
      <c r="D690" s="3" t="s">
        <v>5031</v>
      </c>
      <c r="E690" s="6">
        <v>43985.225381944445</v>
      </c>
      <c r="F690" s="6">
        <f t="shared" si="10"/>
        <v>3</v>
      </c>
      <c r="G690" s="3"/>
      <c r="H690" s="3"/>
      <c r="I690" s="3"/>
      <c r="J690" s="3"/>
      <c r="K690" s="3" t="s">
        <v>5032</v>
      </c>
      <c r="L690" s="3"/>
      <c r="M690" s="7" t="s">
        <v>104</v>
      </c>
      <c r="N690" s="12" t="s">
        <v>5033</v>
      </c>
      <c r="O690" s="3">
        <v>114</v>
      </c>
      <c r="P690" s="3">
        <v>196</v>
      </c>
      <c r="Q690" s="3"/>
      <c r="R690" s="18" t="s">
        <v>5034</v>
      </c>
      <c r="S690" s="7" t="s">
        <v>52</v>
      </c>
    </row>
    <row r="691" spans="1:19" ht="33.75">
      <c r="A691" s="8" t="s">
        <v>5035</v>
      </c>
      <c r="B691" s="3" t="s">
        <v>5036</v>
      </c>
      <c r="C691" s="5" t="s">
        <v>5037</v>
      </c>
      <c r="D691" s="3" t="s">
        <v>5038</v>
      </c>
      <c r="E691" s="6">
        <v>43985.225370370375</v>
      </c>
      <c r="F691" s="6">
        <f t="shared" si="10"/>
        <v>3</v>
      </c>
      <c r="G691" s="3"/>
      <c r="H691" s="3"/>
      <c r="I691" s="3"/>
      <c r="J691" s="3"/>
      <c r="K691" s="3" t="s">
        <v>5039</v>
      </c>
      <c r="L691" s="3"/>
      <c r="M691" s="7" t="s">
        <v>46</v>
      </c>
      <c r="N691" s="12" t="s">
        <v>5040</v>
      </c>
      <c r="O691" s="3">
        <v>363</v>
      </c>
      <c r="P691" s="3">
        <v>347</v>
      </c>
      <c r="Q691" s="3" t="s">
        <v>50</v>
      </c>
      <c r="R691" s="18" t="s">
        <v>5041</v>
      </c>
      <c r="S691" s="7" t="s">
        <v>5042</v>
      </c>
    </row>
    <row r="692" spans="1:19" ht="22.5">
      <c r="A692" s="8" t="s">
        <v>5043</v>
      </c>
      <c r="B692" s="3" t="s">
        <v>4960</v>
      </c>
      <c r="C692" s="5" t="s">
        <v>5044</v>
      </c>
      <c r="D692" s="3" t="s">
        <v>5045</v>
      </c>
      <c r="E692" s="6">
        <v>43985.225104166668</v>
      </c>
      <c r="F692" s="6">
        <f t="shared" si="10"/>
        <v>3</v>
      </c>
      <c r="G692" s="3"/>
      <c r="H692" s="3"/>
      <c r="I692" s="3" t="s">
        <v>3025</v>
      </c>
      <c r="J692" s="3" t="s">
        <v>3026</v>
      </c>
      <c r="K692" s="3" t="s">
        <v>4963</v>
      </c>
      <c r="L692" s="3" t="s">
        <v>3028</v>
      </c>
      <c r="M692" s="7" t="s">
        <v>46</v>
      </c>
      <c r="N692" s="12" t="s">
        <v>4964</v>
      </c>
      <c r="O692" s="3">
        <v>13</v>
      </c>
      <c r="P692" s="3">
        <v>27</v>
      </c>
      <c r="Q692" s="3"/>
      <c r="R692" s="18" t="s">
        <v>5046</v>
      </c>
      <c r="S692" s="7" t="s">
        <v>5047</v>
      </c>
    </row>
    <row r="693" spans="1:19" ht="12.75">
      <c r="A693" s="8" t="s">
        <v>5048</v>
      </c>
      <c r="B693" s="3" t="s">
        <v>5049</v>
      </c>
      <c r="C693" s="5" t="s">
        <v>5050</v>
      </c>
      <c r="D693" s="3" t="s">
        <v>5051</v>
      </c>
      <c r="E693" s="6">
        <v>43985.224942129629</v>
      </c>
      <c r="F693" s="6">
        <f t="shared" si="10"/>
        <v>3</v>
      </c>
      <c r="G693" s="3"/>
      <c r="H693" s="3"/>
      <c r="I693" s="3"/>
      <c r="J693" s="3"/>
      <c r="K693" s="3" t="s">
        <v>5052</v>
      </c>
      <c r="L693" s="3"/>
      <c r="M693" s="7" t="s">
        <v>46</v>
      </c>
      <c r="N693" s="12" t="s">
        <v>5053</v>
      </c>
      <c r="O693" s="3">
        <v>1776</v>
      </c>
      <c r="P693" s="3">
        <v>2396</v>
      </c>
      <c r="Q693" s="3" t="s">
        <v>5054</v>
      </c>
      <c r="R693" s="18" t="s">
        <v>5055</v>
      </c>
      <c r="S693" s="7" t="s">
        <v>52</v>
      </c>
    </row>
    <row r="694" spans="1:19" ht="22.5">
      <c r="A694" s="8" t="s">
        <v>5056</v>
      </c>
      <c r="B694" s="3" t="s">
        <v>4870</v>
      </c>
      <c r="C694" s="5" t="s">
        <v>5057</v>
      </c>
      <c r="D694" s="3" t="s">
        <v>5058</v>
      </c>
      <c r="E694" s="6">
        <v>43985.224432870367</v>
      </c>
      <c r="F694" s="6">
        <f t="shared" si="10"/>
        <v>3</v>
      </c>
      <c r="G694" s="3"/>
      <c r="H694" s="3"/>
      <c r="I694" s="3"/>
      <c r="J694" s="3"/>
      <c r="K694" s="3" t="s">
        <v>4873</v>
      </c>
      <c r="L694" s="3"/>
      <c r="M694" s="7" t="s">
        <v>46</v>
      </c>
      <c r="N694" s="12" t="s">
        <v>4874</v>
      </c>
      <c r="O694" s="3">
        <v>1</v>
      </c>
      <c r="P694" s="3">
        <v>52</v>
      </c>
      <c r="Q694" s="3"/>
      <c r="R694" s="18" t="s">
        <v>5059</v>
      </c>
      <c r="S694" s="7" t="s">
        <v>5060</v>
      </c>
    </row>
    <row r="695" spans="1:19" ht="12.75">
      <c r="A695" s="8" t="s">
        <v>5061</v>
      </c>
      <c r="B695" s="3" t="s">
        <v>5062</v>
      </c>
      <c r="C695" s="5" t="s">
        <v>5063</v>
      </c>
      <c r="D695" s="3" t="s">
        <v>5064</v>
      </c>
      <c r="E695" s="6">
        <v>43985.224259259259</v>
      </c>
      <c r="F695" s="6">
        <f t="shared" si="10"/>
        <v>3</v>
      </c>
      <c r="G695" s="3"/>
      <c r="H695" s="3"/>
      <c r="I695" s="3"/>
      <c r="J695" s="3"/>
      <c r="K695" s="3" t="s">
        <v>5065</v>
      </c>
      <c r="L695" s="3"/>
      <c r="M695" s="7" t="s">
        <v>46</v>
      </c>
      <c r="N695" s="12" t="s">
        <v>5066</v>
      </c>
      <c r="O695" s="3">
        <v>184</v>
      </c>
      <c r="P695" s="3">
        <v>230</v>
      </c>
      <c r="Q695" s="3" t="s">
        <v>895</v>
      </c>
      <c r="R695" s="18" t="s">
        <v>5067</v>
      </c>
      <c r="S695" s="7" t="s">
        <v>3318</v>
      </c>
    </row>
    <row r="696" spans="1:19" ht="22.5">
      <c r="A696" s="8" t="s">
        <v>5068</v>
      </c>
      <c r="B696" s="3" t="s">
        <v>5069</v>
      </c>
      <c r="C696" s="5" t="s">
        <v>5070</v>
      </c>
      <c r="D696" s="3" t="s">
        <v>5071</v>
      </c>
      <c r="E696" s="6">
        <v>43985.224120370374</v>
      </c>
      <c r="F696" s="6">
        <f t="shared" si="10"/>
        <v>3</v>
      </c>
      <c r="G696" s="3"/>
      <c r="H696" s="3"/>
      <c r="I696" s="3"/>
      <c r="J696" s="3"/>
      <c r="K696" s="3" t="s">
        <v>5072</v>
      </c>
      <c r="L696" s="3"/>
      <c r="M696" s="7" t="s">
        <v>28</v>
      </c>
      <c r="N696" s="12" t="s">
        <v>1073</v>
      </c>
      <c r="O696" s="3"/>
      <c r="P696" s="3"/>
      <c r="Q696" s="3"/>
      <c r="R696" s="18" t="s">
        <v>5073</v>
      </c>
      <c r="S696" s="7" t="s">
        <v>843</v>
      </c>
    </row>
    <row r="697" spans="1:19" ht="12.75">
      <c r="A697" s="8" t="s">
        <v>5074</v>
      </c>
      <c r="B697" s="3" t="s">
        <v>5075</v>
      </c>
      <c r="C697" s="5" t="s">
        <v>5076</v>
      </c>
      <c r="D697" s="3" t="s">
        <v>5077</v>
      </c>
      <c r="E697" s="6">
        <v>43985.22388888889</v>
      </c>
      <c r="F697" s="6">
        <f t="shared" si="10"/>
        <v>3</v>
      </c>
      <c r="G697" s="3"/>
      <c r="H697" s="3"/>
      <c r="I697" s="3"/>
      <c r="J697" s="3"/>
      <c r="K697" s="3" t="s">
        <v>5078</v>
      </c>
      <c r="L697" s="3"/>
      <c r="M697" s="7" t="s">
        <v>46</v>
      </c>
      <c r="N697" s="12" t="s">
        <v>5079</v>
      </c>
      <c r="O697" s="3">
        <v>2</v>
      </c>
      <c r="P697" s="3">
        <v>161</v>
      </c>
      <c r="Q697" s="3" t="s">
        <v>5080</v>
      </c>
      <c r="R697" s="18" t="s">
        <v>5081</v>
      </c>
      <c r="S697" s="7" t="s">
        <v>52</v>
      </c>
    </row>
    <row r="698" spans="1:19" ht="45">
      <c r="A698" s="8" t="s">
        <v>5082</v>
      </c>
      <c r="B698" s="3" t="s">
        <v>5083</v>
      </c>
      <c r="C698" s="5" t="s">
        <v>5084</v>
      </c>
      <c r="D698" s="3" t="s">
        <v>5085</v>
      </c>
      <c r="E698" s="6">
        <v>43985.223854166667</v>
      </c>
      <c r="F698" s="6">
        <f t="shared" si="10"/>
        <v>3</v>
      </c>
      <c r="G698" s="3"/>
      <c r="H698" s="3"/>
      <c r="I698" s="3"/>
      <c r="J698" s="3"/>
      <c r="K698" s="3" t="s">
        <v>5086</v>
      </c>
      <c r="L698" s="3"/>
      <c r="M698" s="7" t="s">
        <v>104</v>
      </c>
      <c r="N698" s="12" t="s">
        <v>5087</v>
      </c>
      <c r="O698" s="3">
        <v>38</v>
      </c>
      <c r="P698" s="3">
        <v>93</v>
      </c>
      <c r="Q698" s="3"/>
      <c r="R698" s="18" t="s">
        <v>5088</v>
      </c>
      <c r="S698" s="7" t="s">
        <v>5089</v>
      </c>
    </row>
    <row r="699" spans="1:19" ht="45">
      <c r="A699" s="8" t="s">
        <v>5090</v>
      </c>
      <c r="B699" s="3" t="s">
        <v>5091</v>
      </c>
      <c r="C699" s="5" t="s">
        <v>5092</v>
      </c>
      <c r="D699" s="3" t="s">
        <v>5093</v>
      </c>
      <c r="E699" s="6">
        <v>43985.22378472222</v>
      </c>
      <c r="F699" s="6">
        <f t="shared" si="10"/>
        <v>3</v>
      </c>
      <c r="G699" s="3"/>
      <c r="H699" s="3"/>
      <c r="I699" s="3"/>
      <c r="J699" s="3"/>
      <c r="K699" s="3" t="s">
        <v>5094</v>
      </c>
      <c r="L699" s="3"/>
      <c r="M699" s="7" t="s">
        <v>46</v>
      </c>
      <c r="N699" s="12" t="s">
        <v>5095</v>
      </c>
      <c r="O699" s="3">
        <v>63</v>
      </c>
      <c r="P699" s="3">
        <v>126</v>
      </c>
      <c r="Q699" s="3" t="s">
        <v>1786</v>
      </c>
      <c r="R699" s="18" t="s">
        <v>5096</v>
      </c>
      <c r="S699" s="7" t="s">
        <v>1483</v>
      </c>
    </row>
    <row r="700" spans="1:19" ht="33.75">
      <c r="A700" s="8" t="s">
        <v>5097</v>
      </c>
      <c r="B700" s="3" t="s">
        <v>5098</v>
      </c>
      <c r="C700" s="5" t="s">
        <v>5099</v>
      </c>
      <c r="D700" s="3" t="s">
        <v>5100</v>
      </c>
      <c r="E700" s="6">
        <v>43985.223703703705</v>
      </c>
      <c r="F700" s="6">
        <f t="shared" si="10"/>
        <v>3</v>
      </c>
      <c r="G700" s="3"/>
      <c r="H700" s="3"/>
      <c r="I700" s="3" t="s">
        <v>5101</v>
      </c>
      <c r="J700" s="3" t="s">
        <v>5102</v>
      </c>
      <c r="K700" s="3" t="s">
        <v>5103</v>
      </c>
      <c r="L700" s="3" t="s">
        <v>5104</v>
      </c>
      <c r="M700" s="7" t="s">
        <v>46</v>
      </c>
      <c r="N700" s="12" t="s">
        <v>5105</v>
      </c>
      <c r="O700" s="3">
        <v>114</v>
      </c>
      <c r="P700" s="3">
        <v>230</v>
      </c>
      <c r="Q700" s="3"/>
      <c r="R700" s="18" t="s">
        <v>5106</v>
      </c>
      <c r="S700" s="7" t="s">
        <v>5107</v>
      </c>
    </row>
    <row r="701" spans="1:19" ht="33.75">
      <c r="A701" s="8" t="s">
        <v>5108</v>
      </c>
      <c r="B701" s="3" t="s">
        <v>5109</v>
      </c>
      <c r="C701" s="5" t="s">
        <v>5110</v>
      </c>
      <c r="D701" s="3" t="s">
        <v>5111</v>
      </c>
      <c r="E701" s="6">
        <v>43985.223622685182</v>
      </c>
      <c r="F701" s="6">
        <f t="shared" si="10"/>
        <v>3</v>
      </c>
      <c r="G701" s="3"/>
      <c r="H701" s="3"/>
      <c r="I701" s="3"/>
      <c r="J701" s="3"/>
      <c r="K701" s="3" t="s">
        <v>5112</v>
      </c>
      <c r="L701" s="3"/>
      <c r="M701" s="7" t="s">
        <v>46</v>
      </c>
      <c r="N701" s="12" t="s">
        <v>5113</v>
      </c>
      <c r="O701" s="3">
        <v>28</v>
      </c>
      <c r="P701" s="3">
        <v>153</v>
      </c>
      <c r="Q701" s="3"/>
      <c r="R701" s="18" t="s">
        <v>5114</v>
      </c>
      <c r="S701" s="7" t="s">
        <v>52</v>
      </c>
    </row>
    <row r="702" spans="1:19" ht="45">
      <c r="A702" s="8" t="s">
        <v>5115</v>
      </c>
      <c r="B702" s="3" t="s">
        <v>187</v>
      </c>
      <c r="C702" s="5" t="s">
        <v>5116</v>
      </c>
      <c r="D702" s="3" t="s">
        <v>5117</v>
      </c>
      <c r="E702" s="6">
        <v>43985.223553240736</v>
      </c>
      <c r="F702" s="6">
        <f t="shared" si="10"/>
        <v>3</v>
      </c>
      <c r="G702" s="3"/>
      <c r="H702" s="3"/>
      <c r="I702" s="3" t="s">
        <v>4113</v>
      </c>
      <c r="J702" s="3" t="s">
        <v>4114</v>
      </c>
      <c r="K702" s="3" t="s">
        <v>192</v>
      </c>
      <c r="L702" s="3" t="s">
        <v>5118</v>
      </c>
      <c r="M702" s="7" t="s">
        <v>46</v>
      </c>
      <c r="N702" s="12" t="s">
        <v>194</v>
      </c>
      <c r="O702" s="3">
        <v>1214</v>
      </c>
      <c r="P702" s="3">
        <v>1248</v>
      </c>
      <c r="Q702" s="3" t="s">
        <v>127</v>
      </c>
      <c r="R702" s="18" t="s">
        <v>5119</v>
      </c>
      <c r="S702" s="7" t="s">
        <v>5120</v>
      </c>
    </row>
    <row r="703" spans="1:19" ht="12.75">
      <c r="A703" s="8" t="s">
        <v>5121</v>
      </c>
      <c r="B703" s="3" t="s">
        <v>5122</v>
      </c>
      <c r="C703" s="5" t="s">
        <v>5123</v>
      </c>
      <c r="D703" s="3" t="s">
        <v>5124</v>
      </c>
      <c r="E703" s="6">
        <v>43985.223252314812</v>
      </c>
      <c r="F703" s="6">
        <f t="shared" si="10"/>
        <v>3</v>
      </c>
      <c r="G703" s="3"/>
      <c r="H703" s="3"/>
      <c r="I703" s="3"/>
      <c r="J703" s="3"/>
      <c r="K703" s="3" t="s">
        <v>5125</v>
      </c>
      <c r="L703" s="3"/>
      <c r="M703" s="7" t="s">
        <v>46</v>
      </c>
      <c r="N703" s="12" t="s">
        <v>5126</v>
      </c>
      <c r="O703" s="3">
        <v>261</v>
      </c>
      <c r="P703" s="3">
        <v>684</v>
      </c>
      <c r="Q703" s="3"/>
      <c r="R703" s="18" t="s">
        <v>5127</v>
      </c>
      <c r="S703" s="7" t="s">
        <v>5128</v>
      </c>
    </row>
    <row r="704" spans="1:19" ht="33.75">
      <c r="A704" s="8" t="s">
        <v>5129</v>
      </c>
      <c r="B704" s="3" t="s">
        <v>5130</v>
      </c>
      <c r="C704" s="5" t="s">
        <v>5131</v>
      </c>
      <c r="D704" s="3" t="s">
        <v>5132</v>
      </c>
      <c r="E704" s="6">
        <v>43985.223217592589</v>
      </c>
      <c r="F704" s="6">
        <f t="shared" si="10"/>
        <v>3</v>
      </c>
      <c r="G704" s="3"/>
      <c r="H704" s="3"/>
      <c r="I704" s="3"/>
      <c r="J704" s="3"/>
      <c r="K704" s="3" t="s">
        <v>5133</v>
      </c>
      <c r="L704" s="3"/>
      <c r="M704" s="7" t="s">
        <v>46</v>
      </c>
      <c r="N704" s="12" t="s">
        <v>1073</v>
      </c>
      <c r="O704" s="3">
        <v>802</v>
      </c>
      <c r="P704" s="3">
        <v>2367</v>
      </c>
      <c r="Q704" s="3"/>
      <c r="R704" s="18" t="s">
        <v>5134</v>
      </c>
      <c r="S704" s="7" t="s">
        <v>2661</v>
      </c>
    </row>
    <row r="705" spans="1:19" ht="33.75">
      <c r="A705" s="8" t="s">
        <v>5135</v>
      </c>
      <c r="B705" s="3" t="s">
        <v>5136</v>
      </c>
      <c r="C705" s="5" t="s">
        <v>5137</v>
      </c>
      <c r="D705" s="3" t="s">
        <v>5138</v>
      </c>
      <c r="E705" s="6">
        <v>43985.223171296297</v>
      </c>
      <c r="F705" s="6">
        <f t="shared" si="10"/>
        <v>3</v>
      </c>
      <c r="G705" s="3"/>
      <c r="H705" s="3"/>
      <c r="I705" s="3"/>
      <c r="J705" s="3"/>
      <c r="K705" s="3" t="s">
        <v>5139</v>
      </c>
      <c r="L705" s="3"/>
      <c r="M705" s="7" t="s">
        <v>46</v>
      </c>
      <c r="N705" s="12" t="s">
        <v>5140</v>
      </c>
      <c r="O705" s="3">
        <v>220</v>
      </c>
      <c r="P705" s="3">
        <v>460</v>
      </c>
      <c r="Q705" s="3" t="s">
        <v>1177</v>
      </c>
      <c r="R705" s="18" t="s">
        <v>5141</v>
      </c>
      <c r="S705" s="7" t="s">
        <v>52</v>
      </c>
    </row>
    <row r="706" spans="1:19" ht="22.5">
      <c r="A706" s="8" t="s">
        <v>5142</v>
      </c>
      <c r="B706" s="3" t="s">
        <v>5143</v>
      </c>
      <c r="C706" s="5" t="s">
        <v>5144</v>
      </c>
      <c r="D706" s="3" t="s">
        <v>5145</v>
      </c>
      <c r="E706" s="6">
        <v>43985.222962962958</v>
      </c>
      <c r="F706" s="6">
        <f t="shared" si="10"/>
        <v>3</v>
      </c>
      <c r="G706" s="3"/>
      <c r="H706" s="3"/>
      <c r="I706" s="3"/>
      <c r="J706" s="3"/>
      <c r="K706" s="3" t="s">
        <v>5146</v>
      </c>
      <c r="L706" s="3"/>
      <c r="M706" s="7" t="s">
        <v>28</v>
      </c>
      <c r="N706" s="12" t="s">
        <v>5147</v>
      </c>
      <c r="O706" s="3">
        <v>2</v>
      </c>
      <c r="P706" s="3">
        <v>6</v>
      </c>
      <c r="Q706" s="3" t="s">
        <v>1115</v>
      </c>
      <c r="R706" s="18" t="s">
        <v>5148</v>
      </c>
      <c r="S706" s="7" t="s">
        <v>52</v>
      </c>
    </row>
    <row r="707" spans="1:19" ht="45">
      <c r="A707" s="8" t="s">
        <v>5149</v>
      </c>
      <c r="B707" s="3" t="s">
        <v>4249</v>
      </c>
      <c r="C707" s="5" t="s">
        <v>5150</v>
      </c>
      <c r="D707" s="3" t="s">
        <v>5151</v>
      </c>
      <c r="E707" s="6">
        <v>43985.222951388889</v>
      </c>
      <c r="F707" s="6">
        <f t="shared" si="10"/>
        <v>3</v>
      </c>
      <c r="G707" s="3"/>
      <c r="H707" s="3"/>
      <c r="I707" s="3" t="s">
        <v>5152</v>
      </c>
      <c r="J707" s="3" t="s">
        <v>5153</v>
      </c>
      <c r="K707" s="3" t="s">
        <v>4254</v>
      </c>
      <c r="L707" s="3" t="s">
        <v>5154</v>
      </c>
      <c r="M707" s="7" t="s">
        <v>104</v>
      </c>
      <c r="N707" s="12" t="s">
        <v>4256</v>
      </c>
      <c r="O707" s="3">
        <v>2234</v>
      </c>
      <c r="P707" s="3">
        <v>37</v>
      </c>
      <c r="Q707" s="3"/>
      <c r="R707" s="18" t="s">
        <v>5155</v>
      </c>
      <c r="S707" s="7" t="s">
        <v>5156</v>
      </c>
    </row>
    <row r="708" spans="1:19" ht="12.75">
      <c r="A708" s="8" t="s">
        <v>5157</v>
      </c>
      <c r="B708" s="3" t="s">
        <v>5122</v>
      </c>
      <c r="C708" s="5" t="s">
        <v>5158</v>
      </c>
      <c r="D708" s="3" t="s">
        <v>5151</v>
      </c>
      <c r="E708" s="6">
        <v>43985.222951388889</v>
      </c>
      <c r="F708" s="6">
        <f t="shared" ref="F708:F771" si="11">DAY(E708)</f>
        <v>3</v>
      </c>
      <c r="G708" s="3"/>
      <c r="H708" s="3"/>
      <c r="I708" s="3"/>
      <c r="J708" s="3"/>
      <c r="K708" s="3" t="s">
        <v>5125</v>
      </c>
      <c r="L708" s="3"/>
      <c r="M708" s="7" t="s">
        <v>46</v>
      </c>
      <c r="N708" s="12" t="s">
        <v>5126</v>
      </c>
      <c r="O708" s="3">
        <v>261</v>
      </c>
      <c r="P708" s="3">
        <v>684</v>
      </c>
      <c r="Q708" s="3"/>
      <c r="R708" s="18" t="s">
        <v>5159</v>
      </c>
      <c r="S708" s="7" t="s">
        <v>5160</v>
      </c>
    </row>
    <row r="709" spans="1:19" ht="22.5">
      <c r="A709" s="8" t="s">
        <v>5161</v>
      </c>
      <c r="B709" s="3" t="s">
        <v>5162</v>
      </c>
      <c r="C709" s="5" t="s">
        <v>5163</v>
      </c>
      <c r="D709" s="3" t="s">
        <v>5164</v>
      </c>
      <c r="E709" s="6">
        <v>43985.222870370373</v>
      </c>
      <c r="F709" s="6">
        <f t="shared" si="11"/>
        <v>3</v>
      </c>
      <c r="G709" s="3"/>
      <c r="H709" s="3"/>
      <c r="I709" s="3"/>
      <c r="J709" s="3"/>
      <c r="K709" s="3" t="s">
        <v>5165</v>
      </c>
      <c r="L709" s="3"/>
      <c r="M709" s="7" t="s">
        <v>46</v>
      </c>
      <c r="N709" s="12" t="s">
        <v>5166</v>
      </c>
      <c r="O709" s="3">
        <v>1395</v>
      </c>
      <c r="P709" s="3">
        <v>797</v>
      </c>
      <c r="Q709" s="3" t="s">
        <v>50</v>
      </c>
      <c r="R709" s="18" t="s">
        <v>5167</v>
      </c>
      <c r="S709" s="7" t="s">
        <v>616</v>
      </c>
    </row>
    <row r="710" spans="1:19" ht="67.5">
      <c r="A710" s="8" t="s">
        <v>5168</v>
      </c>
      <c r="B710" s="3" t="s">
        <v>5083</v>
      </c>
      <c r="C710" s="5" t="s">
        <v>5169</v>
      </c>
      <c r="D710" s="3" t="s">
        <v>5170</v>
      </c>
      <c r="E710" s="6">
        <v>43985.222812499997</v>
      </c>
      <c r="F710" s="6">
        <f t="shared" si="11"/>
        <v>3</v>
      </c>
      <c r="G710" s="3"/>
      <c r="H710" s="3"/>
      <c r="I710" s="3"/>
      <c r="J710" s="3"/>
      <c r="K710" s="3" t="s">
        <v>5086</v>
      </c>
      <c r="L710" s="3"/>
      <c r="M710" s="7" t="s">
        <v>104</v>
      </c>
      <c r="N710" s="12" t="s">
        <v>5087</v>
      </c>
      <c r="O710" s="3">
        <v>38</v>
      </c>
      <c r="P710" s="3">
        <v>93</v>
      </c>
      <c r="Q710" s="3"/>
      <c r="R710" s="18" t="s">
        <v>5171</v>
      </c>
      <c r="S710" s="7" t="s">
        <v>5172</v>
      </c>
    </row>
    <row r="711" spans="1:19" ht="45">
      <c r="A711" s="8" t="s">
        <v>5173</v>
      </c>
      <c r="B711" s="3" t="s">
        <v>5174</v>
      </c>
      <c r="C711" s="5" t="s">
        <v>5175</v>
      </c>
      <c r="D711" s="3" t="s">
        <v>5176</v>
      </c>
      <c r="E711" s="6">
        <v>43985.222754629634</v>
      </c>
      <c r="F711" s="6">
        <f t="shared" si="11"/>
        <v>3</v>
      </c>
      <c r="G711" s="3"/>
      <c r="H711" s="3"/>
      <c r="I711" s="3"/>
      <c r="J711" s="3"/>
      <c r="K711" s="3" t="s">
        <v>5177</v>
      </c>
      <c r="L711" s="3"/>
      <c r="M711" s="7" t="s">
        <v>46</v>
      </c>
      <c r="N711" s="12" t="s">
        <v>5178</v>
      </c>
      <c r="O711" s="3">
        <v>16</v>
      </c>
      <c r="P711" s="3">
        <v>156</v>
      </c>
      <c r="Q711" s="3"/>
      <c r="R711" s="18" t="s">
        <v>5179</v>
      </c>
      <c r="S711" s="7" t="s">
        <v>52</v>
      </c>
    </row>
    <row r="712" spans="1:19" ht="33.75">
      <c r="A712" s="8" t="s">
        <v>5180</v>
      </c>
      <c r="B712" s="3" t="s">
        <v>5181</v>
      </c>
      <c r="C712" s="5" t="s">
        <v>5182</v>
      </c>
      <c r="D712" s="3" t="s">
        <v>5183</v>
      </c>
      <c r="E712" s="6">
        <v>43985.22274305555</v>
      </c>
      <c r="F712" s="6">
        <f t="shared" si="11"/>
        <v>3</v>
      </c>
      <c r="G712" s="3"/>
      <c r="H712" s="3"/>
      <c r="I712" s="3"/>
      <c r="J712" s="3"/>
      <c r="K712" s="3" t="s">
        <v>5184</v>
      </c>
      <c r="L712" s="3"/>
      <c r="M712" s="7" t="s">
        <v>104</v>
      </c>
      <c r="N712" s="12" t="s">
        <v>5185</v>
      </c>
      <c r="O712" s="3">
        <v>43</v>
      </c>
      <c r="P712" s="3">
        <v>37</v>
      </c>
      <c r="Q712" s="3"/>
      <c r="R712" s="18" t="s">
        <v>5186</v>
      </c>
      <c r="S712" s="7" t="s">
        <v>4659</v>
      </c>
    </row>
    <row r="713" spans="1:19" ht="12.75">
      <c r="A713" s="8" t="s">
        <v>5187</v>
      </c>
      <c r="B713" s="3" t="s">
        <v>3842</v>
      </c>
      <c r="C713" s="5" t="s">
        <v>5188</v>
      </c>
      <c r="D713" s="3" t="s">
        <v>5189</v>
      </c>
      <c r="E713" s="6">
        <v>43985.222604166665</v>
      </c>
      <c r="F713" s="6">
        <f t="shared" si="11"/>
        <v>3</v>
      </c>
      <c r="G713" s="3"/>
      <c r="H713" s="3"/>
      <c r="I713" s="3"/>
      <c r="J713" s="3"/>
      <c r="K713" s="3" t="s">
        <v>3845</v>
      </c>
      <c r="L713" s="3"/>
      <c r="M713" s="7" t="s">
        <v>104</v>
      </c>
      <c r="N713" s="12" t="s">
        <v>3846</v>
      </c>
      <c r="O713" s="3">
        <v>93</v>
      </c>
      <c r="P713" s="3">
        <v>151</v>
      </c>
      <c r="Q713" s="3"/>
      <c r="R713" s="18" t="s">
        <v>5190</v>
      </c>
      <c r="S713" s="7" t="s">
        <v>5191</v>
      </c>
    </row>
    <row r="714" spans="1:19" ht="90">
      <c r="A714" s="8" t="s">
        <v>5192</v>
      </c>
      <c r="B714" s="3" t="s">
        <v>5193</v>
      </c>
      <c r="C714" s="5" t="s">
        <v>5194</v>
      </c>
      <c r="D714" s="3" t="s">
        <v>5195</v>
      </c>
      <c r="E714" s="6">
        <v>43985.222511574073</v>
      </c>
      <c r="F714" s="6">
        <f t="shared" si="11"/>
        <v>3</v>
      </c>
      <c r="G714" s="3"/>
      <c r="H714" s="3"/>
      <c r="I714" s="3"/>
      <c r="J714" s="3"/>
      <c r="K714" s="3" t="s">
        <v>5196</v>
      </c>
      <c r="L714" s="3"/>
      <c r="M714" s="7" t="s">
        <v>46</v>
      </c>
      <c r="N714" s="12" t="s">
        <v>5197</v>
      </c>
      <c r="O714" s="3">
        <v>86</v>
      </c>
      <c r="P714" s="3">
        <v>78</v>
      </c>
      <c r="Q714" s="3" t="s">
        <v>127</v>
      </c>
      <c r="R714" s="18" t="s">
        <v>5198</v>
      </c>
      <c r="S714" s="7" t="s">
        <v>5199</v>
      </c>
    </row>
    <row r="715" spans="1:19" ht="12.75">
      <c r="A715" s="8" t="s">
        <v>5200</v>
      </c>
      <c r="B715" s="3" t="s">
        <v>5201</v>
      </c>
      <c r="C715" s="5" t="s">
        <v>5202</v>
      </c>
      <c r="D715" s="3" t="s">
        <v>5203</v>
      </c>
      <c r="E715" s="6">
        <v>43985.222453703704</v>
      </c>
      <c r="F715" s="6">
        <f t="shared" si="11"/>
        <v>3</v>
      </c>
      <c r="G715" s="3"/>
      <c r="H715" s="3"/>
      <c r="I715" s="3"/>
      <c r="J715" s="3"/>
      <c r="K715" s="3" t="s">
        <v>5204</v>
      </c>
      <c r="L715" s="3"/>
      <c r="M715" s="7" t="s">
        <v>46</v>
      </c>
      <c r="N715" s="12" t="s">
        <v>5205</v>
      </c>
      <c r="O715" s="3">
        <v>609</v>
      </c>
      <c r="P715" s="3">
        <v>764</v>
      </c>
      <c r="Q715" s="3"/>
      <c r="R715" s="18" t="s">
        <v>5206</v>
      </c>
      <c r="S715" s="7" t="s">
        <v>5207</v>
      </c>
    </row>
    <row r="716" spans="1:19" ht="22.5">
      <c r="A716" s="8" t="s">
        <v>5208</v>
      </c>
      <c r="B716" s="3" t="s">
        <v>5209</v>
      </c>
      <c r="C716" s="5" t="s">
        <v>5210</v>
      </c>
      <c r="D716" s="3" t="s">
        <v>5211</v>
      </c>
      <c r="E716" s="6">
        <v>43985.222430555557</v>
      </c>
      <c r="F716" s="6">
        <f t="shared" si="11"/>
        <v>3</v>
      </c>
      <c r="G716" s="3"/>
      <c r="H716" s="3"/>
      <c r="I716" s="3"/>
      <c r="J716" s="3"/>
      <c r="K716" s="3" t="s">
        <v>5212</v>
      </c>
      <c r="L716" s="3"/>
      <c r="M716" s="7" t="s">
        <v>46</v>
      </c>
      <c r="N716" s="12" t="s">
        <v>5213</v>
      </c>
      <c r="O716" s="3">
        <v>393</v>
      </c>
      <c r="P716" s="3">
        <v>532</v>
      </c>
      <c r="Q716" s="3" t="s">
        <v>5214</v>
      </c>
      <c r="R716" s="18" t="s">
        <v>5215</v>
      </c>
      <c r="S716" s="7" t="s">
        <v>52</v>
      </c>
    </row>
    <row r="717" spans="1:19" ht="12.75">
      <c r="A717" s="8" t="s">
        <v>5216</v>
      </c>
      <c r="B717" s="3" t="s">
        <v>5122</v>
      </c>
      <c r="C717" s="5" t="s">
        <v>5217</v>
      </c>
      <c r="D717" s="3" t="s">
        <v>5218</v>
      </c>
      <c r="E717" s="6">
        <v>43985.222395833334</v>
      </c>
      <c r="F717" s="6">
        <f t="shared" si="11"/>
        <v>3</v>
      </c>
      <c r="G717" s="3"/>
      <c r="H717" s="3"/>
      <c r="I717" s="3"/>
      <c r="J717" s="3"/>
      <c r="K717" s="3" t="s">
        <v>5125</v>
      </c>
      <c r="L717" s="3"/>
      <c r="M717" s="7" t="s">
        <v>46</v>
      </c>
      <c r="N717" s="12" t="s">
        <v>5126</v>
      </c>
      <c r="O717" s="3">
        <v>261</v>
      </c>
      <c r="P717" s="3">
        <v>684</v>
      </c>
      <c r="Q717" s="3"/>
      <c r="R717" s="18" t="s">
        <v>5219</v>
      </c>
      <c r="S717" s="7" t="s">
        <v>5220</v>
      </c>
    </row>
    <row r="718" spans="1:19" ht="22.5">
      <c r="A718" s="8" t="s">
        <v>5221</v>
      </c>
      <c r="B718" s="3" t="s">
        <v>5222</v>
      </c>
      <c r="C718" s="5" t="s">
        <v>5223</v>
      </c>
      <c r="D718" s="3" t="s">
        <v>5224</v>
      </c>
      <c r="E718" s="6">
        <v>43985.222303240742</v>
      </c>
      <c r="F718" s="6">
        <f t="shared" si="11"/>
        <v>3</v>
      </c>
      <c r="G718" s="3"/>
      <c r="H718" s="3"/>
      <c r="I718" s="3"/>
      <c r="J718" s="3"/>
      <c r="K718" s="3" t="s">
        <v>5225</v>
      </c>
      <c r="L718" s="3"/>
      <c r="M718" s="7" t="s">
        <v>46</v>
      </c>
      <c r="N718" s="12" t="s">
        <v>5226</v>
      </c>
      <c r="O718" s="3">
        <v>60</v>
      </c>
      <c r="P718" s="3">
        <v>378</v>
      </c>
      <c r="Q718" s="3"/>
      <c r="R718" s="18" t="s">
        <v>5227</v>
      </c>
      <c r="S718" s="7" t="s">
        <v>52</v>
      </c>
    </row>
    <row r="719" spans="1:19" ht="33.75">
      <c r="A719" s="8" t="s">
        <v>5228</v>
      </c>
      <c r="B719" s="3" t="s">
        <v>5229</v>
      </c>
      <c r="C719" s="5" t="s">
        <v>5230</v>
      </c>
      <c r="D719" s="3" t="s">
        <v>5231</v>
      </c>
      <c r="E719" s="6">
        <v>43985.222233796296</v>
      </c>
      <c r="F719" s="6">
        <f t="shared" si="11"/>
        <v>3</v>
      </c>
      <c r="G719" s="3"/>
      <c r="H719" s="3"/>
      <c r="I719" s="3"/>
      <c r="J719" s="3"/>
      <c r="K719" s="3" t="s">
        <v>5232</v>
      </c>
      <c r="L719" s="3"/>
      <c r="M719" s="7" t="s">
        <v>104</v>
      </c>
      <c r="N719" s="12" t="s">
        <v>5233</v>
      </c>
      <c r="O719" s="3">
        <v>19</v>
      </c>
      <c r="P719" s="3">
        <v>46</v>
      </c>
      <c r="Q719" s="3"/>
      <c r="R719" s="18" t="s">
        <v>5234</v>
      </c>
      <c r="S719" s="7" t="s">
        <v>5235</v>
      </c>
    </row>
    <row r="720" spans="1:19" ht="56.25">
      <c r="A720" s="8" t="s">
        <v>5236</v>
      </c>
      <c r="B720" s="3" t="s">
        <v>5237</v>
      </c>
      <c r="C720" s="5" t="s">
        <v>5238</v>
      </c>
      <c r="D720" s="3" t="s">
        <v>5239</v>
      </c>
      <c r="E720" s="6">
        <v>43985.222187499996</v>
      </c>
      <c r="F720" s="6">
        <f t="shared" si="11"/>
        <v>3</v>
      </c>
      <c r="G720" s="3"/>
      <c r="H720" s="3"/>
      <c r="I720" s="3"/>
      <c r="J720" s="3"/>
      <c r="K720" s="3" t="s">
        <v>5240</v>
      </c>
      <c r="L720" s="3"/>
      <c r="M720" s="7" t="s">
        <v>46</v>
      </c>
      <c r="N720" s="12" t="s">
        <v>5241</v>
      </c>
      <c r="O720" s="3">
        <v>33</v>
      </c>
      <c r="P720" s="3">
        <v>178</v>
      </c>
      <c r="Q720" s="3"/>
      <c r="R720" s="18" t="s">
        <v>5242</v>
      </c>
      <c r="S720" s="7" t="s">
        <v>1162</v>
      </c>
    </row>
    <row r="721" spans="1:19" ht="12.75">
      <c r="A721" s="8" t="s">
        <v>5243</v>
      </c>
      <c r="B721" s="3" t="s">
        <v>5122</v>
      </c>
      <c r="C721" s="5" t="s">
        <v>5244</v>
      </c>
      <c r="D721" s="3" t="s">
        <v>5245</v>
      </c>
      <c r="E721" s="6">
        <v>43985.222118055557</v>
      </c>
      <c r="F721" s="6">
        <f t="shared" si="11"/>
        <v>3</v>
      </c>
      <c r="G721" s="3"/>
      <c r="H721" s="3"/>
      <c r="I721" s="3"/>
      <c r="J721" s="3"/>
      <c r="K721" s="3" t="s">
        <v>5125</v>
      </c>
      <c r="L721" s="3"/>
      <c r="M721" s="7" t="s">
        <v>46</v>
      </c>
      <c r="N721" s="12" t="s">
        <v>5126</v>
      </c>
      <c r="O721" s="3">
        <v>261</v>
      </c>
      <c r="P721" s="3">
        <v>684</v>
      </c>
      <c r="Q721" s="3"/>
      <c r="R721" s="18" t="s">
        <v>5246</v>
      </c>
      <c r="S721" s="7" t="s">
        <v>5247</v>
      </c>
    </row>
    <row r="722" spans="1:19" ht="45">
      <c r="A722" s="8" t="s">
        <v>5248</v>
      </c>
      <c r="B722" s="3" t="s">
        <v>5249</v>
      </c>
      <c r="C722" s="5" t="s">
        <v>5250</v>
      </c>
      <c r="D722" s="3" t="s">
        <v>5251</v>
      </c>
      <c r="E722" s="6">
        <v>43985.222094907411</v>
      </c>
      <c r="F722" s="6">
        <f t="shared" si="11"/>
        <v>3</v>
      </c>
      <c r="G722" s="3"/>
      <c r="H722" s="3"/>
      <c r="I722" s="3"/>
      <c r="J722" s="3"/>
      <c r="K722" s="3" t="s">
        <v>5252</v>
      </c>
      <c r="L722" s="3"/>
      <c r="M722" s="7" t="s">
        <v>46</v>
      </c>
      <c r="N722" s="12" t="s">
        <v>5253</v>
      </c>
      <c r="O722" s="3">
        <v>1900</v>
      </c>
      <c r="P722" s="3">
        <v>1043</v>
      </c>
      <c r="Q722" s="3" t="s">
        <v>50</v>
      </c>
      <c r="R722" s="18" t="s">
        <v>5254</v>
      </c>
      <c r="S722" s="7" t="s">
        <v>5255</v>
      </c>
    </row>
    <row r="723" spans="1:19" ht="22.5">
      <c r="A723" s="8" t="s">
        <v>5256</v>
      </c>
      <c r="B723" s="3" t="s">
        <v>5257</v>
      </c>
      <c r="C723" s="5" t="s">
        <v>5258</v>
      </c>
      <c r="D723" s="3" t="s">
        <v>5259</v>
      </c>
      <c r="E723" s="6">
        <v>43985.221932870365</v>
      </c>
      <c r="F723" s="6">
        <f t="shared" si="11"/>
        <v>3</v>
      </c>
      <c r="G723" s="3"/>
      <c r="H723" s="3"/>
      <c r="I723" s="3"/>
      <c r="J723" s="3"/>
      <c r="K723" s="3" t="s">
        <v>5260</v>
      </c>
      <c r="L723" s="3"/>
      <c r="M723" s="7" t="s">
        <v>46</v>
      </c>
      <c r="N723" s="12" t="s">
        <v>5261</v>
      </c>
      <c r="O723" s="3">
        <v>826</v>
      </c>
      <c r="P723" s="3">
        <v>762</v>
      </c>
      <c r="Q723" s="3" t="s">
        <v>5262</v>
      </c>
      <c r="R723" s="18" t="s">
        <v>5263</v>
      </c>
      <c r="S723" s="7" t="s">
        <v>5264</v>
      </c>
    </row>
    <row r="724" spans="1:19" ht="67.5">
      <c r="A724" s="8" t="s">
        <v>5265</v>
      </c>
      <c r="B724" s="3" t="s">
        <v>5266</v>
      </c>
      <c r="C724" s="5" t="s">
        <v>5267</v>
      </c>
      <c r="D724" s="3" t="s">
        <v>5268</v>
      </c>
      <c r="E724" s="6">
        <v>43985.221909722226</v>
      </c>
      <c r="F724" s="6">
        <f t="shared" si="11"/>
        <v>3</v>
      </c>
      <c r="G724" s="3"/>
      <c r="H724" s="3"/>
      <c r="I724" s="3"/>
      <c r="J724" s="3"/>
      <c r="K724" s="3" t="s">
        <v>5269</v>
      </c>
      <c r="L724" s="3"/>
      <c r="M724" s="7" t="s">
        <v>46</v>
      </c>
      <c r="N724" s="12" t="s">
        <v>5270</v>
      </c>
      <c r="O724" s="3">
        <v>113</v>
      </c>
      <c r="P724" s="3">
        <v>229</v>
      </c>
      <c r="Q724" s="3" t="s">
        <v>1786</v>
      </c>
      <c r="R724" s="18" t="s">
        <v>5271</v>
      </c>
      <c r="S724" s="7" t="s">
        <v>5272</v>
      </c>
    </row>
    <row r="725" spans="1:19" ht="12.75">
      <c r="A725" s="8" t="s">
        <v>5273</v>
      </c>
      <c r="B725" s="3" t="s">
        <v>5274</v>
      </c>
      <c r="C725" s="5" t="s">
        <v>220</v>
      </c>
      <c r="D725" s="3" t="s">
        <v>5275</v>
      </c>
      <c r="E725" s="6">
        <v>43985.22184027778</v>
      </c>
      <c r="F725" s="6">
        <f t="shared" si="11"/>
        <v>3</v>
      </c>
      <c r="G725" s="3"/>
      <c r="H725" s="3"/>
      <c r="I725" s="3"/>
      <c r="J725" s="3"/>
      <c r="K725" s="3" t="s">
        <v>5276</v>
      </c>
      <c r="L725" s="3"/>
      <c r="M725" s="7" t="s">
        <v>28</v>
      </c>
      <c r="N725" s="12" t="s">
        <v>5277</v>
      </c>
      <c r="O725" s="3">
        <v>555</v>
      </c>
      <c r="P725" s="3">
        <v>741</v>
      </c>
      <c r="Q725" s="3" t="s">
        <v>5278</v>
      </c>
      <c r="R725" s="18" t="s">
        <v>5279</v>
      </c>
      <c r="S725" s="7" t="s">
        <v>52</v>
      </c>
    </row>
    <row r="726" spans="1:19" ht="33.75">
      <c r="A726" s="8" t="s">
        <v>5280</v>
      </c>
      <c r="B726" s="3" t="s">
        <v>5281</v>
      </c>
      <c r="C726" s="5" t="s">
        <v>5282</v>
      </c>
      <c r="D726" s="3" t="s">
        <v>5283</v>
      </c>
      <c r="E726" s="6">
        <v>43985.221724537041</v>
      </c>
      <c r="F726" s="6">
        <f t="shared" si="11"/>
        <v>3</v>
      </c>
      <c r="G726" s="3"/>
      <c r="H726" s="3"/>
      <c r="I726" s="3"/>
      <c r="J726" s="3"/>
      <c r="K726" s="3" t="s">
        <v>5284</v>
      </c>
      <c r="L726" s="3"/>
      <c r="M726" s="7" t="s">
        <v>46</v>
      </c>
      <c r="N726" s="12" t="s">
        <v>5285</v>
      </c>
      <c r="O726" s="3">
        <v>6</v>
      </c>
      <c r="P726" s="3">
        <v>55</v>
      </c>
      <c r="Q726" s="3"/>
      <c r="R726" s="18" t="s">
        <v>5286</v>
      </c>
      <c r="S726" s="7" t="s">
        <v>5287</v>
      </c>
    </row>
    <row r="727" spans="1:19" ht="33.75">
      <c r="A727" s="8" t="s">
        <v>5288</v>
      </c>
      <c r="B727" s="3" t="s">
        <v>5289</v>
      </c>
      <c r="C727" s="5" t="s">
        <v>5290</v>
      </c>
      <c r="D727" s="3" t="s">
        <v>5291</v>
      </c>
      <c r="E727" s="6">
        <v>43985.22152777778</v>
      </c>
      <c r="F727" s="6">
        <f t="shared" si="11"/>
        <v>3</v>
      </c>
      <c r="G727" s="3"/>
      <c r="H727" s="3"/>
      <c r="I727" s="3"/>
      <c r="J727" s="3"/>
      <c r="K727" s="3" t="s">
        <v>5292</v>
      </c>
      <c r="L727" s="3"/>
      <c r="M727" s="7" t="s">
        <v>46</v>
      </c>
      <c r="N727" s="12" t="s">
        <v>5293</v>
      </c>
      <c r="O727" s="3">
        <v>244</v>
      </c>
      <c r="P727" s="3">
        <v>222</v>
      </c>
      <c r="Q727" s="3" t="s">
        <v>5294</v>
      </c>
      <c r="R727" s="18" t="s">
        <v>5295</v>
      </c>
      <c r="S727" s="7" t="s">
        <v>5296</v>
      </c>
    </row>
    <row r="728" spans="1:19" ht="33.75">
      <c r="A728" s="8" t="s">
        <v>5297</v>
      </c>
      <c r="B728" s="3" t="s">
        <v>4249</v>
      </c>
      <c r="C728" s="5" t="s">
        <v>5298</v>
      </c>
      <c r="D728" s="3" t="s">
        <v>5299</v>
      </c>
      <c r="E728" s="6">
        <v>43985.221388888887</v>
      </c>
      <c r="F728" s="6">
        <f t="shared" si="11"/>
        <v>3</v>
      </c>
      <c r="G728" s="3"/>
      <c r="H728" s="3"/>
      <c r="I728" s="3" t="s">
        <v>5300</v>
      </c>
      <c r="J728" s="3" t="s">
        <v>5301</v>
      </c>
      <c r="K728" s="3" t="s">
        <v>4254</v>
      </c>
      <c r="L728" s="3" t="s">
        <v>5302</v>
      </c>
      <c r="M728" s="7" t="s">
        <v>104</v>
      </c>
      <c r="N728" s="12" t="s">
        <v>4256</v>
      </c>
      <c r="O728" s="3">
        <v>2234</v>
      </c>
      <c r="P728" s="3">
        <v>37</v>
      </c>
      <c r="Q728" s="3"/>
      <c r="R728" s="18" t="s">
        <v>5303</v>
      </c>
      <c r="S728" s="7" t="s">
        <v>5304</v>
      </c>
    </row>
    <row r="729" spans="1:19" ht="22.5">
      <c r="A729" s="8" t="s">
        <v>5305</v>
      </c>
      <c r="B729" s="3" t="s">
        <v>5306</v>
      </c>
      <c r="C729" s="5" t="s">
        <v>5307</v>
      </c>
      <c r="D729" s="3" t="s">
        <v>5308</v>
      </c>
      <c r="E729" s="6">
        <v>43985.221203703702</v>
      </c>
      <c r="F729" s="6">
        <f t="shared" si="11"/>
        <v>3</v>
      </c>
      <c r="G729" s="3"/>
      <c r="H729" s="3"/>
      <c r="I729" s="3"/>
      <c r="J729" s="3"/>
      <c r="K729" s="3" t="s">
        <v>5309</v>
      </c>
      <c r="L729" s="3"/>
      <c r="M729" s="7" t="s">
        <v>46</v>
      </c>
      <c r="N729" s="12" t="s">
        <v>5310</v>
      </c>
      <c r="O729" s="3">
        <v>3559</v>
      </c>
      <c r="P729" s="3">
        <v>3507</v>
      </c>
      <c r="Q729" s="3" t="s">
        <v>904</v>
      </c>
      <c r="R729" s="18" t="s">
        <v>5311</v>
      </c>
      <c r="S729" s="7" t="s">
        <v>5312</v>
      </c>
    </row>
    <row r="730" spans="1:19" ht="12.75">
      <c r="A730" s="8" t="s">
        <v>5313</v>
      </c>
      <c r="B730" s="3" t="s">
        <v>5069</v>
      </c>
      <c r="C730" s="5" t="s">
        <v>5314</v>
      </c>
      <c r="D730" s="3" t="s">
        <v>5315</v>
      </c>
      <c r="E730" s="6">
        <v>43985.220717592594</v>
      </c>
      <c r="F730" s="6">
        <f t="shared" si="11"/>
        <v>3</v>
      </c>
      <c r="G730" s="3"/>
      <c r="H730" s="3"/>
      <c r="I730" s="3"/>
      <c r="J730" s="3"/>
      <c r="K730" s="3" t="s">
        <v>5072</v>
      </c>
      <c r="L730" s="3"/>
      <c r="M730" s="7" t="s">
        <v>28</v>
      </c>
      <c r="N730" s="12" t="s">
        <v>1073</v>
      </c>
      <c r="O730" s="3"/>
      <c r="P730" s="3"/>
      <c r="Q730" s="3"/>
      <c r="R730" s="18" t="s">
        <v>5316</v>
      </c>
      <c r="S730" s="7" t="s">
        <v>5317</v>
      </c>
    </row>
    <row r="731" spans="1:19" ht="12.75">
      <c r="A731" s="8" t="s">
        <v>5318</v>
      </c>
      <c r="B731" s="3" t="s">
        <v>5319</v>
      </c>
      <c r="C731" s="5" t="s">
        <v>5320</v>
      </c>
      <c r="D731" s="3" t="s">
        <v>5321</v>
      </c>
      <c r="E731" s="6">
        <v>43985.220486111109</v>
      </c>
      <c r="F731" s="6">
        <f t="shared" si="11"/>
        <v>3</v>
      </c>
      <c r="G731" s="3"/>
      <c r="H731" s="3"/>
      <c r="I731" s="3"/>
      <c r="J731" s="3"/>
      <c r="K731" s="3" t="s">
        <v>5322</v>
      </c>
      <c r="L731" s="3"/>
      <c r="M731" s="7" t="s">
        <v>46</v>
      </c>
      <c r="N731" s="12" t="s">
        <v>1073</v>
      </c>
      <c r="O731" s="3">
        <v>8</v>
      </c>
      <c r="P731" s="3">
        <v>61</v>
      </c>
      <c r="Q731" s="3"/>
      <c r="R731" s="18" t="s">
        <v>5323</v>
      </c>
      <c r="S731" s="7" t="s">
        <v>52</v>
      </c>
    </row>
    <row r="732" spans="1:19" ht="22.5">
      <c r="A732" s="8" t="s">
        <v>5324</v>
      </c>
      <c r="B732" s="3" t="s">
        <v>5325</v>
      </c>
      <c r="C732" s="5" t="s">
        <v>5326</v>
      </c>
      <c r="D732" s="3" t="s">
        <v>5327</v>
      </c>
      <c r="E732" s="6">
        <v>43985.220185185186</v>
      </c>
      <c r="F732" s="6">
        <f t="shared" si="11"/>
        <v>3</v>
      </c>
      <c r="G732" s="3"/>
      <c r="H732" s="3"/>
      <c r="I732" s="3"/>
      <c r="J732" s="3"/>
      <c r="K732" s="3" t="s">
        <v>5328</v>
      </c>
      <c r="L732" s="3"/>
      <c r="M732" s="7" t="s">
        <v>28</v>
      </c>
      <c r="N732" s="12" t="s">
        <v>5329</v>
      </c>
      <c r="O732" s="3">
        <v>922</v>
      </c>
      <c r="P732" s="3">
        <v>390</v>
      </c>
      <c r="Q732" s="3" t="s">
        <v>5330</v>
      </c>
      <c r="R732" s="18" t="s">
        <v>5331</v>
      </c>
      <c r="S732" s="7" t="s">
        <v>5332</v>
      </c>
    </row>
    <row r="733" spans="1:19" ht="12.75">
      <c r="A733" s="8" t="s">
        <v>5333</v>
      </c>
      <c r="B733" s="3" t="s">
        <v>5334</v>
      </c>
      <c r="C733" s="5" t="s">
        <v>5335</v>
      </c>
      <c r="D733" s="3" t="s">
        <v>5336</v>
      </c>
      <c r="E733" s="6">
        <v>43985.220162037032</v>
      </c>
      <c r="F733" s="6">
        <f t="shared" si="11"/>
        <v>3</v>
      </c>
      <c r="G733" s="3"/>
      <c r="H733" s="3"/>
      <c r="I733" s="3"/>
      <c r="J733" s="3"/>
      <c r="K733" s="3" t="s">
        <v>5337</v>
      </c>
      <c r="L733" s="3"/>
      <c r="M733" s="7" t="s">
        <v>46</v>
      </c>
      <c r="N733" s="12" t="s">
        <v>5338</v>
      </c>
      <c r="O733" s="3">
        <v>1498</v>
      </c>
      <c r="P733" s="3">
        <v>1343</v>
      </c>
      <c r="Q733" s="3" t="s">
        <v>50</v>
      </c>
      <c r="R733" s="18" t="s">
        <v>5339</v>
      </c>
      <c r="S733" s="7" t="s">
        <v>5340</v>
      </c>
    </row>
    <row r="734" spans="1:19" ht="22.5">
      <c r="A734" s="8" t="s">
        <v>5341</v>
      </c>
      <c r="B734" s="3" t="s">
        <v>4545</v>
      </c>
      <c r="C734" s="5" t="s">
        <v>5342</v>
      </c>
      <c r="D734" s="3" t="s">
        <v>5343</v>
      </c>
      <c r="E734" s="6">
        <v>43985.22010416667</v>
      </c>
      <c r="F734" s="6">
        <f t="shared" si="11"/>
        <v>3</v>
      </c>
      <c r="G734" s="3"/>
      <c r="H734" s="3"/>
      <c r="I734" s="3"/>
      <c r="J734" s="3"/>
      <c r="K734" s="3" t="s">
        <v>4548</v>
      </c>
      <c r="L734" s="3"/>
      <c r="M734" s="7" t="s">
        <v>104</v>
      </c>
      <c r="N734" s="12" t="s">
        <v>4549</v>
      </c>
      <c r="O734" s="3">
        <v>165</v>
      </c>
      <c r="P734" s="3">
        <v>1545</v>
      </c>
      <c r="Q734" s="3"/>
      <c r="R734" s="18" t="s">
        <v>5344</v>
      </c>
      <c r="S734" s="7" t="s">
        <v>5345</v>
      </c>
    </row>
    <row r="735" spans="1:19" ht="12.75">
      <c r="A735" s="8" t="s">
        <v>5346</v>
      </c>
      <c r="B735" s="3" t="s">
        <v>5347</v>
      </c>
      <c r="C735" s="5" t="s">
        <v>220</v>
      </c>
      <c r="D735" s="3" t="s">
        <v>5348</v>
      </c>
      <c r="E735" s="6">
        <v>43985.220023148147</v>
      </c>
      <c r="F735" s="6">
        <f t="shared" si="11"/>
        <v>3</v>
      </c>
      <c r="G735" s="3"/>
      <c r="H735" s="3"/>
      <c r="I735" s="3"/>
      <c r="J735" s="3"/>
      <c r="K735" s="3" t="s">
        <v>5349</v>
      </c>
      <c r="L735" s="3"/>
      <c r="M735" s="7" t="s">
        <v>46</v>
      </c>
      <c r="N735" s="12" t="s">
        <v>5350</v>
      </c>
      <c r="O735" s="3">
        <v>11</v>
      </c>
      <c r="P735" s="3">
        <v>109</v>
      </c>
      <c r="Q735" s="3" t="s">
        <v>5351</v>
      </c>
      <c r="R735" s="18" t="s">
        <v>5352</v>
      </c>
      <c r="S735" s="7" t="s">
        <v>52</v>
      </c>
    </row>
    <row r="736" spans="1:19" ht="56.25">
      <c r="A736" s="8" t="s">
        <v>5353</v>
      </c>
      <c r="B736" s="3" t="s">
        <v>5354</v>
      </c>
      <c r="C736" s="5" t="s">
        <v>5355</v>
      </c>
      <c r="D736" s="3" t="s">
        <v>5356</v>
      </c>
      <c r="E736" s="6">
        <v>43985.22</v>
      </c>
      <c r="F736" s="6">
        <f t="shared" si="11"/>
        <v>3</v>
      </c>
      <c r="G736" s="3"/>
      <c r="H736" s="3"/>
      <c r="I736" s="3"/>
      <c r="J736" s="3"/>
      <c r="K736" s="3" t="s">
        <v>5357</v>
      </c>
      <c r="L736" s="3"/>
      <c r="M736" s="7" t="s">
        <v>28</v>
      </c>
      <c r="N736" s="12" t="s">
        <v>5358</v>
      </c>
      <c r="O736" s="3">
        <v>67</v>
      </c>
      <c r="P736" s="3">
        <v>131</v>
      </c>
      <c r="Q736" s="3"/>
      <c r="R736" s="18" t="s">
        <v>5359</v>
      </c>
      <c r="S736" s="7" t="s">
        <v>5360</v>
      </c>
    </row>
    <row r="737" spans="1:19" ht="22.5">
      <c r="A737" s="8" t="s">
        <v>5361</v>
      </c>
      <c r="B737" s="3" t="s">
        <v>5362</v>
      </c>
      <c r="C737" s="5" t="s">
        <v>5363</v>
      </c>
      <c r="D737" s="3" t="s">
        <v>5364</v>
      </c>
      <c r="E737" s="6">
        <v>43985.219895833332</v>
      </c>
      <c r="F737" s="6">
        <f t="shared" si="11"/>
        <v>3</v>
      </c>
      <c r="G737" s="3"/>
      <c r="H737" s="3"/>
      <c r="I737" s="3"/>
      <c r="J737" s="3"/>
      <c r="K737" s="3" t="s">
        <v>5365</v>
      </c>
      <c r="L737" s="3"/>
      <c r="M737" s="7" t="s">
        <v>46</v>
      </c>
      <c r="N737" s="12" t="s">
        <v>5366</v>
      </c>
      <c r="O737" s="3">
        <v>5</v>
      </c>
      <c r="P737" s="3">
        <v>87</v>
      </c>
      <c r="Q737" s="3" t="s">
        <v>50</v>
      </c>
      <c r="R737" s="18" t="s">
        <v>5367</v>
      </c>
      <c r="S737" s="7" t="s">
        <v>52</v>
      </c>
    </row>
    <row r="738" spans="1:19" ht="22.5">
      <c r="A738" s="8" t="s">
        <v>5368</v>
      </c>
      <c r="B738" s="3" t="s">
        <v>5369</v>
      </c>
      <c r="C738" s="5" t="s">
        <v>5370</v>
      </c>
      <c r="D738" s="3" t="s">
        <v>5371</v>
      </c>
      <c r="E738" s="6">
        <v>43985.219826388886</v>
      </c>
      <c r="F738" s="6">
        <f t="shared" si="11"/>
        <v>3</v>
      </c>
      <c r="G738" s="3"/>
      <c r="H738" s="3"/>
      <c r="I738" s="3"/>
      <c r="J738" s="3"/>
      <c r="K738" s="3" t="s">
        <v>5372</v>
      </c>
      <c r="L738" s="3"/>
      <c r="M738" s="7" t="s">
        <v>46</v>
      </c>
      <c r="N738" s="12" t="s">
        <v>5373</v>
      </c>
      <c r="O738" s="3">
        <v>26</v>
      </c>
      <c r="P738" s="3">
        <v>16</v>
      </c>
      <c r="Q738" s="3"/>
      <c r="R738" s="18" t="s">
        <v>5374</v>
      </c>
      <c r="S738" s="7" t="s">
        <v>5375</v>
      </c>
    </row>
    <row r="739" spans="1:19" ht="56.25">
      <c r="A739" s="8" t="s">
        <v>5376</v>
      </c>
      <c r="B739" s="3" t="s">
        <v>5377</v>
      </c>
      <c r="C739" s="5" t="s">
        <v>5378</v>
      </c>
      <c r="D739" s="3" t="s">
        <v>5371</v>
      </c>
      <c r="E739" s="6">
        <v>43985.219826388886</v>
      </c>
      <c r="F739" s="6">
        <f t="shared" si="11"/>
        <v>3</v>
      </c>
      <c r="G739" s="3"/>
      <c r="H739" s="3"/>
      <c r="I739" s="3"/>
      <c r="J739" s="3"/>
      <c r="K739" s="3" t="s">
        <v>5379</v>
      </c>
      <c r="L739" s="3"/>
      <c r="M739" s="7" t="s">
        <v>104</v>
      </c>
      <c r="N739" s="12" t="s">
        <v>5380</v>
      </c>
      <c r="O739" s="3">
        <v>8</v>
      </c>
      <c r="P739" s="3">
        <v>198</v>
      </c>
      <c r="Q739" s="3"/>
      <c r="R739" s="18" t="s">
        <v>5381</v>
      </c>
      <c r="S739" s="7" t="s">
        <v>3015</v>
      </c>
    </row>
    <row r="740" spans="1:19" ht="22.5">
      <c r="A740" s="8" t="s">
        <v>5382</v>
      </c>
      <c r="B740" s="3" t="s">
        <v>5069</v>
      </c>
      <c r="C740" s="5" t="s">
        <v>5383</v>
      </c>
      <c r="D740" s="3" t="s">
        <v>5384</v>
      </c>
      <c r="E740" s="6">
        <v>43985.219664351855</v>
      </c>
      <c r="F740" s="6">
        <f t="shared" si="11"/>
        <v>3</v>
      </c>
      <c r="G740" s="3"/>
      <c r="H740" s="3"/>
      <c r="I740" s="3"/>
      <c r="J740" s="3"/>
      <c r="K740" s="3" t="s">
        <v>5072</v>
      </c>
      <c r="L740" s="3"/>
      <c r="M740" s="7" t="s">
        <v>28</v>
      </c>
      <c r="N740" s="12" t="s">
        <v>1073</v>
      </c>
      <c r="O740" s="3"/>
      <c r="P740" s="3"/>
      <c r="Q740" s="3"/>
      <c r="R740" s="18" t="s">
        <v>5385</v>
      </c>
      <c r="S740" s="7" t="s">
        <v>4630</v>
      </c>
    </row>
    <row r="741" spans="1:19" ht="56.25">
      <c r="A741" s="8" t="s">
        <v>5386</v>
      </c>
      <c r="B741" s="3" t="s">
        <v>4849</v>
      </c>
      <c r="C741" s="5" t="s">
        <v>5387</v>
      </c>
      <c r="D741" s="3" t="s">
        <v>5388</v>
      </c>
      <c r="E741" s="6">
        <v>43985.219409722224</v>
      </c>
      <c r="F741" s="6">
        <f t="shared" si="11"/>
        <v>3</v>
      </c>
      <c r="G741" s="3"/>
      <c r="H741" s="3"/>
      <c r="I741" s="3"/>
      <c r="J741" s="3"/>
      <c r="K741" s="3" t="s">
        <v>4852</v>
      </c>
      <c r="L741" s="3"/>
      <c r="M741" s="7" t="s">
        <v>46</v>
      </c>
      <c r="N741" s="12" t="s">
        <v>4853</v>
      </c>
      <c r="O741" s="3">
        <v>217</v>
      </c>
      <c r="P741" s="3">
        <v>511</v>
      </c>
      <c r="Q741" s="3" t="s">
        <v>1177</v>
      </c>
      <c r="R741" s="18" t="s">
        <v>5389</v>
      </c>
      <c r="S741" s="7" t="s">
        <v>52</v>
      </c>
    </row>
    <row r="742" spans="1:19" ht="67.5">
      <c r="A742" s="8" t="s">
        <v>5390</v>
      </c>
      <c r="B742" s="3" t="s">
        <v>5391</v>
      </c>
      <c r="C742" s="5" t="s">
        <v>5392</v>
      </c>
      <c r="D742" s="3" t="s">
        <v>5393</v>
      </c>
      <c r="E742" s="6">
        <v>43985.218923611115</v>
      </c>
      <c r="F742" s="6">
        <f t="shared" si="11"/>
        <v>3</v>
      </c>
      <c r="G742" s="3"/>
      <c r="H742" s="3"/>
      <c r="I742" s="3"/>
      <c r="J742" s="3"/>
      <c r="K742" s="3" t="s">
        <v>5394</v>
      </c>
      <c r="L742" s="3"/>
      <c r="M742" s="7" t="s">
        <v>46</v>
      </c>
      <c r="N742" s="12" t="s">
        <v>5395</v>
      </c>
      <c r="O742" s="3">
        <v>37</v>
      </c>
      <c r="P742" s="3">
        <v>82</v>
      </c>
      <c r="Q742" s="3"/>
      <c r="R742" s="18" t="s">
        <v>5396</v>
      </c>
      <c r="S742" s="7" t="s">
        <v>5397</v>
      </c>
    </row>
    <row r="743" spans="1:19" ht="56.25">
      <c r="A743" s="8" t="s">
        <v>5398</v>
      </c>
      <c r="B743" s="3" t="s">
        <v>5399</v>
      </c>
      <c r="C743" s="5" t="s">
        <v>5400</v>
      </c>
      <c r="D743" s="3" t="s">
        <v>5401</v>
      </c>
      <c r="E743" s="6">
        <v>43985.218912037039</v>
      </c>
      <c r="F743" s="6">
        <f t="shared" si="11"/>
        <v>3</v>
      </c>
      <c r="G743" s="3"/>
      <c r="H743" s="3"/>
      <c r="I743" s="3"/>
      <c r="J743" s="3"/>
      <c r="K743" s="3" t="s">
        <v>5402</v>
      </c>
      <c r="L743" s="3"/>
      <c r="M743" s="7" t="s">
        <v>46</v>
      </c>
      <c r="N743" s="12" t="s">
        <v>5403</v>
      </c>
      <c r="O743" s="3">
        <v>26</v>
      </c>
      <c r="P743" s="3">
        <v>70</v>
      </c>
      <c r="Q743" s="3"/>
      <c r="R743" s="18" t="s">
        <v>5404</v>
      </c>
      <c r="S743" s="7" t="s">
        <v>5405</v>
      </c>
    </row>
    <row r="744" spans="1:19" ht="22.5">
      <c r="A744" s="8" t="s">
        <v>5406</v>
      </c>
      <c r="B744" s="3" t="s">
        <v>3273</v>
      </c>
      <c r="C744" s="5" t="s">
        <v>5407</v>
      </c>
      <c r="D744" s="3" t="s">
        <v>5408</v>
      </c>
      <c r="E744" s="6">
        <v>43985.218726851846</v>
      </c>
      <c r="F744" s="6">
        <f t="shared" si="11"/>
        <v>3</v>
      </c>
      <c r="G744" s="3"/>
      <c r="H744" s="3"/>
      <c r="I744" s="3"/>
      <c r="J744" s="3"/>
      <c r="K744" s="3" t="s">
        <v>3276</v>
      </c>
      <c r="L744" s="3"/>
      <c r="M744" s="7" t="s">
        <v>46</v>
      </c>
      <c r="N744" s="12" t="s">
        <v>3277</v>
      </c>
      <c r="O744" s="3">
        <v>1355</v>
      </c>
      <c r="P744" s="3">
        <v>1100</v>
      </c>
      <c r="Q744" s="3"/>
      <c r="R744" s="18" t="s">
        <v>5409</v>
      </c>
      <c r="S744" s="7" t="s">
        <v>5410</v>
      </c>
    </row>
    <row r="745" spans="1:19" ht="22.5">
      <c r="A745" s="8" t="s">
        <v>5411</v>
      </c>
      <c r="B745" s="3" t="s">
        <v>5412</v>
      </c>
      <c r="C745" s="5" t="s">
        <v>5413</v>
      </c>
      <c r="D745" s="3" t="s">
        <v>5414</v>
      </c>
      <c r="E745" s="6">
        <v>43985.218472222223</v>
      </c>
      <c r="F745" s="6">
        <f t="shared" si="11"/>
        <v>3</v>
      </c>
      <c r="G745" s="3"/>
      <c r="H745" s="3"/>
      <c r="I745" s="3"/>
      <c r="J745" s="3"/>
      <c r="K745" s="3" t="s">
        <v>5415</v>
      </c>
      <c r="L745" s="3"/>
      <c r="M745" s="7" t="s">
        <v>28</v>
      </c>
      <c r="N745" s="12" t="s">
        <v>5416</v>
      </c>
      <c r="O745" s="3">
        <v>93</v>
      </c>
      <c r="P745" s="3">
        <v>199</v>
      </c>
      <c r="Q745" s="3" t="s">
        <v>3696</v>
      </c>
      <c r="R745" s="18" t="s">
        <v>5417</v>
      </c>
      <c r="S745" s="7" t="s">
        <v>5418</v>
      </c>
    </row>
    <row r="746" spans="1:19" ht="33.75">
      <c r="A746" s="8" t="s">
        <v>5419</v>
      </c>
      <c r="B746" s="3" t="s">
        <v>5306</v>
      </c>
      <c r="C746" s="5" t="s">
        <v>5420</v>
      </c>
      <c r="D746" s="3" t="s">
        <v>5421</v>
      </c>
      <c r="E746" s="6">
        <v>43985.218368055561</v>
      </c>
      <c r="F746" s="6">
        <f t="shared" si="11"/>
        <v>3</v>
      </c>
      <c r="G746" s="3"/>
      <c r="H746" s="3"/>
      <c r="I746" s="3" t="s">
        <v>5422</v>
      </c>
      <c r="J746" s="3" t="s">
        <v>5423</v>
      </c>
      <c r="K746" s="3" t="s">
        <v>5309</v>
      </c>
      <c r="L746" s="3" t="s">
        <v>5424</v>
      </c>
      <c r="M746" s="7" t="s">
        <v>46</v>
      </c>
      <c r="N746" s="12" t="s">
        <v>5310</v>
      </c>
      <c r="O746" s="3">
        <v>3559</v>
      </c>
      <c r="P746" s="3">
        <v>3507</v>
      </c>
      <c r="Q746" s="3" t="s">
        <v>904</v>
      </c>
      <c r="R746" s="18" t="s">
        <v>5425</v>
      </c>
      <c r="S746" s="7" t="s">
        <v>5426</v>
      </c>
    </row>
    <row r="747" spans="1:19" ht="45">
      <c r="A747" s="8" t="s">
        <v>5427</v>
      </c>
      <c r="B747" s="3" t="s">
        <v>3979</v>
      </c>
      <c r="C747" s="5" t="s">
        <v>5428</v>
      </c>
      <c r="D747" s="3" t="s">
        <v>5429</v>
      </c>
      <c r="E747" s="6">
        <v>43985.218124999999</v>
      </c>
      <c r="F747" s="6">
        <f t="shared" si="11"/>
        <v>3</v>
      </c>
      <c r="G747" s="3"/>
      <c r="H747" s="3"/>
      <c r="I747" s="3"/>
      <c r="J747" s="3"/>
      <c r="K747" s="3" t="s">
        <v>3982</v>
      </c>
      <c r="L747" s="3"/>
      <c r="M747" s="7" t="s">
        <v>46</v>
      </c>
      <c r="N747" s="12" t="s">
        <v>3983</v>
      </c>
      <c r="O747" s="3">
        <v>1</v>
      </c>
      <c r="P747" s="3">
        <v>34</v>
      </c>
      <c r="Q747" s="3"/>
      <c r="R747" s="18" t="s">
        <v>5430</v>
      </c>
      <c r="S747" s="7" t="s">
        <v>52</v>
      </c>
    </row>
    <row r="748" spans="1:19" ht="22.5">
      <c r="A748" s="8" t="s">
        <v>5431</v>
      </c>
      <c r="B748" s="3" t="s">
        <v>4249</v>
      </c>
      <c r="C748" s="5" t="s">
        <v>5432</v>
      </c>
      <c r="D748" s="3" t="s">
        <v>5433</v>
      </c>
      <c r="E748" s="6">
        <v>43985.218078703707</v>
      </c>
      <c r="F748" s="6">
        <f t="shared" si="11"/>
        <v>3</v>
      </c>
      <c r="G748" s="3"/>
      <c r="H748" s="3"/>
      <c r="I748" s="3" t="s">
        <v>5434</v>
      </c>
      <c r="J748" s="3" t="s">
        <v>5435</v>
      </c>
      <c r="K748" s="3" t="s">
        <v>4254</v>
      </c>
      <c r="L748" s="3" t="s">
        <v>5436</v>
      </c>
      <c r="M748" s="7" t="s">
        <v>104</v>
      </c>
      <c r="N748" s="12" t="s">
        <v>4256</v>
      </c>
      <c r="O748" s="3">
        <v>2234</v>
      </c>
      <c r="P748" s="3">
        <v>37</v>
      </c>
      <c r="Q748" s="3"/>
      <c r="R748" s="18" t="s">
        <v>5437</v>
      </c>
      <c r="S748" s="7" t="s">
        <v>5438</v>
      </c>
    </row>
    <row r="749" spans="1:19" ht="22.5">
      <c r="A749" s="8" t="s">
        <v>5439</v>
      </c>
      <c r="B749" s="3" t="s">
        <v>5440</v>
      </c>
      <c r="C749" s="5" t="s">
        <v>5441</v>
      </c>
      <c r="D749" s="3" t="s">
        <v>5442</v>
      </c>
      <c r="E749" s="6">
        <v>43985.21806712963</v>
      </c>
      <c r="F749" s="6">
        <f t="shared" si="11"/>
        <v>3</v>
      </c>
      <c r="G749" s="3"/>
      <c r="H749" s="3"/>
      <c r="I749" s="3"/>
      <c r="J749" s="3"/>
      <c r="K749" s="3" t="s">
        <v>5443</v>
      </c>
      <c r="L749" s="3"/>
      <c r="M749" s="7" t="s">
        <v>46</v>
      </c>
      <c r="N749" s="12" t="s">
        <v>5444</v>
      </c>
      <c r="O749" s="3">
        <v>1690</v>
      </c>
      <c r="P749" s="3">
        <v>1945</v>
      </c>
      <c r="Q749" s="3"/>
      <c r="R749" s="18" t="s">
        <v>5445</v>
      </c>
      <c r="S749" s="7" t="s">
        <v>5446</v>
      </c>
    </row>
    <row r="750" spans="1:19" ht="33.75">
      <c r="A750" s="8" t="s">
        <v>5447</v>
      </c>
      <c r="B750" s="3" t="s">
        <v>5448</v>
      </c>
      <c r="C750" s="5" t="s">
        <v>5449</v>
      </c>
      <c r="D750" s="3" t="s">
        <v>5450</v>
      </c>
      <c r="E750" s="6">
        <v>43985.217893518522</v>
      </c>
      <c r="F750" s="6">
        <f t="shared" si="11"/>
        <v>3</v>
      </c>
      <c r="G750" s="3"/>
      <c r="H750" s="3"/>
      <c r="I750" s="3"/>
      <c r="J750" s="3"/>
      <c r="K750" s="3" t="s">
        <v>5451</v>
      </c>
      <c r="L750" s="3"/>
      <c r="M750" s="7" t="s">
        <v>46</v>
      </c>
      <c r="N750" s="12" t="s">
        <v>5452</v>
      </c>
      <c r="O750" s="3">
        <v>9</v>
      </c>
      <c r="P750" s="3">
        <v>63</v>
      </c>
      <c r="Q750" s="3"/>
      <c r="R750" s="18" t="s">
        <v>5453</v>
      </c>
      <c r="S750" s="7" t="s">
        <v>5454</v>
      </c>
    </row>
    <row r="751" spans="1:19" ht="22.5">
      <c r="A751" s="8" t="s">
        <v>5455</v>
      </c>
      <c r="B751" s="3" t="s">
        <v>5456</v>
      </c>
      <c r="C751" s="5" t="s">
        <v>5457</v>
      </c>
      <c r="D751" s="3" t="s">
        <v>5458</v>
      </c>
      <c r="E751" s="6">
        <v>43985.217881944445</v>
      </c>
      <c r="F751" s="6">
        <f t="shared" si="11"/>
        <v>3</v>
      </c>
      <c r="G751" s="3"/>
      <c r="H751" s="3"/>
      <c r="I751" s="3"/>
      <c r="J751" s="3"/>
      <c r="K751" s="3" t="s">
        <v>5459</v>
      </c>
      <c r="L751" s="3"/>
      <c r="M751" s="7" t="s">
        <v>46</v>
      </c>
      <c r="N751" s="12" t="s">
        <v>5460</v>
      </c>
      <c r="O751" s="3">
        <v>57</v>
      </c>
      <c r="P751" s="3">
        <v>335</v>
      </c>
      <c r="Q751" s="3" t="s">
        <v>1115</v>
      </c>
      <c r="R751" s="18" t="s">
        <v>5461</v>
      </c>
      <c r="S751" s="7" t="s">
        <v>52</v>
      </c>
    </row>
    <row r="752" spans="1:19" ht="78.75">
      <c r="A752" s="8" t="s">
        <v>5462</v>
      </c>
      <c r="B752" s="3" t="s">
        <v>5362</v>
      </c>
      <c r="C752" s="5" t="s">
        <v>5463</v>
      </c>
      <c r="D752" s="3" t="s">
        <v>5464</v>
      </c>
      <c r="E752" s="6">
        <v>43985.217800925922</v>
      </c>
      <c r="F752" s="6">
        <f t="shared" si="11"/>
        <v>3</v>
      </c>
      <c r="G752" s="3"/>
      <c r="H752" s="3"/>
      <c r="I752" s="3"/>
      <c r="J752" s="3"/>
      <c r="K752" s="3" t="s">
        <v>5365</v>
      </c>
      <c r="L752" s="3"/>
      <c r="M752" s="7" t="s">
        <v>46</v>
      </c>
      <c r="N752" s="12" t="s">
        <v>5366</v>
      </c>
      <c r="O752" s="3">
        <v>5</v>
      </c>
      <c r="P752" s="3">
        <v>87</v>
      </c>
      <c r="Q752" s="3" t="s">
        <v>50</v>
      </c>
      <c r="R752" s="18" t="s">
        <v>5465</v>
      </c>
      <c r="S752" s="7" t="s">
        <v>52</v>
      </c>
    </row>
    <row r="753" spans="1:19" ht="22.5">
      <c r="A753" s="8" t="s">
        <v>5466</v>
      </c>
      <c r="B753" s="3" t="s">
        <v>277</v>
      </c>
      <c r="C753" s="5" t="s">
        <v>5467</v>
      </c>
      <c r="D753" s="3" t="s">
        <v>5468</v>
      </c>
      <c r="E753" s="6">
        <v>43985.217789351853</v>
      </c>
      <c r="F753" s="6">
        <f t="shared" si="11"/>
        <v>3</v>
      </c>
      <c r="G753" s="3"/>
      <c r="H753" s="3"/>
      <c r="I753" s="3" t="s">
        <v>5469</v>
      </c>
      <c r="J753" s="3" t="s">
        <v>5470</v>
      </c>
      <c r="K753" s="3" t="s">
        <v>282</v>
      </c>
      <c r="L753" s="3" t="s">
        <v>5471</v>
      </c>
      <c r="M753" s="7" t="s">
        <v>28</v>
      </c>
      <c r="N753" s="12" t="s">
        <v>284</v>
      </c>
      <c r="O753" s="3">
        <v>125</v>
      </c>
      <c r="P753" s="3">
        <v>607</v>
      </c>
      <c r="Q753" s="3" t="s">
        <v>285</v>
      </c>
      <c r="R753" s="18" t="s">
        <v>5472</v>
      </c>
      <c r="S753" s="7" t="s">
        <v>5473</v>
      </c>
    </row>
    <row r="754" spans="1:19" ht="22.5">
      <c r="A754" s="8" t="s">
        <v>5474</v>
      </c>
      <c r="B754" s="3" t="s">
        <v>5475</v>
      </c>
      <c r="C754" s="5" t="s">
        <v>5476</v>
      </c>
      <c r="D754" s="3" t="s">
        <v>5477</v>
      </c>
      <c r="E754" s="6">
        <v>43985.217731481476</v>
      </c>
      <c r="F754" s="6">
        <f t="shared" si="11"/>
        <v>3</v>
      </c>
      <c r="G754" s="3"/>
      <c r="H754" s="3"/>
      <c r="I754" s="3"/>
      <c r="J754" s="3"/>
      <c r="K754" s="3" t="s">
        <v>5478</v>
      </c>
      <c r="L754" s="3"/>
      <c r="M754" s="7" t="s">
        <v>46</v>
      </c>
      <c r="N754" s="12" t="s">
        <v>5479</v>
      </c>
      <c r="O754" s="3">
        <v>29</v>
      </c>
      <c r="P754" s="3">
        <v>56</v>
      </c>
      <c r="Q754" s="3" t="s">
        <v>5480</v>
      </c>
      <c r="R754" s="18" t="s">
        <v>5481</v>
      </c>
      <c r="S754" s="7" t="s">
        <v>3497</v>
      </c>
    </row>
    <row r="755" spans="1:19" ht="22.5">
      <c r="A755" s="8" t="s">
        <v>5482</v>
      </c>
      <c r="B755" s="3" t="s">
        <v>5483</v>
      </c>
      <c r="C755" s="5" t="s">
        <v>5484</v>
      </c>
      <c r="D755" s="3" t="s">
        <v>5485</v>
      </c>
      <c r="E755" s="6">
        <v>43985.21769675926</v>
      </c>
      <c r="F755" s="6">
        <f t="shared" si="11"/>
        <v>3</v>
      </c>
      <c r="G755" s="3"/>
      <c r="H755" s="3"/>
      <c r="I755" s="3"/>
      <c r="J755" s="3"/>
      <c r="K755" s="3" t="s">
        <v>5486</v>
      </c>
      <c r="L755" s="3"/>
      <c r="M755" s="7" t="s">
        <v>46</v>
      </c>
      <c r="N755" s="12" t="s">
        <v>5487</v>
      </c>
      <c r="O755" s="3"/>
      <c r="P755" s="3">
        <v>35</v>
      </c>
      <c r="Q755" s="3" t="s">
        <v>1786</v>
      </c>
      <c r="R755" s="18" t="s">
        <v>5488</v>
      </c>
      <c r="S755" s="7" t="s">
        <v>5489</v>
      </c>
    </row>
    <row r="756" spans="1:19" ht="56.25">
      <c r="A756" s="8" t="s">
        <v>5490</v>
      </c>
      <c r="B756" s="3" t="s">
        <v>5491</v>
      </c>
      <c r="C756" s="5" t="s">
        <v>5492</v>
      </c>
      <c r="D756" s="3" t="s">
        <v>5493</v>
      </c>
      <c r="E756" s="6">
        <v>43985.217442129629</v>
      </c>
      <c r="F756" s="6">
        <f t="shared" si="11"/>
        <v>3</v>
      </c>
      <c r="G756" s="3"/>
      <c r="H756" s="3"/>
      <c r="I756" s="3"/>
      <c r="J756" s="3"/>
      <c r="K756" s="3" t="s">
        <v>5494</v>
      </c>
      <c r="L756" s="3"/>
      <c r="M756" s="7" t="s">
        <v>46</v>
      </c>
      <c r="N756" s="12" t="s">
        <v>5495</v>
      </c>
      <c r="O756" s="3">
        <v>401</v>
      </c>
      <c r="P756" s="3">
        <v>139</v>
      </c>
      <c r="Q756" s="3" t="s">
        <v>5496</v>
      </c>
      <c r="R756" s="18" t="s">
        <v>5497</v>
      </c>
      <c r="S756" s="7" t="s">
        <v>5498</v>
      </c>
    </row>
    <row r="757" spans="1:19" ht="45">
      <c r="A757" s="8" t="s">
        <v>5499</v>
      </c>
      <c r="B757" s="3" t="s">
        <v>5281</v>
      </c>
      <c r="C757" s="5" t="s">
        <v>5500</v>
      </c>
      <c r="D757" s="3" t="s">
        <v>5501</v>
      </c>
      <c r="E757" s="6">
        <v>43985.217418981483</v>
      </c>
      <c r="F757" s="6">
        <f t="shared" si="11"/>
        <v>3</v>
      </c>
      <c r="G757" s="3"/>
      <c r="H757" s="3"/>
      <c r="I757" s="3"/>
      <c r="J757" s="3"/>
      <c r="K757" s="3" t="s">
        <v>5284</v>
      </c>
      <c r="L757" s="3"/>
      <c r="M757" s="7" t="s">
        <v>46</v>
      </c>
      <c r="N757" s="12" t="s">
        <v>5285</v>
      </c>
      <c r="O757" s="3">
        <v>6</v>
      </c>
      <c r="P757" s="3">
        <v>55</v>
      </c>
      <c r="Q757" s="3"/>
      <c r="R757" s="18" t="s">
        <v>5502</v>
      </c>
      <c r="S757" s="7" t="s">
        <v>5503</v>
      </c>
    </row>
    <row r="758" spans="1:19" ht="22.5">
      <c r="A758" s="8" t="s">
        <v>5504</v>
      </c>
      <c r="B758" s="3" t="s">
        <v>5505</v>
      </c>
      <c r="C758" s="5" t="s">
        <v>5506</v>
      </c>
      <c r="D758" s="3" t="s">
        <v>5501</v>
      </c>
      <c r="E758" s="6">
        <v>43985.217418981483</v>
      </c>
      <c r="F758" s="6">
        <f t="shared" si="11"/>
        <v>3</v>
      </c>
      <c r="G758" s="3"/>
      <c r="H758" s="3"/>
      <c r="I758" s="3"/>
      <c r="J758" s="3"/>
      <c r="K758" s="3" t="s">
        <v>5507</v>
      </c>
      <c r="L758" s="3"/>
      <c r="M758" s="7" t="s">
        <v>28</v>
      </c>
      <c r="N758" s="12" t="s">
        <v>5508</v>
      </c>
      <c r="O758" s="3">
        <v>2</v>
      </c>
      <c r="P758" s="3">
        <v>12</v>
      </c>
      <c r="Q758" s="3" t="s">
        <v>5509</v>
      </c>
      <c r="R758" s="18" t="s">
        <v>5510</v>
      </c>
      <c r="S758" s="7" t="s">
        <v>5511</v>
      </c>
    </row>
    <row r="759" spans="1:19" ht="12.75">
      <c r="A759" s="8" t="s">
        <v>5512</v>
      </c>
      <c r="B759" s="3" t="s">
        <v>5513</v>
      </c>
      <c r="C759" s="5" t="s">
        <v>5514</v>
      </c>
      <c r="D759" s="3" t="s">
        <v>5515</v>
      </c>
      <c r="E759" s="6">
        <v>43985.217245370368</v>
      </c>
      <c r="F759" s="6">
        <f t="shared" si="11"/>
        <v>3</v>
      </c>
      <c r="G759" s="3"/>
      <c r="H759" s="3"/>
      <c r="I759" s="3"/>
      <c r="J759" s="3"/>
      <c r="K759" s="3" t="s">
        <v>5516</v>
      </c>
      <c r="L759" s="3"/>
      <c r="M759" s="7" t="s">
        <v>46</v>
      </c>
      <c r="N759" s="12" t="s">
        <v>5517</v>
      </c>
      <c r="O759" s="3">
        <v>6</v>
      </c>
      <c r="P759" s="3">
        <v>52</v>
      </c>
      <c r="Q759" s="3" t="s">
        <v>1907</v>
      </c>
      <c r="R759" s="18" t="s">
        <v>5518</v>
      </c>
      <c r="S759" s="7" t="s">
        <v>5519</v>
      </c>
    </row>
    <row r="760" spans="1:19" ht="12.75">
      <c r="A760" s="8" t="s">
        <v>5520</v>
      </c>
      <c r="B760" s="3" t="s">
        <v>5521</v>
      </c>
      <c r="C760" s="5" t="s">
        <v>220</v>
      </c>
      <c r="D760" s="3" t="s">
        <v>5522</v>
      </c>
      <c r="E760" s="6">
        <v>43985.217233796298</v>
      </c>
      <c r="F760" s="6">
        <f t="shared" si="11"/>
        <v>3</v>
      </c>
      <c r="G760" s="3"/>
      <c r="H760" s="3"/>
      <c r="I760" s="3"/>
      <c r="J760" s="3"/>
      <c r="K760" s="3" t="s">
        <v>5523</v>
      </c>
      <c r="L760" s="3"/>
      <c r="M760" s="7" t="s">
        <v>46</v>
      </c>
      <c r="N760" s="12" t="s">
        <v>5524</v>
      </c>
      <c r="O760" s="3">
        <v>9</v>
      </c>
      <c r="P760" s="3">
        <v>2</v>
      </c>
      <c r="Q760" s="3" t="s">
        <v>127</v>
      </c>
      <c r="R760" s="18" t="s">
        <v>5525</v>
      </c>
      <c r="S760" s="7" t="s">
        <v>52</v>
      </c>
    </row>
    <row r="761" spans="1:19" ht="56.25">
      <c r="A761" s="8" t="s">
        <v>5526</v>
      </c>
      <c r="B761" s="3" t="s">
        <v>5527</v>
      </c>
      <c r="C761" s="5" t="s">
        <v>5528</v>
      </c>
      <c r="D761" s="3" t="s">
        <v>5529</v>
      </c>
      <c r="E761" s="6">
        <v>43985.217129629629</v>
      </c>
      <c r="F761" s="6">
        <f t="shared" si="11"/>
        <v>3</v>
      </c>
      <c r="G761" s="3"/>
      <c r="H761" s="3"/>
      <c r="I761" s="3"/>
      <c r="J761" s="3"/>
      <c r="K761" s="3" t="s">
        <v>5530</v>
      </c>
      <c r="L761" s="3"/>
      <c r="M761" s="7" t="s">
        <v>46</v>
      </c>
      <c r="N761" s="12" t="s">
        <v>5531</v>
      </c>
      <c r="O761" s="3">
        <v>762</v>
      </c>
      <c r="P761" s="3">
        <v>876</v>
      </c>
      <c r="Q761" s="3" t="s">
        <v>319</v>
      </c>
      <c r="R761" s="18" t="s">
        <v>5532</v>
      </c>
      <c r="S761" s="7" t="s">
        <v>52</v>
      </c>
    </row>
    <row r="762" spans="1:19" ht="22.5">
      <c r="A762" s="8" t="s">
        <v>5533</v>
      </c>
      <c r="B762" s="3" t="s">
        <v>3141</v>
      </c>
      <c r="C762" s="5" t="s">
        <v>5534</v>
      </c>
      <c r="D762" s="3" t="s">
        <v>5535</v>
      </c>
      <c r="E762" s="6">
        <v>43985.217002314814</v>
      </c>
      <c r="F762" s="6">
        <f t="shared" si="11"/>
        <v>3</v>
      </c>
      <c r="G762" s="3"/>
      <c r="H762" s="3"/>
      <c r="I762" s="3" t="s">
        <v>448</v>
      </c>
      <c r="J762" s="3" t="s">
        <v>449</v>
      </c>
      <c r="K762" s="3" t="s">
        <v>3143</v>
      </c>
      <c r="L762" s="3" t="s">
        <v>451</v>
      </c>
      <c r="M762" s="7" t="s">
        <v>46</v>
      </c>
      <c r="N762" s="12" t="s">
        <v>3144</v>
      </c>
      <c r="O762" s="3">
        <v>191</v>
      </c>
      <c r="P762" s="3">
        <v>1088</v>
      </c>
      <c r="Q762" s="3"/>
      <c r="R762" s="18" t="s">
        <v>5536</v>
      </c>
      <c r="S762" s="7" t="s">
        <v>455</v>
      </c>
    </row>
    <row r="763" spans="1:19" ht="45">
      <c r="A763" s="8" t="s">
        <v>5537</v>
      </c>
      <c r="B763" s="3" t="s">
        <v>5538</v>
      </c>
      <c r="C763" s="5" t="s">
        <v>5539</v>
      </c>
      <c r="D763" s="3" t="s">
        <v>5540</v>
      </c>
      <c r="E763" s="6">
        <v>43985.216921296298</v>
      </c>
      <c r="F763" s="6">
        <f t="shared" si="11"/>
        <v>3</v>
      </c>
      <c r="G763" s="3"/>
      <c r="H763" s="3"/>
      <c r="I763" s="3"/>
      <c r="J763" s="3"/>
      <c r="K763" s="3" t="s">
        <v>5541</v>
      </c>
      <c r="L763" s="3"/>
      <c r="M763" s="7" t="s">
        <v>104</v>
      </c>
      <c r="N763" s="12" t="s">
        <v>5542</v>
      </c>
      <c r="O763" s="3">
        <v>59</v>
      </c>
      <c r="P763" s="3">
        <v>269</v>
      </c>
      <c r="Q763" s="3"/>
      <c r="R763" s="18" t="s">
        <v>5543</v>
      </c>
      <c r="S763" s="7" t="s">
        <v>5544</v>
      </c>
    </row>
    <row r="764" spans="1:19" ht="22.5">
      <c r="A764" s="8" t="s">
        <v>5545</v>
      </c>
      <c r="B764" s="3" t="s">
        <v>5546</v>
      </c>
      <c r="C764" s="5" t="s">
        <v>5547</v>
      </c>
      <c r="D764" s="3" t="s">
        <v>5548</v>
      </c>
      <c r="E764" s="6">
        <v>43985.216828703706</v>
      </c>
      <c r="F764" s="6">
        <f t="shared" si="11"/>
        <v>3</v>
      </c>
      <c r="G764" s="3"/>
      <c r="H764" s="3"/>
      <c r="I764" s="3"/>
      <c r="J764" s="3"/>
      <c r="K764" s="3" t="s">
        <v>5549</v>
      </c>
      <c r="L764" s="3"/>
      <c r="M764" s="7" t="s">
        <v>28</v>
      </c>
      <c r="N764" s="12" t="s">
        <v>5550</v>
      </c>
      <c r="O764" s="3">
        <v>453</v>
      </c>
      <c r="P764" s="3">
        <v>243</v>
      </c>
      <c r="Q764" s="3" t="s">
        <v>5551</v>
      </c>
      <c r="R764" s="18" t="s">
        <v>5552</v>
      </c>
      <c r="S764" s="7" t="s">
        <v>5553</v>
      </c>
    </row>
    <row r="765" spans="1:19" ht="33.75">
      <c r="A765" s="8" t="s">
        <v>5554</v>
      </c>
      <c r="B765" s="3" t="s">
        <v>5555</v>
      </c>
      <c r="C765" s="5" t="s">
        <v>5556</v>
      </c>
      <c r="D765" s="3" t="s">
        <v>5557</v>
      </c>
      <c r="E765" s="6">
        <v>43985.216712962967</v>
      </c>
      <c r="F765" s="6">
        <f t="shared" si="11"/>
        <v>3</v>
      </c>
      <c r="G765" s="3"/>
      <c r="H765" s="3"/>
      <c r="I765" s="3"/>
      <c r="J765" s="3"/>
      <c r="K765" s="3" t="s">
        <v>5558</v>
      </c>
      <c r="L765" s="3"/>
      <c r="M765" s="7" t="s">
        <v>46</v>
      </c>
      <c r="N765" s="12" t="s">
        <v>5559</v>
      </c>
      <c r="O765" s="3">
        <v>267</v>
      </c>
      <c r="P765" s="3">
        <v>501</v>
      </c>
      <c r="Q765" s="3" t="s">
        <v>150</v>
      </c>
      <c r="R765" s="18" t="s">
        <v>5560</v>
      </c>
      <c r="S765" s="7" t="s">
        <v>52</v>
      </c>
    </row>
    <row r="766" spans="1:19" ht="56.25">
      <c r="A766" s="8" t="s">
        <v>5561</v>
      </c>
      <c r="B766" s="3" t="s">
        <v>5562</v>
      </c>
      <c r="C766" s="5" t="s">
        <v>5563</v>
      </c>
      <c r="D766" s="3" t="s">
        <v>5564</v>
      </c>
      <c r="E766" s="6">
        <v>43985.216446759259</v>
      </c>
      <c r="F766" s="6">
        <f t="shared" si="11"/>
        <v>3</v>
      </c>
      <c r="G766" s="3"/>
      <c r="H766" s="3"/>
      <c r="I766" s="3" t="s">
        <v>2279</v>
      </c>
      <c r="J766" s="3" t="s">
        <v>2280</v>
      </c>
      <c r="K766" s="3" t="s">
        <v>5565</v>
      </c>
      <c r="L766" s="3" t="s">
        <v>2282</v>
      </c>
      <c r="M766" s="7" t="s">
        <v>46</v>
      </c>
      <c r="N766" s="12" t="s">
        <v>5566</v>
      </c>
      <c r="O766" s="3">
        <v>8</v>
      </c>
      <c r="P766" s="3">
        <v>11</v>
      </c>
      <c r="Q766" s="3" t="s">
        <v>50</v>
      </c>
      <c r="R766" s="18" t="s">
        <v>5567</v>
      </c>
      <c r="S766" s="7" t="s">
        <v>5568</v>
      </c>
    </row>
    <row r="767" spans="1:19" ht="12.75">
      <c r="A767" s="8" t="s">
        <v>5569</v>
      </c>
      <c r="B767" s="3" t="s">
        <v>5570</v>
      </c>
      <c r="C767" s="5" t="s">
        <v>5571</v>
      </c>
      <c r="D767" s="3" t="s">
        <v>5572</v>
      </c>
      <c r="E767" s="6">
        <v>43985.216053240743</v>
      </c>
      <c r="F767" s="6">
        <f t="shared" si="11"/>
        <v>3</v>
      </c>
      <c r="G767" s="3"/>
      <c r="H767" s="3"/>
      <c r="I767" s="3"/>
      <c r="J767" s="3"/>
      <c r="K767" s="3" t="s">
        <v>5573</v>
      </c>
      <c r="L767" s="3"/>
      <c r="M767" s="7" t="s">
        <v>46</v>
      </c>
      <c r="N767" s="12" t="s">
        <v>5574</v>
      </c>
      <c r="O767" s="3">
        <v>201</v>
      </c>
      <c r="P767" s="3">
        <v>330</v>
      </c>
      <c r="Q767" s="3"/>
      <c r="R767" s="18" t="s">
        <v>5575</v>
      </c>
      <c r="S767" s="7" t="s">
        <v>52</v>
      </c>
    </row>
    <row r="768" spans="1:19" ht="12.75">
      <c r="A768" s="8" t="s">
        <v>5576</v>
      </c>
      <c r="B768" s="3" t="s">
        <v>5577</v>
      </c>
      <c r="C768" s="5" t="s">
        <v>220</v>
      </c>
      <c r="D768" s="3" t="s">
        <v>5578</v>
      </c>
      <c r="E768" s="6">
        <v>43985.21603009259</v>
      </c>
      <c r="F768" s="6">
        <f t="shared" si="11"/>
        <v>3</v>
      </c>
      <c r="G768" s="3"/>
      <c r="H768" s="3"/>
      <c r="I768" s="3"/>
      <c r="J768" s="3"/>
      <c r="K768" s="3" t="s">
        <v>5579</v>
      </c>
      <c r="L768" s="3"/>
      <c r="M768" s="7" t="s">
        <v>28</v>
      </c>
      <c r="N768" s="12" t="s">
        <v>5580</v>
      </c>
      <c r="O768" s="3">
        <v>169</v>
      </c>
      <c r="P768" s="3">
        <v>366</v>
      </c>
      <c r="Q768" s="3" t="s">
        <v>50</v>
      </c>
      <c r="R768" s="18" t="s">
        <v>5581</v>
      </c>
      <c r="S768" s="7" t="s">
        <v>52</v>
      </c>
    </row>
    <row r="769" spans="1:19" ht="33.75">
      <c r="A769" s="8" t="s">
        <v>5582</v>
      </c>
      <c r="B769" s="3" t="s">
        <v>4249</v>
      </c>
      <c r="C769" s="5" t="s">
        <v>5583</v>
      </c>
      <c r="D769" s="3" t="s">
        <v>5584</v>
      </c>
      <c r="E769" s="6">
        <v>43985.215821759259</v>
      </c>
      <c r="F769" s="6">
        <f t="shared" si="11"/>
        <v>3</v>
      </c>
      <c r="G769" s="3"/>
      <c r="H769" s="3"/>
      <c r="I769" s="3" t="s">
        <v>5585</v>
      </c>
      <c r="J769" s="3" t="s">
        <v>5586</v>
      </c>
      <c r="K769" s="3" t="s">
        <v>4254</v>
      </c>
      <c r="L769" s="3" t="s">
        <v>5587</v>
      </c>
      <c r="M769" s="7" t="s">
        <v>104</v>
      </c>
      <c r="N769" s="12" t="s">
        <v>4256</v>
      </c>
      <c r="O769" s="3">
        <v>2234</v>
      </c>
      <c r="P769" s="3">
        <v>37</v>
      </c>
      <c r="Q769" s="3"/>
      <c r="R769" s="18" t="s">
        <v>5588</v>
      </c>
      <c r="S769" s="7" t="s">
        <v>5589</v>
      </c>
    </row>
    <row r="770" spans="1:19" ht="12.75">
      <c r="A770" s="8" t="s">
        <v>5590</v>
      </c>
      <c r="B770" s="3" t="s">
        <v>5591</v>
      </c>
      <c r="C770" s="5" t="s">
        <v>5592</v>
      </c>
      <c r="D770" s="3" t="s">
        <v>5593</v>
      </c>
      <c r="E770" s="6">
        <v>43985.215601851851</v>
      </c>
      <c r="F770" s="6">
        <f t="shared" si="11"/>
        <v>3</v>
      </c>
      <c r="G770" s="3"/>
      <c r="H770" s="3"/>
      <c r="I770" s="3" t="s">
        <v>3025</v>
      </c>
      <c r="J770" s="3" t="s">
        <v>3026</v>
      </c>
      <c r="K770" s="3" t="s">
        <v>5594</v>
      </c>
      <c r="L770" s="3" t="s">
        <v>5595</v>
      </c>
      <c r="M770" s="7" t="s">
        <v>46</v>
      </c>
      <c r="N770" s="12" t="s">
        <v>5596</v>
      </c>
      <c r="O770" s="3">
        <v>20</v>
      </c>
      <c r="P770" s="3">
        <v>152</v>
      </c>
      <c r="Q770" s="3"/>
      <c r="R770" s="18" t="s">
        <v>5597</v>
      </c>
      <c r="S770" s="7" t="s">
        <v>5598</v>
      </c>
    </row>
    <row r="771" spans="1:19" ht="78.75">
      <c r="A771" s="8" t="s">
        <v>5599</v>
      </c>
      <c r="B771" s="3" t="s">
        <v>5600</v>
      </c>
      <c r="C771" s="5" t="s">
        <v>5601</v>
      </c>
      <c r="D771" s="3" t="s">
        <v>5602</v>
      </c>
      <c r="E771" s="6">
        <v>43985.215416666666</v>
      </c>
      <c r="F771" s="6">
        <f t="shared" si="11"/>
        <v>3</v>
      </c>
      <c r="G771" s="3"/>
      <c r="H771" s="3"/>
      <c r="I771" s="3" t="s">
        <v>448</v>
      </c>
      <c r="J771" s="3" t="s">
        <v>449</v>
      </c>
      <c r="K771" s="3" t="s">
        <v>5603</v>
      </c>
      <c r="L771" s="3" t="s">
        <v>451</v>
      </c>
      <c r="M771" s="7" t="s">
        <v>46</v>
      </c>
      <c r="N771" s="12" t="s">
        <v>5604</v>
      </c>
      <c r="O771" s="3">
        <v>458</v>
      </c>
      <c r="P771" s="3">
        <v>732</v>
      </c>
      <c r="Q771" s="3" t="s">
        <v>1736</v>
      </c>
      <c r="R771" s="18" t="s">
        <v>5605</v>
      </c>
      <c r="S771" s="7" t="s">
        <v>455</v>
      </c>
    </row>
    <row r="772" spans="1:19" ht="56.25">
      <c r="A772" s="8" t="s">
        <v>5606</v>
      </c>
      <c r="B772" s="3" t="s">
        <v>5607</v>
      </c>
      <c r="C772" s="5" t="s">
        <v>5608</v>
      </c>
      <c r="D772" s="3" t="s">
        <v>5609</v>
      </c>
      <c r="E772" s="6">
        <v>43985.215289351851</v>
      </c>
      <c r="F772" s="6">
        <f t="shared" ref="F772:F835" si="12">DAY(E772)</f>
        <v>3</v>
      </c>
      <c r="G772" s="3"/>
      <c r="H772" s="3"/>
      <c r="I772" s="3"/>
      <c r="J772" s="3"/>
      <c r="K772" s="3" t="s">
        <v>5610</v>
      </c>
      <c r="L772" s="3"/>
      <c r="M772" s="7" t="s">
        <v>28</v>
      </c>
      <c r="N772" s="12" t="s">
        <v>5611</v>
      </c>
      <c r="O772" s="3">
        <v>75</v>
      </c>
      <c r="P772" s="3">
        <v>585</v>
      </c>
      <c r="Q772" s="3" t="s">
        <v>5612</v>
      </c>
      <c r="R772" s="18" t="s">
        <v>5613</v>
      </c>
      <c r="S772" s="7" t="s">
        <v>5614</v>
      </c>
    </row>
    <row r="773" spans="1:19" ht="22.5">
      <c r="A773" s="8" t="s">
        <v>5615</v>
      </c>
      <c r="B773" s="3" t="s">
        <v>5616</v>
      </c>
      <c r="C773" s="5" t="s">
        <v>5617</v>
      </c>
      <c r="D773" s="3" t="s">
        <v>5618</v>
      </c>
      <c r="E773" s="6">
        <v>43985.215046296296</v>
      </c>
      <c r="F773" s="6">
        <f t="shared" si="12"/>
        <v>3</v>
      </c>
      <c r="G773" s="3"/>
      <c r="H773" s="3"/>
      <c r="I773" s="3"/>
      <c r="J773" s="3"/>
      <c r="K773" s="3" t="s">
        <v>5619</v>
      </c>
      <c r="L773" s="3"/>
      <c r="M773" s="7" t="s">
        <v>46</v>
      </c>
      <c r="N773" s="12" t="s">
        <v>5620</v>
      </c>
      <c r="O773" s="3">
        <v>57</v>
      </c>
      <c r="P773" s="3">
        <v>176</v>
      </c>
      <c r="Q773" s="3" t="s">
        <v>5621</v>
      </c>
      <c r="R773" s="18" t="s">
        <v>5622</v>
      </c>
      <c r="S773" s="7" t="s">
        <v>5623</v>
      </c>
    </row>
    <row r="774" spans="1:19" ht="56.25">
      <c r="A774" s="8" t="s">
        <v>5624</v>
      </c>
      <c r="B774" s="3" t="s">
        <v>5625</v>
      </c>
      <c r="C774" s="5" t="s">
        <v>5626</v>
      </c>
      <c r="D774" s="3" t="s">
        <v>5627</v>
      </c>
      <c r="E774" s="6">
        <v>43985.214699074073</v>
      </c>
      <c r="F774" s="6">
        <f t="shared" si="12"/>
        <v>3</v>
      </c>
      <c r="G774" s="3"/>
      <c r="H774" s="3"/>
      <c r="I774" s="3"/>
      <c r="J774" s="3"/>
      <c r="K774" s="3" t="s">
        <v>5628</v>
      </c>
      <c r="L774" s="3"/>
      <c r="M774" s="7" t="s">
        <v>46</v>
      </c>
      <c r="N774" s="12" t="s">
        <v>5629</v>
      </c>
      <c r="O774" s="3">
        <v>1</v>
      </c>
      <c r="P774" s="3">
        <v>15</v>
      </c>
      <c r="Q774" s="3"/>
      <c r="R774" s="18" t="s">
        <v>5630</v>
      </c>
      <c r="S774" s="7" t="s">
        <v>52</v>
      </c>
    </row>
    <row r="775" spans="1:19" ht="22.5">
      <c r="A775" s="8" t="s">
        <v>5631</v>
      </c>
      <c r="B775" s="3" t="s">
        <v>5632</v>
      </c>
      <c r="C775" s="5" t="s">
        <v>5633</v>
      </c>
      <c r="D775" s="3" t="s">
        <v>5634</v>
      </c>
      <c r="E775" s="6">
        <v>43985.214606481481</v>
      </c>
      <c r="F775" s="6">
        <f t="shared" si="12"/>
        <v>3</v>
      </c>
      <c r="G775" s="3"/>
      <c r="H775" s="3"/>
      <c r="I775" s="3"/>
      <c r="J775" s="3"/>
      <c r="K775" s="3" t="s">
        <v>5635</v>
      </c>
      <c r="L775" s="3"/>
      <c r="M775" s="7" t="s">
        <v>104</v>
      </c>
      <c r="N775" s="12" t="s">
        <v>1073</v>
      </c>
      <c r="O775" s="3">
        <v>2</v>
      </c>
      <c r="P775" s="3">
        <v>4</v>
      </c>
      <c r="Q775" s="3"/>
      <c r="R775" s="18" t="s">
        <v>5636</v>
      </c>
      <c r="S775" s="7" t="s">
        <v>52</v>
      </c>
    </row>
    <row r="776" spans="1:19" ht="12.75">
      <c r="A776" s="8" t="s">
        <v>5637</v>
      </c>
      <c r="B776" s="3" t="s">
        <v>5483</v>
      </c>
      <c r="C776" s="5" t="s">
        <v>5638</v>
      </c>
      <c r="D776" s="3" t="s">
        <v>5639</v>
      </c>
      <c r="E776" s="6">
        <v>43985.214490740742</v>
      </c>
      <c r="F776" s="6">
        <f t="shared" si="12"/>
        <v>3</v>
      </c>
      <c r="G776" s="3"/>
      <c r="H776" s="3"/>
      <c r="I776" s="3"/>
      <c r="J776" s="3"/>
      <c r="K776" s="3" t="s">
        <v>5486</v>
      </c>
      <c r="L776" s="3"/>
      <c r="M776" s="7" t="s">
        <v>46</v>
      </c>
      <c r="N776" s="12" t="s">
        <v>5487</v>
      </c>
      <c r="O776" s="3"/>
      <c r="P776" s="3">
        <v>35</v>
      </c>
      <c r="Q776" s="3" t="s">
        <v>1786</v>
      </c>
      <c r="R776" s="18" t="s">
        <v>5640</v>
      </c>
      <c r="S776" s="7" t="s">
        <v>5489</v>
      </c>
    </row>
    <row r="777" spans="1:19" ht="22.5">
      <c r="A777" s="8" t="s">
        <v>5641</v>
      </c>
      <c r="B777" s="3" t="s">
        <v>5591</v>
      </c>
      <c r="C777" s="5" t="s">
        <v>5642</v>
      </c>
      <c r="D777" s="3" t="s">
        <v>5643</v>
      </c>
      <c r="E777" s="6">
        <v>43985.214398148149</v>
      </c>
      <c r="F777" s="6">
        <f t="shared" si="12"/>
        <v>3</v>
      </c>
      <c r="G777" s="3"/>
      <c r="H777" s="3"/>
      <c r="I777" s="3" t="s">
        <v>448</v>
      </c>
      <c r="J777" s="3" t="s">
        <v>449</v>
      </c>
      <c r="K777" s="3" t="s">
        <v>5594</v>
      </c>
      <c r="L777" s="3" t="s">
        <v>5644</v>
      </c>
      <c r="M777" s="7" t="s">
        <v>46</v>
      </c>
      <c r="N777" s="12" t="s">
        <v>5596</v>
      </c>
      <c r="O777" s="3">
        <v>20</v>
      </c>
      <c r="P777" s="3">
        <v>152</v>
      </c>
      <c r="Q777" s="3"/>
      <c r="R777" s="18" t="s">
        <v>5645</v>
      </c>
      <c r="S777" s="7" t="s">
        <v>5646</v>
      </c>
    </row>
    <row r="778" spans="1:19" ht="22.5">
      <c r="A778" s="8" t="s">
        <v>5647</v>
      </c>
      <c r="B778" s="3" t="s">
        <v>5648</v>
      </c>
      <c r="C778" s="5" t="s">
        <v>5649</v>
      </c>
      <c r="D778" s="3" t="s">
        <v>5650</v>
      </c>
      <c r="E778" s="6">
        <v>43985.214270833334</v>
      </c>
      <c r="F778" s="6">
        <f t="shared" si="12"/>
        <v>3</v>
      </c>
      <c r="G778" s="3"/>
      <c r="H778" s="3"/>
      <c r="I778" s="3"/>
      <c r="J778" s="3"/>
      <c r="K778" s="3" t="s">
        <v>5651</v>
      </c>
      <c r="L778" s="3"/>
      <c r="M778" s="7" t="s">
        <v>46</v>
      </c>
      <c r="N778" s="12" t="s">
        <v>5652</v>
      </c>
      <c r="O778" s="3">
        <v>9</v>
      </c>
      <c r="P778" s="3">
        <v>13</v>
      </c>
      <c r="Q778" s="3"/>
      <c r="R778" s="18" t="s">
        <v>5653</v>
      </c>
      <c r="S778" s="7" t="s">
        <v>3497</v>
      </c>
    </row>
    <row r="779" spans="1:19" ht="56.25">
      <c r="A779" s="8" t="s">
        <v>5654</v>
      </c>
      <c r="B779" s="3" t="s">
        <v>5655</v>
      </c>
      <c r="C779" s="5" t="s">
        <v>5656</v>
      </c>
      <c r="D779" s="3" t="s">
        <v>5657</v>
      </c>
      <c r="E779" s="6">
        <v>43985.214004629626</v>
      </c>
      <c r="F779" s="6">
        <f t="shared" si="12"/>
        <v>3</v>
      </c>
      <c r="G779" s="3"/>
      <c r="H779" s="3"/>
      <c r="I779" s="3" t="s">
        <v>3515</v>
      </c>
      <c r="J779" s="3" t="s">
        <v>3516</v>
      </c>
      <c r="K779" s="3" t="s">
        <v>5658</v>
      </c>
      <c r="L779" s="3" t="s">
        <v>3518</v>
      </c>
      <c r="M779" s="7" t="s">
        <v>46</v>
      </c>
      <c r="N779" s="12" t="s">
        <v>5659</v>
      </c>
      <c r="O779" s="3">
        <v>1644</v>
      </c>
      <c r="P779" s="3">
        <v>2375</v>
      </c>
      <c r="Q779" s="3" t="s">
        <v>127</v>
      </c>
      <c r="R779" s="18" t="s">
        <v>5660</v>
      </c>
      <c r="S779" s="7" t="s">
        <v>5661</v>
      </c>
    </row>
    <row r="780" spans="1:19" ht="33.75">
      <c r="A780" s="8" t="s">
        <v>5662</v>
      </c>
      <c r="B780" s="3" t="s">
        <v>5663</v>
      </c>
      <c r="C780" s="5" t="s">
        <v>5664</v>
      </c>
      <c r="D780" s="3" t="s">
        <v>5657</v>
      </c>
      <c r="E780" s="6">
        <v>43985.214004629626</v>
      </c>
      <c r="F780" s="6">
        <f t="shared" si="12"/>
        <v>3</v>
      </c>
      <c r="G780" s="3"/>
      <c r="H780" s="3"/>
      <c r="I780" s="3"/>
      <c r="J780" s="3"/>
      <c r="K780" s="3" t="s">
        <v>5665</v>
      </c>
      <c r="L780" s="3"/>
      <c r="M780" s="7" t="s">
        <v>46</v>
      </c>
      <c r="N780" s="12" t="s">
        <v>5666</v>
      </c>
      <c r="O780" s="3">
        <v>177</v>
      </c>
      <c r="P780" s="3">
        <v>376</v>
      </c>
      <c r="Q780" s="3" t="s">
        <v>913</v>
      </c>
      <c r="R780" s="18" t="s">
        <v>5667</v>
      </c>
      <c r="S780" s="7" t="s">
        <v>5519</v>
      </c>
    </row>
    <row r="781" spans="1:19" ht="22.5">
      <c r="A781" s="8" t="s">
        <v>5668</v>
      </c>
      <c r="B781" s="3" t="s">
        <v>5669</v>
      </c>
      <c r="C781" s="5" t="s">
        <v>5670</v>
      </c>
      <c r="D781" s="3" t="s">
        <v>5671</v>
      </c>
      <c r="E781" s="6">
        <v>43985.213784722218</v>
      </c>
      <c r="F781" s="6">
        <f t="shared" si="12"/>
        <v>3</v>
      </c>
      <c r="G781" s="3"/>
      <c r="H781" s="3"/>
      <c r="I781" s="3"/>
      <c r="J781" s="3"/>
      <c r="K781" s="3" t="s">
        <v>5672</v>
      </c>
      <c r="L781" s="3"/>
      <c r="M781" s="7" t="s">
        <v>104</v>
      </c>
      <c r="N781" s="12" t="s">
        <v>5673</v>
      </c>
      <c r="O781" s="3">
        <v>18</v>
      </c>
      <c r="P781" s="3">
        <v>184</v>
      </c>
      <c r="Q781" s="3" t="s">
        <v>5674</v>
      </c>
      <c r="R781" s="18" t="s">
        <v>5675</v>
      </c>
      <c r="S781" s="7" t="s">
        <v>2006</v>
      </c>
    </row>
    <row r="782" spans="1:19" ht="45">
      <c r="A782" s="8" t="s">
        <v>5676</v>
      </c>
      <c r="B782" s="3" t="s">
        <v>4976</v>
      </c>
      <c r="C782" s="5" t="s">
        <v>5677</v>
      </c>
      <c r="D782" s="3" t="s">
        <v>5678</v>
      </c>
      <c r="E782" s="6">
        <v>43985.213761574079</v>
      </c>
      <c r="F782" s="6">
        <f t="shared" si="12"/>
        <v>3</v>
      </c>
      <c r="G782" s="3"/>
      <c r="H782" s="3"/>
      <c r="I782" s="3"/>
      <c r="J782" s="3"/>
      <c r="K782" s="3" t="s">
        <v>4979</v>
      </c>
      <c r="L782" s="3"/>
      <c r="M782" s="7" t="s">
        <v>46</v>
      </c>
      <c r="N782" s="12" t="s">
        <v>4980</v>
      </c>
      <c r="O782" s="3">
        <v>132</v>
      </c>
      <c r="P782" s="3">
        <v>152</v>
      </c>
      <c r="Q782" s="3"/>
      <c r="R782" s="18" t="s">
        <v>5679</v>
      </c>
      <c r="S782" s="7" t="s">
        <v>5680</v>
      </c>
    </row>
    <row r="783" spans="1:19" ht="12.75">
      <c r="A783" s="8" t="s">
        <v>5681</v>
      </c>
      <c r="B783" s="3" t="s">
        <v>5682</v>
      </c>
      <c r="C783" s="5" t="s">
        <v>5683</v>
      </c>
      <c r="D783" s="3" t="s">
        <v>5684</v>
      </c>
      <c r="E783" s="6">
        <v>43985.213645833333</v>
      </c>
      <c r="F783" s="6">
        <f t="shared" si="12"/>
        <v>3</v>
      </c>
      <c r="G783" s="3"/>
      <c r="H783" s="3"/>
      <c r="I783" s="3"/>
      <c r="J783" s="3"/>
      <c r="K783" s="3" t="s">
        <v>5685</v>
      </c>
      <c r="L783" s="3"/>
      <c r="M783" s="7" t="s">
        <v>46</v>
      </c>
      <c r="N783" s="12" t="s">
        <v>5686</v>
      </c>
      <c r="O783" s="3">
        <v>71</v>
      </c>
      <c r="P783" s="3">
        <v>346</v>
      </c>
      <c r="Q783" s="3" t="s">
        <v>1243</v>
      </c>
      <c r="R783" s="18" t="s">
        <v>5687</v>
      </c>
      <c r="S783" s="7" t="s">
        <v>52</v>
      </c>
    </row>
    <row r="784" spans="1:19" ht="33.75">
      <c r="A784" s="8" t="s">
        <v>5688</v>
      </c>
      <c r="B784" s="3" t="s">
        <v>2198</v>
      </c>
      <c r="C784" s="5" t="s">
        <v>5689</v>
      </c>
      <c r="D784" s="3" t="s">
        <v>5690</v>
      </c>
      <c r="E784" s="6">
        <v>43985.213472222225</v>
      </c>
      <c r="F784" s="6">
        <f t="shared" si="12"/>
        <v>3</v>
      </c>
      <c r="G784" s="3"/>
      <c r="H784" s="3"/>
      <c r="I784" s="3"/>
      <c r="J784" s="3"/>
      <c r="K784" s="3" t="s">
        <v>2201</v>
      </c>
      <c r="L784" s="3"/>
      <c r="M784" s="7" t="s">
        <v>104</v>
      </c>
      <c r="N784" s="12" t="s">
        <v>2202</v>
      </c>
      <c r="O784" s="3">
        <v>100</v>
      </c>
      <c r="P784" s="3">
        <v>344</v>
      </c>
      <c r="Q784" s="3" t="s">
        <v>2203</v>
      </c>
      <c r="R784" s="18" t="s">
        <v>5691</v>
      </c>
      <c r="S784" s="7" t="s">
        <v>5692</v>
      </c>
    </row>
    <row r="785" spans="1:19" ht="45">
      <c r="A785" s="8" t="s">
        <v>5693</v>
      </c>
      <c r="B785" s="3" t="s">
        <v>5694</v>
      </c>
      <c r="C785" s="5" t="s">
        <v>5695</v>
      </c>
      <c r="D785" s="3" t="s">
        <v>5696</v>
      </c>
      <c r="E785" s="6">
        <v>43985.213414351849</v>
      </c>
      <c r="F785" s="6">
        <f t="shared" si="12"/>
        <v>3</v>
      </c>
      <c r="G785" s="3"/>
      <c r="H785" s="3"/>
      <c r="I785" s="3"/>
      <c r="J785" s="3"/>
      <c r="K785" s="3" t="s">
        <v>5697</v>
      </c>
      <c r="L785" s="3"/>
      <c r="M785" s="7" t="s">
        <v>46</v>
      </c>
      <c r="N785" s="12" t="s">
        <v>5698</v>
      </c>
      <c r="O785" s="3">
        <v>178</v>
      </c>
      <c r="P785" s="3">
        <v>485</v>
      </c>
      <c r="Q785" s="3"/>
      <c r="R785" s="18" t="s">
        <v>5699</v>
      </c>
      <c r="S785" s="7" t="s">
        <v>5700</v>
      </c>
    </row>
    <row r="786" spans="1:19" ht="12.75">
      <c r="A786" s="8" t="s">
        <v>5701</v>
      </c>
      <c r="B786" s="3" t="s">
        <v>5702</v>
      </c>
      <c r="C786" s="5" t="s">
        <v>220</v>
      </c>
      <c r="D786" s="3" t="s">
        <v>5703</v>
      </c>
      <c r="E786" s="6">
        <v>43985.213333333333</v>
      </c>
      <c r="F786" s="6">
        <f t="shared" si="12"/>
        <v>3</v>
      </c>
      <c r="G786" s="3"/>
      <c r="H786" s="3"/>
      <c r="I786" s="3"/>
      <c r="J786" s="3"/>
      <c r="K786" s="3" t="s">
        <v>5704</v>
      </c>
      <c r="L786" s="3"/>
      <c r="M786" s="7" t="s">
        <v>104</v>
      </c>
      <c r="N786" s="12" t="s">
        <v>1073</v>
      </c>
      <c r="O786" s="3">
        <v>13</v>
      </c>
      <c r="P786" s="3">
        <v>32</v>
      </c>
      <c r="Q786" s="3"/>
      <c r="R786" s="18" t="s">
        <v>5705</v>
      </c>
      <c r="S786" s="7" t="s">
        <v>52</v>
      </c>
    </row>
    <row r="787" spans="1:19" ht="67.5">
      <c r="A787" s="8" t="s">
        <v>5706</v>
      </c>
      <c r="B787" s="3" t="s">
        <v>5707</v>
      </c>
      <c r="C787" s="5" t="s">
        <v>5708</v>
      </c>
      <c r="D787" s="3" t="s">
        <v>5709</v>
      </c>
      <c r="E787" s="6">
        <v>43985.213310185187</v>
      </c>
      <c r="F787" s="6">
        <f t="shared" si="12"/>
        <v>3</v>
      </c>
      <c r="G787" s="3"/>
      <c r="H787" s="3"/>
      <c r="I787" s="3"/>
      <c r="J787" s="3"/>
      <c r="K787" s="3" t="s">
        <v>5710</v>
      </c>
      <c r="L787" s="3"/>
      <c r="M787" s="7" t="s">
        <v>104</v>
      </c>
      <c r="N787" s="12" t="s">
        <v>5711</v>
      </c>
      <c r="O787" s="3">
        <v>3983</v>
      </c>
      <c r="P787" s="3">
        <v>4065</v>
      </c>
      <c r="Q787" s="3" t="s">
        <v>5712</v>
      </c>
      <c r="R787" s="18" t="s">
        <v>5713</v>
      </c>
      <c r="S787" s="7" t="s">
        <v>52</v>
      </c>
    </row>
    <row r="788" spans="1:19" ht="22.5">
      <c r="A788" s="8" t="s">
        <v>5714</v>
      </c>
      <c r="B788" s="3" t="s">
        <v>5715</v>
      </c>
      <c r="C788" s="5" t="s">
        <v>5716</v>
      </c>
      <c r="D788" s="3" t="s">
        <v>5717</v>
      </c>
      <c r="E788" s="6">
        <v>43985.21329861111</v>
      </c>
      <c r="F788" s="6">
        <f t="shared" si="12"/>
        <v>3</v>
      </c>
      <c r="G788" s="3"/>
      <c r="H788" s="3"/>
      <c r="I788" s="3"/>
      <c r="J788" s="3"/>
      <c r="K788" s="3" t="s">
        <v>5718</v>
      </c>
      <c r="L788" s="3"/>
      <c r="M788" s="7" t="s">
        <v>104</v>
      </c>
      <c r="N788" s="12" t="s">
        <v>5719</v>
      </c>
      <c r="O788" s="3">
        <v>42068</v>
      </c>
      <c r="P788" s="3">
        <v>31971</v>
      </c>
      <c r="Q788" s="3" t="s">
        <v>5720</v>
      </c>
      <c r="R788" s="18" t="s">
        <v>5721</v>
      </c>
      <c r="S788" s="7" t="s">
        <v>52</v>
      </c>
    </row>
    <row r="789" spans="1:19" ht="22.5">
      <c r="A789" s="8" t="s">
        <v>5722</v>
      </c>
      <c r="B789" s="3" t="s">
        <v>5723</v>
      </c>
      <c r="C789" s="5" t="s">
        <v>5724</v>
      </c>
      <c r="D789" s="3" t="s">
        <v>5725</v>
      </c>
      <c r="E789" s="6">
        <v>43985.213263888887</v>
      </c>
      <c r="F789" s="6">
        <f t="shared" si="12"/>
        <v>3</v>
      </c>
      <c r="G789" s="3"/>
      <c r="H789" s="3"/>
      <c r="I789" s="3"/>
      <c r="J789" s="3"/>
      <c r="K789" s="3" t="s">
        <v>5726</v>
      </c>
      <c r="L789" s="3"/>
      <c r="M789" s="7" t="s">
        <v>46</v>
      </c>
      <c r="N789" s="12" t="s">
        <v>5727</v>
      </c>
      <c r="O789" s="3">
        <v>5</v>
      </c>
      <c r="P789" s="3">
        <v>136</v>
      </c>
      <c r="Q789" s="3" t="s">
        <v>5728</v>
      </c>
      <c r="R789" s="18" t="s">
        <v>5729</v>
      </c>
      <c r="S789" s="7" t="s">
        <v>5730</v>
      </c>
    </row>
    <row r="790" spans="1:19" ht="22.5">
      <c r="A790" s="8" t="s">
        <v>5731</v>
      </c>
      <c r="B790" s="3" t="s">
        <v>5306</v>
      </c>
      <c r="C790" s="5" t="s">
        <v>5732</v>
      </c>
      <c r="D790" s="3" t="s">
        <v>5733</v>
      </c>
      <c r="E790" s="6">
        <v>43985.213229166664</v>
      </c>
      <c r="F790" s="6">
        <f t="shared" si="12"/>
        <v>3</v>
      </c>
      <c r="G790" s="3"/>
      <c r="H790" s="3"/>
      <c r="I790" s="3" t="s">
        <v>2418</v>
      </c>
      <c r="J790" s="3" t="s">
        <v>2419</v>
      </c>
      <c r="K790" s="3" t="s">
        <v>5309</v>
      </c>
      <c r="L790" s="3" t="s">
        <v>2420</v>
      </c>
      <c r="M790" s="7" t="s">
        <v>46</v>
      </c>
      <c r="N790" s="12" t="s">
        <v>5310</v>
      </c>
      <c r="O790" s="3">
        <v>3559</v>
      </c>
      <c r="P790" s="3">
        <v>3507</v>
      </c>
      <c r="Q790" s="3" t="s">
        <v>904</v>
      </c>
      <c r="R790" s="18" t="s">
        <v>5734</v>
      </c>
      <c r="S790" s="7" t="s">
        <v>5735</v>
      </c>
    </row>
    <row r="791" spans="1:19" ht="22.5">
      <c r="A791" s="8" t="s">
        <v>5736</v>
      </c>
      <c r="B791" s="3" t="s">
        <v>5737</v>
      </c>
      <c r="C791" s="5" t="s">
        <v>5738</v>
      </c>
      <c r="D791" s="3" t="s">
        <v>5739</v>
      </c>
      <c r="E791" s="6">
        <v>43985.212777777779</v>
      </c>
      <c r="F791" s="6">
        <f t="shared" si="12"/>
        <v>3</v>
      </c>
      <c r="G791" s="3"/>
      <c r="H791" s="3"/>
      <c r="I791" s="3"/>
      <c r="J791" s="3"/>
      <c r="K791" s="3" t="s">
        <v>5740</v>
      </c>
      <c r="L791" s="3"/>
      <c r="M791" s="7" t="s">
        <v>46</v>
      </c>
      <c r="N791" s="12" t="s">
        <v>5741</v>
      </c>
      <c r="O791" s="3">
        <v>137</v>
      </c>
      <c r="P791" s="3">
        <v>1069</v>
      </c>
      <c r="Q791" s="3"/>
      <c r="R791" s="18" t="s">
        <v>5742</v>
      </c>
      <c r="S791" s="7" t="s">
        <v>5743</v>
      </c>
    </row>
    <row r="792" spans="1:19" ht="56.25">
      <c r="A792" s="8" t="s">
        <v>5744</v>
      </c>
      <c r="B792" s="3" t="s">
        <v>1058</v>
      </c>
      <c r="C792" s="5" t="s">
        <v>5745</v>
      </c>
      <c r="D792" s="3" t="s">
        <v>5746</v>
      </c>
      <c r="E792" s="6">
        <v>43985.212430555555</v>
      </c>
      <c r="F792" s="6">
        <f t="shared" si="12"/>
        <v>3</v>
      </c>
      <c r="G792" s="3"/>
      <c r="H792" s="3"/>
      <c r="I792" s="3" t="s">
        <v>5747</v>
      </c>
      <c r="J792" s="3" t="s">
        <v>5748</v>
      </c>
      <c r="K792" s="3" t="s">
        <v>1063</v>
      </c>
      <c r="L792" s="3" t="s">
        <v>5749</v>
      </c>
      <c r="M792" s="7" t="s">
        <v>46</v>
      </c>
      <c r="N792" s="12" t="s">
        <v>1065</v>
      </c>
      <c r="O792" s="3">
        <v>36</v>
      </c>
      <c r="P792" s="3">
        <v>9</v>
      </c>
      <c r="Q792" s="3"/>
      <c r="R792" s="18" t="s">
        <v>5750</v>
      </c>
      <c r="S792" s="7" t="s">
        <v>5751</v>
      </c>
    </row>
    <row r="793" spans="1:19" ht="33.75">
      <c r="A793" s="8" t="s">
        <v>5752</v>
      </c>
      <c r="B793" s="3" t="s">
        <v>5491</v>
      </c>
      <c r="C793" s="5" t="s">
        <v>5753</v>
      </c>
      <c r="D793" s="3" t="s">
        <v>5754</v>
      </c>
      <c r="E793" s="6">
        <v>43985.212407407409</v>
      </c>
      <c r="F793" s="6">
        <f t="shared" si="12"/>
        <v>3</v>
      </c>
      <c r="G793" s="3"/>
      <c r="H793" s="3"/>
      <c r="I793" s="3"/>
      <c r="J793" s="3"/>
      <c r="K793" s="3" t="s">
        <v>5494</v>
      </c>
      <c r="L793" s="3"/>
      <c r="M793" s="7" t="s">
        <v>46</v>
      </c>
      <c r="N793" s="12" t="s">
        <v>5495</v>
      </c>
      <c r="O793" s="3">
        <v>401</v>
      </c>
      <c r="P793" s="3">
        <v>139</v>
      </c>
      <c r="Q793" s="3" t="s">
        <v>5496</v>
      </c>
      <c r="R793" s="18" t="s">
        <v>5755</v>
      </c>
      <c r="S793" s="7" t="s">
        <v>4675</v>
      </c>
    </row>
    <row r="794" spans="1:19" ht="33.75">
      <c r="A794" s="8" t="s">
        <v>5756</v>
      </c>
      <c r="B794" s="3" t="s">
        <v>5757</v>
      </c>
      <c r="C794" s="5" t="s">
        <v>5758</v>
      </c>
      <c r="D794" s="3" t="s">
        <v>5759</v>
      </c>
      <c r="E794" s="6">
        <v>43985.212395833332</v>
      </c>
      <c r="F794" s="6">
        <f t="shared" si="12"/>
        <v>3</v>
      </c>
      <c r="G794" s="3"/>
      <c r="H794" s="3"/>
      <c r="I794" s="3"/>
      <c r="J794" s="3"/>
      <c r="K794" s="3" t="s">
        <v>5760</v>
      </c>
      <c r="L794" s="3"/>
      <c r="M794" s="7" t="s">
        <v>46</v>
      </c>
      <c r="N794" s="12" t="s">
        <v>5761</v>
      </c>
      <c r="O794" s="3">
        <v>169</v>
      </c>
      <c r="P794" s="3">
        <v>717</v>
      </c>
      <c r="Q794" s="3" t="s">
        <v>50</v>
      </c>
      <c r="R794" s="18" t="s">
        <v>5762</v>
      </c>
      <c r="S794" s="7" t="s">
        <v>52</v>
      </c>
    </row>
    <row r="795" spans="1:19" ht="22.5">
      <c r="A795" s="8" t="s">
        <v>5763</v>
      </c>
      <c r="B795" s="3" t="s">
        <v>4249</v>
      </c>
      <c r="C795" s="5" t="s">
        <v>5764</v>
      </c>
      <c r="D795" s="3" t="s">
        <v>5765</v>
      </c>
      <c r="E795" s="6">
        <v>43985.212384259255</v>
      </c>
      <c r="F795" s="6">
        <f t="shared" si="12"/>
        <v>3</v>
      </c>
      <c r="G795" s="3"/>
      <c r="H795" s="3"/>
      <c r="I795" s="3" t="s">
        <v>5766</v>
      </c>
      <c r="J795" s="3" t="s">
        <v>5767</v>
      </c>
      <c r="K795" s="3" t="s">
        <v>4254</v>
      </c>
      <c r="L795" s="3" t="s">
        <v>5768</v>
      </c>
      <c r="M795" s="7" t="s">
        <v>104</v>
      </c>
      <c r="N795" s="12" t="s">
        <v>4256</v>
      </c>
      <c r="O795" s="3">
        <v>2234</v>
      </c>
      <c r="P795" s="3">
        <v>37</v>
      </c>
      <c r="Q795" s="3"/>
      <c r="R795" s="18" t="s">
        <v>5769</v>
      </c>
      <c r="S795" s="7" t="s">
        <v>5770</v>
      </c>
    </row>
    <row r="796" spans="1:19" ht="112.5">
      <c r="A796" s="8" t="s">
        <v>5771</v>
      </c>
      <c r="B796" s="3" t="s">
        <v>5772</v>
      </c>
      <c r="C796" s="5" t="s">
        <v>5773</v>
      </c>
      <c r="D796" s="3" t="s">
        <v>5774</v>
      </c>
      <c r="E796" s="6">
        <v>43985.21229166667</v>
      </c>
      <c r="F796" s="6">
        <f t="shared" si="12"/>
        <v>3</v>
      </c>
      <c r="G796" s="3"/>
      <c r="H796" s="3"/>
      <c r="I796" s="3"/>
      <c r="J796" s="3"/>
      <c r="K796" s="3" t="s">
        <v>5775</v>
      </c>
      <c r="L796" s="3"/>
      <c r="M796" s="7" t="s">
        <v>104</v>
      </c>
      <c r="N796" s="12" t="s">
        <v>5776</v>
      </c>
      <c r="O796" s="3">
        <v>1006</v>
      </c>
      <c r="P796" s="3">
        <v>1504</v>
      </c>
      <c r="Q796" s="3" t="s">
        <v>5777</v>
      </c>
      <c r="R796" s="18" t="s">
        <v>5778</v>
      </c>
      <c r="S796" s="7" t="s">
        <v>5779</v>
      </c>
    </row>
    <row r="797" spans="1:19" ht="12.75">
      <c r="A797" s="8" t="s">
        <v>5780</v>
      </c>
      <c r="B797" s="3" t="s">
        <v>4849</v>
      </c>
      <c r="C797" s="5" t="s">
        <v>5781</v>
      </c>
      <c r="D797" s="3" t="s">
        <v>5782</v>
      </c>
      <c r="E797" s="6">
        <v>43985.212245370371</v>
      </c>
      <c r="F797" s="6">
        <f t="shared" si="12"/>
        <v>3</v>
      </c>
      <c r="G797" s="3"/>
      <c r="H797" s="3"/>
      <c r="I797" s="3"/>
      <c r="J797" s="3"/>
      <c r="K797" s="3" t="s">
        <v>4852</v>
      </c>
      <c r="L797" s="3"/>
      <c r="M797" s="7" t="s">
        <v>46</v>
      </c>
      <c r="N797" s="12" t="s">
        <v>4853</v>
      </c>
      <c r="O797" s="3">
        <v>217</v>
      </c>
      <c r="P797" s="3">
        <v>511</v>
      </c>
      <c r="Q797" s="3" t="s">
        <v>1177</v>
      </c>
      <c r="R797" s="18" t="s">
        <v>5783</v>
      </c>
      <c r="S797" s="7" t="s">
        <v>5784</v>
      </c>
    </row>
    <row r="798" spans="1:19" ht="67.5">
      <c r="A798" s="8" t="s">
        <v>5785</v>
      </c>
      <c r="B798" s="3" t="s">
        <v>5694</v>
      </c>
      <c r="C798" s="5" t="s">
        <v>5786</v>
      </c>
      <c r="D798" s="3" t="s">
        <v>5787</v>
      </c>
      <c r="E798" s="6">
        <v>43985.212060185186</v>
      </c>
      <c r="F798" s="6">
        <f t="shared" si="12"/>
        <v>3</v>
      </c>
      <c r="G798" s="3"/>
      <c r="H798" s="3"/>
      <c r="I798" s="3"/>
      <c r="J798" s="3"/>
      <c r="K798" s="3" t="s">
        <v>5697</v>
      </c>
      <c r="L798" s="3"/>
      <c r="M798" s="7" t="s">
        <v>46</v>
      </c>
      <c r="N798" s="12" t="s">
        <v>5698</v>
      </c>
      <c r="O798" s="3">
        <v>178</v>
      </c>
      <c r="P798" s="3">
        <v>485</v>
      </c>
      <c r="Q798" s="3"/>
      <c r="R798" s="18" t="s">
        <v>5788</v>
      </c>
      <c r="S798" s="7" t="s">
        <v>5789</v>
      </c>
    </row>
    <row r="799" spans="1:19" ht="12.75">
      <c r="A799" s="8" t="s">
        <v>5790</v>
      </c>
      <c r="B799" s="3" t="s">
        <v>5791</v>
      </c>
      <c r="C799" s="5" t="s">
        <v>5792</v>
      </c>
      <c r="D799" s="3" t="s">
        <v>5793</v>
      </c>
      <c r="E799" s="6">
        <v>43985.212037037039</v>
      </c>
      <c r="F799" s="6">
        <f t="shared" si="12"/>
        <v>3</v>
      </c>
      <c r="G799" s="3"/>
      <c r="H799" s="3"/>
      <c r="I799" s="3"/>
      <c r="J799" s="3"/>
      <c r="K799" s="3" t="s">
        <v>5794</v>
      </c>
      <c r="L799" s="3"/>
      <c r="M799" s="7" t="s">
        <v>28</v>
      </c>
      <c r="N799" s="12" t="s">
        <v>5795</v>
      </c>
      <c r="O799" s="3">
        <v>23905</v>
      </c>
      <c r="P799" s="3">
        <v>1873</v>
      </c>
      <c r="Q799" s="3" t="s">
        <v>127</v>
      </c>
      <c r="R799" s="18" t="s">
        <v>5796</v>
      </c>
      <c r="S799" s="7" t="s">
        <v>52</v>
      </c>
    </row>
    <row r="800" spans="1:19" ht="12.75">
      <c r="A800" s="8" t="s">
        <v>5797</v>
      </c>
      <c r="B800" s="3" t="s">
        <v>5798</v>
      </c>
      <c r="C800" s="5" t="s">
        <v>220</v>
      </c>
      <c r="D800" s="3" t="s">
        <v>5799</v>
      </c>
      <c r="E800" s="6">
        <v>43985.212002314816</v>
      </c>
      <c r="F800" s="6">
        <f t="shared" si="12"/>
        <v>3</v>
      </c>
      <c r="G800" s="3"/>
      <c r="H800" s="3"/>
      <c r="I800" s="3"/>
      <c r="J800" s="3"/>
      <c r="K800" s="3" t="s">
        <v>5800</v>
      </c>
      <c r="L800" s="3"/>
      <c r="M800" s="7" t="s">
        <v>46</v>
      </c>
      <c r="N800" s="12" t="s">
        <v>5801</v>
      </c>
      <c r="O800" s="3">
        <v>1</v>
      </c>
      <c r="P800" s="3">
        <v>7</v>
      </c>
      <c r="Q800" s="3"/>
      <c r="R800" s="18" t="s">
        <v>5802</v>
      </c>
      <c r="S800" s="7" t="s">
        <v>52</v>
      </c>
    </row>
    <row r="801" spans="1:19" ht="22.5">
      <c r="A801" s="8" t="s">
        <v>5803</v>
      </c>
      <c r="B801" s="3" t="s">
        <v>5669</v>
      </c>
      <c r="C801" s="5" t="s">
        <v>5804</v>
      </c>
      <c r="D801" s="3" t="s">
        <v>5805</v>
      </c>
      <c r="E801" s="6">
        <v>43985.211979166663</v>
      </c>
      <c r="F801" s="6">
        <f t="shared" si="12"/>
        <v>3</v>
      </c>
      <c r="G801" s="3"/>
      <c r="H801" s="3"/>
      <c r="I801" s="3" t="s">
        <v>3515</v>
      </c>
      <c r="J801" s="3" t="s">
        <v>3516</v>
      </c>
      <c r="K801" s="3" t="s">
        <v>5672</v>
      </c>
      <c r="L801" s="3" t="s">
        <v>3518</v>
      </c>
      <c r="M801" s="7" t="s">
        <v>104</v>
      </c>
      <c r="N801" s="12" t="s">
        <v>5673</v>
      </c>
      <c r="O801" s="3">
        <v>18</v>
      </c>
      <c r="P801" s="3">
        <v>184</v>
      </c>
      <c r="Q801" s="3" t="s">
        <v>5674</v>
      </c>
      <c r="R801" s="18" t="s">
        <v>5806</v>
      </c>
      <c r="S801" s="7" t="s">
        <v>5807</v>
      </c>
    </row>
    <row r="802" spans="1:19" ht="45">
      <c r="A802" s="8" t="s">
        <v>5808</v>
      </c>
      <c r="B802" s="3" t="s">
        <v>5809</v>
      </c>
      <c r="C802" s="5" t="s">
        <v>5810</v>
      </c>
      <c r="D802" s="3" t="s">
        <v>5811</v>
      </c>
      <c r="E802" s="6">
        <v>43985.211747685185</v>
      </c>
      <c r="F802" s="6">
        <f t="shared" si="12"/>
        <v>3</v>
      </c>
      <c r="G802" s="3"/>
      <c r="H802" s="3"/>
      <c r="I802" s="3" t="s">
        <v>5812</v>
      </c>
      <c r="J802" s="3" t="s">
        <v>5813</v>
      </c>
      <c r="K802" s="3" t="s">
        <v>5814</v>
      </c>
      <c r="L802" s="3" t="s">
        <v>5815</v>
      </c>
      <c r="M802" s="7" t="s">
        <v>104</v>
      </c>
      <c r="N802" s="12" t="s">
        <v>5816</v>
      </c>
      <c r="O802" s="3">
        <v>37</v>
      </c>
      <c r="P802" s="3">
        <v>89</v>
      </c>
      <c r="Q802" s="3"/>
      <c r="R802" s="18" t="s">
        <v>5817</v>
      </c>
      <c r="S802" s="7" t="s">
        <v>5818</v>
      </c>
    </row>
    <row r="803" spans="1:19" ht="12.75">
      <c r="A803" s="8" t="s">
        <v>5819</v>
      </c>
      <c r="B803" s="3" t="s">
        <v>5820</v>
      </c>
      <c r="C803" s="5" t="s">
        <v>5821</v>
      </c>
      <c r="D803" s="3" t="s">
        <v>5822</v>
      </c>
      <c r="E803" s="6">
        <v>43985.211643518516</v>
      </c>
      <c r="F803" s="6">
        <f t="shared" si="12"/>
        <v>3</v>
      </c>
      <c r="G803" s="3"/>
      <c r="H803" s="3"/>
      <c r="I803" s="3"/>
      <c r="J803" s="3"/>
      <c r="K803" s="3" t="s">
        <v>5823</v>
      </c>
      <c r="L803" s="3"/>
      <c r="M803" s="7" t="s">
        <v>104</v>
      </c>
      <c r="N803" s="12" t="s">
        <v>5824</v>
      </c>
      <c r="O803" s="3">
        <v>21</v>
      </c>
      <c r="P803" s="3">
        <v>33</v>
      </c>
      <c r="Q803" s="3" t="s">
        <v>1177</v>
      </c>
      <c r="R803" s="18" t="s">
        <v>5825</v>
      </c>
      <c r="S803" s="7" t="s">
        <v>5826</v>
      </c>
    </row>
    <row r="804" spans="1:19" ht="101.25">
      <c r="A804" s="8" t="s">
        <v>5827</v>
      </c>
      <c r="B804" s="3" t="s">
        <v>5828</v>
      </c>
      <c r="C804" s="5" t="s">
        <v>5829</v>
      </c>
      <c r="D804" s="3" t="s">
        <v>5830</v>
      </c>
      <c r="E804" s="6">
        <v>43985.2112962963</v>
      </c>
      <c r="F804" s="6">
        <f t="shared" si="12"/>
        <v>3</v>
      </c>
      <c r="G804" s="3"/>
      <c r="H804" s="3"/>
      <c r="I804" s="3"/>
      <c r="J804" s="3"/>
      <c r="K804" s="3" t="s">
        <v>5831</v>
      </c>
      <c r="L804" s="3"/>
      <c r="M804" s="7" t="s">
        <v>104</v>
      </c>
      <c r="N804" s="12" t="s">
        <v>5832</v>
      </c>
      <c r="O804" s="3">
        <v>881</v>
      </c>
      <c r="P804" s="3">
        <v>824</v>
      </c>
      <c r="Q804" s="3" t="s">
        <v>319</v>
      </c>
      <c r="R804" s="18" t="s">
        <v>5833</v>
      </c>
      <c r="S804" s="7" t="s">
        <v>443</v>
      </c>
    </row>
    <row r="805" spans="1:19" ht="33.75">
      <c r="A805" s="8" t="s">
        <v>5834</v>
      </c>
      <c r="B805" s="3" t="s">
        <v>2768</v>
      </c>
      <c r="C805" s="5" t="s">
        <v>5835</v>
      </c>
      <c r="D805" s="3" t="s">
        <v>5836</v>
      </c>
      <c r="E805" s="6">
        <v>43985.210914351846</v>
      </c>
      <c r="F805" s="6">
        <f t="shared" si="12"/>
        <v>3</v>
      </c>
      <c r="G805" s="3"/>
      <c r="H805" s="3"/>
      <c r="I805" s="3"/>
      <c r="J805" s="3"/>
      <c r="K805" s="3" t="s">
        <v>2771</v>
      </c>
      <c r="L805" s="3"/>
      <c r="M805" s="7" t="s">
        <v>46</v>
      </c>
      <c r="N805" s="12" t="s">
        <v>2772</v>
      </c>
      <c r="O805" s="3">
        <v>11</v>
      </c>
      <c r="P805" s="3">
        <v>137</v>
      </c>
      <c r="Q805" s="3"/>
      <c r="R805" s="18" t="s">
        <v>5837</v>
      </c>
      <c r="S805" s="7" t="s">
        <v>5838</v>
      </c>
    </row>
    <row r="806" spans="1:19" ht="45">
      <c r="A806" s="8" t="s">
        <v>5839</v>
      </c>
      <c r="B806" s="3" t="s">
        <v>4207</v>
      </c>
      <c r="C806" s="5" t="s">
        <v>5840</v>
      </c>
      <c r="D806" s="3" t="s">
        <v>5841</v>
      </c>
      <c r="E806" s="6">
        <v>43985.210902777777</v>
      </c>
      <c r="F806" s="6">
        <f t="shared" si="12"/>
        <v>3</v>
      </c>
      <c r="G806" s="3"/>
      <c r="H806" s="3"/>
      <c r="I806" s="3"/>
      <c r="J806" s="3"/>
      <c r="K806" s="3" t="s">
        <v>4210</v>
      </c>
      <c r="L806" s="3"/>
      <c r="M806" s="7" t="s">
        <v>104</v>
      </c>
      <c r="N806" s="12" t="s">
        <v>4211</v>
      </c>
      <c r="O806" s="3">
        <v>39</v>
      </c>
      <c r="P806" s="3">
        <v>51</v>
      </c>
      <c r="Q806" s="3" t="s">
        <v>1243</v>
      </c>
      <c r="R806" s="18" t="s">
        <v>5842</v>
      </c>
      <c r="S806" s="7" t="s">
        <v>5843</v>
      </c>
    </row>
    <row r="807" spans="1:19" ht="56.25">
      <c r="A807" s="8" t="s">
        <v>5844</v>
      </c>
      <c r="B807" s="3" t="s">
        <v>5845</v>
      </c>
      <c r="C807" s="5" t="s">
        <v>5846</v>
      </c>
      <c r="D807" s="3" t="s">
        <v>5847</v>
      </c>
      <c r="E807" s="6">
        <v>43985.210729166662</v>
      </c>
      <c r="F807" s="6">
        <f t="shared" si="12"/>
        <v>3</v>
      </c>
      <c r="G807" s="3"/>
      <c r="H807" s="3"/>
      <c r="I807" s="3"/>
      <c r="J807" s="3"/>
      <c r="K807" s="3" t="s">
        <v>5848</v>
      </c>
      <c r="L807" s="3"/>
      <c r="M807" s="7" t="s">
        <v>46</v>
      </c>
      <c r="N807" s="12" t="s">
        <v>5849</v>
      </c>
      <c r="O807" s="3">
        <v>86</v>
      </c>
      <c r="P807" s="3">
        <v>116</v>
      </c>
      <c r="Q807" s="3" t="s">
        <v>50</v>
      </c>
      <c r="R807" s="18" t="s">
        <v>5850</v>
      </c>
      <c r="S807" s="7" t="s">
        <v>5851</v>
      </c>
    </row>
    <row r="808" spans="1:19" ht="45">
      <c r="A808" s="8" t="s">
        <v>5852</v>
      </c>
      <c r="B808" s="3" t="s">
        <v>5853</v>
      </c>
      <c r="C808" s="5" t="s">
        <v>5854</v>
      </c>
      <c r="D808" s="3" t="s">
        <v>5855</v>
      </c>
      <c r="E808" s="6">
        <v>43985.210439814815</v>
      </c>
      <c r="F808" s="6">
        <f t="shared" si="12"/>
        <v>3</v>
      </c>
      <c r="G808" s="3"/>
      <c r="H808" s="3"/>
      <c r="I808" s="3"/>
      <c r="J808" s="3"/>
      <c r="K808" s="3" t="s">
        <v>5856</v>
      </c>
      <c r="L808" s="3"/>
      <c r="M808" s="7" t="s">
        <v>46</v>
      </c>
      <c r="N808" s="12" t="s">
        <v>5857</v>
      </c>
      <c r="O808" s="3">
        <v>344</v>
      </c>
      <c r="P808" s="3">
        <v>283</v>
      </c>
      <c r="Q808" s="3" t="s">
        <v>50</v>
      </c>
      <c r="R808" s="18" t="s">
        <v>5858</v>
      </c>
      <c r="S808" s="7" t="s">
        <v>52</v>
      </c>
    </row>
    <row r="809" spans="1:19" ht="67.5">
      <c r="A809" s="8" t="s">
        <v>5859</v>
      </c>
      <c r="B809" s="3" t="s">
        <v>5860</v>
      </c>
      <c r="C809" s="5" t="s">
        <v>5861</v>
      </c>
      <c r="D809" s="3" t="s">
        <v>5862</v>
      </c>
      <c r="E809" s="6">
        <v>43985.209988425922</v>
      </c>
      <c r="F809" s="6">
        <f t="shared" si="12"/>
        <v>3</v>
      </c>
      <c r="G809" s="3"/>
      <c r="H809" s="3"/>
      <c r="I809" s="3"/>
      <c r="J809" s="3"/>
      <c r="K809" s="3" t="s">
        <v>5863</v>
      </c>
      <c r="L809" s="3"/>
      <c r="M809" s="7" t="s">
        <v>46</v>
      </c>
      <c r="N809" s="12" t="s">
        <v>5864</v>
      </c>
      <c r="O809" s="3">
        <v>352</v>
      </c>
      <c r="P809" s="3">
        <v>878</v>
      </c>
      <c r="Q809" s="3" t="s">
        <v>1915</v>
      </c>
      <c r="R809" s="18" t="s">
        <v>5865</v>
      </c>
      <c r="S809" s="7" t="s">
        <v>810</v>
      </c>
    </row>
    <row r="810" spans="1:19" ht="56.25">
      <c r="A810" s="8" t="s">
        <v>5866</v>
      </c>
      <c r="B810" s="3" t="s">
        <v>5867</v>
      </c>
      <c r="C810" s="5" t="s">
        <v>5868</v>
      </c>
      <c r="D810" s="3" t="s">
        <v>5869</v>
      </c>
      <c r="E810" s="6">
        <v>43985.209965277776</v>
      </c>
      <c r="F810" s="6">
        <f t="shared" si="12"/>
        <v>3</v>
      </c>
      <c r="G810" s="3"/>
      <c r="H810" s="3"/>
      <c r="I810" s="3"/>
      <c r="J810" s="3"/>
      <c r="K810" s="3" t="s">
        <v>5870</v>
      </c>
      <c r="L810" s="3"/>
      <c r="M810" s="7" t="s">
        <v>46</v>
      </c>
      <c r="N810" s="12" t="s">
        <v>5871</v>
      </c>
      <c r="O810" s="3">
        <v>1168</v>
      </c>
      <c r="P810" s="3">
        <v>3540</v>
      </c>
      <c r="Q810" s="3"/>
      <c r="R810" s="18" t="s">
        <v>5872</v>
      </c>
      <c r="S810" s="7" t="s">
        <v>5873</v>
      </c>
    </row>
    <row r="811" spans="1:19" ht="22.5">
      <c r="A811" s="8" t="s">
        <v>5874</v>
      </c>
      <c r="B811" s="3" t="s">
        <v>5828</v>
      </c>
      <c r="C811" s="5" t="s">
        <v>5875</v>
      </c>
      <c r="D811" s="3" t="s">
        <v>5876</v>
      </c>
      <c r="E811" s="6">
        <v>43985.209861111114</v>
      </c>
      <c r="F811" s="6">
        <f t="shared" si="12"/>
        <v>3</v>
      </c>
      <c r="G811" s="3"/>
      <c r="H811" s="3"/>
      <c r="I811" s="3"/>
      <c r="J811" s="3"/>
      <c r="K811" s="3" t="s">
        <v>5831</v>
      </c>
      <c r="L811" s="3"/>
      <c r="M811" s="7" t="s">
        <v>104</v>
      </c>
      <c r="N811" s="12" t="s">
        <v>5832</v>
      </c>
      <c r="O811" s="3">
        <v>881</v>
      </c>
      <c r="P811" s="3">
        <v>824</v>
      </c>
      <c r="Q811" s="3" t="s">
        <v>319</v>
      </c>
      <c r="R811" s="18" t="s">
        <v>5877</v>
      </c>
      <c r="S811" s="7" t="s">
        <v>5878</v>
      </c>
    </row>
    <row r="812" spans="1:19" ht="12.75">
      <c r="A812" s="8" t="s">
        <v>5879</v>
      </c>
      <c r="B812" s="3" t="s">
        <v>5880</v>
      </c>
      <c r="C812" s="5" t="s">
        <v>5881</v>
      </c>
      <c r="D812" s="3" t="s">
        <v>5882</v>
      </c>
      <c r="E812" s="6">
        <v>43985.209722222222</v>
      </c>
      <c r="F812" s="6">
        <f t="shared" si="12"/>
        <v>3</v>
      </c>
      <c r="G812" s="3"/>
      <c r="H812" s="3"/>
      <c r="I812" s="3" t="s">
        <v>5883</v>
      </c>
      <c r="J812" s="3" t="s">
        <v>5884</v>
      </c>
      <c r="K812" s="3" t="s">
        <v>5885</v>
      </c>
      <c r="L812" s="3" t="s">
        <v>5886</v>
      </c>
      <c r="M812" s="7" t="s">
        <v>46</v>
      </c>
      <c r="N812" s="12" t="s">
        <v>5887</v>
      </c>
      <c r="O812" s="3">
        <v>69</v>
      </c>
      <c r="P812" s="3">
        <v>275</v>
      </c>
      <c r="Q812" s="3" t="s">
        <v>50</v>
      </c>
      <c r="R812" s="18" t="s">
        <v>5888</v>
      </c>
      <c r="S812" s="7" t="s">
        <v>5889</v>
      </c>
    </row>
    <row r="813" spans="1:19" ht="33.75">
      <c r="A813" s="8" t="s">
        <v>5890</v>
      </c>
      <c r="B813" s="3" t="s">
        <v>5891</v>
      </c>
      <c r="C813" s="5" t="s">
        <v>5892</v>
      </c>
      <c r="D813" s="3" t="s">
        <v>5893</v>
      </c>
      <c r="E813" s="6">
        <v>43985.209675925929</v>
      </c>
      <c r="F813" s="6">
        <f t="shared" si="12"/>
        <v>3</v>
      </c>
      <c r="G813" s="3"/>
      <c r="H813" s="3"/>
      <c r="I813" s="3"/>
      <c r="J813" s="3"/>
      <c r="K813" s="3" t="s">
        <v>5894</v>
      </c>
      <c r="L813" s="3"/>
      <c r="M813" s="7" t="s">
        <v>28</v>
      </c>
      <c r="N813" s="12" t="s">
        <v>5895</v>
      </c>
      <c r="O813" s="3">
        <v>45</v>
      </c>
      <c r="P813" s="3">
        <v>171</v>
      </c>
      <c r="Q813" s="3" t="s">
        <v>127</v>
      </c>
      <c r="R813" s="18" t="s">
        <v>5896</v>
      </c>
      <c r="S813" s="7" t="s">
        <v>5897</v>
      </c>
    </row>
    <row r="814" spans="1:19" ht="78.75">
      <c r="A814" s="8" t="s">
        <v>5898</v>
      </c>
      <c r="B814" s="3" t="s">
        <v>5899</v>
      </c>
      <c r="C814" s="5" t="s">
        <v>5900</v>
      </c>
      <c r="D814" s="3" t="s">
        <v>5901</v>
      </c>
      <c r="E814" s="6">
        <v>43985.209664351853</v>
      </c>
      <c r="F814" s="6">
        <f t="shared" si="12"/>
        <v>3</v>
      </c>
      <c r="G814" s="3"/>
      <c r="H814" s="3"/>
      <c r="I814" s="3" t="s">
        <v>5902</v>
      </c>
      <c r="J814" s="3" t="s">
        <v>5903</v>
      </c>
      <c r="K814" s="3" t="s">
        <v>5904</v>
      </c>
      <c r="L814" s="3" t="s">
        <v>5905</v>
      </c>
      <c r="M814" s="7" t="s">
        <v>46</v>
      </c>
      <c r="N814" s="12" t="s">
        <v>5906</v>
      </c>
      <c r="O814" s="3">
        <v>10</v>
      </c>
      <c r="P814" s="3">
        <v>71</v>
      </c>
      <c r="Q814" s="3" t="s">
        <v>50</v>
      </c>
      <c r="R814" s="18" t="s">
        <v>5907</v>
      </c>
      <c r="S814" s="7" t="s">
        <v>5908</v>
      </c>
    </row>
    <row r="815" spans="1:19" ht="67.5">
      <c r="A815" s="8" t="s">
        <v>5909</v>
      </c>
      <c r="B815" s="3" t="s">
        <v>5910</v>
      </c>
      <c r="C815" s="5" t="s">
        <v>5911</v>
      </c>
      <c r="D815" s="3" t="s">
        <v>5912</v>
      </c>
      <c r="E815" s="6">
        <v>43985.209560185191</v>
      </c>
      <c r="F815" s="6">
        <f t="shared" si="12"/>
        <v>3</v>
      </c>
      <c r="G815" s="3"/>
      <c r="H815" s="3"/>
      <c r="I815" s="3"/>
      <c r="J815" s="3"/>
      <c r="K815" s="3" t="s">
        <v>5913</v>
      </c>
      <c r="L815" s="3"/>
      <c r="M815" s="7" t="s">
        <v>46</v>
      </c>
      <c r="N815" s="12" t="s">
        <v>5914</v>
      </c>
      <c r="O815" s="3"/>
      <c r="P815" s="3">
        <v>3</v>
      </c>
      <c r="Q815" s="3" t="s">
        <v>50</v>
      </c>
      <c r="R815" s="18" t="s">
        <v>5915</v>
      </c>
      <c r="S815" s="7" t="s">
        <v>2712</v>
      </c>
    </row>
    <row r="816" spans="1:19" ht="45">
      <c r="A816" s="8" t="s">
        <v>5916</v>
      </c>
      <c r="B816" s="3" t="s">
        <v>5917</v>
      </c>
      <c r="C816" s="5" t="s">
        <v>5918</v>
      </c>
      <c r="D816" s="3" t="s">
        <v>5919</v>
      </c>
      <c r="E816" s="6">
        <v>43985.209224537037</v>
      </c>
      <c r="F816" s="6">
        <f t="shared" si="12"/>
        <v>3</v>
      </c>
      <c r="G816" s="3"/>
      <c r="H816" s="3"/>
      <c r="I816" s="3"/>
      <c r="J816" s="3"/>
      <c r="K816" s="3" t="s">
        <v>5920</v>
      </c>
      <c r="L816" s="3"/>
      <c r="M816" s="7" t="s">
        <v>28</v>
      </c>
      <c r="N816" s="12" t="s">
        <v>5921</v>
      </c>
      <c r="O816" s="3">
        <v>10</v>
      </c>
      <c r="P816" s="3">
        <v>19</v>
      </c>
      <c r="Q816" s="3"/>
      <c r="R816" s="18" t="s">
        <v>5922</v>
      </c>
      <c r="S816" s="7" t="s">
        <v>5923</v>
      </c>
    </row>
    <row r="817" spans="1:19" ht="33.75">
      <c r="A817" s="8" t="s">
        <v>5924</v>
      </c>
      <c r="B817" s="3" t="s">
        <v>5925</v>
      </c>
      <c r="C817" s="5" t="s">
        <v>5926</v>
      </c>
      <c r="D817" s="3" t="s">
        <v>5927</v>
      </c>
      <c r="E817" s="6">
        <v>43985.208981481483</v>
      </c>
      <c r="F817" s="6">
        <f t="shared" si="12"/>
        <v>3</v>
      </c>
      <c r="G817" s="3"/>
      <c r="H817" s="3"/>
      <c r="I817" s="3"/>
      <c r="J817" s="3"/>
      <c r="K817" s="3" t="s">
        <v>5928</v>
      </c>
      <c r="L817" s="3"/>
      <c r="M817" s="7" t="s">
        <v>28</v>
      </c>
      <c r="N817" s="12" t="s">
        <v>5929</v>
      </c>
      <c r="O817" s="3">
        <v>364</v>
      </c>
      <c r="P817" s="3">
        <v>749</v>
      </c>
      <c r="Q817" s="3" t="s">
        <v>5930</v>
      </c>
      <c r="R817" s="18" t="s">
        <v>5931</v>
      </c>
      <c r="S817" s="7" t="s">
        <v>5932</v>
      </c>
    </row>
    <row r="818" spans="1:19" ht="12.75">
      <c r="A818" s="8" t="s">
        <v>5933</v>
      </c>
      <c r="B818" s="3" t="s">
        <v>5934</v>
      </c>
      <c r="C818" s="5" t="s">
        <v>5935</v>
      </c>
      <c r="D818" s="3" t="s">
        <v>5936</v>
      </c>
      <c r="E818" s="6">
        <v>43985.208831018521</v>
      </c>
      <c r="F818" s="6">
        <f t="shared" si="12"/>
        <v>3</v>
      </c>
      <c r="G818" s="3"/>
      <c r="H818" s="3"/>
      <c r="I818" s="3"/>
      <c r="J818" s="3"/>
      <c r="K818" s="3" t="s">
        <v>5937</v>
      </c>
      <c r="L818" s="3"/>
      <c r="M818" s="7" t="s">
        <v>46</v>
      </c>
      <c r="N818" s="12" t="s">
        <v>5938</v>
      </c>
      <c r="O818" s="3">
        <v>169</v>
      </c>
      <c r="P818" s="3">
        <v>651</v>
      </c>
      <c r="Q818" s="3" t="s">
        <v>50</v>
      </c>
      <c r="R818" s="18" t="s">
        <v>5939</v>
      </c>
      <c r="S818" s="7" t="s">
        <v>52</v>
      </c>
    </row>
    <row r="819" spans="1:19" ht="12.75">
      <c r="A819" s="8" t="s">
        <v>5940</v>
      </c>
      <c r="B819" s="3" t="s">
        <v>2181</v>
      </c>
      <c r="C819" s="5" t="s">
        <v>5941</v>
      </c>
      <c r="D819" s="3" t="s">
        <v>5942</v>
      </c>
      <c r="E819" s="6">
        <v>43985.208368055552</v>
      </c>
      <c r="F819" s="6">
        <f t="shared" si="12"/>
        <v>3</v>
      </c>
      <c r="G819" s="3"/>
      <c r="H819" s="3"/>
      <c r="I819" s="3"/>
      <c r="J819" s="3"/>
      <c r="K819" s="3" t="s">
        <v>2184</v>
      </c>
      <c r="L819" s="3"/>
      <c r="M819" s="7" t="s">
        <v>2185</v>
      </c>
      <c r="N819" s="12" t="s">
        <v>2186</v>
      </c>
      <c r="O819" s="3">
        <v>558</v>
      </c>
      <c r="P819" s="3">
        <v>624</v>
      </c>
      <c r="Q819" s="3" t="s">
        <v>1786</v>
      </c>
      <c r="R819" s="18" t="s">
        <v>5943</v>
      </c>
      <c r="S819" s="7" t="s">
        <v>5944</v>
      </c>
    </row>
    <row r="820" spans="1:19" ht="12.75">
      <c r="A820" s="8" t="s">
        <v>5945</v>
      </c>
      <c r="B820" s="3" t="s">
        <v>5946</v>
      </c>
      <c r="C820" s="5" t="s">
        <v>5947</v>
      </c>
      <c r="D820" s="3" t="s">
        <v>5948</v>
      </c>
      <c r="E820" s="6">
        <v>43985.208333333328</v>
      </c>
      <c r="F820" s="6">
        <f t="shared" si="12"/>
        <v>3</v>
      </c>
      <c r="G820" s="3"/>
      <c r="H820" s="3"/>
      <c r="I820" s="3"/>
      <c r="J820" s="3"/>
      <c r="K820" s="3" t="s">
        <v>5949</v>
      </c>
      <c r="L820" s="3"/>
      <c r="M820" s="7" t="s">
        <v>46</v>
      </c>
      <c r="N820" s="12" t="s">
        <v>5950</v>
      </c>
      <c r="O820" s="3">
        <v>2</v>
      </c>
      <c r="P820" s="3">
        <v>125</v>
      </c>
      <c r="Q820" s="3"/>
      <c r="R820" s="18" t="s">
        <v>5951</v>
      </c>
      <c r="S820" s="7" t="s">
        <v>5952</v>
      </c>
    </row>
    <row r="821" spans="1:19" ht="33.75">
      <c r="A821" s="8" t="s">
        <v>5953</v>
      </c>
      <c r="B821" s="3" t="s">
        <v>5954</v>
      </c>
      <c r="C821" s="5" t="s">
        <v>5955</v>
      </c>
      <c r="D821" s="3" t="s">
        <v>5956</v>
      </c>
      <c r="E821" s="6">
        <v>43985.20820601852</v>
      </c>
      <c r="F821" s="6">
        <f t="shared" si="12"/>
        <v>3</v>
      </c>
      <c r="G821" s="3"/>
      <c r="H821" s="3"/>
      <c r="I821" s="3"/>
      <c r="J821" s="3"/>
      <c r="K821" s="3" t="s">
        <v>5957</v>
      </c>
      <c r="L821" s="3"/>
      <c r="M821" s="7" t="s">
        <v>28</v>
      </c>
      <c r="N821" s="12" t="s">
        <v>5958</v>
      </c>
      <c r="O821" s="3">
        <v>1405</v>
      </c>
      <c r="P821" s="3">
        <v>2034</v>
      </c>
      <c r="Q821" s="3" t="s">
        <v>127</v>
      </c>
      <c r="R821" s="18" t="s">
        <v>5959</v>
      </c>
      <c r="S821" s="7" t="s">
        <v>5960</v>
      </c>
    </row>
    <row r="822" spans="1:19" ht="45">
      <c r="A822" s="8" t="s">
        <v>5961</v>
      </c>
      <c r="B822" s="3" t="s">
        <v>3791</v>
      </c>
      <c r="C822" s="5" t="s">
        <v>5962</v>
      </c>
      <c r="D822" s="3" t="s">
        <v>5963</v>
      </c>
      <c r="E822" s="6">
        <v>43985.207557870366</v>
      </c>
      <c r="F822" s="6">
        <f t="shared" si="12"/>
        <v>3</v>
      </c>
      <c r="G822" s="3"/>
      <c r="H822" s="3"/>
      <c r="I822" s="3"/>
      <c r="J822" s="3"/>
      <c r="K822" s="3" t="s">
        <v>3794</v>
      </c>
      <c r="L822" s="3"/>
      <c r="M822" s="7" t="s">
        <v>104</v>
      </c>
      <c r="N822" s="12" t="s">
        <v>3795</v>
      </c>
      <c r="O822" s="3">
        <v>502</v>
      </c>
      <c r="P822" s="3">
        <v>394</v>
      </c>
      <c r="Q822" s="3" t="s">
        <v>3796</v>
      </c>
      <c r="R822" s="18" t="s">
        <v>5964</v>
      </c>
      <c r="S822" s="7" t="s">
        <v>5965</v>
      </c>
    </row>
    <row r="823" spans="1:19" ht="22.5">
      <c r="A823" s="8" t="s">
        <v>5966</v>
      </c>
      <c r="B823" s="3" t="s">
        <v>5967</v>
      </c>
      <c r="C823" s="5" t="s">
        <v>5968</v>
      </c>
      <c r="D823" s="3" t="s">
        <v>5963</v>
      </c>
      <c r="E823" s="6">
        <v>43985.207557870366</v>
      </c>
      <c r="F823" s="6">
        <f t="shared" si="12"/>
        <v>3</v>
      </c>
      <c r="G823" s="3"/>
      <c r="H823" s="3"/>
      <c r="I823" s="3"/>
      <c r="J823" s="3"/>
      <c r="K823" s="3" t="s">
        <v>5969</v>
      </c>
      <c r="L823" s="3"/>
      <c r="M823" s="7" t="s">
        <v>46</v>
      </c>
      <c r="N823" s="12" t="s">
        <v>5970</v>
      </c>
      <c r="O823" s="3">
        <v>25</v>
      </c>
      <c r="P823" s="3">
        <v>191</v>
      </c>
      <c r="Q823" s="3"/>
      <c r="R823" s="18" t="s">
        <v>5971</v>
      </c>
      <c r="S823" s="7" t="s">
        <v>5972</v>
      </c>
    </row>
    <row r="824" spans="1:19" ht="12.75">
      <c r="A824" s="8" t="s">
        <v>5973</v>
      </c>
      <c r="B824" s="3" t="s">
        <v>187</v>
      </c>
      <c r="C824" s="5" t="s">
        <v>5974</v>
      </c>
      <c r="D824" s="3" t="s">
        <v>5975</v>
      </c>
      <c r="E824" s="6">
        <v>43985.207349537042</v>
      </c>
      <c r="F824" s="6">
        <f t="shared" si="12"/>
        <v>3</v>
      </c>
      <c r="G824" s="3"/>
      <c r="H824" s="3"/>
      <c r="I824" s="3"/>
      <c r="J824" s="3"/>
      <c r="K824" s="3" t="s">
        <v>192</v>
      </c>
      <c r="L824" s="3"/>
      <c r="M824" s="7" t="s">
        <v>46</v>
      </c>
      <c r="N824" s="12" t="s">
        <v>194</v>
      </c>
      <c r="O824" s="3">
        <v>1214</v>
      </c>
      <c r="P824" s="3">
        <v>1248</v>
      </c>
      <c r="Q824" s="3" t="s">
        <v>127</v>
      </c>
      <c r="R824" s="18" t="s">
        <v>5976</v>
      </c>
      <c r="S824" s="7" t="s">
        <v>5977</v>
      </c>
    </row>
    <row r="825" spans="1:19" ht="78.75">
      <c r="A825" s="8" t="s">
        <v>5978</v>
      </c>
      <c r="B825" s="3" t="s">
        <v>5899</v>
      </c>
      <c r="C825" s="5" t="s">
        <v>5979</v>
      </c>
      <c r="D825" s="3" t="s">
        <v>5980</v>
      </c>
      <c r="E825" s="6">
        <v>43985.20722222222</v>
      </c>
      <c r="F825" s="6">
        <f t="shared" si="12"/>
        <v>3</v>
      </c>
      <c r="G825" s="3"/>
      <c r="H825" s="3"/>
      <c r="I825" s="3" t="s">
        <v>5981</v>
      </c>
      <c r="J825" s="3" t="s">
        <v>5982</v>
      </c>
      <c r="K825" s="3" t="s">
        <v>5904</v>
      </c>
      <c r="L825" s="3" t="s">
        <v>5983</v>
      </c>
      <c r="M825" s="7" t="s">
        <v>46</v>
      </c>
      <c r="N825" s="12" t="s">
        <v>5906</v>
      </c>
      <c r="O825" s="3">
        <v>10</v>
      </c>
      <c r="P825" s="3">
        <v>71</v>
      </c>
      <c r="Q825" s="3" t="s">
        <v>50</v>
      </c>
      <c r="R825" s="18" t="s">
        <v>5984</v>
      </c>
      <c r="S825" s="7" t="s">
        <v>5985</v>
      </c>
    </row>
    <row r="826" spans="1:19" ht="22.5">
      <c r="A826" s="8" t="s">
        <v>5986</v>
      </c>
      <c r="B826" s="3" t="s">
        <v>5987</v>
      </c>
      <c r="C826" s="5" t="s">
        <v>5988</v>
      </c>
      <c r="D826" s="3" t="s">
        <v>5989</v>
      </c>
      <c r="E826" s="6">
        <v>43985.207175925927</v>
      </c>
      <c r="F826" s="6">
        <f t="shared" si="12"/>
        <v>3</v>
      </c>
      <c r="G826" s="3"/>
      <c r="H826" s="3"/>
      <c r="I826" s="3"/>
      <c r="J826" s="3"/>
      <c r="K826" s="3" t="s">
        <v>5990</v>
      </c>
      <c r="L826" s="3"/>
      <c r="M826" s="7" t="s">
        <v>46</v>
      </c>
      <c r="N826" s="12" t="s">
        <v>5991</v>
      </c>
      <c r="O826" s="3">
        <v>227</v>
      </c>
      <c r="P826" s="3">
        <v>192</v>
      </c>
      <c r="Q826" s="3" t="s">
        <v>127</v>
      </c>
      <c r="R826" s="18" t="s">
        <v>5992</v>
      </c>
      <c r="S826" s="7" t="s">
        <v>5993</v>
      </c>
    </row>
    <row r="827" spans="1:19" ht="22.5">
      <c r="A827" s="8" t="s">
        <v>5994</v>
      </c>
      <c r="B827" s="3" t="s">
        <v>5995</v>
      </c>
      <c r="C827" s="5" t="s">
        <v>5996</v>
      </c>
      <c r="D827" s="3" t="s">
        <v>5997</v>
      </c>
      <c r="E827" s="6">
        <v>43985.20716435185</v>
      </c>
      <c r="F827" s="6">
        <f t="shared" si="12"/>
        <v>3</v>
      </c>
      <c r="G827" s="3"/>
      <c r="H827" s="3"/>
      <c r="I827" s="3"/>
      <c r="J827" s="3"/>
      <c r="K827" s="3" t="s">
        <v>5998</v>
      </c>
      <c r="L827" s="3"/>
      <c r="M827" s="7" t="s">
        <v>104</v>
      </c>
      <c r="N827" s="12" t="s">
        <v>5999</v>
      </c>
      <c r="O827" s="3">
        <v>10</v>
      </c>
      <c r="P827" s="3">
        <v>279</v>
      </c>
      <c r="Q827" s="3"/>
      <c r="R827" s="18" t="s">
        <v>6000</v>
      </c>
      <c r="S827" s="7" t="s">
        <v>999</v>
      </c>
    </row>
    <row r="828" spans="1:19" ht="12.75">
      <c r="A828" s="8" t="s">
        <v>6001</v>
      </c>
      <c r="B828" s="3" t="s">
        <v>6002</v>
      </c>
      <c r="C828" s="5" t="s">
        <v>6003</v>
      </c>
      <c r="D828" s="3" t="s">
        <v>6004</v>
      </c>
      <c r="E828" s="6">
        <v>43985.207002314812</v>
      </c>
      <c r="F828" s="6">
        <f t="shared" si="12"/>
        <v>3</v>
      </c>
      <c r="G828" s="3"/>
      <c r="H828" s="3"/>
      <c r="I828" s="3"/>
      <c r="J828" s="3"/>
      <c r="K828" s="3" t="s">
        <v>6005</v>
      </c>
      <c r="L828" s="3"/>
      <c r="M828" s="7" t="s">
        <v>46</v>
      </c>
      <c r="N828" s="12" t="s">
        <v>6006</v>
      </c>
      <c r="O828" s="3">
        <v>1569</v>
      </c>
      <c r="P828" s="3">
        <v>315</v>
      </c>
      <c r="Q828" s="3" t="s">
        <v>50</v>
      </c>
      <c r="R828" s="18" t="s">
        <v>6007</v>
      </c>
      <c r="S828" s="7" t="s">
        <v>1648</v>
      </c>
    </row>
    <row r="829" spans="1:19" ht="12.75">
      <c r="A829" s="8" t="s">
        <v>6008</v>
      </c>
      <c r="B829" s="3" t="s">
        <v>924</v>
      </c>
      <c r="C829" s="5" t="s">
        <v>6009</v>
      </c>
      <c r="D829" s="3" t="s">
        <v>6010</v>
      </c>
      <c r="E829" s="6">
        <v>43985.206967592589</v>
      </c>
      <c r="F829" s="6">
        <f t="shared" si="12"/>
        <v>3</v>
      </c>
      <c r="G829" s="3"/>
      <c r="H829" s="3"/>
      <c r="I829" s="3"/>
      <c r="J829" s="3"/>
      <c r="K829" s="3" t="s">
        <v>927</v>
      </c>
      <c r="L829" s="3"/>
      <c r="M829" s="7" t="s">
        <v>28</v>
      </c>
      <c r="N829" s="12" t="s">
        <v>928</v>
      </c>
      <c r="O829" s="3">
        <v>685</v>
      </c>
      <c r="P829" s="3">
        <v>2314</v>
      </c>
      <c r="Q829" s="3"/>
      <c r="R829" s="18" t="s">
        <v>6011</v>
      </c>
      <c r="S829" s="7" t="s">
        <v>6012</v>
      </c>
    </row>
    <row r="830" spans="1:19" ht="12.75">
      <c r="A830" s="8" t="s">
        <v>6013</v>
      </c>
      <c r="B830" s="3" t="s">
        <v>6014</v>
      </c>
      <c r="C830" s="5" t="s">
        <v>6015</v>
      </c>
      <c r="D830" s="3" t="s">
        <v>6016</v>
      </c>
      <c r="E830" s="6">
        <v>43985.206863425927</v>
      </c>
      <c r="F830" s="6">
        <f t="shared" si="12"/>
        <v>3</v>
      </c>
      <c r="G830" s="3"/>
      <c r="H830" s="3"/>
      <c r="I830" s="3"/>
      <c r="J830" s="3"/>
      <c r="K830" s="3" t="s">
        <v>6017</v>
      </c>
      <c r="L830" s="3"/>
      <c r="M830" s="7" t="s">
        <v>46</v>
      </c>
      <c r="N830" s="12" t="s">
        <v>1073</v>
      </c>
      <c r="O830" s="3">
        <v>1</v>
      </c>
      <c r="P830" s="3">
        <v>1</v>
      </c>
      <c r="Q830" s="3"/>
      <c r="R830" s="18" t="s">
        <v>6018</v>
      </c>
      <c r="S830" s="7" t="s">
        <v>6019</v>
      </c>
    </row>
    <row r="831" spans="1:19" ht="12.75">
      <c r="A831" s="8" t="s">
        <v>6020</v>
      </c>
      <c r="B831" s="3" t="s">
        <v>924</v>
      </c>
      <c r="C831" s="5" t="s">
        <v>6021</v>
      </c>
      <c r="D831" s="3" t="s">
        <v>6022</v>
      </c>
      <c r="E831" s="6">
        <v>43985.206620370373</v>
      </c>
      <c r="F831" s="6">
        <f t="shared" si="12"/>
        <v>3</v>
      </c>
      <c r="G831" s="3"/>
      <c r="H831" s="3"/>
      <c r="I831" s="3"/>
      <c r="J831" s="3"/>
      <c r="K831" s="3" t="s">
        <v>927</v>
      </c>
      <c r="L831" s="3"/>
      <c r="M831" s="7" t="s">
        <v>28</v>
      </c>
      <c r="N831" s="12" t="s">
        <v>928</v>
      </c>
      <c r="O831" s="3">
        <v>685</v>
      </c>
      <c r="P831" s="3">
        <v>2314</v>
      </c>
      <c r="Q831" s="3"/>
      <c r="R831" s="18" t="s">
        <v>6023</v>
      </c>
      <c r="S831" s="7" t="s">
        <v>6024</v>
      </c>
    </row>
    <row r="832" spans="1:19" ht="78.75">
      <c r="A832" s="8" t="s">
        <v>6025</v>
      </c>
      <c r="B832" s="3" t="s">
        <v>5899</v>
      </c>
      <c r="C832" s="5" t="s">
        <v>6026</v>
      </c>
      <c r="D832" s="3" t="s">
        <v>6027</v>
      </c>
      <c r="E832" s="6">
        <v>43985.206493055557</v>
      </c>
      <c r="F832" s="6">
        <f t="shared" si="12"/>
        <v>3</v>
      </c>
      <c r="G832" s="3"/>
      <c r="H832" s="3"/>
      <c r="I832" s="3" t="s">
        <v>6028</v>
      </c>
      <c r="J832" s="3" t="s">
        <v>6029</v>
      </c>
      <c r="K832" s="3" t="s">
        <v>5904</v>
      </c>
      <c r="L832" s="3" t="s">
        <v>6030</v>
      </c>
      <c r="M832" s="7" t="s">
        <v>46</v>
      </c>
      <c r="N832" s="12" t="s">
        <v>5906</v>
      </c>
      <c r="O832" s="3">
        <v>10</v>
      </c>
      <c r="P832" s="3">
        <v>71</v>
      </c>
      <c r="Q832" s="3" t="s">
        <v>50</v>
      </c>
      <c r="R832" s="18" t="s">
        <v>6031</v>
      </c>
      <c r="S832" s="7" t="s">
        <v>6032</v>
      </c>
    </row>
    <row r="833" spans="1:19" ht="12.75">
      <c r="A833" s="8" t="s">
        <v>6033</v>
      </c>
      <c r="B833" s="3" t="s">
        <v>6034</v>
      </c>
      <c r="C833" s="5" t="s">
        <v>6035</v>
      </c>
      <c r="D833" s="3" t="s">
        <v>6036</v>
      </c>
      <c r="E833" s="6">
        <v>43985.206458333334</v>
      </c>
      <c r="F833" s="6">
        <f t="shared" si="12"/>
        <v>3</v>
      </c>
      <c r="G833" s="3"/>
      <c r="H833" s="3"/>
      <c r="I833" s="3"/>
      <c r="J833" s="3"/>
      <c r="K833" s="3" t="s">
        <v>6037</v>
      </c>
      <c r="L833" s="3"/>
      <c r="M833" s="7" t="s">
        <v>46</v>
      </c>
      <c r="N833" s="12" t="s">
        <v>6038</v>
      </c>
      <c r="O833" s="3"/>
      <c r="P833" s="3">
        <v>46</v>
      </c>
      <c r="Q833" s="3" t="s">
        <v>50</v>
      </c>
      <c r="R833" s="18" t="s">
        <v>6039</v>
      </c>
      <c r="S833" s="7" t="s">
        <v>52</v>
      </c>
    </row>
    <row r="834" spans="1:19" ht="56.25">
      <c r="A834" s="8" t="s">
        <v>6040</v>
      </c>
      <c r="B834" s="3" t="s">
        <v>6041</v>
      </c>
      <c r="C834" s="5" t="s">
        <v>6042</v>
      </c>
      <c r="D834" s="3" t="s">
        <v>6043</v>
      </c>
      <c r="E834" s="6">
        <v>43985.206319444449</v>
      </c>
      <c r="F834" s="6">
        <f t="shared" si="12"/>
        <v>3</v>
      </c>
      <c r="G834" s="3"/>
      <c r="H834" s="3"/>
      <c r="I834" s="3"/>
      <c r="J834" s="3"/>
      <c r="K834" s="3" t="s">
        <v>6044</v>
      </c>
      <c r="L834" s="3"/>
      <c r="M834" s="7" t="s">
        <v>46</v>
      </c>
      <c r="N834" s="12" t="s">
        <v>6045</v>
      </c>
      <c r="O834" s="3">
        <v>4</v>
      </c>
      <c r="P834" s="3">
        <v>48</v>
      </c>
      <c r="Q834" s="3"/>
      <c r="R834" s="18" t="s">
        <v>6046</v>
      </c>
      <c r="S834" s="7" t="s">
        <v>6047</v>
      </c>
    </row>
    <row r="835" spans="1:19" ht="22.5">
      <c r="A835" s="8" t="s">
        <v>6048</v>
      </c>
      <c r="B835" s="3" t="s">
        <v>6049</v>
      </c>
      <c r="C835" s="5" t="s">
        <v>6050</v>
      </c>
      <c r="D835" s="3" t="s">
        <v>6051</v>
      </c>
      <c r="E835" s="6">
        <v>43985.206111111111</v>
      </c>
      <c r="F835" s="6">
        <f t="shared" si="12"/>
        <v>3</v>
      </c>
      <c r="G835" s="3"/>
      <c r="H835" s="3"/>
      <c r="I835" s="3"/>
      <c r="J835" s="3"/>
      <c r="K835" s="3" t="s">
        <v>6052</v>
      </c>
      <c r="L835" s="3"/>
      <c r="M835" s="7" t="s">
        <v>46</v>
      </c>
      <c r="N835" s="12" t="s">
        <v>6053</v>
      </c>
      <c r="O835" s="3">
        <v>30</v>
      </c>
      <c r="P835" s="3">
        <v>54</v>
      </c>
      <c r="Q835" s="3"/>
      <c r="R835" s="18" t="s">
        <v>6054</v>
      </c>
      <c r="S835" s="7" t="s">
        <v>6055</v>
      </c>
    </row>
    <row r="836" spans="1:19" ht="90">
      <c r="A836" s="8" t="s">
        <v>6056</v>
      </c>
      <c r="B836" s="3" t="s">
        <v>5899</v>
      </c>
      <c r="C836" s="5" t="s">
        <v>6057</v>
      </c>
      <c r="D836" s="3" t="s">
        <v>6058</v>
      </c>
      <c r="E836" s="6">
        <v>43985.205891203703</v>
      </c>
      <c r="F836" s="6">
        <f t="shared" ref="F836:F899" si="13">DAY(E836)</f>
        <v>3</v>
      </c>
      <c r="G836" s="3"/>
      <c r="H836" s="3"/>
      <c r="I836" s="3" t="s">
        <v>3077</v>
      </c>
      <c r="J836" s="3" t="s">
        <v>3078</v>
      </c>
      <c r="K836" s="3" t="s">
        <v>5904</v>
      </c>
      <c r="L836" s="3" t="s">
        <v>6059</v>
      </c>
      <c r="M836" s="7" t="s">
        <v>46</v>
      </c>
      <c r="N836" s="12" t="s">
        <v>5906</v>
      </c>
      <c r="O836" s="3">
        <v>10</v>
      </c>
      <c r="P836" s="3">
        <v>71</v>
      </c>
      <c r="Q836" s="3" t="s">
        <v>50</v>
      </c>
      <c r="R836" s="18" t="s">
        <v>6060</v>
      </c>
      <c r="S836" s="7" t="s">
        <v>6061</v>
      </c>
    </row>
    <row r="837" spans="1:19" ht="22.5">
      <c r="A837" s="8" t="s">
        <v>6062</v>
      </c>
      <c r="B837" s="3" t="s">
        <v>6063</v>
      </c>
      <c r="C837" s="5" t="s">
        <v>6064</v>
      </c>
      <c r="D837" s="3" t="s">
        <v>6065</v>
      </c>
      <c r="E837" s="6">
        <v>43985.20584490741</v>
      </c>
      <c r="F837" s="6">
        <f t="shared" si="13"/>
        <v>3</v>
      </c>
      <c r="G837" s="3"/>
      <c r="H837" s="3"/>
      <c r="I837" s="3" t="s">
        <v>6066</v>
      </c>
      <c r="J837" s="3" t="s">
        <v>6067</v>
      </c>
      <c r="K837" s="3" t="s">
        <v>6068</v>
      </c>
      <c r="L837" s="3" t="s">
        <v>6069</v>
      </c>
      <c r="M837" s="7" t="s">
        <v>46</v>
      </c>
      <c r="N837" s="12" t="s">
        <v>6070</v>
      </c>
      <c r="O837" s="3">
        <v>42</v>
      </c>
      <c r="P837" s="3">
        <v>114</v>
      </c>
      <c r="Q837" s="3" t="s">
        <v>127</v>
      </c>
      <c r="R837" s="18" t="s">
        <v>6071</v>
      </c>
      <c r="S837" s="7" t="s">
        <v>6072</v>
      </c>
    </row>
    <row r="838" spans="1:19" ht="22.5">
      <c r="A838" s="8" t="s">
        <v>6073</v>
      </c>
      <c r="B838" s="3" t="s">
        <v>6074</v>
      </c>
      <c r="C838" s="5" t="s">
        <v>6075</v>
      </c>
      <c r="D838" s="3" t="s">
        <v>6076</v>
      </c>
      <c r="E838" s="6">
        <v>43985.205810185187</v>
      </c>
      <c r="F838" s="6">
        <f t="shared" si="13"/>
        <v>3</v>
      </c>
      <c r="G838" s="3"/>
      <c r="H838" s="3"/>
      <c r="I838" s="3"/>
      <c r="J838" s="3"/>
      <c r="K838" s="3" t="s">
        <v>6077</v>
      </c>
      <c r="L838" s="3"/>
      <c r="M838" s="7" t="s">
        <v>28</v>
      </c>
      <c r="N838" s="12" t="s">
        <v>6078</v>
      </c>
      <c r="O838" s="3">
        <v>63</v>
      </c>
      <c r="P838" s="3">
        <v>210</v>
      </c>
      <c r="Q838" s="3"/>
      <c r="R838" s="18" t="s">
        <v>6079</v>
      </c>
      <c r="S838" s="7" t="s">
        <v>6080</v>
      </c>
    </row>
    <row r="839" spans="1:19" ht="45">
      <c r="A839" s="8" t="s">
        <v>6081</v>
      </c>
      <c r="B839" s="3" t="s">
        <v>4709</v>
      </c>
      <c r="C839" s="5" t="s">
        <v>6082</v>
      </c>
      <c r="D839" s="3" t="s">
        <v>6083</v>
      </c>
      <c r="E839" s="6">
        <v>43985.205775462964</v>
      </c>
      <c r="F839" s="6">
        <f t="shared" si="13"/>
        <v>3</v>
      </c>
      <c r="G839" s="3"/>
      <c r="H839" s="3"/>
      <c r="I839" s="3"/>
      <c r="J839" s="3"/>
      <c r="K839" s="3" t="s">
        <v>4712</v>
      </c>
      <c r="L839" s="3"/>
      <c r="M839" s="7" t="s">
        <v>104</v>
      </c>
      <c r="N839" s="12" t="s">
        <v>4713</v>
      </c>
      <c r="O839" s="3">
        <v>958</v>
      </c>
      <c r="P839" s="3">
        <v>1100</v>
      </c>
      <c r="Q839" s="3" t="s">
        <v>2399</v>
      </c>
      <c r="R839" s="18" t="s">
        <v>6084</v>
      </c>
      <c r="S839" s="7" t="s">
        <v>6085</v>
      </c>
    </row>
    <row r="840" spans="1:19" ht="90">
      <c r="A840" s="8" t="s">
        <v>6086</v>
      </c>
      <c r="B840" s="3" t="s">
        <v>5899</v>
      </c>
      <c r="C840" s="5" t="s">
        <v>6087</v>
      </c>
      <c r="D840" s="3" t="s">
        <v>6088</v>
      </c>
      <c r="E840" s="6">
        <v>43985.205671296295</v>
      </c>
      <c r="F840" s="6">
        <f t="shared" si="13"/>
        <v>3</v>
      </c>
      <c r="G840" s="3"/>
      <c r="H840" s="3"/>
      <c r="I840" s="3" t="s">
        <v>6089</v>
      </c>
      <c r="J840" s="3" t="s">
        <v>6090</v>
      </c>
      <c r="K840" s="3" t="s">
        <v>5904</v>
      </c>
      <c r="L840" s="3" t="s">
        <v>6091</v>
      </c>
      <c r="M840" s="7" t="s">
        <v>46</v>
      </c>
      <c r="N840" s="12" t="s">
        <v>5906</v>
      </c>
      <c r="O840" s="3">
        <v>10</v>
      </c>
      <c r="P840" s="3">
        <v>71</v>
      </c>
      <c r="Q840" s="3" t="s">
        <v>50</v>
      </c>
      <c r="R840" s="18" t="s">
        <v>6092</v>
      </c>
      <c r="S840" s="7" t="s">
        <v>6093</v>
      </c>
    </row>
    <row r="841" spans="1:19" ht="56.25">
      <c r="A841" s="8" t="s">
        <v>6094</v>
      </c>
      <c r="B841" s="3" t="s">
        <v>6095</v>
      </c>
      <c r="C841" s="5" t="s">
        <v>6096</v>
      </c>
      <c r="D841" s="3" t="s">
        <v>6097</v>
      </c>
      <c r="E841" s="6">
        <v>43985.205636574072</v>
      </c>
      <c r="F841" s="6">
        <f t="shared" si="13"/>
        <v>3</v>
      </c>
      <c r="G841" s="3"/>
      <c r="H841" s="3"/>
      <c r="I841" s="3"/>
      <c r="J841" s="3"/>
      <c r="K841" s="3" t="s">
        <v>6098</v>
      </c>
      <c r="L841" s="3"/>
      <c r="M841" s="7" t="s">
        <v>28</v>
      </c>
      <c r="N841" s="12" t="s">
        <v>6099</v>
      </c>
      <c r="O841" s="3">
        <v>465</v>
      </c>
      <c r="P841" s="3">
        <v>460</v>
      </c>
      <c r="Q841" s="3" t="s">
        <v>150</v>
      </c>
      <c r="R841" s="18" t="s">
        <v>6100</v>
      </c>
      <c r="S841" s="7" t="s">
        <v>5960</v>
      </c>
    </row>
    <row r="842" spans="1:19" ht="12.75">
      <c r="A842" s="8" t="s">
        <v>6101</v>
      </c>
      <c r="B842" s="3" t="s">
        <v>6102</v>
      </c>
      <c r="C842" s="5" t="s">
        <v>220</v>
      </c>
      <c r="D842" s="3" t="s">
        <v>6103</v>
      </c>
      <c r="E842" s="6">
        <v>43985.205590277779</v>
      </c>
      <c r="F842" s="6">
        <f t="shared" si="13"/>
        <v>3</v>
      </c>
      <c r="G842" s="3"/>
      <c r="H842" s="3"/>
      <c r="I842" s="3"/>
      <c r="J842" s="3"/>
      <c r="K842" s="3" t="s">
        <v>6104</v>
      </c>
      <c r="L842" s="3"/>
      <c r="M842" s="7" t="s">
        <v>28</v>
      </c>
      <c r="N842" s="12" t="s">
        <v>6105</v>
      </c>
      <c r="O842" s="3">
        <v>17</v>
      </c>
      <c r="P842" s="3">
        <v>133</v>
      </c>
      <c r="Q842" s="3" t="s">
        <v>50</v>
      </c>
      <c r="R842" s="18" t="s">
        <v>6106</v>
      </c>
      <c r="S842" s="7" t="s">
        <v>52</v>
      </c>
    </row>
    <row r="843" spans="1:19" ht="90">
      <c r="A843" s="8" t="s">
        <v>6107</v>
      </c>
      <c r="B843" s="3" t="s">
        <v>5899</v>
      </c>
      <c r="C843" s="5" t="s">
        <v>6108</v>
      </c>
      <c r="D843" s="3" t="s">
        <v>6109</v>
      </c>
      <c r="E843" s="6">
        <v>43985.205428240741</v>
      </c>
      <c r="F843" s="6">
        <f t="shared" si="13"/>
        <v>3</v>
      </c>
      <c r="G843" s="3"/>
      <c r="H843" s="3"/>
      <c r="I843" s="3" t="s">
        <v>6110</v>
      </c>
      <c r="J843" s="3" t="s">
        <v>6111</v>
      </c>
      <c r="K843" s="3" t="s">
        <v>5904</v>
      </c>
      <c r="L843" s="3" t="s">
        <v>6112</v>
      </c>
      <c r="M843" s="7" t="s">
        <v>46</v>
      </c>
      <c r="N843" s="12" t="s">
        <v>5906</v>
      </c>
      <c r="O843" s="3">
        <v>10</v>
      </c>
      <c r="P843" s="3">
        <v>71</v>
      </c>
      <c r="Q843" s="3" t="s">
        <v>50</v>
      </c>
      <c r="R843" s="18" t="s">
        <v>6113</v>
      </c>
      <c r="S843" s="7" t="s">
        <v>6114</v>
      </c>
    </row>
    <row r="844" spans="1:19" ht="22.5">
      <c r="A844" s="8" t="s">
        <v>6115</v>
      </c>
      <c r="B844" s="3" t="s">
        <v>6116</v>
      </c>
      <c r="C844" s="5" t="s">
        <v>6117</v>
      </c>
      <c r="D844" s="3" t="s">
        <v>6118</v>
      </c>
      <c r="E844" s="6">
        <v>43985.205381944441</v>
      </c>
      <c r="F844" s="6">
        <f t="shared" si="13"/>
        <v>3</v>
      </c>
      <c r="G844" s="3"/>
      <c r="H844" s="3"/>
      <c r="I844" s="3"/>
      <c r="J844" s="3"/>
      <c r="K844" s="3" t="s">
        <v>6119</v>
      </c>
      <c r="L844" s="3"/>
      <c r="M844" s="7" t="s">
        <v>46</v>
      </c>
      <c r="N844" s="12" t="s">
        <v>6120</v>
      </c>
      <c r="O844" s="3">
        <v>17</v>
      </c>
      <c r="P844" s="3">
        <v>69</v>
      </c>
      <c r="Q844" s="3"/>
      <c r="R844" s="18" t="s">
        <v>6121</v>
      </c>
      <c r="S844" s="7" t="s">
        <v>6122</v>
      </c>
    </row>
    <row r="845" spans="1:19" ht="78.75">
      <c r="A845" s="8" t="s">
        <v>6123</v>
      </c>
      <c r="B845" s="3" t="s">
        <v>6124</v>
      </c>
      <c r="C845" s="5" t="s">
        <v>6125</v>
      </c>
      <c r="D845" s="3" t="s">
        <v>6118</v>
      </c>
      <c r="E845" s="6">
        <v>43985.205381944441</v>
      </c>
      <c r="F845" s="6">
        <f t="shared" si="13"/>
        <v>3</v>
      </c>
      <c r="G845" s="3"/>
      <c r="H845" s="3"/>
      <c r="I845" s="3"/>
      <c r="J845" s="3"/>
      <c r="K845" s="3" t="s">
        <v>6126</v>
      </c>
      <c r="L845" s="3"/>
      <c r="M845" s="7" t="s">
        <v>46</v>
      </c>
      <c r="N845" s="12" t="s">
        <v>6127</v>
      </c>
      <c r="O845" s="3">
        <v>980</v>
      </c>
      <c r="P845" s="3">
        <v>413</v>
      </c>
      <c r="Q845" s="3" t="s">
        <v>1115</v>
      </c>
      <c r="R845" s="18" t="s">
        <v>6128</v>
      </c>
      <c r="S845" s="7" t="s">
        <v>176</v>
      </c>
    </row>
    <row r="846" spans="1:19" ht="90">
      <c r="A846" s="8" t="s">
        <v>6129</v>
      </c>
      <c r="B846" s="3" t="s">
        <v>5899</v>
      </c>
      <c r="C846" s="5" t="s">
        <v>6130</v>
      </c>
      <c r="D846" s="3" t="s">
        <v>6131</v>
      </c>
      <c r="E846" s="6">
        <v>43985.205150462964</v>
      </c>
      <c r="F846" s="6">
        <f t="shared" si="13"/>
        <v>3</v>
      </c>
      <c r="G846" s="3"/>
      <c r="H846" s="3"/>
      <c r="I846" s="3" t="s">
        <v>6089</v>
      </c>
      <c r="J846" s="3" t="s">
        <v>6090</v>
      </c>
      <c r="K846" s="3" t="s">
        <v>5904</v>
      </c>
      <c r="L846" s="3" t="s">
        <v>6132</v>
      </c>
      <c r="M846" s="7" t="s">
        <v>46</v>
      </c>
      <c r="N846" s="12" t="s">
        <v>5906</v>
      </c>
      <c r="O846" s="3">
        <v>10</v>
      </c>
      <c r="P846" s="3">
        <v>71</v>
      </c>
      <c r="Q846" s="3" t="s">
        <v>50</v>
      </c>
      <c r="R846" s="18" t="s">
        <v>6133</v>
      </c>
      <c r="S846" s="7" t="s">
        <v>6134</v>
      </c>
    </row>
    <row r="847" spans="1:19" ht="22.5">
      <c r="A847" s="8" t="s">
        <v>6135</v>
      </c>
      <c r="B847" s="3" t="s">
        <v>1191</v>
      </c>
      <c r="C847" s="5" t="s">
        <v>6136</v>
      </c>
      <c r="D847" s="3" t="s">
        <v>6137</v>
      </c>
      <c r="E847" s="6">
        <v>43985.205057870371</v>
      </c>
      <c r="F847" s="6">
        <f t="shared" si="13"/>
        <v>3</v>
      </c>
      <c r="G847" s="3"/>
      <c r="H847" s="3"/>
      <c r="I847" s="3"/>
      <c r="J847" s="3"/>
      <c r="K847" s="3" t="s">
        <v>1194</v>
      </c>
      <c r="L847" s="3"/>
      <c r="M847" s="7" t="s">
        <v>46</v>
      </c>
      <c r="N847" s="12" t="s">
        <v>1195</v>
      </c>
      <c r="O847" s="3">
        <v>79</v>
      </c>
      <c r="P847" s="3">
        <v>637</v>
      </c>
      <c r="Q847" s="3" t="s">
        <v>1196</v>
      </c>
      <c r="R847" s="18" t="s">
        <v>6138</v>
      </c>
      <c r="S847" s="7" t="s">
        <v>6139</v>
      </c>
    </row>
    <row r="848" spans="1:19" ht="56.25">
      <c r="A848" s="8" t="s">
        <v>6140</v>
      </c>
      <c r="B848" s="3" t="s">
        <v>3979</v>
      </c>
      <c r="C848" s="5" t="s">
        <v>6141</v>
      </c>
      <c r="D848" s="3" t="s">
        <v>6142</v>
      </c>
      <c r="E848" s="6">
        <v>43985.204953703702</v>
      </c>
      <c r="F848" s="6">
        <f t="shared" si="13"/>
        <v>3</v>
      </c>
      <c r="G848" s="3"/>
      <c r="H848" s="3"/>
      <c r="I848" s="3"/>
      <c r="J848" s="3"/>
      <c r="K848" s="3" t="s">
        <v>3982</v>
      </c>
      <c r="L848" s="3"/>
      <c r="M848" s="7" t="s">
        <v>46</v>
      </c>
      <c r="N848" s="12" t="s">
        <v>3983</v>
      </c>
      <c r="O848" s="3">
        <v>1</v>
      </c>
      <c r="P848" s="3">
        <v>34</v>
      </c>
      <c r="Q848" s="3"/>
      <c r="R848" s="18" t="s">
        <v>6143</v>
      </c>
      <c r="S848" s="7" t="s">
        <v>52</v>
      </c>
    </row>
    <row r="849" spans="1:19" ht="12.75">
      <c r="A849" s="8" t="s">
        <v>6144</v>
      </c>
      <c r="B849" s="3" t="s">
        <v>6145</v>
      </c>
      <c r="C849" s="5" t="s">
        <v>6146</v>
      </c>
      <c r="D849" s="3" t="s">
        <v>6147</v>
      </c>
      <c r="E849" s="6">
        <v>43985.204687500001</v>
      </c>
      <c r="F849" s="6">
        <f t="shared" si="13"/>
        <v>3</v>
      </c>
      <c r="G849" s="3"/>
      <c r="H849" s="3"/>
      <c r="I849" s="3"/>
      <c r="J849" s="3"/>
      <c r="K849" s="3" t="s">
        <v>6148</v>
      </c>
      <c r="L849" s="3"/>
      <c r="M849" s="7" t="s">
        <v>104</v>
      </c>
      <c r="N849" s="12" t="s">
        <v>1073</v>
      </c>
      <c r="O849" s="3">
        <v>7</v>
      </c>
      <c r="P849" s="3">
        <v>156</v>
      </c>
      <c r="Q849" s="3"/>
      <c r="R849" s="18" t="s">
        <v>6149</v>
      </c>
      <c r="S849" s="7" t="s">
        <v>6150</v>
      </c>
    </row>
    <row r="850" spans="1:19" ht="67.5">
      <c r="A850" s="8" t="s">
        <v>6151</v>
      </c>
      <c r="B850" s="3" t="s">
        <v>6152</v>
      </c>
      <c r="C850" s="5" t="s">
        <v>6153</v>
      </c>
      <c r="D850" s="3" t="s">
        <v>6154</v>
      </c>
      <c r="E850" s="6">
        <v>43985.204548611116</v>
      </c>
      <c r="F850" s="6">
        <f t="shared" si="13"/>
        <v>3</v>
      </c>
      <c r="G850" s="3"/>
      <c r="H850" s="3"/>
      <c r="I850" s="3"/>
      <c r="J850" s="3"/>
      <c r="K850" s="3" t="s">
        <v>6155</v>
      </c>
      <c r="L850" s="3"/>
      <c r="M850" s="7" t="s">
        <v>46</v>
      </c>
      <c r="N850" s="12" t="s">
        <v>6156</v>
      </c>
      <c r="O850" s="3">
        <v>187</v>
      </c>
      <c r="P850" s="3">
        <v>68</v>
      </c>
      <c r="Q850" s="3" t="s">
        <v>6157</v>
      </c>
      <c r="R850" s="18" t="s">
        <v>6158</v>
      </c>
      <c r="S850" s="7" t="s">
        <v>6159</v>
      </c>
    </row>
    <row r="851" spans="1:19" ht="22.5">
      <c r="A851" s="8" t="s">
        <v>6160</v>
      </c>
      <c r="B851" s="3" t="s">
        <v>2768</v>
      </c>
      <c r="C851" s="5" t="s">
        <v>6161</v>
      </c>
      <c r="D851" s="3" t="s">
        <v>6162</v>
      </c>
      <c r="E851" s="6">
        <v>43985.204502314809</v>
      </c>
      <c r="F851" s="6">
        <f t="shared" si="13"/>
        <v>3</v>
      </c>
      <c r="G851" s="3"/>
      <c r="H851" s="3"/>
      <c r="I851" s="3"/>
      <c r="J851" s="3"/>
      <c r="K851" s="3" t="s">
        <v>2771</v>
      </c>
      <c r="L851" s="3"/>
      <c r="M851" s="7" t="s">
        <v>46</v>
      </c>
      <c r="N851" s="12" t="s">
        <v>2772</v>
      </c>
      <c r="O851" s="3">
        <v>11</v>
      </c>
      <c r="P851" s="3">
        <v>137</v>
      </c>
      <c r="Q851" s="3"/>
      <c r="R851" s="18" t="s">
        <v>6163</v>
      </c>
      <c r="S851" s="7" t="s">
        <v>519</v>
      </c>
    </row>
    <row r="852" spans="1:19" ht="12.75">
      <c r="A852" s="8" t="s">
        <v>6164</v>
      </c>
      <c r="B852" s="3" t="s">
        <v>6165</v>
      </c>
      <c r="C852" s="5" t="s">
        <v>6166</v>
      </c>
      <c r="D852" s="3" t="s">
        <v>6167</v>
      </c>
      <c r="E852" s="6">
        <v>43985.204432870371</v>
      </c>
      <c r="F852" s="6">
        <f t="shared" si="13"/>
        <v>3</v>
      </c>
      <c r="G852" s="3"/>
      <c r="H852" s="3"/>
      <c r="I852" s="3"/>
      <c r="J852" s="3"/>
      <c r="K852" s="3" t="s">
        <v>6168</v>
      </c>
      <c r="L852" s="3"/>
      <c r="M852" s="7" t="s">
        <v>104</v>
      </c>
      <c r="N852" s="12" t="s">
        <v>6169</v>
      </c>
      <c r="O852" s="3">
        <v>109</v>
      </c>
      <c r="P852" s="3">
        <v>411</v>
      </c>
      <c r="Q852" s="3" t="s">
        <v>3416</v>
      </c>
      <c r="R852" s="18" t="s">
        <v>6170</v>
      </c>
      <c r="S852" s="7" t="s">
        <v>6171</v>
      </c>
    </row>
    <row r="853" spans="1:19" ht="101.25">
      <c r="A853" s="8" t="s">
        <v>6172</v>
      </c>
      <c r="B853" s="3" t="s">
        <v>1781</v>
      </c>
      <c r="C853" s="5" t="s">
        <v>6173</v>
      </c>
      <c r="D853" s="3" t="s">
        <v>6174</v>
      </c>
      <c r="E853" s="6">
        <v>43985.204293981486</v>
      </c>
      <c r="F853" s="6">
        <f t="shared" si="13"/>
        <v>3</v>
      </c>
      <c r="G853" s="3"/>
      <c r="H853" s="3"/>
      <c r="I853" s="3"/>
      <c r="J853" s="3"/>
      <c r="K853" s="3" t="s">
        <v>1784</v>
      </c>
      <c r="L853" s="3"/>
      <c r="M853" s="7" t="s">
        <v>104</v>
      </c>
      <c r="N853" s="12" t="s">
        <v>1785</v>
      </c>
      <c r="O853" s="3">
        <v>10985</v>
      </c>
      <c r="P853" s="3">
        <v>3079</v>
      </c>
      <c r="Q853" s="3" t="s">
        <v>1786</v>
      </c>
      <c r="R853" s="18" t="s">
        <v>6175</v>
      </c>
      <c r="S853" s="7" t="s">
        <v>6176</v>
      </c>
    </row>
    <row r="854" spans="1:19" ht="12.75">
      <c r="A854" s="8" t="s">
        <v>6177</v>
      </c>
      <c r="B854" s="3" t="s">
        <v>6178</v>
      </c>
      <c r="C854" s="5" t="s">
        <v>6179</v>
      </c>
      <c r="D854" s="3" t="s">
        <v>6180</v>
      </c>
      <c r="E854" s="6">
        <v>43985.204270833332</v>
      </c>
      <c r="F854" s="6">
        <f t="shared" si="13"/>
        <v>3</v>
      </c>
      <c r="G854" s="3"/>
      <c r="H854" s="3"/>
      <c r="I854" s="3"/>
      <c r="J854" s="3"/>
      <c r="K854" s="3" t="s">
        <v>6181</v>
      </c>
      <c r="L854" s="3"/>
      <c r="M854" s="7" t="s">
        <v>46</v>
      </c>
      <c r="N854" s="12" t="s">
        <v>6182</v>
      </c>
      <c r="O854" s="3">
        <v>17</v>
      </c>
      <c r="P854" s="3">
        <v>44</v>
      </c>
      <c r="Q854" s="3" t="s">
        <v>1736</v>
      </c>
      <c r="R854" s="18" t="s">
        <v>6183</v>
      </c>
      <c r="S854" s="7" t="s">
        <v>52</v>
      </c>
    </row>
    <row r="855" spans="1:19" ht="12.75">
      <c r="A855" s="8" t="s">
        <v>6184</v>
      </c>
      <c r="B855" s="3" t="s">
        <v>6185</v>
      </c>
      <c r="C855" s="5" t="s">
        <v>220</v>
      </c>
      <c r="D855" s="3" t="s">
        <v>6186</v>
      </c>
      <c r="E855" s="6">
        <v>43985.204247685186</v>
      </c>
      <c r="F855" s="6">
        <f t="shared" si="13"/>
        <v>3</v>
      </c>
      <c r="G855" s="3"/>
      <c r="H855" s="3"/>
      <c r="I855" s="3"/>
      <c r="J855" s="3"/>
      <c r="K855" s="3" t="s">
        <v>6187</v>
      </c>
      <c r="L855" s="3"/>
      <c r="M855" s="7" t="s">
        <v>46</v>
      </c>
      <c r="N855" s="12" t="s">
        <v>6188</v>
      </c>
      <c r="O855" s="3">
        <v>2170</v>
      </c>
      <c r="P855" s="3">
        <v>3098</v>
      </c>
      <c r="Q855" s="3"/>
      <c r="R855" s="18" t="s">
        <v>6189</v>
      </c>
      <c r="S855" s="7" t="s">
        <v>52</v>
      </c>
    </row>
    <row r="856" spans="1:19" ht="33.75">
      <c r="A856" s="8" t="s">
        <v>6190</v>
      </c>
      <c r="B856" s="3" t="s">
        <v>6191</v>
      </c>
      <c r="C856" s="5" t="s">
        <v>6192</v>
      </c>
      <c r="D856" s="3" t="s">
        <v>6193</v>
      </c>
      <c r="E856" s="6">
        <v>43985.204189814816</v>
      </c>
      <c r="F856" s="6">
        <f t="shared" si="13"/>
        <v>3</v>
      </c>
      <c r="G856" s="3"/>
      <c r="H856" s="3"/>
      <c r="I856" s="3"/>
      <c r="J856" s="3"/>
      <c r="K856" s="3" t="s">
        <v>6194</v>
      </c>
      <c r="L856" s="3"/>
      <c r="M856" s="7" t="s">
        <v>46</v>
      </c>
      <c r="N856" s="12" t="s">
        <v>6195</v>
      </c>
      <c r="O856" s="3">
        <v>411</v>
      </c>
      <c r="P856" s="3">
        <v>1006</v>
      </c>
      <c r="Q856" s="3" t="s">
        <v>1786</v>
      </c>
      <c r="R856" s="18" t="s">
        <v>6196</v>
      </c>
      <c r="S856" s="7" t="s">
        <v>2712</v>
      </c>
    </row>
    <row r="857" spans="1:19" ht="33.75">
      <c r="A857" s="8" t="s">
        <v>6197</v>
      </c>
      <c r="B857" s="3" t="s">
        <v>6198</v>
      </c>
      <c r="C857" s="5" t="s">
        <v>6199</v>
      </c>
      <c r="D857" s="3" t="s">
        <v>6200</v>
      </c>
      <c r="E857" s="6">
        <v>43985.204027777778</v>
      </c>
      <c r="F857" s="6">
        <f t="shared" si="13"/>
        <v>3</v>
      </c>
      <c r="G857" s="3"/>
      <c r="H857" s="3"/>
      <c r="I857" s="3"/>
      <c r="J857" s="3"/>
      <c r="K857" s="3" t="s">
        <v>6201</v>
      </c>
      <c r="L857" s="3"/>
      <c r="M857" s="7" t="s">
        <v>46</v>
      </c>
      <c r="N857" s="12" t="s">
        <v>6202</v>
      </c>
      <c r="O857" s="3">
        <v>479</v>
      </c>
      <c r="P857" s="3">
        <v>23</v>
      </c>
      <c r="Q857" s="3" t="s">
        <v>50</v>
      </c>
      <c r="R857" s="18" t="s">
        <v>6203</v>
      </c>
      <c r="S857" s="7" t="s">
        <v>6204</v>
      </c>
    </row>
    <row r="858" spans="1:19" ht="33.75">
      <c r="A858" s="8" t="s">
        <v>6205</v>
      </c>
      <c r="B858" s="3" t="s">
        <v>6206</v>
      </c>
      <c r="C858" s="5" t="s">
        <v>6207</v>
      </c>
      <c r="D858" s="3" t="s">
        <v>6208</v>
      </c>
      <c r="E858" s="6">
        <v>43985.203993055555</v>
      </c>
      <c r="F858" s="6">
        <f t="shared" si="13"/>
        <v>3</v>
      </c>
      <c r="G858" s="3"/>
      <c r="H858" s="3"/>
      <c r="I858" s="3"/>
      <c r="J858" s="3"/>
      <c r="K858" s="3" t="s">
        <v>6209</v>
      </c>
      <c r="L858" s="3"/>
      <c r="M858" s="7" t="s">
        <v>46</v>
      </c>
      <c r="N858" s="12" t="s">
        <v>6210</v>
      </c>
      <c r="O858" s="3">
        <v>338</v>
      </c>
      <c r="P858" s="3">
        <v>38</v>
      </c>
      <c r="Q858" s="3"/>
      <c r="R858" s="18" t="s">
        <v>6211</v>
      </c>
      <c r="S858" s="7" t="s">
        <v>6212</v>
      </c>
    </row>
    <row r="859" spans="1:19" ht="33.75">
      <c r="A859" s="8" t="s">
        <v>6213</v>
      </c>
      <c r="B859" s="3" t="s">
        <v>6214</v>
      </c>
      <c r="C859" s="5" t="s">
        <v>6215</v>
      </c>
      <c r="D859" s="3" t="s">
        <v>6216</v>
      </c>
      <c r="E859" s="6">
        <v>43985.203969907408</v>
      </c>
      <c r="F859" s="6">
        <f t="shared" si="13"/>
        <v>3</v>
      </c>
      <c r="G859" s="3"/>
      <c r="H859" s="3"/>
      <c r="I859" s="3"/>
      <c r="J859" s="3"/>
      <c r="K859" s="3" t="s">
        <v>6217</v>
      </c>
      <c r="L859" s="3"/>
      <c r="M859" s="7" t="s">
        <v>46</v>
      </c>
      <c r="N859" s="12" t="s">
        <v>6218</v>
      </c>
      <c r="O859" s="3">
        <v>44</v>
      </c>
      <c r="P859" s="3">
        <v>248</v>
      </c>
      <c r="Q859" s="3"/>
      <c r="R859" s="18" t="s">
        <v>6219</v>
      </c>
      <c r="S859" s="7" t="s">
        <v>6220</v>
      </c>
    </row>
    <row r="860" spans="1:19" ht="12.75">
      <c r="A860" s="8" t="s">
        <v>6221</v>
      </c>
      <c r="B860" s="3" t="s">
        <v>6222</v>
      </c>
      <c r="C860" s="5" t="s">
        <v>6223</v>
      </c>
      <c r="D860" s="3" t="s">
        <v>6224</v>
      </c>
      <c r="E860" s="6">
        <v>43985.203888888893</v>
      </c>
      <c r="F860" s="6">
        <f t="shared" si="13"/>
        <v>3</v>
      </c>
      <c r="G860" s="3"/>
      <c r="H860" s="3"/>
      <c r="I860" s="3"/>
      <c r="J860" s="3"/>
      <c r="K860" s="3" t="s">
        <v>6225</v>
      </c>
      <c r="L860" s="3"/>
      <c r="M860" s="7" t="s">
        <v>46</v>
      </c>
      <c r="N860" s="12" t="s">
        <v>6226</v>
      </c>
      <c r="O860" s="3">
        <v>33</v>
      </c>
      <c r="P860" s="3">
        <v>37</v>
      </c>
      <c r="Q860" s="3"/>
      <c r="R860" s="18" t="s">
        <v>6227</v>
      </c>
      <c r="S860" s="7" t="s">
        <v>3719</v>
      </c>
    </row>
    <row r="861" spans="1:19" ht="90">
      <c r="A861" s="8" t="s">
        <v>6228</v>
      </c>
      <c r="B861" s="3" t="s">
        <v>6229</v>
      </c>
      <c r="C861" s="5" t="s">
        <v>6230</v>
      </c>
      <c r="D861" s="3" t="s">
        <v>6231</v>
      </c>
      <c r="E861" s="6">
        <v>43985.203611111108</v>
      </c>
      <c r="F861" s="6">
        <f t="shared" si="13"/>
        <v>3</v>
      </c>
      <c r="G861" s="3"/>
      <c r="H861" s="3"/>
      <c r="I861" s="3"/>
      <c r="J861" s="3"/>
      <c r="K861" s="3" t="s">
        <v>6232</v>
      </c>
      <c r="L861" s="3"/>
      <c r="M861" s="7" t="s">
        <v>46</v>
      </c>
      <c r="N861" s="12" t="s">
        <v>6233</v>
      </c>
      <c r="O861" s="3">
        <v>21</v>
      </c>
      <c r="P861" s="3">
        <v>76</v>
      </c>
      <c r="Q861" s="3"/>
      <c r="R861" s="18" t="s">
        <v>6234</v>
      </c>
      <c r="S861" s="7" t="s">
        <v>4524</v>
      </c>
    </row>
    <row r="862" spans="1:19" ht="22.5">
      <c r="A862" s="8" t="s">
        <v>6235</v>
      </c>
      <c r="B862" s="3" t="s">
        <v>6236</v>
      </c>
      <c r="C862" s="5" t="s">
        <v>6237</v>
      </c>
      <c r="D862" s="3" t="s">
        <v>6231</v>
      </c>
      <c r="E862" s="6">
        <v>43985.203611111108</v>
      </c>
      <c r="F862" s="6">
        <f t="shared" si="13"/>
        <v>3</v>
      </c>
      <c r="G862" s="3"/>
      <c r="H862" s="3"/>
      <c r="I862" s="3"/>
      <c r="J862" s="3"/>
      <c r="K862" s="3" t="s">
        <v>6238</v>
      </c>
      <c r="L862" s="3"/>
      <c r="M862" s="7" t="s">
        <v>46</v>
      </c>
      <c r="N862" s="12" t="s">
        <v>6239</v>
      </c>
      <c r="O862" s="3">
        <v>184</v>
      </c>
      <c r="P862" s="3">
        <v>17</v>
      </c>
      <c r="Q862" s="3" t="s">
        <v>6240</v>
      </c>
      <c r="R862" s="18" t="s">
        <v>6241</v>
      </c>
      <c r="S862" s="7" t="s">
        <v>52</v>
      </c>
    </row>
    <row r="863" spans="1:19" ht="22.5">
      <c r="A863" s="8" t="s">
        <v>6242</v>
      </c>
      <c r="B863" s="3" t="s">
        <v>6243</v>
      </c>
      <c r="C863" s="5" t="s">
        <v>6244</v>
      </c>
      <c r="D863" s="3" t="s">
        <v>6245</v>
      </c>
      <c r="E863" s="6">
        <v>43985.203530092593</v>
      </c>
      <c r="F863" s="6">
        <f t="shared" si="13"/>
        <v>3</v>
      </c>
      <c r="G863" s="3"/>
      <c r="H863" s="3"/>
      <c r="I863" s="3"/>
      <c r="J863" s="3"/>
      <c r="K863" s="3" t="s">
        <v>6246</v>
      </c>
      <c r="L863" s="3"/>
      <c r="M863" s="7" t="s">
        <v>28</v>
      </c>
      <c r="N863" s="12" t="s">
        <v>6247</v>
      </c>
      <c r="O863" s="3">
        <v>560</v>
      </c>
      <c r="P863" s="3">
        <v>322</v>
      </c>
      <c r="Q863" s="3" t="s">
        <v>904</v>
      </c>
      <c r="R863" s="18" t="s">
        <v>6248</v>
      </c>
      <c r="S863" s="7" t="s">
        <v>52</v>
      </c>
    </row>
    <row r="864" spans="1:19" ht="56.25">
      <c r="A864" s="8" t="s">
        <v>6249</v>
      </c>
      <c r="B864" s="3" t="s">
        <v>6250</v>
      </c>
      <c r="C864" s="5" t="s">
        <v>6251</v>
      </c>
      <c r="D864" s="3" t="s">
        <v>6252</v>
      </c>
      <c r="E864" s="6">
        <v>43985.20349537037</v>
      </c>
      <c r="F864" s="6">
        <f t="shared" si="13"/>
        <v>3</v>
      </c>
      <c r="G864" s="3"/>
      <c r="H864" s="3"/>
      <c r="I864" s="3"/>
      <c r="J864" s="3"/>
      <c r="K864" s="3" t="s">
        <v>6253</v>
      </c>
      <c r="L864" s="3"/>
      <c r="M864" s="7" t="s">
        <v>46</v>
      </c>
      <c r="N864" s="12" t="s">
        <v>6254</v>
      </c>
      <c r="O864" s="3">
        <v>638</v>
      </c>
      <c r="P864" s="3">
        <v>586</v>
      </c>
      <c r="Q864" s="3" t="s">
        <v>6255</v>
      </c>
      <c r="R864" s="18" t="s">
        <v>6256</v>
      </c>
      <c r="S864" s="7" t="s">
        <v>6257</v>
      </c>
    </row>
    <row r="865" spans="1:19" ht="22.5">
      <c r="A865" s="8" t="s">
        <v>6258</v>
      </c>
      <c r="B865" s="3" t="s">
        <v>6259</v>
      </c>
      <c r="C865" s="5" t="s">
        <v>6260</v>
      </c>
      <c r="D865" s="3" t="s">
        <v>6261</v>
      </c>
      <c r="E865" s="6">
        <v>43985.203402777777</v>
      </c>
      <c r="F865" s="6">
        <f t="shared" si="13"/>
        <v>3</v>
      </c>
      <c r="G865" s="3"/>
      <c r="H865" s="3"/>
      <c r="I865" s="3"/>
      <c r="J865" s="3"/>
      <c r="K865" s="3" t="s">
        <v>6262</v>
      </c>
      <c r="L865" s="3"/>
      <c r="M865" s="7" t="s">
        <v>46</v>
      </c>
      <c r="N865" s="12" t="s">
        <v>1073</v>
      </c>
      <c r="O865" s="3">
        <v>6</v>
      </c>
      <c r="P865" s="3">
        <v>54</v>
      </c>
      <c r="Q865" s="3"/>
      <c r="R865" s="18" t="s">
        <v>6263</v>
      </c>
      <c r="S865" s="7" t="s">
        <v>52</v>
      </c>
    </row>
    <row r="866" spans="1:19" ht="33.75">
      <c r="A866" s="8" t="s">
        <v>6264</v>
      </c>
      <c r="B866" s="3" t="s">
        <v>6265</v>
      </c>
      <c r="C866" s="5" t="s">
        <v>6266</v>
      </c>
      <c r="D866" s="3" t="s">
        <v>6267</v>
      </c>
      <c r="E866" s="6">
        <v>43985.203240740739</v>
      </c>
      <c r="F866" s="6">
        <f t="shared" si="13"/>
        <v>3</v>
      </c>
      <c r="G866" s="3"/>
      <c r="H866" s="3"/>
      <c r="I866" s="3"/>
      <c r="J866" s="3"/>
      <c r="K866" s="3" t="s">
        <v>6268</v>
      </c>
      <c r="L866" s="3"/>
      <c r="M866" s="7" t="s">
        <v>46</v>
      </c>
      <c r="N866" s="12" t="s">
        <v>6269</v>
      </c>
      <c r="O866" s="3">
        <v>506</v>
      </c>
      <c r="P866" s="3">
        <v>449</v>
      </c>
      <c r="Q866" s="3" t="s">
        <v>4642</v>
      </c>
      <c r="R866" s="18" t="s">
        <v>6270</v>
      </c>
      <c r="S866" s="7" t="s">
        <v>6271</v>
      </c>
    </row>
    <row r="867" spans="1:19" ht="45">
      <c r="A867" s="8" t="s">
        <v>6272</v>
      </c>
      <c r="B867" s="3" t="s">
        <v>6049</v>
      </c>
      <c r="C867" s="5" t="s">
        <v>6273</v>
      </c>
      <c r="D867" s="3" t="s">
        <v>6274</v>
      </c>
      <c r="E867" s="6">
        <v>43985.203171296293</v>
      </c>
      <c r="F867" s="6">
        <f t="shared" si="13"/>
        <v>3</v>
      </c>
      <c r="G867" s="3"/>
      <c r="H867" s="3"/>
      <c r="I867" s="3"/>
      <c r="J867" s="3"/>
      <c r="K867" s="3" t="s">
        <v>6052</v>
      </c>
      <c r="L867" s="3"/>
      <c r="M867" s="7" t="s">
        <v>46</v>
      </c>
      <c r="N867" s="12" t="s">
        <v>6053</v>
      </c>
      <c r="O867" s="3">
        <v>30</v>
      </c>
      <c r="P867" s="3">
        <v>54</v>
      </c>
      <c r="Q867" s="3"/>
      <c r="R867" s="18" t="s">
        <v>6275</v>
      </c>
      <c r="S867" s="7" t="s">
        <v>4401</v>
      </c>
    </row>
    <row r="868" spans="1:19" ht="90">
      <c r="A868" s="8" t="s">
        <v>6276</v>
      </c>
      <c r="B868" s="3" t="s">
        <v>6277</v>
      </c>
      <c r="C868" s="5" t="s">
        <v>6278</v>
      </c>
      <c r="D868" s="3" t="s">
        <v>6279</v>
      </c>
      <c r="E868" s="6">
        <v>43985.202708333338</v>
      </c>
      <c r="F868" s="6">
        <f t="shared" si="13"/>
        <v>3</v>
      </c>
      <c r="G868" s="3"/>
      <c r="H868" s="3"/>
      <c r="I868" s="3"/>
      <c r="J868" s="3"/>
      <c r="K868" s="3" t="s">
        <v>6280</v>
      </c>
      <c r="L868" s="3"/>
      <c r="M868" s="7" t="s">
        <v>46</v>
      </c>
      <c r="N868" s="12" t="s">
        <v>6281</v>
      </c>
      <c r="O868" s="3">
        <v>24</v>
      </c>
      <c r="P868" s="3">
        <v>21</v>
      </c>
      <c r="Q868" s="3" t="s">
        <v>127</v>
      </c>
      <c r="R868" s="18" t="s">
        <v>6282</v>
      </c>
      <c r="S868" s="7" t="s">
        <v>52</v>
      </c>
    </row>
    <row r="869" spans="1:19" ht="56.25">
      <c r="A869" s="8" t="s">
        <v>6283</v>
      </c>
      <c r="B869" s="3" t="s">
        <v>6284</v>
      </c>
      <c r="C869" s="5" t="s">
        <v>6285</v>
      </c>
      <c r="D869" s="3" t="s">
        <v>6286</v>
      </c>
      <c r="E869" s="6">
        <v>43985.202627314815</v>
      </c>
      <c r="F869" s="6">
        <f t="shared" si="13"/>
        <v>3</v>
      </c>
      <c r="G869" s="3"/>
      <c r="H869" s="3"/>
      <c r="I869" s="3"/>
      <c r="J869" s="3"/>
      <c r="K869" s="3" t="s">
        <v>6287</v>
      </c>
      <c r="L869" s="3"/>
      <c r="M869" s="7" t="s">
        <v>28</v>
      </c>
      <c r="N869" s="12" t="s">
        <v>6288</v>
      </c>
      <c r="O869" s="3">
        <v>44</v>
      </c>
      <c r="P869" s="3">
        <v>218</v>
      </c>
      <c r="Q869" s="3" t="s">
        <v>6289</v>
      </c>
      <c r="R869" s="18" t="s">
        <v>6290</v>
      </c>
      <c r="S869" s="7" t="s">
        <v>865</v>
      </c>
    </row>
    <row r="870" spans="1:19" ht="12.75">
      <c r="A870" s="8" t="s">
        <v>6291</v>
      </c>
      <c r="B870" s="3" t="s">
        <v>6292</v>
      </c>
      <c r="C870" s="5" t="s">
        <v>6293</v>
      </c>
      <c r="D870" s="3" t="s">
        <v>6294</v>
      </c>
      <c r="E870" s="6">
        <v>43985.202592592592</v>
      </c>
      <c r="F870" s="6">
        <f t="shared" si="13"/>
        <v>3</v>
      </c>
      <c r="G870" s="3"/>
      <c r="H870" s="3"/>
      <c r="I870" s="3" t="s">
        <v>6089</v>
      </c>
      <c r="J870" s="3" t="s">
        <v>6090</v>
      </c>
      <c r="K870" s="3" t="s">
        <v>6295</v>
      </c>
      <c r="L870" s="3" t="s">
        <v>6132</v>
      </c>
      <c r="M870" s="7" t="s">
        <v>28</v>
      </c>
      <c r="N870" s="12" t="s">
        <v>6296</v>
      </c>
      <c r="O870" s="3">
        <v>42</v>
      </c>
      <c r="P870" s="3">
        <v>173</v>
      </c>
      <c r="Q870" s="3" t="s">
        <v>6297</v>
      </c>
      <c r="R870" s="18" t="s">
        <v>6298</v>
      </c>
      <c r="S870" s="7" t="s">
        <v>6299</v>
      </c>
    </row>
    <row r="871" spans="1:19" ht="67.5">
      <c r="A871" s="8" t="s">
        <v>6300</v>
      </c>
      <c r="B871" s="3" t="s">
        <v>1058</v>
      </c>
      <c r="C871" s="5" t="s">
        <v>6301</v>
      </c>
      <c r="D871" s="3" t="s">
        <v>6302</v>
      </c>
      <c r="E871" s="6">
        <v>43985.202268518522</v>
      </c>
      <c r="F871" s="6">
        <f t="shared" si="13"/>
        <v>3</v>
      </c>
      <c r="G871" s="3"/>
      <c r="H871" s="3"/>
      <c r="I871" s="3" t="s">
        <v>6303</v>
      </c>
      <c r="J871" s="3" t="s">
        <v>6304</v>
      </c>
      <c r="K871" s="3" t="s">
        <v>1063</v>
      </c>
      <c r="L871" s="3" t="s">
        <v>6305</v>
      </c>
      <c r="M871" s="7" t="s">
        <v>46</v>
      </c>
      <c r="N871" s="12" t="s">
        <v>1065</v>
      </c>
      <c r="O871" s="3">
        <v>36</v>
      </c>
      <c r="P871" s="3">
        <v>9</v>
      </c>
      <c r="Q871" s="3"/>
      <c r="R871" s="18" t="s">
        <v>6306</v>
      </c>
      <c r="S871" s="7" t="s">
        <v>6307</v>
      </c>
    </row>
    <row r="872" spans="1:19" ht="12.75">
      <c r="A872" s="8" t="s">
        <v>6308</v>
      </c>
      <c r="B872" s="3" t="s">
        <v>6309</v>
      </c>
      <c r="C872" s="5" t="s">
        <v>220</v>
      </c>
      <c r="D872" s="3" t="s">
        <v>6310</v>
      </c>
      <c r="E872" s="6">
        <v>43985.202106481476</v>
      </c>
      <c r="F872" s="6">
        <f t="shared" si="13"/>
        <v>3</v>
      </c>
      <c r="G872" s="3"/>
      <c r="H872" s="3"/>
      <c r="I872" s="3"/>
      <c r="J872" s="3"/>
      <c r="K872" s="3" t="s">
        <v>6311</v>
      </c>
      <c r="L872" s="3"/>
      <c r="M872" s="7" t="s">
        <v>46</v>
      </c>
      <c r="N872" s="12" t="s">
        <v>6312</v>
      </c>
      <c r="O872" s="3">
        <v>772</v>
      </c>
      <c r="P872" s="3">
        <v>605</v>
      </c>
      <c r="Q872" s="3"/>
      <c r="R872" s="18" t="s">
        <v>6313</v>
      </c>
      <c r="S872" s="7" t="s">
        <v>52</v>
      </c>
    </row>
    <row r="873" spans="1:19" ht="12.75">
      <c r="A873" s="8" t="s">
        <v>6314</v>
      </c>
      <c r="B873" s="3" t="s">
        <v>6315</v>
      </c>
      <c r="C873" s="5" t="s">
        <v>6316</v>
      </c>
      <c r="D873" s="3" t="s">
        <v>6317</v>
      </c>
      <c r="E873" s="6">
        <v>43985.202025462961</v>
      </c>
      <c r="F873" s="6">
        <f t="shared" si="13"/>
        <v>3</v>
      </c>
      <c r="G873" s="3"/>
      <c r="H873" s="3"/>
      <c r="I873" s="3"/>
      <c r="J873" s="3"/>
      <c r="K873" s="3" t="s">
        <v>6318</v>
      </c>
      <c r="L873" s="3"/>
      <c r="M873" s="7" t="s">
        <v>46</v>
      </c>
      <c r="N873" s="12" t="s">
        <v>6319</v>
      </c>
      <c r="O873" s="3">
        <v>11</v>
      </c>
      <c r="P873" s="3">
        <v>130</v>
      </c>
      <c r="Q873" s="3"/>
      <c r="R873" s="18" t="s">
        <v>6320</v>
      </c>
      <c r="S873" s="7" t="s">
        <v>6321</v>
      </c>
    </row>
    <row r="874" spans="1:19" ht="22.5">
      <c r="A874" s="8" t="s">
        <v>6322</v>
      </c>
      <c r="B874" s="3" t="s">
        <v>6323</v>
      </c>
      <c r="C874" s="5" t="s">
        <v>6324</v>
      </c>
      <c r="D874" s="3" t="s">
        <v>6325</v>
      </c>
      <c r="E874" s="6">
        <v>43985.201967592591</v>
      </c>
      <c r="F874" s="6">
        <f t="shared" si="13"/>
        <v>3</v>
      </c>
      <c r="G874" s="3"/>
      <c r="H874" s="3"/>
      <c r="I874" s="3"/>
      <c r="J874" s="3"/>
      <c r="K874" s="3" t="s">
        <v>6326</v>
      </c>
      <c r="L874" s="3"/>
      <c r="M874" s="7" t="s">
        <v>46</v>
      </c>
      <c r="N874" s="12" t="s">
        <v>6327</v>
      </c>
      <c r="O874" s="3">
        <v>289</v>
      </c>
      <c r="P874" s="3">
        <v>577</v>
      </c>
      <c r="Q874" s="3" t="s">
        <v>1243</v>
      </c>
      <c r="R874" s="18" t="s">
        <v>6328</v>
      </c>
      <c r="S874" s="7" t="s">
        <v>52</v>
      </c>
    </row>
    <row r="875" spans="1:19" ht="33.75">
      <c r="A875" s="8" t="s">
        <v>6329</v>
      </c>
      <c r="B875" s="3" t="s">
        <v>6243</v>
      </c>
      <c r="C875" s="5" t="s">
        <v>6330</v>
      </c>
      <c r="D875" s="3" t="s">
        <v>6331</v>
      </c>
      <c r="E875" s="6">
        <v>43985.201851851853</v>
      </c>
      <c r="F875" s="6">
        <f t="shared" si="13"/>
        <v>3</v>
      </c>
      <c r="G875" s="3"/>
      <c r="H875" s="3"/>
      <c r="I875" s="3"/>
      <c r="J875" s="3"/>
      <c r="K875" s="3" t="s">
        <v>6246</v>
      </c>
      <c r="L875" s="3"/>
      <c r="M875" s="7" t="s">
        <v>28</v>
      </c>
      <c r="N875" s="12" t="s">
        <v>6247</v>
      </c>
      <c r="O875" s="3">
        <v>560</v>
      </c>
      <c r="P875" s="3">
        <v>322</v>
      </c>
      <c r="Q875" s="3" t="s">
        <v>904</v>
      </c>
      <c r="R875" s="18" t="s">
        <v>6332</v>
      </c>
      <c r="S875" s="7" t="s">
        <v>6333</v>
      </c>
    </row>
    <row r="876" spans="1:19" ht="12.75">
      <c r="A876" s="8" t="s">
        <v>6334</v>
      </c>
      <c r="B876" s="3" t="s">
        <v>6335</v>
      </c>
      <c r="C876" s="5" t="s">
        <v>220</v>
      </c>
      <c r="D876" s="3" t="s">
        <v>6336</v>
      </c>
      <c r="E876" s="6">
        <v>43985.201724537037</v>
      </c>
      <c r="F876" s="6">
        <f t="shared" si="13"/>
        <v>3</v>
      </c>
      <c r="G876" s="3"/>
      <c r="H876" s="3"/>
      <c r="I876" s="3"/>
      <c r="J876" s="3"/>
      <c r="K876" s="3" t="s">
        <v>6337</v>
      </c>
      <c r="L876" s="3"/>
      <c r="M876" s="7" t="s">
        <v>46</v>
      </c>
      <c r="N876" s="12" t="s">
        <v>6338</v>
      </c>
      <c r="O876" s="3">
        <v>864</v>
      </c>
      <c r="P876" s="3">
        <v>1780</v>
      </c>
      <c r="Q876" s="3" t="s">
        <v>6339</v>
      </c>
      <c r="R876" s="18" t="s">
        <v>6340</v>
      </c>
      <c r="S876" s="7" t="s">
        <v>52</v>
      </c>
    </row>
    <row r="877" spans="1:19" ht="33.75">
      <c r="A877" s="8" t="s">
        <v>6341</v>
      </c>
      <c r="B877" s="3" t="s">
        <v>6342</v>
      </c>
      <c r="C877" s="5" t="s">
        <v>6343</v>
      </c>
      <c r="D877" s="3" t="s">
        <v>6336</v>
      </c>
      <c r="E877" s="6">
        <v>43985.201724537037</v>
      </c>
      <c r="F877" s="6">
        <f t="shared" si="13"/>
        <v>3</v>
      </c>
      <c r="G877" s="3"/>
      <c r="H877" s="3"/>
      <c r="I877" s="3"/>
      <c r="J877" s="3"/>
      <c r="K877" s="3" t="s">
        <v>6344</v>
      </c>
      <c r="L877" s="3"/>
      <c r="M877" s="7" t="s">
        <v>28</v>
      </c>
      <c r="N877" s="12" t="s">
        <v>6345</v>
      </c>
      <c r="O877" s="3">
        <v>1008</v>
      </c>
      <c r="P877" s="3">
        <v>2391</v>
      </c>
      <c r="Q877" s="3" t="s">
        <v>50</v>
      </c>
      <c r="R877" s="18" t="s">
        <v>6346</v>
      </c>
      <c r="S877" s="7" t="s">
        <v>421</v>
      </c>
    </row>
    <row r="878" spans="1:19" ht="67.5">
      <c r="A878" s="8" t="s">
        <v>6347</v>
      </c>
      <c r="B878" s="3" t="s">
        <v>6348</v>
      </c>
      <c r="C878" s="5" t="s">
        <v>6349</v>
      </c>
      <c r="D878" s="3" t="s">
        <v>6350</v>
      </c>
      <c r="E878" s="6">
        <v>43985.201678240745</v>
      </c>
      <c r="F878" s="6">
        <f t="shared" si="13"/>
        <v>3</v>
      </c>
      <c r="G878" s="3"/>
      <c r="H878" s="3"/>
      <c r="I878" s="3"/>
      <c r="J878" s="3"/>
      <c r="K878" s="3" t="s">
        <v>6351</v>
      </c>
      <c r="L878" s="3"/>
      <c r="M878" s="7" t="s">
        <v>46</v>
      </c>
      <c r="N878" s="12" t="s">
        <v>6352</v>
      </c>
      <c r="O878" s="3">
        <v>1121</v>
      </c>
      <c r="P878" s="3">
        <v>1679</v>
      </c>
      <c r="Q878" s="3" t="s">
        <v>913</v>
      </c>
      <c r="R878" s="18" t="s">
        <v>6353</v>
      </c>
      <c r="S878" s="7" t="s">
        <v>6354</v>
      </c>
    </row>
    <row r="879" spans="1:19" ht="12.75">
      <c r="A879" s="8" t="s">
        <v>6355</v>
      </c>
      <c r="B879" s="3" t="s">
        <v>6356</v>
      </c>
      <c r="C879" s="5" t="s">
        <v>6357</v>
      </c>
      <c r="D879" s="3" t="s">
        <v>6358</v>
      </c>
      <c r="E879" s="6">
        <v>43985.201620370368</v>
      </c>
      <c r="F879" s="6">
        <f t="shared" si="13"/>
        <v>3</v>
      </c>
      <c r="G879" s="3"/>
      <c r="H879" s="3"/>
      <c r="I879" s="3"/>
      <c r="J879" s="3"/>
      <c r="K879" s="3" t="s">
        <v>6359</v>
      </c>
      <c r="L879" s="3"/>
      <c r="M879" s="7" t="s">
        <v>46</v>
      </c>
      <c r="N879" s="12" t="s">
        <v>6360</v>
      </c>
      <c r="O879" s="3">
        <v>1182</v>
      </c>
      <c r="P879" s="3">
        <v>2817</v>
      </c>
      <c r="Q879" s="3" t="s">
        <v>6361</v>
      </c>
      <c r="R879" s="18" t="s">
        <v>6362</v>
      </c>
      <c r="S879" s="7" t="s">
        <v>52</v>
      </c>
    </row>
    <row r="880" spans="1:19" ht="67.5">
      <c r="A880" s="8" t="s">
        <v>6363</v>
      </c>
      <c r="B880" s="3" t="s">
        <v>6364</v>
      </c>
      <c r="C880" s="5" t="s">
        <v>6365</v>
      </c>
      <c r="D880" s="3" t="s">
        <v>6366</v>
      </c>
      <c r="E880" s="6">
        <v>43985.201516203699</v>
      </c>
      <c r="F880" s="6">
        <f t="shared" si="13"/>
        <v>3</v>
      </c>
      <c r="G880" s="3"/>
      <c r="H880" s="3"/>
      <c r="I880" s="3"/>
      <c r="J880" s="3"/>
      <c r="K880" s="3" t="s">
        <v>6367</v>
      </c>
      <c r="L880" s="3"/>
      <c r="M880" s="7" t="s">
        <v>46</v>
      </c>
      <c r="N880" s="12" t="s">
        <v>6368</v>
      </c>
      <c r="O880" s="3">
        <v>9</v>
      </c>
      <c r="P880" s="3">
        <v>70</v>
      </c>
      <c r="Q880" s="3"/>
      <c r="R880" s="18" t="s">
        <v>6369</v>
      </c>
      <c r="S880" s="7" t="s">
        <v>52</v>
      </c>
    </row>
    <row r="881" spans="1:19" ht="22.5">
      <c r="A881" s="8" t="s">
        <v>6370</v>
      </c>
      <c r="B881" s="3" t="s">
        <v>6049</v>
      </c>
      <c r="C881" s="5" t="s">
        <v>6371</v>
      </c>
      <c r="D881" s="3" t="s">
        <v>6372</v>
      </c>
      <c r="E881" s="6">
        <v>43985.201481481483</v>
      </c>
      <c r="F881" s="6">
        <f t="shared" si="13"/>
        <v>3</v>
      </c>
      <c r="G881" s="3"/>
      <c r="H881" s="3"/>
      <c r="I881" s="3"/>
      <c r="J881" s="3"/>
      <c r="K881" s="3" t="s">
        <v>6052</v>
      </c>
      <c r="L881" s="3"/>
      <c r="M881" s="7" t="s">
        <v>46</v>
      </c>
      <c r="N881" s="12" t="s">
        <v>6053</v>
      </c>
      <c r="O881" s="3">
        <v>30</v>
      </c>
      <c r="P881" s="3">
        <v>54</v>
      </c>
      <c r="Q881" s="3"/>
      <c r="R881" s="18" t="s">
        <v>6373</v>
      </c>
      <c r="S881" s="7" t="s">
        <v>463</v>
      </c>
    </row>
    <row r="882" spans="1:19" ht="67.5">
      <c r="A882" s="8" t="s">
        <v>6374</v>
      </c>
      <c r="B882" s="3" t="s">
        <v>6375</v>
      </c>
      <c r="C882" s="5" t="s">
        <v>6376</v>
      </c>
      <c r="D882" s="3" t="s">
        <v>6377</v>
      </c>
      <c r="E882" s="6">
        <v>43985.201342592598</v>
      </c>
      <c r="F882" s="6">
        <f t="shared" si="13"/>
        <v>3</v>
      </c>
      <c r="G882" s="3"/>
      <c r="H882" s="3"/>
      <c r="I882" s="3"/>
      <c r="J882" s="3"/>
      <c r="K882" s="3" t="s">
        <v>6378</v>
      </c>
      <c r="L882" s="3"/>
      <c r="M882" s="7" t="s">
        <v>104</v>
      </c>
      <c r="N882" s="12" t="s">
        <v>6379</v>
      </c>
      <c r="O882" s="3">
        <v>5841</v>
      </c>
      <c r="P882" s="3">
        <v>4417</v>
      </c>
      <c r="Q882" s="3" t="s">
        <v>50</v>
      </c>
      <c r="R882" s="18" t="s">
        <v>6380</v>
      </c>
      <c r="S882" s="7" t="s">
        <v>6381</v>
      </c>
    </row>
    <row r="883" spans="1:19" ht="33.75">
      <c r="A883" s="8" t="s">
        <v>6382</v>
      </c>
      <c r="B883" s="3" t="s">
        <v>5448</v>
      </c>
      <c r="C883" s="5" t="s">
        <v>6383</v>
      </c>
      <c r="D883" s="3" t="s">
        <v>6377</v>
      </c>
      <c r="E883" s="6">
        <v>43985.201342592598</v>
      </c>
      <c r="F883" s="6">
        <f t="shared" si="13"/>
        <v>3</v>
      </c>
      <c r="G883" s="3"/>
      <c r="H883" s="3"/>
      <c r="I883" s="3"/>
      <c r="J883" s="3"/>
      <c r="K883" s="3" t="s">
        <v>5451</v>
      </c>
      <c r="L883" s="3"/>
      <c r="M883" s="7" t="s">
        <v>46</v>
      </c>
      <c r="N883" s="12" t="s">
        <v>5452</v>
      </c>
      <c r="O883" s="3">
        <v>9</v>
      </c>
      <c r="P883" s="3">
        <v>63</v>
      </c>
      <c r="Q883" s="3"/>
      <c r="R883" s="18" t="s">
        <v>6384</v>
      </c>
      <c r="S883" s="7" t="s">
        <v>6385</v>
      </c>
    </row>
    <row r="884" spans="1:19" ht="33.75">
      <c r="A884" s="8" t="s">
        <v>6386</v>
      </c>
      <c r="B884" s="3" t="s">
        <v>6387</v>
      </c>
      <c r="C884" s="5" t="s">
        <v>6388</v>
      </c>
      <c r="D884" s="3" t="s">
        <v>6389</v>
      </c>
      <c r="E884" s="6">
        <v>43985.201226851852</v>
      </c>
      <c r="F884" s="6">
        <f t="shared" si="13"/>
        <v>3</v>
      </c>
      <c r="G884" s="3"/>
      <c r="H884" s="3"/>
      <c r="I884" s="3"/>
      <c r="J884" s="3"/>
      <c r="K884" s="3" t="s">
        <v>6390</v>
      </c>
      <c r="L884" s="3"/>
      <c r="M884" s="7" t="s">
        <v>46</v>
      </c>
      <c r="N884" s="12" t="s">
        <v>6391</v>
      </c>
      <c r="O884" s="3">
        <v>48</v>
      </c>
      <c r="P884" s="3">
        <v>562</v>
      </c>
      <c r="Q884" s="3" t="s">
        <v>50</v>
      </c>
      <c r="R884" s="18" t="s">
        <v>6392</v>
      </c>
      <c r="S884" s="7" t="s">
        <v>6393</v>
      </c>
    </row>
    <row r="885" spans="1:19" ht="22.5">
      <c r="A885" s="8" t="s">
        <v>6394</v>
      </c>
      <c r="B885" s="3" t="s">
        <v>5098</v>
      </c>
      <c r="C885" s="5" t="s">
        <v>6395</v>
      </c>
      <c r="D885" s="3" t="s">
        <v>6389</v>
      </c>
      <c r="E885" s="6">
        <v>43985.201226851852</v>
      </c>
      <c r="F885" s="6">
        <f t="shared" si="13"/>
        <v>3</v>
      </c>
      <c r="G885" s="3"/>
      <c r="H885" s="3"/>
      <c r="I885" s="3"/>
      <c r="J885" s="3"/>
      <c r="K885" s="3" t="s">
        <v>5103</v>
      </c>
      <c r="L885" s="3"/>
      <c r="M885" s="7" t="s">
        <v>46</v>
      </c>
      <c r="N885" s="12" t="s">
        <v>5105</v>
      </c>
      <c r="O885" s="3">
        <v>114</v>
      </c>
      <c r="P885" s="3">
        <v>230</v>
      </c>
      <c r="Q885" s="3"/>
      <c r="R885" s="18" t="s">
        <v>6396</v>
      </c>
      <c r="S885" s="7" t="s">
        <v>52</v>
      </c>
    </row>
    <row r="886" spans="1:19" ht="12.75">
      <c r="A886" s="8" t="s">
        <v>6397</v>
      </c>
      <c r="B886" s="3" t="s">
        <v>6398</v>
      </c>
      <c r="C886" s="5" t="s">
        <v>6399</v>
      </c>
      <c r="D886" s="3" t="s">
        <v>6400</v>
      </c>
      <c r="E886" s="6">
        <v>43985.201168981483</v>
      </c>
      <c r="F886" s="6">
        <f t="shared" si="13"/>
        <v>3</v>
      </c>
      <c r="G886" s="3"/>
      <c r="H886" s="3"/>
      <c r="I886" s="3"/>
      <c r="J886" s="3"/>
      <c r="K886" s="3" t="s">
        <v>6401</v>
      </c>
      <c r="L886" s="3"/>
      <c r="M886" s="7" t="s">
        <v>46</v>
      </c>
      <c r="N886" s="12" t="s">
        <v>6402</v>
      </c>
      <c r="O886" s="3">
        <v>377</v>
      </c>
      <c r="P886" s="3">
        <v>924</v>
      </c>
      <c r="Q886" s="3" t="s">
        <v>319</v>
      </c>
      <c r="R886" s="18" t="s">
        <v>6403</v>
      </c>
      <c r="S886" s="7" t="s">
        <v>6404</v>
      </c>
    </row>
    <row r="887" spans="1:19" ht="33.75">
      <c r="A887" s="8" t="s">
        <v>6405</v>
      </c>
      <c r="B887" s="3" t="s">
        <v>6406</v>
      </c>
      <c r="C887" s="5" t="s">
        <v>6407</v>
      </c>
      <c r="D887" s="3" t="s">
        <v>6400</v>
      </c>
      <c r="E887" s="6">
        <v>43985.201168981483</v>
      </c>
      <c r="F887" s="6">
        <f t="shared" si="13"/>
        <v>3</v>
      </c>
      <c r="G887" s="3"/>
      <c r="H887" s="3"/>
      <c r="I887" s="3"/>
      <c r="J887" s="3"/>
      <c r="K887" s="3" t="s">
        <v>6408</v>
      </c>
      <c r="L887" s="3"/>
      <c r="M887" s="7" t="s">
        <v>46</v>
      </c>
      <c r="N887" s="12" t="s">
        <v>6409</v>
      </c>
      <c r="O887" s="3">
        <v>705</v>
      </c>
      <c r="P887" s="3">
        <v>682</v>
      </c>
      <c r="Q887" s="3"/>
      <c r="R887" s="18" t="s">
        <v>6410</v>
      </c>
      <c r="S887" s="7" t="s">
        <v>52</v>
      </c>
    </row>
    <row r="888" spans="1:19" ht="12.75">
      <c r="A888" s="8" t="s">
        <v>6411</v>
      </c>
      <c r="B888" s="3" t="s">
        <v>6412</v>
      </c>
      <c r="C888" s="5" t="s">
        <v>6413</v>
      </c>
      <c r="D888" s="3" t="s">
        <v>6414</v>
      </c>
      <c r="E888" s="6">
        <v>43985.20113425926</v>
      </c>
      <c r="F888" s="6">
        <f t="shared" si="13"/>
        <v>3</v>
      </c>
      <c r="G888" s="3"/>
      <c r="H888" s="3"/>
      <c r="I888" s="3"/>
      <c r="J888" s="3"/>
      <c r="K888" s="3" t="s">
        <v>6415</v>
      </c>
      <c r="L888" s="3"/>
      <c r="M888" s="7" t="s">
        <v>46</v>
      </c>
      <c r="N888" s="12" t="s">
        <v>6416</v>
      </c>
      <c r="O888" s="3">
        <v>14</v>
      </c>
      <c r="P888" s="3">
        <v>112</v>
      </c>
      <c r="Q888" s="3"/>
      <c r="R888" s="18" t="s">
        <v>6417</v>
      </c>
      <c r="S888" s="7" t="s">
        <v>906</v>
      </c>
    </row>
    <row r="889" spans="1:19" ht="33.75">
      <c r="A889" s="8" t="s">
        <v>6418</v>
      </c>
      <c r="B889" s="3" t="s">
        <v>6419</v>
      </c>
      <c r="C889" s="5" t="s">
        <v>6420</v>
      </c>
      <c r="D889" s="3" t="s">
        <v>6421</v>
      </c>
      <c r="E889" s="6">
        <v>43985.200960648144</v>
      </c>
      <c r="F889" s="6">
        <f t="shared" si="13"/>
        <v>3</v>
      </c>
      <c r="G889" s="3"/>
      <c r="H889" s="3"/>
      <c r="I889" s="3"/>
      <c r="J889" s="3"/>
      <c r="K889" s="3" t="s">
        <v>6422</v>
      </c>
      <c r="L889" s="3"/>
      <c r="M889" s="7" t="s">
        <v>46</v>
      </c>
      <c r="N889" s="12" t="s">
        <v>6423</v>
      </c>
      <c r="O889" s="3">
        <v>365</v>
      </c>
      <c r="P889" s="3">
        <v>277</v>
      </c>
      <c r="Q889" s="3"/>
      <c r="R889" s="18" t="s">
        <v>6424</v>
      </c>
      <c r="S889" s="7" t="s">
        <v>6425</v>
      </c>
    </row>
    <row r="890" spans="1:19" ht="33.75">
      <c r="A890" s="8" t="s">
        <v>6426</v>
      </c>
      <c r="B890" s="3" t="s">
        <v>6427</v>
      </c>
      <c r="C890" s="5" t="s">
        <v>6428</v>
      </c>
      <c r="D890" s="3" t="s">
        <v>6429</v>
      </c>
      <c r="E890" s="6">
        <v>43985.200856481482</v>
      </c>
      <c r="F890" s="6">
        <f t="shared" si="13"/>
        <v>3</v>
      </c>
      <c r="G890" s="3"/>
      <c r="H890" s="3"/>
      <c r="I890" s="3"/>
      <c r="J890" s="3"/>
      <c r="K890" s="3" t="s">
        <v>6430</v>
      </c>
      <c r="L890" s="3"/>
      <c r="M890" s="7" t="s">
        <v>46</v>
      </c>
      <c r="N890" s="12" t="s">
        <v>6431</v>
      </c>
      <c r="O890" s="3">
        <v>35</v>
      </c>
      <c r="P890" s="3">
        <v>81</v>
      </c>
      <c r="Q890" s="3"/>
      <c r="R890" s="18" t="s">
        <v>6432</v>
      </c>
      <c r="S890" s="7" t="s">
        <v>3443</v>
      </c>
    </row>
    <row r="891" spans="1:19" ht="12.75">
      <c r="A891" s="8" t="s">
        <v>6433</v>
      </c>
      <c r="B891" s="3" t="s">
        <v>6434</v>
      </c>
      <c r="C891" s="5" t="s">
        <v>220</v>
      </c>
      <c r="D891" s="3" t="s">
        <v>6435</v>
      </c>
      <c r="E891" s="6">
        <v>43985.200671296298</v>
      </c>
      <c r="F891" s="6">
        <f t="shared" si="13"/>
        <v>3</v>
      </c>
      <c r="G891" s="3"/>
      <c r="H891" s="3"/>
      <c r="I891" s="3"/>
      <c r="J891" s="3"/>
      <c r="K891" s="3" t="s">
        <v>6436</v>
      </c>
      <c r="L891" s="3"/>
      <c r="M891" s="7" t="s">
        <v>46</v>
      </c>
      <c r="N891" s="12" t="s">
        <v>6437</v>
      </c>
      <c r="O891" s="3">
        <v>32</v>
      </c>
      <c r="P891" s="3">
        <v>96</v>
      </c>
      <c r="Q891" s="3"/>
      <c r="R891" s="18" t="s">
        <v>6438</v>
      </c>
      <c r="S891" s="7" t="s">
        <v>52</v>
      </c>
    </row>
    <row r="892" spans="1:19" ht="56.25">
      <c r="A892" s="8" t="s">
        <v>6439</v>
      </c>
      <c r="B892" s="3" t="s">
        <v>6440</v>
      </c>
      <c r="C892" s="5" t="s">
        <v>6441</v>
      </c>
      <c r="D892" s="3" t="s">
        <v>6442</v>
      </c>
      <c r="E892" s="6">
        <v>43985.200335648144</v>
      </c>
      <c r="F892" s="6">
        <f t="shared" si="13"/>
        <v>3</v>
      </c>
      <c r="G892" s="3"/>
      <c r="H892" s="3"/>
      <c r="I892" s="3"/>
      <c r="J892" s="3"/>
      <c r="K892" s="3" t="s">
        <v>6443</v>
      </c>
      <c r="L892" s="3"/>
      <c r="M892" s="7" t="s">
        <v>104</v>
      </c>
      <c r="N892" s="12" t="s">
        <v>6444</v>
      </c>
      <c r="O892" s="3">
        <v>59</v>
      </c>
      <c r="P892" s="3">
        <v>148</v>
      </c>
      <c r="Q892" s="3" t="s">
        <v>127</v>
      </c>
      <c r="R892" s="18" t="s">
        <v>6445</v>
      </c>
      <c r="S892" s="7" t="s">
        <v>6446</v>
      </c>
    </row>
    <row r="893" spans="1:19" ht="22.5">
      <c r="A893" s="8" t="s">
        <v>6447</v>
      </c>
      <c r="B893" s="3" t="s">
        <v>6448</v>
      </c>
      <c r="C893" s="5" t="s">
        <v>6449</v>
      </c>
      <c r="D893" s="3" t="s">
        <v>6450</v>
      </c>
      <c r="E893" s="6">
        <v>43985.200254629628</v>
      </c>
      <c r="F893" s="6">
        <f t="shared" si="13"/>
        <v>3</v>
      </c>
      <c r="G893" s="3"/>
      <c r="H893" s="3"/>
      <c r="I893" s="3"/>
      <c r="J893" s="3"/>
      <c r="K893" s="3" t="s">
        <v>6451</v>
      </c>
      <c r="L893" s="3"/>
      <c r="M893" s="7" t="s">
        <v>46</v>
      </c>
      <c r="N893" s="12" t="s">
        <v>6452</v>
      </c>
      <c r="O893" s="3">
        <v>73</v>
      </c>
      <c r="P893" s="3">
        <v>158</v>
      </c>
      <c r="Q893" s="3" t="s">
        <v>6453</v>
      </c>
      <c r="R893" s="18" t="s">
        <v>6454</v>
      </c>
      <c r="S893" s="7" t="s">
        <v>52</v>
      </c>
    </row>
    <row r="894" spans="1:19" ht="45">
      <c r="A894" s="8" t="s">
        <v>6455</v>
      </c>
      <c r="B894" s="3" t="s">
        <v>6456</v>
      </c>
      <c r="C894" s="5" t="s">
        <v>6457</v>
      </c>
      <c r="D894" s="3" t="s">
        <v>6458</v>
      </c>
      <c r="E894" s="6">
        <v>43985.199756944443</v>
      </c>
      <c r="F894" s="6">
        <f t="shared" si="13"/>
        <v>3</v>
      </c>
      <c r="G894" s="3"/>
      <c r="H894" s="3"/>
      <c r="I894" s="3"/>
      <c r="J894" s="3"/>
      <c r="K894" s="3" t="s">
        <v>6459</v>
      </c>
      <c r="L894" s="3"/>
      <c r="M894" s="7" t="s">
        <v>46</v>
      </c>
      <c r="N894" s="12" t="s">
        <v>6460</v>
      </c>
      <c r="O894" s="3">
        <v>47</v>
      </c>
      <c r="P894" s="3">
        <v>242</v>
      </c>
      <c r="Q894" s="3" t="s">
        <v>6461</v>
      </c>
      <c r="R894" s="18" t="s">
        <v>6462</v>
      </c>
      <c r="S894" s="7" t="s">
        <v>52</v>
      </c>
    </row>
    <row r="895" spans="1:19" ht="12.75">
      <c r="A895" s="8" t="s">
        <v>6463</v>
      </c>
      <c r="B895" s="3" t="s">
        <v>6464</v>
      </c>
      <c r="C895" s="5" t="s">
        <v>6465</v>
      </c>
      <c r="D895" s="3" t="s">
        <v>6466</v>
      </c>
      <c r="E895" s="6">
        <v>43985.199745370366</v>
      </c>
      <c r="F895" s="6">
        <f t="shared" si="13"/>
        <v>3</v>
      </c>
      <c r="G895" s="3"/>
      <c r="H895" s="3"/>
      <c r="I895" s="3"/>
      <c r="J895" s="3"/>
      <c r="K895" s="3" t="s">
        <v>6467</v>
      </c>
      <c r="L895" s="3"/>
      <c r="M895" s="7" t="s">
        <v>28</v>
      </c>
      <c r="N895" s="12" t="s">
        <v>6468</v>
      </c>
      <c r="O895" s="3">
        <v>34</v>
      </c>
      <c r="P895" s="3">
        <v>186</v>
      </c>
      <c r="Q895" s="3" t="s">
        <v>127</v>
      </c>
      <c r="R895" s="18" t="s">
        <v>6469</v>
      </c>
      <c r="S895" s="7" t="s">
        <v>6470</v>
      </c>
    </row>
    <row r="896" spans="1:19" ht="45">
      <c r="A896" s="8" t="s">
        <v>6471</v>
      </c>
      <c r="B896" s="3" t="s">
        <v>4709</v>
      </c>
      <c r="C896" s="5" t="s">
        <v>6472</v>
      </c>
      <c r="D896" s="3" t="s">
        <v>6473</v>
      </c>
      <c r="E896" s="6">
        <v>43985.199479166666</v>
      </c>
      <c r="F896" s="6">
        <f t="shared" si="13"/>
        <v>3</v>
      </c>
      <c r="G896" s="3"/>
      <c r="H896" s="3"/>
      <c r="I896" s="3"/>
      <c r="J896" s="3"/>
      <c r="K896" s="3" t="s">
        <v>4712</v>
      </c>
      <c r="L896" s="3"/>
      <c r="M896" s="7" t="s">
        <v>104</v>
      </c>
      <c r="N896" s="12" t="s">
        <v>4713</v>
      </c>
      <c r="O896" s="3">
        <v>958</v>
      </c>
      <c r="P896" s="3">
        <v>1100</v>
      </c>
      <c r="Q896" s="3" t="s">
        <v>2399</v>
      </c>
      <c r="R896" s="18" t="s">
        <v>6474</v>
      </c>
      <c r="S896" s="7" t="s">
        <v>6475</v>
      </c>
    </row>
    <row r="897" spans="1:19" ht="22.5">
      <c r="A897" s="8" t="s">
        <v>6476</v>
      </c>
      <c r="B897" s="3" t="s">
        <v>6477</v>
      </c>
      <c r="C897" s="5" t="s">
        <v>6478</v>
      </c>
      <c r="D897" s="3" t="s">
        <v>6479</v>
      </c>
      <c r="E897" s="6">
        <v>43985.199282407411</v>
      </c>
      <c r="F897" s="6">
        <f t="shared" si="13"/>
        <v>3</v>
      </c>
      <c r="G897" s="3"/>
      <c r="H897" s="3"/>
      <c r="I897" s="3"/>
      <c r="J897" s="3"/>
      <c r="K897" s="3" t="s">
        <v>6480</v>
      </c>
      <c r="L897" s="3"/>
      <c r="M897" s="7" t="s">
        <v>28</v>
      </c>
      <c r="N897" s="12" t="s">
        <v>6481</v>
      </c>
      <c r="O897" s="3">
        <v>5108</v>
      </c>
      <c r="P897" s="3">
        <v>1037</v>
      </c>
      <c r="Q897" s="3" t="s">
        <v>6482</v>
      </c>
      <c r="R897" s="18" t="s">
        <v>6483</v>
      </c>
      <c r="S897" s="7" t="s">
        <v>616</v>
      </c>
    </row>
    <row r="898" spans="1:19" ht="45">
      <c r="A898" s="8" t="s">
        <v>6484</v>
      </c>
      <c r="B898" s="3" t="s">
        <v>6485</v>
      </c>
      <c r="C898" s="5" t="s">
        <v>6486</v>
      </c>
      <c r="D898" s="3" t="s">
        <v>6487</v>
      </c>
      <c r="E898" s="6">
        <v>43985.199224537035</v>
      </c>
      <c r="F898" s="6">
        <f t="shared" si="13"/>
        <v>3</v>
      </c>
      <c r="G898" s="3"/>
      <c r="H898" s="3"/>
      <c r="I898" s="3"/>
      <c r="J898" s="3"/>
      <c r="K898" s="3" t="s">
        <v>6488</v>
      </c>
      <c r="L898" s="3"/>
      <c r="M898" s="7" t="s">
        <v>28</v>
      </c>
      <c r="N898" s="12" t="s">
        <v>6489</v>
      </c>
      <c r="O898" s="3">
        <v>125720</v>
      </c>
      <c r="P898" s="3">
        <v>6069</v>
      </c>
      <c r="Q898" s="3" t="s">
        <v>6490</v>
      </c>
      <c r="R898" s="18" t="s">
        <v>6491</v>
      </c>
      <c r="S898" s="7" t="s">
        <v>6492</v>
      </c>
    </row>
    <row r="899" spans="1:19" ht="12.75">
      <c r="A899" s="8" t="s">
        <v>6493</v>
      </c>
      <c r="B899" s="3" t="s">
        <v>6494</v>
      </c>
      <c r="C899" s="5" t="s">
        <v>220</v>
      </c>
      <c r="D899" s="3" t="s">
        <v>6495</v>
      </c>
      <c r="E899" s="6">
        <v>43985.19902777778</v>
      </c>
      <c r="F899" s="6">
        <f t="shared" si="13"/>
        <v>3</v>
      </c>
      <c r="G899" s="3"/>
      <c r="H899" s="3"/>
      <c r="I899" s="3"/>
      <c r="J899" s="3"/>
      <c r="K899" s="3" t="s">
        <v>6496</v>
      </c>
      <c r="L899" s="3"/>
      <c r="M899" s="7" t="s">
        <v>28</v>
      </c>
      <c r="N899" s="12" t="s">
        <v>6497</v>
      </c>
      <c r="O899" s="3">
        <v>1378</v>
      </c>
      <c r="P899" s="3">
        <v>528</v>
      </c>
      <c r="Q899" s="3" t="s">
        <v>6498</v>
      </c>
      <c r="R899" s="18" t="s">
        <v>6499</v>
      </c>
      <c r="S899" s="7" t="s">
        <v>52</v>
      </c>
    </row>
    <row r="900" spans="1:19" ht="12.75">
      <c r="A900" s="8" t="s">
        <v>6500</v>
      </c>
      <c r="B900" s="3" t="s">
        <v>6501</v>
      </c>
      <c r="C900" s="5" t="s">
        <v>6502</v>
      </c>
      <c r="D900" s="3" t="s">
        <v>6503</v>
      </c>
      <c r="E900" s="6">
        <v>43985.198958333334</v>
      </c>
      <c r="F900" s="6">
        <f t="shared" ref="F900:F963" si="14">DAY(E900)</f>
        <v>3</v>
      </c>
      <c r="G900" s="3"/>
      <c r="H900" s="3"/>
      <c r="I900" s="3"/>
      <c r="J900" s="3"/>
      <c r="K900" s="3" t="s">
        <v>6504</v>
      </c>
      <c r="L900" s="3"/>
      <c r="M900" s="7" t="s">
        <v>104</v>
      </c>
      <c r="N900" s="12" t="s">
        <v>6505</v>
      </c>
      <c r="O900" s="3">
        <v>150</v>
      </c>
      <c r="P900" s="3">
        <v>724</v>
      </c>
      <c r="Q900" s="3" t="s">
        <v>6506</v>
      </c>
      <c r="R900" s="18" t="s">
        <v>6507</v>
      </c>
      <c r="S900" s="7" t="s">
        <v>6508</v>
      </c>
    </row>
    <row r="901" spans="1:19" ht="12.75">
      <c r="A901" s="8" t="s">
        <v>6509</v>
      </c>
      <c r="B901" s="3" t="s">
        <v>6510</v>
      </c>
      <c r="C901" s="5" t="s">
        <v>6511</v>
      </c>
      <c r="D901" s="3" t="s">
        <v>6512</v>
      </c>
      <c r="E901" s="6">
        <v>43985.198935185181</v>
      </c>
      <c r="F901" s="6">
        <f t="shared" si="14"/>
        <v>3</v>
      </c>
      <c r="G901" s="3"/>
      <c r="H901" s="3"/>
      <c r="I901" s="3"/>
      <c r="J901" s="3"/>
      <c r="K901" s="3" t="s">
        <v>6513</v>
      </c>
      <c r="L901" s="3"/>
      <c r="M901" s="7" t="s">
        <v>46</v>
      </c>
      <c r="N901" s="12" t="s">
        <v>6514</v>
      </c>
      <c r="O901" s="3">
        <v>150</v>
      </c>
      <c r="P901" s="3">
        <v>229</v>
      </c>
      <c r="Q901" s="3"/>
      <c r="R901" s="18" t="s">
        <v>6515</v>
      </c>
      <c r="S901" s="7" t="s">
        <v>6516</v>
      </c>
    </row>
    <row r="902" spans="1:19" ht="56.25">
      <c r="A902" s="8" t="s">
        <v>6517</v>
      </c>
      <c r="B902" s="3" t="s">
        <v>6518</v>
      </c>
      <c r="C902" s="5" t="s">
        <v>6519</v>
      </c>
      <c r="D902" s="3" t="s">
        <v>6520</v>
      </c>
      <c r="E902" s="6">
        <v>43985.198761574073</v>
      </c>
      <c r="F902" s="6">
        <f t="shared" si="14"/>
        <v>3</v>
      </c>
      <c r="G902" s="3"/>
      <c r="H902" s="3"/>
      <c r="I902" s="3"/>
      <c r="J902" s="3"/>
      <c r="K902" s="3" t="s">
        <v>6521</v>
      </c>
      <c r="L902" s="3"/>
      <c r="M902" s="7" t="s">
        <v>46</v>
      </c>
      <c r="N902" s="12" t="s">
        <v>6522</v>
      </c>
      <c r="O902" s="3">
        <v>151</v>
      </c>
      <c r="P902" s="3">
        <v>840</v>
      </c>
      <c r="Q902" s="3"/>
      <c r="R902" s="18" t="s">
        <v>6523</v>
      </c>
      <c r="S902" s="7" t="s">
        <v>52</v>
      </c>
    </row>
    <row r="903" spans="1:19" ht="22.5">
      <c r="A903" s="8" t="s">
        <v>6524</v>
      </c>
      <c r="B903" s="3" t="s">
        <v>6525</v>
      </c>
      <c r="C903" s="5" t="s">
        <v>6526</v>
      </c>
      <c r="D903" s="3" t="s">
        <v>6527</v>
      </c>
      <c r="E903" s="6">
        <v>43985.198229166665</v>
      </c>
      <c r="F903" s="6">
        <f t="shared" si="14"/>
        <v>3</v>
      </c>
      <c r="G903" s="3"/>
      <c r="H903" s="3"/>
      <c r="I903" s="3"/>
      <c r="J903" s="3"/>
      <c r="K903" s="3" t="s">
        <v>6528</v>
      </c>
      <c r="L903" s="3"/>
      <c r="M903" s="7" t="s">
        <v>104</v>
      </c>
      <c r="N903" s="12" t="s">
        <v>1073</v>
      </c>
      <c r="O903" s="3">
        <v>38</v>
      </c>
      <c r="P903" s="3">
        <v>100</v>
      </c>
      <c r="Q903" s="3"/>
      <c r="R903" s="18" t="s">
        <v>6529</v>
      </c>
      <c r="S903" s="7" t="s">
        <v>52</v>
      </c>
    </row>
    <row r="904" spans="1:19" ht="33.75">
      <c r="A904" s="8" t="s">
        <v>6530</v>
      </c>
      <c r="B904" s="3" t="s">
        <v>6531</v>
      </c>
      <c r="C904" s="5" t="s">
        <v>6532</v>
      </c>
      <c r="D904" s="3" t="s">
        <v>6533</v>
      </c>
      <c r="E904" s="6">
        <v>43985.198217592595</v>
      </c>
      <c r="F904" s="6">
        <f t="shared" si="14"/>
        <v>3</v>
      </c>
      <c r="G904" s="3"/>
      <c r="H904" s="3"/>
      <c r="I904" s="3"/>
      <c r="J904" s="3"/>
      <c r="K904" s="3" t="s">
        <v>6534</v>
      </c>
      <c r="L904" s="3"/>
      <c r="M904" s="7" t="s">
        <v>46</v>
      </c>
      <c r="N904" s="12" t="s">
        <v>6535</v>
      </c>
      <c r="O904" s="3">
        <v>142</v>
      </c>
      <c r="P904" s="3">
        <v>731</v>
      </c>
      <c r="Q904" s="3" t="s">
        <v>50</v>
      </c>
      <c r="R904" s="18" t="s">
        <v>6536</v>
      </c>
      <c r="S904" s="7" t="s">
        <v>6537</v>
      </c>
    </row>
    <row r="905" spans="1:19" ht="33.75">
      <c r="A905" s="8" t="s">
        <v>1064</v>
      </c>
      <c r="B905" s="3" t="s">
        <v>1062</v>
      </c>
      <c r="C905" s="5" t="s">
        <v>6538</v>
      </c>
      <c r="D905" s="3" t="s">
        <v>6539</v>
      </c>
      <c r="E905" s="6">
        <v>43985.198101851856</v>
      </c>
      <c r="F905" s="6">
        <f t="shared" si="14"/>
        <v>3</v>
      </c>
      <c r="G905" s="3"/>
      <c r="H905" s="3"/>
      <c r="I905" s="3"/>
      <c r="J905" s="3"/>
      <c r="K905" s="3" t="s">
        <v>1061</v>
      </c>
      <c r="L905" s="3"/>
      <c r="M905" s="7" t="s">
        <v>46</v>
      </c>
      <c r="N905" s="12" t="s">
        <v>6540</v>
      </c>
      <c r="O905" s="3">
        <v>3259</v>
      </c>
      <c r="P905" s="3">
        <v>42</v>
      </c>
      <c r="Q905" s="3" t="s">
        <v>1915</v>
      </c>
      <c r="R905" s="18" t="s">
        <v>6541</v>
      </c>
      <c r="S905" s="7" t="s">
        <v>6542</v>
      </c>
    </row>
    <row r="906" spans="1:19" ht="33.75">
      <c r="A906" s="8" t="s">
        <v>6543</v>
      </c>
      <c r="B906" s="3" t="s">
        <v>6544</v>
      </c>
      <c r="C906" s="5" t="s">
        <v>6545</v>
      </c>
      <c r="D906" s="3" t="s">
        <v>6546</v>
      </c>
      <c r="E906" s="6">
        <v>43985.197974537034</v>
      </c>
      <c r="F906" s="6">
        <f t="shared" si="14"/>
        <v>3</v>
      </c>
      <c r="G906" s="3"/>
      <c r="H906" s="3"/>
      <c r="I906" s="3"/>
      <c r="J906" s="3"/>
      <c r="K906" s="3" t="s">
        <v>6547</v>
      </c>
      <c r="L906" s="3"/>
      <c r="M906" s="7" t="s">
        <v>46</v>
      </c>
      <c r="N906" s="12" t="s">
        <v>6548</v>
      </c>
      <c r="O906" s="3">
        <v>53</v>
      </c>
      <c r="P906" s="3">
        <v>66</v>
      </c>
      <c r="Q906" s="3"/>
      <c r="R906" s="18" t="s">
        <v>6549</v>
      </c>
      <c r="S906" s="7" t="s">
        <v>3824</v>
      </c>
    </row>
    <row r="907" spans="1:19" ht="22.5">
      <c r="A907" s="8" t="s">
        <v>6550</v>
      </c>
      <c r="B907" s="3" t="s">
        <v>6551</v>
      </c>
      <c r="C907" s="5" t="s">
        <v>6552</v>
      </c>
      <c r="D907" s="3" t="s">
        <v>6553</v>
      </c>
      <c r="E907" s="6">
        <v>43985.197905092587</v>
      </c>
      <c r="F907" s="6">
        <f t="shared" si="14"/>
        <v>3</v>
      </c>
      <c r="G907" s="3"/>
      <c r="H907" s="3"/>
      <c r="I907" s="3"/>
      <c r="J907" s="3"/>
      <c r="K907" s="3" t="s">
        <v>6554</v>
      </c>
      <c r="L907" s="3"/>
      <c r="M907" s="7" t="s">
        <v>46</v>
      </c>
      <c r="N907" s="12" t="s">
        <v>6555</v>
      </c>
      <c r="O907" s="3">
        <v>8</v>
      </c>
      <c r="P907" s="3">
        <v>40</v>
      </c>
      <c r="Q907" s="3" t="s">
        <v>6556</v>
      </c>
      <c r="R907" s="18" t="s">
        <v>6557</v>
      </c>
      <c r="S907" s="7" t="s">
        <v>6558</v>
      </c>
    </row>
    <row r="908" spans="1:19" ht="22.5">
      <c r="A908" s="8" t="s">
        <v>6559</v>
      </c>
      <c r="B908" s="3" t="s">
        <v>6560</v>
      </c>
      <c r="C908" s="5" t="s">
        <v>6561</v>
      </c>
      <c r="D908" s="3" t="s">
        <v>6562</v>
      </c>
      <c r="E908" s="6">
        <v>43985.197870370372</v>
      </c>
      <c r="F908" s="6">
        <f t="shared" si="14"/>
        <v>3</v>
      </c>
      <c r="G908" s="3"/>
      <c r="H908" s="3"/>
      <c r="I908" s="3"/>
      <c r="J908" s="3"/>
      <c r="K908" s="3" t="s">
        <v>6563</v>
      </c>
      <c r="L908" s="3"/>
      <c r="M908" s="7" t="s">
        <v>104</v>
      </c>
      <c r="N908" s="12" t="s">
        <v>6564</v>
      </c>
      <c r="O908" s="3">
        <v>572</v>
      </c>
      <c r="P908" s="3">
        <v>660</v>
      </c>
      <c r="Q908" s="3" t="s">
        <v>3909</v>
      </c>
      <c r="R908" s="18" t="s">
        <v>6565</v>
      </c>
      <c r="S908" s="7" t="s">
        <v>6566</v>
      </c>
    </row>
    <row r="909" spans="1:19" ht="12.75">
      <c r="A909" s="8" t="s">
        <v>6567</v>
      </c>
      <c r="B909" s="3" t="s">
        <v>6568</v>
      </c>
      <c r="C909" s="5" t="s">
        <v>220</v>
      </c>
      <c r="D909" s="3" t="s">
        <v>6569</v>
      </c>
      <c r="E909" s="6">
        <v>43985.197280092594</v>
      </c>
      <c r="F909" s="6">
        <f t="shared" si="14"/>
        <v>3</v>
      </c>
      <c r="G909" s="3"/>
      <c r="H909" s="3"/>
      <c r="I909" s="3"/>
      <c r="J909" s="3"/>
      <c r="K909" s="3" t="s">
        <v>6570</v>
      </c>
      <c r="L909" s="3"/>
      <c r="M909" s="7" t="s">
        <v>46</v>
      </c>
      <c r="N909" s="12" t="s">
        <v>6571</v>
      </c>
      <c r="O909" s="3">
        <v>717</v>
      </c>
      <c r="P909" s="3">
        <v>52</v>
      </c>
      <c r="Q909" s="3" t="s">
        <v>127</v>
      </c>
      <c r="R909" s="18" t="s">
        <v>6572</v>
      </c>
      <c r="S909" s="7" t="s">
        <v>52</v>
      </c>
    </row>
    <row r="910" spans="1:19" ht="45">
      <c r="A910" s="8" t="s">
        <v>6573</v>
      </c>
      <c r="B910" s="3" t="s">
        <v>6574</v>
      </c>
      <c r="C910" s="5" t="s">
        <v>6575</v>
      </c>
      <c r="D910" s="3" t="s">
        <v>6576</v>
      </c>
      <c r="E910" s="6">
        <v>43985.197210648148</v>
      </c>
      <c r="F910" s="6">
        <f t="shared" si="14"/>
        <v>3</v>
      </c>
      <c r="G910" s="3"/>
      <c r="H910" s="3"/>
      <c r="I910" s="3"/>
      <c r="J910" s="3"/>
      <c r="K910" s="3" t="s">
        <v>6577</v>
      </c>
      <c r="L910" s="3"/>
      <c r="M910" s="7" t="s">
        <v>46</v>
      </c>
      <c r="N910" s="12" t="s">
        <v>6578</v>
      </c>
      <c r="O910" s="3">
        <v>2777</v>
      </c>
      <c r="P910" s="3">
        <v>3891</v>
      </c>
      <c r="Q910" s="3" t="s">
        <v>1115</v>
      </c>
      <c r="R910" s="18" t="s">
        <v>6579</v>
      </c>
      <c r="S910" s="7" t="s">
        <v>6580</v>
      </c>
    </row>
    <row r="911" spans="1:19" ht="45">
      <c r="A911" s="8" t="s">
        <v>6581</v>
      </c>
      <c r="B911" s="3" t="s">
        <v>6250</v>
      </c>
      <c r="C911" s="5" t="s">
        <v>6582</v>
      </c>
      <c r="D911" s="3" t="s">
        <v>6583</v>
      </c>
      <c r="E911" s="6">
        <v>43985.197152777779</v>
      </c>
      <c r="F911" s="6">
        <f t="shared" si="14"/>
        <v>3</v>
      </c>
      <c r="G911" s="3"/>
      <c r="H911" s="3"/>
      <c r="I911" s="3" t="s">
        <v>5422</v>
      </c>
      <c r="J911" s="3" t="s">
        <v>5423</v>
      </c>
      <c r="K911" s="3" t="s">
        <v>6253</v>
      </c>
      <c r="L911" s="3" t="s">
        <v>5424</v>
      </c>
      <c r="M911" s="7" t="s">
        <v>46</v>
      </c>
      <c r="N911" s="12" t="s">
        <v>6254</v>
      </c>
      <c r="O911" s="3">
        <v>638</v>
      </c>
      <c r="P911" s="3">
        <v>586</v>
      </c>
      <c r="Q911" s="3" t="s">
        <v>6255</v>
      </c>
      <c r="R911" s="18" t="s">
        <v>6584</v>
      </c>
      <c r="S911" s="7" t="s">
        <v>6585</v>
      </c>
    </row>
    <row r="912" spans="1:19" ht="45">
      <c r="A912" s="8" t="s">
        <v>6586</v>
      </c>
      <c r="B912" s="3" t="s">
        <v>6250</v>
      </c>
      <c r="C912" s="5" t="s">
        <v>6587</v>
      </c>
      <c r="D912" s="3" t="s">
        <v>6588</v>
      </c>
      <c r="E912" s="6">
        <v>43985.196840277778</v>
      </c>
      <c r="F912" s="6">
        <f t="shared" si="14"/>
        <v>3</v>
      </c>
      <c r="G912" s="3"/>
      <c r="H912" s="3"/>
      <c r="I912" s="3" t="s">
        <v>6589</v>
      </c>
      <c r="J912" s="3" t="s">
        <v>6590</v>
      </c>
      <c r="K912" s="3" t="s">
        <v>6253</v>
      </c>
      <c r="L912" s="3" t="s">
        <v>6591</v>
      </c>
      <c r="M912" s="7" t="s">
        <v>46</v>
      </c>
      <c r="N912" s="12" t="s">
        <v>6254</v>
      </c>
      <c r="O912" s="3">
        <v>638</v>
      </c>
      <c r="P912" s="3">
        <v>586</v>
      </c>
      <c r="Q912" s="3" t="s">
        <v>6255</v>
      </c>
      <c r="R912" s="18" t="s">
        <v>6592</v>
      </c>
      <c r="S912" s="7" t="s">
        <v>6593</v>
      </c>
    </row>
    <row r="913" spans="1:19" ht="45">
      <c r="A913" s="8" t="s">
        <v>6594</v>
      </c>
      <c r="B913" s="3" t="s">
        <v>3979</v>
      </c>
      <c r="C913" s="5" t="s">
        <v>6595</v>
      </c>
      <c r="D913" s="3" t="s">
        <v>6596</v>
      </c>
      <c r="E913" s="6">
        <v>43985.196770833332</v>
      </c>
      <c r="F913" s="6">
        <f t="shared" si="14"/>
        <v>3</v>
      </c>
      <c r="G913" s="3"/>
      <c r="H913" s="3"/>
      <c r="I913" s="3"/>
      <c r="J913" s="3"/>
      <c r="K913" s="3" t="s">
        <v>3982</v>
      </c>
      <c r="L913" s="3"/>
      <c r="M913" s="7" t="s">
        <v>46</v>
      </c>
      <c r="N913" s="12" t="s">
        <v>3983</v>
      </c>
      <c r="O913" s="3">
        <v>1</v>
      </c>
      <c r="P913" s="3">
        <v>34</v>
      </c>
      <c r="Q913" s="3"/>
      <c r="R913" s="18" t="s">
        <v>6597</v>
      </c>
      <c r="S913" s="7" t="s">
        <v>52</v>
      </c>
    </row>
    <row r="914" spans="1:19" ht="67.5">
      <c r="A914" s="8" t="s">
        <v>6598</v>
      </c>
      <c r="B914" s="3" t="s">
        <v>6599</v>
      </c>
      <c r="C914" s="5" t="s">
        <v>6600</v>
      </c>
      <c r="D914" s="3" t="s">
        <v>6596</v>
      </c>
      <c r="E914" s="6">
        <v>43985.196770833332</v>
      </c>
      <c r="F914" s="6">
        <f t="shared" si="14"/>
        <v>3</v>
      </c>
      <c r="G914" s="3"/>
      <c r="H914" s="3"/>
      <c r="I914" s="3"/>
      <c r="J914" s="3"/>
      <c r="K914" s="3" t="s">
        <v>6601</v>
      </c>
      <c r="L914" s="3"/>
      <c r="M914" s="7" t="s">
        <v>28</v>
      </c>
      <c r="N914" s="12" t="s">
        <v>6602</v>
      </c>
      <c r="O914" s="3">
        <v>78</v>
      </c>
      <c r="P914" s="3">
        <v>126</v>
      </c>
      <c r="Q914" s="3" t="s">
        <v>1177</v>
      </c>
      <c r="R914" s="18" t="s">
        <v>6603</v>
      </c>
      <c r="S914" s="7" t="s">
        <v>1917</v>
      </c>
    </row>
    <row r="915" spans="1:19" ht="45">
      <c r="A915" s="8" t="s">
        <v>6604</v>
      </c>
      <c r="B915" s="3" t="s">
        <v>6250</v>
      </c>
      <c r="C915" s="5" t="s">
        <v>6605</v>
      </c>
      <c r="D915" s="3" t="s">
        <v>6606</v>
      </c>
      <c r="E915" s="6">
        <v>43985.196585648147</v>
      </c>
      <c r="F915" s="6">
        <f t="shared" si="14"/>
        <v>3</v>
      </c>
      <c r="G915" s="3"/>
      <c r="H915" s="3"/>
      <c r="I915" s="3" t="s">
        <v>6607</v>
      </c>
      <c r="J915" s="3" t="s">
        <v>6608</v>
      </c>
      <c r="K915" s="3" t="s">
        <v>6253</v>
      </c>
      <c r="L915" s="3" t="s">
        <v>6609</v>
      </c>
      <c r="M915" s="7" t="s">
        <v>46</v>
      </c>
      <c r="N915" s="12" t="s">
        <v>6254</v>
      </c>
      <c r="O915" s="3">
        <v>638</v>
      </c>
      <c r="P915" s="3">
        <v>586</v>
      </c>
      <c r="Q915" s="3" t="s">
        <v>6255</v>
      </c>
      <c r="R915" s="18" t="s">
        <v>6610</v>
      </c>
      <c r="S915" s="7" t="s">
        <v>6611</v>
      </c>
    </row>
    <row r="916" spans="1:19" ht="67.5">
      <c r="A916" s="8" t="s">
        <v>6612</v>
      </c>
      <c r="B916" s="3" t="s">
        <v>6613</v>
      </c>
      <c r="C916" s="5" t="s">
        <v>6614</v>
      </c>
      <c r="D916" s="3" t="s">
        <v>6615</v>
      </c>
      <c r="E916" s="6">
        <v>43985.196550925924</v>
      </c>
      <c r="F916" s="6">
        <f t="shared" si="14"/>
        <v>3</v>
      </c>
      <c r="G916" s="3"/>
      <c r="H916" s="3"/>
      <c r="I916" s="3"/>
      <c r="J916" s="3"/>
      <c r="K916" s="3" t="s">
        <v>6616</v>
      </c>
      <c r="L916" s="3"/>
      <c r="M916" s="7" t="s">
        <v>104</v>
      </c>
      <c r="N916" s="12" t="s">
        <v>6617</v>
      </c>
      <c r="O916" s="3">
        <v>415</v>
      </c>
      <c r="P916" s="3">
        <v>613</v>
      </c>
      <c r="Q916" s="3" t="s">
        <v>50</v>
      </c>
      <c r="R916" s="18" t="s">
        <v>6618</v>
      </c>
      <c r="S916" s="7" t="s">
        <v>6619</v>
      </c>
    </row>
    <row r="917" spans="1:19" ht="101.25">
      <c r="A917" s="8" t="s">
        <v>6620</v>
      </c>
      <c r="B917" s="3" t="s">
        <v>6621</v>
      </c>
      <c r="C917" s="5" t="s">
        <v>6622</v>
      </c>
      <c r="D917" s="3" t="s">
        <v>6623</v>
      </c>
      <c r="E917" s="6">
        <v>43985.196481481486</v>
      </c>
      <c r="F917" s="6">
        <f t="shared" si="14"/>
        <v>3</v>
      </c>
      <c r="G917" s="3"/>
      <c r="H917" s="3"/>
      <c r="I917" s="3"/>
      <c r="J917" s="3"/>
      <c r="K917" s="3" t="s">
        <v>6624</v>
      </c>
      <c r="L917" s="3"/>
      <c r="M917" s="7" t="s">
        <v>46</v>
      </c>
      <c r="N917" s="12" t="s">
        <v>6625</v>
      </c>
      <c r="O917" s="3">
        <v>23</v>
      </c>
      <c r="P917" s="3">
        <v>72</v>
      </c>
      <c r="Q917" s="3" t="s">
        <v>5509</v>
      </c>
      <c r="R917" s="18" t="s">
        <v>6626</v>
      </c>
      <c r="S917" s="7" t="s">
        <v>6627</v>
      </c>
    </row>
    <row r="918" spans="1:19" ht="22.5">
      <c r="A918" s="8" t="s">
        <v>6628</v>
      </c>
      <c r="B918" s="3" t="s">
        <v>6629</v>
      </c>
      <c r="C918" s="5" t="s">
        <v>6630</v>
      </c>
      <c r="D918" s="3" t="s">
        <v>6631</v>
      </c>
      <c r="E918" s="6">
        <v>43985.196377314816</v>
      </c>
      <c r="F918" s="6">
        <f t="shared" si="14"/>
        <v>3</v>
      </c>
      <c r="G918" s="3"/>
      <c r="H918" s="3"/>
      <c r="I918" s="3"/>
      <c r="J918" s="3"/>
      <c r="K918" s="3" t="s">
        <v>6632</v>
      </c>
      <c r="L918" s="3"/>
      <c r="M918" s="7" t="s">
        <v>46</v>
      </c>
      <c r="N918" s="12" t="s">
        <v>6633</v>
      </c>
      <c r="O918" s="3">
        <v>457</v>
      </c>
      <c r="P918" s="3">
        <v>446</v>
      </c>
      <c r="Q918" s="3" t="s">
        <v>6634</v>
      </c>
      <c r="R918" s="18" t="s">
        <v>6635</v>
      </c>
      <c r="S918" s="7" t="s">
        <v>2217</v>
      </c>
    </row>
    <row r="919" spans="1:19" ht="22.5">
      <c r="A919" s="8" t="s">
        <v>6636</v>
      </c>
      <c r="B919" s="3" t="s">
        <v>6637</v>
      </c>
      <c r="C919" s="5" t="s">
        <v>6638</v>
      </c>
      <c r="D919" s="3" t="s">
        <v>6639</v>
      </c>
      <c r="E919" s="6">
        <v>43985.196354166663</v>
      </c>
      <c r="F919" s="6">
        <f t="shared" si="14"/>
        <v>3</v>
      </c>
      <c r="G919" s="3"/>
      <c r="H919" s="3"/>
      <c r="I919" s="3"/>
      <c r="J919" s="3"/>
      <c r="K919" s="3" t="s">
        <v>6640</v>
      </c>
      <c r="L919" s="3"/>
      <c r="M919" s="7" t="s">
        <v>46</v>
      </c>
      <c r="N919" s="12" t="s">
        <v>6641</v>
      </c>
      <c r="O919" s="3">
        <v>261</v>
      </c>
      <c r="P919" s="3">
        <v>923</v>
      </c>
      <c r="Q919" s="3" t="s">
        <v>6642</v>
      </c>
      <c r="R919" s="18" t="s">
        <v>6643</v>
      </c>
      <c r="S919" s="7" t="s">
        <v>6644</v>
      </c>
    </row>
    <row r="920" spans="1:19" ht="12.75">
      <c r="A920" s="8" t="s">
        <v>6645</v>
      </c>
      <c r="B920" s="3" t="s">
        <v>6646</v>
      </c>
      <c r="C920" s="5" t="s">
        <v>6647</v>
      </c>
      <c r="D920" s="3" t="s">
        <v>6648</v>
      </c>
      <c r="E920" s="6">
        <v>43985.196284722224</v>
      </c>
      <c r="F920" s="6">
        <f t="shared" si="14"/>
        <v>3</v>
      </c>
      <c r="G920" s="3"/>
      <c r="H920" s="3"/>
      <c r="I920" s="3"/>
      <c r="J920" s="3"/>
      <c r="K920" s="3" t="s">
        <v>6649</v>
      </c>
      <c r="L920" s="3"/>
      <c r="M920" s="7" t="s">
        <v>46</v>
      </c>
      <c r="N920" s="12" t="s">
        <v>6650</v>
      </c>
      <c r="O920" s="3">
        <v>2568</v>
      </c>
      <c r="P920" s="3">
        <v>1206</v>
      </c>
      <c r="Q920" s="3"/>
      <c r="R920" s="18" t="s">
        <v>6651</v>
      </c>
      <c r="S920" s="7" t="s">
        <v>52</v>
      </c>
    </row>
    <row r="921" spans="1:19" ht="56.25">
      <c r="A921" s="8" t="s">
        <v>6652</v>
      </c>
      <c r="B921" s="3" t="s">
        <v>5867</v>
      </c>
      <c r="C921" s="5" t="s">
        <v>6653</v>
      </c>
      <c r="D921" s="3" t="s">
        <v>6654</v>
      </c>
      <c r="E921" s="6">
        <v>43985.196099537032</v>
      </c>
      <c r="F921" s="6">
        <f t="shared" si="14"/>
        <v>3</v>
      </c>
      <c r="G921" s="3"/>
      <c r="H921" s="3"/>
      <c r="I921" s="3"/>
      <c r="J921" s="3"/>
      <c r="K921" s="3" t="s">
        <v>5870</v>
      </c>
      <c r="L921" s="3"/>
      <c r="M921" s="7" t="s">
        <v>46</v>
      </c>
      <c r="N921" s="12" t="s">
        <v>5871</v>
      </c>
      <c r="O921" s="3">
        <v>1168</v>
      </c>
      <c r="P921" s="3">
        <v>3540</v>
      </c>
      <c r="Q921" s="3"/>
      <c r="R921" s="18" t="s">
        <v>6655</v>
      </c>
      <c r="S921" s="7" t="s">
        <v>3318</v>
      </c>
    </row>
    <row r="922" spans="1:19" ht="45">
      <c r="A922" s="8" t="s">
        <v>6656</v>
      </c>
      <c r="B922" s="3" t="s">
        <v>6657</v>
      </c>
      <c r="C922" s="5" t="s">
        <v>6658</v>
      </c>
      <c r="D922" s="3" t="s">
        <v>6659</v>
      </c>
      <c r="E922" s="6">
        <v>43985.195891203708</v>
      </c>
      <c r="F922" s="6">
        <f t="shared" si="14"/>
        <v>3</v>
      </c>
      <c r="G922" s="3"/>
      <c r="H922" s="3"/>
      <c r="I922" s="3"/>
      <c r="J922" s="3"/>
      <c r="K922" s="3" t="s">
        <v>6660</v>
      </c>
      <c r="L922" s="3"/>
      <c r="M922" s="7" t="s">
        <v>46</v>
      </c>
      <c r="N922" s="12" t="s">
        <v>6661</v>
      </c>
      <c r="O922" s="3">
        <v>1</v>
      </c>
      <c r="P922" s="3">
        <v>8</v>
      </c>
      <c r="Q922" s="3"/>
      <c r="R922" s="18" t="s">
        <v>6662</v>
      </c>
      <c r="S922" s="7" t="s">
        <v>6663</v>
      </c>
    </row>
    <row r="923" spans="1:19" ht="22.5">
      <c r="A923" s="8" t="s">
        <v>6664</v>
      </c>
      <c r="B923" s="3" t="s">
        <v>6665</v>
      </c>
      <c r="C923" s="5" t="s">
        <v>6666</v>
      </c>
      <c r="D923" s="3" t="s">
        <v>6667</v>
      </c>
      <c r="E923" s="6">
        <v>43985.195659722223</v>
      </c>
      <c r="F923" s="6">
        <f t="shared" si="14"/>
        <v>3</v>
      </c>
      <c r="G923" s="3"/>
      <c r="H923" s="3"/>
      <c r="I923" s="3"/>
      <c r="J923" s="3"/>
      <c r="K923" s="3" t="s">
        <v>6668</v>
      </c>
      <c r="L923" s="3"/>
      <c r="M923" s="7" t="s">
        <v>104</v>
      </c>
      <c r="N923" s="12" t="s">
        <v>6669</v>
      </c>
      <c r="O923" s="3">
        <v>158</v>
      </c>
      <c r="P923" s="3">
        <v>878</v>
      </c>
      <c r="Q923" s="3" t="s">
        <v>319</v>
      </c>
      <c r="R923" s="18" t="s">
        <v>6670</v>
      </c>
      <c r="S923" s="7" t="s">
        <v>3443</v>
      </c>
    </row>
    <row r="924" spans="1:19" ht="56.25">
      <c r="A924" s="8" t="s">
        <v>6671</v>
      </c>
      <c r="B924" s="3" t="s">
        <v>6672</v>
      </c>
      <c r="C924" s="5" t="s">
        <v>6673</v>
      </c>
      <c r="D924" s="3" t="s">
        <v>6674</v>
      </c>
      <c r="E924" s="6">
        <v>43985.195648148147</v>
      </c>
      <c r="F924" s="6">
        <f t="shared" si="14"/>
        <v>3</v>
      </c>
      <c r="G924" s="3"/>
      <c r="H924" s="3"/>
      <c r="I924" s="3"/>
      <c r="J924" s="3"/>
      <c r="K924" s="3" t="s">
        <v>6675</v>
      </c>
      <c r="L924" s="3"/>
      <c r="M924" s="7" t="s">
        <v>104</v>
      </c>
      <c r="N924" s="12" t="s">
        <v>6676</v>
      </c>
      <c r="O924" s="3">
        <v>87</v>
      </c>
      <c r="P924" s="3">
        <v>425</v>
      </c>
      <c r="Q924" s="3"/>
      <c r="R924" s="18" t="s">
        <v>6677</v>
      </c>
      <c r="S924" s="7" t="s">
        <v>6678</v>
      </c>
    </row>
    <row r="925" spans="1:19" ht="33.75">
      <c r="A925" s="8" t="s">
        <v>6679</v>
      </c>
      <c r="B925" s="3" t="s">
        <v>6680</v>
      </c>
      <c r="C925" s="5" t="s">
        <v>6681</v>
      </c>
      <c r="D925" s="3" t="s">
        <v>6682</v>
      </c>
      <c r="E925" s="6">
        <v>43985.1955787037</v>
      </c>
      <c r="F925" s="6">
        <f t="shared" si="14"/>
        <v>3</v>
      </c>
      <c r="G925" s="3"/>
      <c r="H925" s="3"/>
      <c r="I925" s="3"/>
      <c r="J925" s="3"/>
      <c r="K925" s="3" t="s">
        <v>6683</v>
      </c>
      <c r="L925" s="3"/>
      <c r="M925" s="7" t="s">
        <v>46</v>
      </c>
      <c r="N925" s="12" t="s">
        <v>6684</v>
      </c>
      <c r="O925" s="3">
        <v>10374</v>
      </c>
      <c r="P925" s="3">
        <v>5294</v>
      </c>
      <c r="Q925" s="3" t="s">
        <v>6685</v>
      </c>
      <c r="R925" s="18" t="s">
        <v>6686</v>
      </c>
      <c r="S925" s="7" t="s">
        <v>519</v>
      </c>
    </row>
    <row r="926" spans="1:19" ht="22.5">
      <c r="A926" s="8" t="s">
        <v>6687</v>
      </c>
      <c r="B926" s="3" t="s">
        <v>6688</v>
      </c>
      <c r="C926" s="5" t="s">
        <v>6689</v>
      </c>
      <c r="D926" s="3" t="s">
        <v>6690</v>
      </c>
      <c r="E926" s="6">
        <v>43985.195509259254</v>
      </c>
      <c r="F926" s="6">
        <f t="shared" si="14"/>
        <v>3</v>
      </c>
      <c r="G926" s="3"/>
      <c r="H926" s="3"/>
      <c r="I926" s="3"/>
      <c r="J926" s="3"/>
      <c r="K926" s="3" t="s">
        <v>6691</v>
      </c>
      <c r="L926" s="3"/>
      <c r="M926" s="7" t="s">
        <v>46</v>
      </c>
      <c r="N926" s="12" t="s">
        <v>6692</v>
      </c>
      <c r="O926" s="3">
        <v>1700</v>
      </c>
      <c r="P926" s="3">
        <v>2137</v>
      </c>
      <c r="Q926" s="3" t="s">
        <v>1115</v>
      </c>
      <c r="R926" s="18" t="s">
        <v>6693</v>
      </c>
      <c r="S926" s="7" t="s">
        <v>52</v>
      </c>
    </row>
    <row r="927" spans="1:19" ht="12.75">
      <c r="A927" s="8" t="s">
        <v>6694</v>
      </c>
      <c r="B927" s="3" t="s">
        <v>6695</v>
      </c>
      <c r="C927" s="5" t="s">
        <v>6696</v>
      </c>
      <c r="D927" s="3" t="s">
        <v>6697</v>
      </c>
      <c r="E927" s="6">
        <v>43985.195474537039</v>
      </c>
      <c r="F927" s="6">
        <f t="shared" si="14"/>
        <v>3</v>
      </c>
      <c r="G927" s="3"/>
      <c r="H927" s="3"/>
      <c r="I927" s="3" t="s">
        <v>6698</v>
      </c>
      <c r="J927" s="3" t="s">
        <v>6699</v>
      </c>
      <c r="K927" s="3" t="s">
        <v>6700</v>
      </c>
      <c r="L927" s="3" t="s">
        <v>6701</v>
      </c>
      <c r="M927" s="7" t="s">
        <v>104</v>
      </c>
      <c r="N927" s="12" t="s">
        <v>1073</v>
      </c>
      <c r="O927" s="3"/>
      <c r="P927" s="3">
        <v>2</v>
      </c>
      <c r="Q927" s="3"/>
      <c r="R927" s="18" t="s">
        <v>6702</v>
      </c>
      <c r="S927" s="7" t="s">
        <v>6703</v>
      </c>
    </row>
    <row r="928" spans="1:19" ht="56.25">
      <c r="A928" s="8" t="s">
        <v>6704</v>
      </c>
      <c r="B928" s="3" t="s">
        <v>6705</v>
      </c>
      <c r="C928" s="5" t="s">
        <v>6706</v>
      </c>
      <c r="D928" s="3" t="s">
        <v>6707</v>
      </c>
      <c r="E928" s="6">
        <v>43985.195428240739</v>
      </c>
      <c r="F928" s="6">
        <f t="shared" si="14"/>
        <v>3</v>
      </c>
      <c r="G928" s="3"/>
      <c r="H928" s="3"/>
      <c r="I928" s="3"/>
      <c r="J928" s="3"/>
      <c r="K928" s="3" t="s">
        <v>6708</v>
      </c>
      <c r="L928" s="3"/>
      <c r="M928" s="7" t="s">
        <v>104</v>
      </c>
      <c r="N928" s="12" t="s">
        <v>6709</v>
      </c>
      <c r="O928" s="3">
        <v>52</v>
      </c>
      <c r="P928" s="3">
        <v>773</v>
      </c>
      <c r="Q928" s="3" t="s">
        <v>1786</v>
      </c>
      <c r="R928" s="18" t="s">
        <v>6710</v>
      </c>
      <c r="S928" s="7" t="s">
        <v>52</v>
      </c>
    </row>
    <row r="929" spans="1:19" ht="45">
      <c r="A929" s="8" t="s">
        <v>6711</v>
      </c>
      <c r="B929" s="3" t="s">
        <v>5181</v>
      </c>
      <c r="C929" s="5" t="s">
        <v>6712</v>
      </c>
      <c r="D929" s="3" t="s">
        <v>6713</v>
      </c>
      <c r="E929" s="6">
        <v>43985.195173611108</v>
      </c>
      <c r="F929" s="6">
        <f t="shared" si="14"/>
        <v>3</v>
      </c>
      <c r="G929" s="3"/>
      <c r="H929" s="3"/>
      <c r="I929" s="3"/>
      <c r="J929" s="3"/>
      <c r="K929" s="3" t="s">
        <v>5184</v>
      </c>
      <c r="L929" s="3"/>
      <c r="M929" s="7" t="s">
        <v>104</v>
      </c>
      <c r="N929" s="12" t="s">
        <v>5185</v>
      </c>
      <c r="O929" s="3">
        <v>43</v>
      </c>
      <c r="P929" s="3">
        <v>37</v>
      </c>
      <c r="Q929" s="3"/>
      <c r="R929" s="18" t="s">
        <v>6714</v>
      </c>
      <c r="S929" s="7" t="s">
        <v>6715</v>
      </c>
    </row>
    <row r="930" spans="1:19" ht="22.5">
      <c r="A930" s="8" t="s">
        <v>6716</v>
      </c>
      <c r="B930" s="3" t="s">
        <v>6717</v>
      </c>
      <c r="C930" s="5" t="s">
        <v>6718</v>
      </c>
      <c r="D930" s="3" t="s">
        <v>6713</v>
      </c>
      <c r="E930" s="6">
        <v>43985.195173611108</v>
      </c>
      <c r="F930" s="6">
        <f t="shared" si="14"/>
        <v>3</v>
      </c>
      <c r="G930" s="3"/>
      <c r="H930" s="3"/>
      <c r="I930" s="3"/>
      <c r="J930" s="3"/>
      <c r="K930" s="3" t="s">
        <v>6719</v>
      </c>
      <c r="L930" s="3"/>
      <c r="M930" s="7" t="s">
        <v>46</v>
      </c>
      <c r="N930" s="12" t="s">
        <v>6720</v>
      </c>
      <c r="O930" s="3">
        <v>862</v>
      </c>
      <c r="P930" s="3">
        <v>943</v>
      </c>
      <c r="Q930" s="3" t="s">
        <v>904</v>
      </c>
      <c r="R930" s="18" t="s">
        <v>6721</v>
      </c>
      <c r="S930" s="7" t="s">
        <v>52</v>
      </c>
    </row>
    <row r="931" spans="1:19" ht="33.75">
      <c r="A931" s="8" t="s">
        <v>6722</v>
      </c>
      <c r="B931" s="3" t="s">
        <v>6723</v>
      </c>
      <c r="C931" s="5" t="s">
        <v>6724</v>
      </c>
      <c r="D931" s="3" t="s">
        <v>6725</v>
      </c>
      <c r="E931" s="6">
        <v>43985.194872685184</v>
      </c>
      <c r="F931" s="6">
        <f t="shared" si="14"/>
        <v>3</v>
      </c>
      <c r="G931" s="3"/>
      <c r="H931" s="3"/>
      <c r="I931" s="3"/>
      <c r="J931" s="3"/>
      <c r="K931" s="3" t="s">
        <v>6726</v>
      </c>
      <c r="L931" s="3"/>
      <c r="M931" s="7" t="s">
        <v>104</v>
      </c>
      <c r="N931" s="12" t="s">
        <v>6727</v>
      </c>
      <c r="O931" s="3">
        <v>3611</v>
      </c>
      <c r="P931" s="3">
        <v>3406</v>
      </c>
      <c r="Q931" s="3" t="s">
        <v>6728</v>
      </c>
      <c r="R931" s="18" t="s">
        <v>6729</v>
      </c>
      <c r="S931" s="7" t="s">
        <v>5553</v>
      </c>
    </row>
    <row r="932" spans="1:19" ht="33.75">
      <c r="A932" s="8" t="s">
        <v>6701</v>
      </c>
      <c r="B932" s="3" t="s">
        <v>6699</v>
      </c>
      <c r="C932" s="5" t="s">
        <v>6730</v>
      </c>
      <c r="D932" s="3" t="s">
        <v>6731</v>
      </c>
      <c r="E932" s="6">
        <v>43985.194594907407</v>
      </c>
      <c r="F932" s="6">
        <f t="shared" si="14"/>
        <v>3</v>
      </c>
      <c r="G932" s="3"/>
      <c r="H932" s="3"/>
      <c r="I932" s="3"/>
      <c r="J932" s="3"/>
      <c r="K932" s="3" t="s">
        <v>6698</v>
      </c>
      <c r="L932" s="3"/>
      <c r="M932" s="7" t="s">
        <v>104</v>
      </c>
      <c r="N932" s="12" t="s">
        <v>6732</v>
      </c>
      <c r="O932" s="3">
        <v>231</v>
      </c>
      <c r="P932" s="3">
        <v>695</v>
      </c>
      <c r="Q932" s="3" t="s">
        <v>6733</v>
      </c>
      <c r="R932" s="18" t="s">
        <v>6734</v>
      </c>
      <c r="S932" s="7" t="s">
        <v>52</v>
      </c>
    </row>
    <row r="933" spans="1:19" ht="12.75">
      <c r="A933" s="8" t="s">
        <v>6735</v>
      </c>
      <c r="B933" s="3" t="s">
        <v>6736</v>
      </c>
      <c r="C933" s="5" t="s">
        <v>6737</v>
      </c>
      <c r="D933" s="3" t="s">
        <v>6738</v>
      </c>
      <c r="E933" s="6">
        <v>43985.194571759261</v>
      </c>
      <c r="F933" s="6">
        <f t="shared" si="14"/>
        <v>3</v>
      </c>
      <c r="G933" s="3"/>
      <c r="H933" s="3"/>
      <c r="I933" s="3"/>
      <c r="J933" s="3"/>
      <c r="K933" s="3" t="s">
        <v>6739</v>
      </c>
      <c r="L933" s="3"/>
      <c r="M933" s="7" t="s">
        <v>28</v>
      </c>
      <c r="N933" s="12" t="s">
        <v>6740</v>
      </c>
      <c r="O933" s="3">
        <v>142</v>
      </c>
      <c r="P933" s="3">
        <v>763</v>
      </c>
      <c r="Q933" s="3"/>
      <c r="R933" s="18" t="s">
        <v>6741</v>
      </c>
      <c r="S933" s="7" t="s">
        <v>6742</v>
      </c>
    </row>
    <row r="934" spans="1:19" ht="22.5">
      <c r="A934" s="8" t="s">
        <v>6743</v>
      </c>
      <c r="B934" s="3" t="s">
        <v>6744</v>
      </c>
      <c r="C934" s="5" t="s">
        <v>6745</v>
      </c>
      <c r="D934" s="3" t="s">
        <v>6746</v>
      </c>
      <c r="E934" s="6">
        <v>43985.194479166668</v>
      </c>
      <c r="F934" s="6">
        <f t="shared" si="14"/>
        <v>3</v>
      </c>
      <c r="G934" s="3"/>
      <c r="H934" s="3"/>
      <c r="I934" s="3"/>
      <c r="J934" s="3"/>
      <c r="K934" s="3" t="s">
        <v>6747</v>
      </c>
      <c r="L934" s="3"/>
      <c r="M934" s="7" t="s">
        <v>46</v>
      </c>
      <c r="N934" s="12" t="s">
        <v>6748</v>
      </c>
      <c r="O934" s="3">
        <v>305</v>
      </c>
      <c r="P934" s="3">
        <v>482</v>
      </c>
      <c r="Q934" s="3"/>
      <c r="R934" s="18" t="s">
        <v>6749</v>
      </c>
      <c r="S934" s="7" t="s">
        <v>6750</v>
      </c>
    </row>
    <row r="935" spans="1:19" ht="12.75">
      <c r="A935" s="8" t="s">
        <v>6751</v>
      </c>
      <c r="B935" s="3" t="s">
        <v>6752</v>
      </c>
      <c r="C935" s="5" t="s">
        <v>6753</v>
      </c>
      <c r="D935" s="3" t="s">
        <v>6754</v>
      </c>
      <c r="E935" s="6">
        <v>43985.194421296299</v>
      </c>
      <c r="F935" s="6">
        <f t="shared" si="14"/>
        <v>3</v>
      </c>
      <c r="G935" s="3"/>
      <c r="H935" s="3"/>
      <c r="I935" s="3"/>
      <c r="J935" s="3"/>
      <c r="K935" s="3" t="s">
        <v>6755</v>
      </c>
      <c r="L935" s="3"/>
      <c r="M935" s="7" t="s">
        <v>104</v>
      </c>
      <c r="N935" s="12" t="s">
        <v>6756</v>
      </c>
      <c r="O935" s="3"/>
      <c r="P935" s="3"/>
      <c r="Q935" s="3"/>
      <c r="R935" s="18" t="s">
        <v>6757</v>
      </c>
      <c r="S935" s="7" t="s">
        <v>52</v>
      </c>
    </row>
    <row r="936" spans="1:19" ht="33.75">
      <c r="A936" s="8" t="s">
        <v>6758</v>
      </c>
      <c r="B936" s="3" t="s">
        <v>6759</v>
      </c>
      <c r="C936" s="5" t="s">
        <v>6760</v>
      </c>
      <c r="D936" s="3" t="s">
        <v>6761</v>
      </c>
      <c r="E936" s="6">
        <v>43985.19395833333</v>
      </c>
      <c r="F936" s="6">
        <f t="shared" si="14"/>
        <v>3</v>
      </c>
      <c r="G936" s="3"/>
      <c r="H936" s="3"/>
      <c r="I936" s="3"/>
      <c r="J936" s="3"/>
      <c r="K936" s="3" t="s">
        <v>6762</v>
      </c>
      <c r="L936" s="3"/>
      <c r="M936" s="7" t="s">
        <v>46</v>
      </c>
      <c r="N936" s="12" t="s">
        <v>6763</v>
      </c>
      <c r="O936" s="3">
        <v>12</v>
      </c>
      <c r="P936" s="3">
        <v>100</v>
      </c>
      <c r="Q936" s="3"/>
      <c r="R936" s="18" t="s">
        <v>6764</v>
      </c>
      <c r="S936" s="7" t="s">
        <v>1868</v>
      </c>
    </row>
    <row r="937" spans="1:19" ht="33.75">
      <c r="A937" s="8" t="s">
        <v>6765</v>
      </c>
      <c r="B937" s="3" t="s">
        <v>6766</v>
      </c>
      <c r="C937" s="5" t="s">
        <v>6767</v>
      </c>
      <c r="D937" s="3" t="s">
        <v>6768</v>
      </c>
      <c r="E937" s="6">
        <v>43985.193738425922</v>
      </c>
      <c r="F937" s="6">
        <f t="shared" si="14"/>
        <v>3</v>
      </c>
      <c r="G937" s="3"/>
      <c r="H937" s="3"/>
      <c r="I937" s="3"/>
      <c r="J937" s="3"/>
      <c r="K937" s="3" t="s">
        <v>6769</v>
      </c>
      <c r="L937" s="3"/>
      <c r="M937" s="7" t="s">
        <v>104</v>
      </c>
      <c r="N937" s="12" t="s">
        <v>6770</v>
      </c>
      <c r="O937" s="3">
        <v>47</v>
      </c>
      <c r="P937" s="3">
        <v>142</v>
      </c>
      <c r="Q937" s="3" t="s">
        <v>6771</v>
      </c>
      <c r="R937" s="18" t="s">
        <v>6772</v>
      </c>
      <c r="S937" s="7" t="s">
        <v>6773</v>
      </c>
    </row>
    <row r="938" spans="1:19" ht="67.5">
      <c r="A938" s="8" t="s">
        <v>6774</v>
      </c>
      <c r="B938" s="3" t="s">
        <v>6775</v>
      </c>
      <c r="C938" s="5" t="s">
        <v>6776</v>
      </c>
      <c r="D938" s="3" t="s">
        <v>6777</v>
      </c>
      <c r="E938" s="6">
        <v>43985.193564814814</v>
      </c>
      <c r="F938" s="6">
        <f t="shared" si="14"/>
        <v>3</v>
      </c>
      <c r="G938" s="3"/>
      <c r="H938" s="3"/>
      <c r="I938" s="3"/>
      <c r="J938" s="3"/>
      <c r="K938" s="3" t="s">
        <v>6778</v>
      </c>
      <c r="L938" s="3"/>
      <c r="M938" s="7" t="s">
        <v>46</v>
      </c>
      <c r="N938" s="12" t="s">
        <v>6779</v>
      </c>
      <c r="O938" s="3">
        <v>1158</v>
      </c>
      <c r="P938" s="3">
        <v>607</v>
      </c>
      <c r="Q938" s="3" t="s">
        <v>319</v>
      </c>
      <c r="R938" s="18" t="s">
        <v>6780</v>
      </c>
      <c r="S938" s="7" t="s">
        <v>6781</v>
      </c>
    </row>
    <row r="939" spans="1:19" ht="33.75">
      <c r="A939" s="8" t="s">
        <v>6782</v>
      </c>
      <c r="B939" s="3" t="s">
        <v>6783</v>
      </c>
      <c r="C939" s="5" t="s">
        <v>6784</v>
      </c>
      <c r="D939" s="3" t="s">
        <v>6785</v>
      </c>
      <c r="E939" s="6">
        <v>43985.193530092598</v>
      </c>
      <c r="F939" s="6">
        <f t="shared" si="14"/>
        <v>3</v>
      </c>
      <c r="G939" s="3"/>
      <c r="H939" s="3"/>
      <c r="I939" s="3"/>
      <c r="J939" s="3"/>
      <c r="K939" s="3" t="s">
        <v>6786</v>
      </c>
      <c r="L939" s="3"/>
      <c r="M939" s="7" t="s">
        <v>46</v>
      </c>
      <c r="N939" s="12" t="s">
        <v>6787</v>
      </c>
      <c r="O939" s="3">
        <v>25</v>
      </c>
      <c r="P939" s="3">
        <v>210</v>
      </c>
      <c r="Q939" s="3"/>
      <c r="R939" s="18" t="s">
        <v>6788</v>
      </c>
      <c r="S939" s="7" t="s">
        <v>52</v>
      </c>
    </row>
    <row r="940" spans="1:19" ht="22.5">
      <c r="A940" s="8" t="s">
        <v>6789</v>
      </c>
      <c r="B940" s="3" t="s">
        <v>6790</v>
      </c>
      <c r="C940" s="5" t="s">
        <v>6791</v>
      </c>
      <c r="D940" s="3" t="s">
        <v>6792</v>
      </c>
      <c r="E940" s="6">
        <v>43985.193506944444</v>
      </c>
      <c r="F940" s="6">
        <f t="shared" si="14"/>
        <v>3</v>
      </c>
      <c r="G940" s="3"/>
      <c r="H940" s="3"/>
      <c r="I940" s="3"/>
      <c r="J940" s="3"/>
      <c r="K940" s="3" t="s">
        <v>6793</v>
      </c>
      <c r="L940" s="3"/>
      <c r="M940" s="7" t="s">
        <v>46</v>
      </c>
      <c r="N940" s="12" t="s">
        <v>6794</v>
      </c>
      <c r="O940" s="3">
        <v>1976</v>
      </c>
      <c r="P940" s="3">
        <v>1210</v>
      </c>
      <c r="Q940" s="3" t="s">
        <v>1243</v>
      </c>
      <c r="R940" s="18" t="s">
        <v>6795</v>
      </c>
      <c r="S940" s="7" t="s">
        <v>52</v>
      </c>
    </row>
    <row r="941" spans="1:19" ht="12.75">
      <c r="A941" s="8" t="s">
        <v>6796</v>
      </c>
      <c r="B941" s="3" t="s">
        <v>6797</v>
      </c>
      <c r="C941" s="5" t="s">
        <v>6798</v>
      </c>
      <c r="D941" s="3" t="s">
        <v>6799</v>
      </c>
      <c r="E941" s="6">
        <v>43985.193472222221</v>
      </c>
      <c r="F941" s="6">
        <f t="shared" si="14"/>
        <v>3</v>
      </c>
      <c r="G941" s="3"/>
      <c r="H941" s="3"/>
      <c r="I941" s="3"/>
      <c r="J941" s="3"/>
      <c r="K941" s="3" t="s">
        <v>6800</v>
      </c>
      <c r="L941" s="3"/>
      <c r="M941" s="7" t="s">
        <v>104</v>
      </c>
      <c r="N941" s="12" t="s">
        <v>6801</v>
      </c>
      <c r="O941" s="3">
        <v>9</v>
      </c>
      <c r="P941" s="3">
        <v>143</v>
      </c>
      <c r="Q941" s="3" t="s">
        <v>127</v>
      </c>
      <c r="R941" s="18" t="s">
        <v>6802</v>
      </c>
      <c r="S941" s="7" t="s">
        <v>6803</v>
      </c>
    </row>
    <row r="942" spans="1:19" ht="45">
      <c r="A942" s="8" t="s">
        <v>6804</v>
      </c>
      <c r="B942" s="3" t="s">
        <v>6805</v>
      </c>
      <c r="C942" s="5" t="s">
        <v>6806</v>
      </c>
      <c r="D942" s="3" t="s">
        <v>6807</v>
      </c>
      <c r="E942" s="6">
        <v>43985.193391203706</v>
      </c>
      <c r="F942" s="6">
        <f t="shared" si="14"/>
        <v>3</v>
      </c>
      <c r="G942" s="3"/>
      <c r="H942" s="3"/>
      <c r="I942" s="3"/>
      <c r="J942" s="3"/>
      <c r="K942" s="3" t="s">
        <v>6808</v>
      </c>
      <c r="L942" s="3"/>
      <c r="M942" s="7" t="s">
        <v>46</v>
      </c>
      <c r="N942" s="12" t="s">
        <v>6809</v>
      </c>
      <c r="O942" s="3">
        <v>775</v>
      </c>
      <c r="P942" s="3">
        <v>150</v>
      </c>
      <c r="Q942" s="3" t="s">
        <v>6810</v>
      </c>
      <c r="R942" s="18" t="s">
        <v>6811</v>
      </c>
      <c r="S942" s="7" t="s">
        <v>52</v>
      </c>
    </row>
    <row r="943" spans="1:19" ht="12.75">
      <c r="A943" s="8" t="s">
        <v>6812</v>
      </c>
      <c r="B943" s="3" t="s">
        <v>6813</v>
      </c>
      <c r="C943" s="5" t="s">
        <v>220</v>
      </c>
      <c r="D943" s="3" t="s">
        <v>6814</v>
      </c>
      <c r="E943" s="6">
        <v>43985.193379629629</v>
      </c>
      <c r="F943" s="6">
        <f t="shared" si="14"/>
        <v>3</v>
      </c>
      <c r="G943" s="3"/>
      <c r="H943" s="3"/>
      <c r="I943" s="3"/>
      <c r="J943" s="3"/>
      <c r="K943" s="3" t="s">
        <v>6815</v>
      </c>
      <c r="L943" s="3"/>
      <c r="M943" s="7" t="s">
        <v>46</v>
      </c>
      <c r="N943" s="12" t="s">
        <v>6816</v>
      </c>
      <c r="O943" s="3">
        <v>629</v>
      </c>
      <c r="P943" s="3">
        <v>616</v>
      </c>
      <c r="Q943" s="3"/>
      <c r="R943" s="18" t="s">
        <v>6817</v>
      </c>
      <c r="S943" s="7" t="s">
        <v>52</v>
      </c>
    </row>
    <row r="944" spans="1:19" ht="33.75">
      <c r="A944" s="8" t="s">
        <v>6818</v>
      </c>
      <c r="B944" s="3" t="s">
        <v>4968</v>
      </c>
      <c r="C944" s="5" t="s">
        <v>6819</v>
      </c>
      <c r="D944" s="3" t="s">
        <v>6820</v>
      </c>
      <c r="E944" s="6">
        <v>43985.193252314813</v>
      </c>
      <c r="F944" s="6">
        <f t="shared" si="14"/>
        <v>3</v>
      </c>
      <c r="G944" s="3"/>
      <c r="H944" s="3"/>
      <c r="I944" s="3"/>
      <c r="J944" s="3"/>
      <c r="K944" s="3" t="s">
        <v>4971</v>
      </c>
      <c r="L944" s="3"/>
      <c r="M944" s="7" t="s">
        <v>104</v>
      </c>
      <c r="N944" s="12" t="s">
        <v>4972</v>
      </c>
      <c r="O944" s="3">
        <v>66</v>
      </c>
      <c r="P944" s="3">
        <v>16</v>
      </c>
      <c r="Q944" s="3" t="s">
        <v>2943</v>
      </c>
      <c r="R944" s="18" t="s">
        <v>6821</v>
      </c>
      <c r="S944" s="7" t="s">
        <v>52</v>
      </c>
    </row>
    <row r="945" spans="1:19" ht="22.5">
      <c r="A945" s="8" t="s">
        <v>6822</v>
      </c>
      <c r="B945" s="3" t="s">
        <v>6823</v>
      </c>
      <c r="C945" s="5" t="s">
        <v>6824</v>
      </c>
      <c r="D945" s="3" t="s">
        <v>6820</v>
      </c>
      <c r="E945" s="6">
        <v>43985.193252314813</v>
      </c>
      <c r="F945" s="6">
        <f t="shared" si="14"/>
        <v>3</v>
      </c>
      <c r="G945" s="3"/>
      <c r="H945" s="3"/>
      <c r="I945" s="3"/>
      <c r="J945" s="3"/>
      <c r="K945" s="3" t="s">
        <v>6825</v>
      </c>
      <c r="L945" s="3"/>
      <c r="M945" s="7" t="s">
        <v>46</v>
      </c>
      <c r="N945" s="12" t="s">
        <v>1073</v>
      </c>
      <c r="O945" s="3">
        <v>43</v>
      </c>
      <c r="P945" s="3">
        <v>455</v>
      </c>
      <c r="Q945" s="3"/>
      <c r="R945" s="18" t="s">
        <v>6826</v>
      </c>
      <c r="S945" s="7" t="s">
        <v>6827</v>
      </c>
    </row>
    <row r="946" spans="1:19" ht="12.75">
      <c r="A946" s="8" t="s">
        <v>6828</v>
      </c>
      <c r="B946" s="3" t="s">
        <v>6829</v>
      </c>
      <c r="C946" s="5" t="s">
        <v>6830</v>
      </c>
      <c r="D946" s="3" t="s">
        <v>6831</v>
      </c>
      <c r="E946" s="6">
        <v>43985.193182870367</v>
      </c>
      <c r="F946" s="6">
        <f t="shared" si="14"/>
        <v>3</v>
      </c>
      <c r="G946" s="3"/>
      <c r="H946" s="3"/>
      <c r="I946" s="3"/>
      <c r="J946" s="3"/>
      <c r="K946" s="3" t="s">
        <v>6832</v>
      </c>
      <c r="L946" s="3"/>
      <c r="M946" s="7" t="s">
        <v>28</v>
      </c>
      <c r="N946" s="12" t="s">
        <v>6833</v>
      </c>
      <c r="O946" s="3">
        <v>515</v>
      </c>
      <c r="P946" s="3">
        <v>296</v>
      </c>
      <c r="Q946" s="3" t="s">
        <v>6834</v>
      </c>
      <c r="R946" s="18" t="s">
        <v>6835</v>
      </c>
      <c r="S946" s="7" t="s">
        <v>6836</v>
      </c>
    </row>
    <row r="947" spans="1:19" ht="22.5">
      <c r="A947" s="8" t="s">
        <v>6837</v>
      </c>
      <c r="B947" s="3" t="s">
        <v>6838</v>
      </c>
      <c r="C947" s="5" t="s">
        <v>6839</v>
      </c>
      <c r="D947" s="3" t="s">
        <v>6840</v>
      </c>
      <c r="E947" s="6">
        <v>43985.193148148144</v>
      </c>
      <c r="F947" s="6">
        <f t="shared" si="14"/>
        <v>3</v>
      </c>
      <c r="G947" s="3"/>
      <c r="H947" s="3"/>
      <c r="I947" s="3"/>
      <c r="J947" s="3"/>
      <c r="K947" s="3" t="s">
        <v>6841</v>
      </c>
      <c r="L947" s="3"/>
      <c r="M947" s="7" t="s">
        <v>46</v>
      </c>
      <c r="N947" s="12" t="s">
        <v>6842</v>
      </c>
      <c r="O947" s="3">
        <v>240</v>
      </c>
      <c r="P947" s="3">
        <v>469</v>
      </c>
      <c r="Q947" s="3" t="s">
        <v>6843</v>
      </c>
      <c r="R947" s="18" t="s">
        <v>6844</v>
      </c>
      <c r="S947" s="7" t="s">
        <v>52</v>
      </c>
    </row>
    <row r="948" spans="1:19" ht="33.75">
      <c r="A948" s="8" t="s">
        <v>6845</v>
      </c>
      <c r="B948" s="3" t="s">
        <v>6846</v>
      </c>
      <c r="C948" s="5" t="s">
        <v>6847</v>
      </c>
      <c r="D948" s="3" t="s">
        <v>6848</v>
      </c>
      <c r="E948" s="6">
        <v>43985.193055555559</v>
      </c>
      <c r="F948" s="6">
        <f t="shared" si="14"/>
        <v>3</v>
      </c>
      <c r="G948" s="3"/>
      <c r="H948" s="3"/>
      <c r="I948" s="3"/>
      <c r="J948" s="3"/>
      <c r="K948" s="3" t="s">
        <v>6849</v>
      </c>
      <c r="L948" s="3"/>
      <c r="M948" s="7" t="s">
        <v>46</v>
      </c>
      <c r="N948" s="12" t="s">
        <v>6850</v>
      </c>
      <c r="O948" s="3">
        <v>558</v>
      </c>
      <c r="P948" s="3">
        <v>280</v>
      </c>
      <c r="Q948" s="3" t="s">
        <v>6851</v>
      </c>
      <c r="R948" s="18" t="s">
        <v>6852</v>
      </c>
      <c r="S948" s="7" t="s">
        <v>616</v>
      </c>
    </row>
    <row r="949" spans="1:19" ht="33.75">
      <c r="A949" s="8" t="s">
        <v>6853</v>
      </c>
      <c r="B949" s="3" t="s">
        <v>6854</v>
      </c>
      <c r="C949" s="5" t="s">
        <v>6855</v>
      </c>
      <c r="D949" s="3" t="s">
        <v>6856</v>
      </c>
      <c r="E949" s="6">
        <v>43985.192835648151</v>
      </c>
      <c r="F949" s="6">
        <f t="shared" si="14"/>
        <v>3</v>
      </c>
      <c r="G949" s="3"/>
      <c r="H949" s="3"/>
      <c r="I949" s="3"/>
      <c r="J949" s="3"/>
      <c r="K949" s="3" t="s">
        <v>6857</v>
      </c>
      <c r="L949" s="3"/>
      <c r="M949" s="7" t="s">
        <v>46</v>
      </c>
      <c r="N949" s="12" t="s">
        <v>6858</v>
      </c>
      <c r="O949" s="3">
        <v>116</v>
      </c>
      <c r="P949" s="3">
        <v>731</v>
      </c>
      <c r="Q949" s="3" t="s">
        <v>319</v>
      </c>
      <c r="R949" s="18" t="s">
        <v>6859</v>
      </c>
      <c r="S949" s="7" t="s">
        <v>6860</v>
      </c>
    </row>
    <row r="950" spans="1:19" ht="33.75">
      <c r="A950" s="8" t="s">
        <v>6861</v>
      </c>
      <c r="B950" s="3" t="s">
        <v>6862</v>
      </c>
      <c r="C950" s="5" t="s">
        <v>6863</v>
      </c>
      <c r="D950" s="3" t="s">
        <v>6864</v>
      </c>
      <c r="E950" s="6">
        <v>43985.192685185189</v>
      </c>
      <c r="F950" s="6">
        <f t="shared" si="14"/>
        <v>3</v>
      </c>
      <c r="G950" s="3"/>
      <c r="H950" s="3"/>
      <c r="I950" s="3"/>
      <c r="J950" s="3"/>
      <c r="K950" s="3" t="s">
        <v>6865</v>
      </c>
      <c r="L950" s="3"/>
      <c r="M950" s="7" t="s">
        <v>46</v>
      </c>
      <c r="N950" s="12" t="s">
        <v>6866</v>
      </c>
      <c r="O950" s="3">
        <v>33</v>
      </c>
      <c r="P950" s="3">
        <v>77</v>
      </c>
      <c r="Q950" s="3" t="s">
        <v>6867</v>
      </c>
      <c r="R950" s="18" t="s">
        <v>6868</v>
      </c>
      <c r="S950" s="7" t="s">
        <v>6869</v>
      </c>
    </row>
    <row r="951" spans="1:19" ht="12.75">
      <c r="A951" s="8" t="s">
        <v>6870</v>
      </c>
      <c r="B951" s="3" t="s">
        <v>6871</v>
      </c>
      <c r="C951" s="5" t="s">
        <v>6872</v>
      </c>
      <c r="D951" s="3" t="s">
        <v>6873</v>
      </c>
      <c r="E951" s="6">
        <v>43985.192523148144</v>
      </c>
      <c r="F951" s="6">
        <f t="shared" si="14"/>
        <v>3</v>
      </c>
      <c r="G951" s="3"/>
      <c r="H951" s="3"/>
      <c r="I951" s="3"/>
      <c r="J951" s="3"/>
      <c r="K951" s="3" t="s">
        <v>6874</v>
      </c>
      <c r="L951" s="3"/>
      <c r="M951" s="7" t="s">
        <v>46</v>
      </c>
      <c r="N951" s="12" t="s">
        <v>6875</v>
      </c>
      <c r="O951" s="3">
        <v>10069</v>
      </c>
      <c r="P951" s="3">
        <v>6890</v>
      </c>
      <c r="Q951" s="3" t="s">
        <v>6876</v>
      </c>
      <c r="R951" s="18" t="s">
        <v>6877</v>
      </c>
      <c r="S951" s="7" t="s">
        <v>2439</v>
      </c>
    </row>
    <row r="952" spans="1:19" ht="22.5">
      <c r="A952" s="8" t="s">
        <v>6878</v>
      </c>
      <c r="B952" s="3" t="s">
        <v>6879</v>
      </c>
      <c r="C952" s="5" t="s">
        <v>6880</v>
      </c>
      <c r="D952" s="3" t="s">
        <v>6881</v>
      </c>
      <c r="E952" s="6">
        <v>43985.192488425921</v>
      </c>
      <c r="F952" s="6">
        <f t="shared" si="14"/>
        <v>3</v>
      </c>
      <c r="G952" s="3"/>
      <c r="H952" s="3"/>
      <c r="I952" s="3"/>
      <c r="J952" s="3"/>
      <c r="K952" s="3" t="s">
        <v>6882</v>
      </c>
      <c r="L952" s="3"/>
      <c r="M952" s="7" t="s">
        <v>46</v>
      </c>
      <c r="N952" s="12" t="s">
        <v>6883</v>
      </c>
      <c r="O952" s="3">
        <v>224</v>
      </c>
      <c r="P952" s="3">
        <v>332</v>
      </c>
      <c r="Q952" s="3" t="s">
        <v>3476</v>
      </c>
      <c r="R952" s="18" t="s">
        <v>6884</v>
      </c>
      <c r="S952" s="7" t="s">
        <v>2853</v>
      </c>
    </row>
    <row r="953" spans="1:19" ht="33.75">
      <c r="A953" s="8" t="s">
        <v>6885</v>
      </c>
      <c r="B953" s="3" t="s">
        <v>6886</v>
      </c>
      <c r="C953" s="5" t="s">
        <v>6887</v>
      </c>
      <c r="D953" s="3" t="s">
        <v>6888</v>
      </c>
      <c r="E953" s="6">
        <v>43985.192129629635</v>
      </c>
      <c r="F953" s="6">
        <f t="shared" si="14"/>
        <v>3</v>
      </c>
      <c r="G953" s="3"/>
      <c r="H953" s="3"/>
      <c r="I953" s="3"/>
      <c r="J953" s="3"/>
      <c r="K953" s="3" t="s">
        <v>6889</v>
      </c>
      <c r="L953" s="3"/>
      <c r="M953" s="7" t="s">
        <v>28</v>
      </c>
      <c r="N953" s="12" t="s">
        <v>6890</v>
      </c>
      <c r="O953" s="3">
        <v>100</v>
      </c>
      <c r="P953" s="3">
        <v>89</v>
      </c>
      <c r="Q953" s="3" t="s">
        <v>1177</v>
      </c>
      <c r="R953" s="18" t="s">
        <v>6891</v>
      </c>
      <c r="S953" s="7" t="s">
        <v>4659</v>
      </c>
    </row>
    <row r="954" spans="1:19" ht="22.5">
      <c r="A954" s="8" t="s">
        <v>6892</v>
      </c>
      <c r="B954" s="3" t="s">
        <v>6893</v>
      </c>
      <c r="C954" s="5" t="s">
        <v>6894</v>
      </c>
      <c r="D954" s="3" t="s">
        <v>6895</v>
      </c>
      <c r="E954" s="6">
        <v>43985.192118055551</v>
      </c>
      <c r="F954" s="6">
        <f t="shared" si="14"/>
        <v>3</v>
      </c>
      <c r="G954" s="3"/>
      <c r="H954" s="3"/>
      <c r="I954" s="3"/>
      <c r="J954" s="3"/>
      <c r="K954" s="3" t="s">
        <v>6896</v>
      </c>
      <c r="L954" s="3"/>
      <c r="M954" s="7" t="s">
        <v>46</v>
      </c>
      <c r="N954" s="12" t="s">
        <v>6897</v>
      </c>
      <c r="O954" s="3">
        <v>1882</v>
      </c>
      <c r="P954" s="3">
        <v>1759</v>
      </c>
      <c r="Q954" s="3" t="s">
        <v>50</v>
      </c>
      <c r="R954" s="18" t="s">
        <v>6898</v>
      </c>
      <c r="S954" s="7" t="s">
        <v>52</v>
      </c>
    </row>
    <row r="955" spans="1:19" ht="22.5">
      <c r="A955" s="8" t="s">
        <v>6899</v>
      </c>
      <c r="B955" s="3" t="s">
        <v>6900</v>
      </c>
      <c r="C955" s="5" t="s">
        <v>6901</v>
      </c>
      <c r="D955" s="3" t="s">
        <v>6902</v>
      </c>
      <c r="E955" s="6">
        <v>43985.191979166666</v>
      </c>
      <c r="F955" s="6">
        <f t="shared" si="14"/>
        <v>3</v>
      </c>
      <c r="G955" s="3"/>
      <c r="H955" s="3"/>
      <c r="I955" s="3"/>
      <c r="J955" s="3"/>
      <c r="K955" s="3" t="s">
        <v>6903</v>
      </c>
      <c r="L955" s="3"/>
      <c r="M955" s="7" t="s">
        <v>28</v>
      </c>
      <c r="N955" s="12" t="s">
        <v>6904</v>
      </c>
      <c r="O955" s="3">
        <v>166</v>
      </c>
      <c r="P955" s="3">
        <v>664</v>
      </c>
      <c r="Q955" s="3" t="s">
        <v>50</v>
      </c>
      <c r="R955" s="18" t="s">
        <v>6905</v>
      </c>
      <c r="S955" s="7" t="s">
        <v>906</v>
      </c>
    </row>
    <row r="956" spans="1:19" ht="22.5">
      <c r="A956" s="8" t="s">
        <v>6906</v>
      </c>
      <c r="B956" s="3" t="s">
        <v>6907</v>
      </c>
      <c r="C956" s="5" t="s">
        <v>6908</v>
      </c>
      <c r="D956" s="3" t="s">
        <v>6909</v>
      </c>
      <c r="E956" s="6">
        <v>43985.191828703704</v>
      </c>
      <c r="F956" s="6">
        <f t="shared" si="14"/>
        <v>3</v>
      </c>
      <c r="G956" s="3"/>
      <c r="H956" s="3"/>
      <c r="I956" s="3" t="s">
        <v>448</v>
      </c>
      <c r="J956" s="3" t="s">
        <v>449</v>
      </c>
      <c r="K956" s="3" t="s">
        <v>6910</v>
      </c>
      <c r="L956" s="3" t="s">
        <v>451</v>
      </c>
      <c r="M956" s="7" t="s">
        <v>46</v>
      </c>
      <c r="N956" s="12" t="s">
        <v>6911</v>
      </c>
      <c r="O956" s="3">
        <v>142</v>
      </c>
      <c r="P956" s="3">
        <v>995</v>
      </c>
      <c r="Q956" s="3"/>
      <c r="R956" s="18" t="s">
        <v>6912</v>
      </c>
      <c r="S956" s="7" t="s">
        <v>6913</v>
      </c>
    </row>
    <row r="957" spans="1:19" ht="33.75">
      <c r="A957" s="8" t="s">
        <v>6914</v>
      </c>
      <c r="B957" s="3" t="s">
        <v>6915</v>
      </c>
      <c r="C957" s="5" t="s">
        <v>6916</v>
      </c>
      <c r="D957" s="3" t="s">
        <v>6917</v>
      </c>
      <c r="E957" s="6">
        <v>43985.191770833335</v>
      </c>
      <c r="F957" s="6">
        <f t="shared" si="14"/>
        <v>3</v>
      </c>
      <c r="G957" s="3"/>
      <c r="H957" s="3"/>
      <c r="I957" s="3"/>
      <c r="J957" s="3"/>
      <c r="K957" s="3" t="s">
        <v>6918</v>
      </c>
      <c r="L957" s="3"/>
      <c r="M957" s="7" t="s">
        <v>46</v>
      </c>
      <c r="N957" s="12" t="s">
        <v>6919</v>
      </c>
      <c r="O957" s="3">
        <v>79</v>
      </c>
      <c r="P957" s="3">
        <v>675</v>
      </c>
      <c r="Q957" s="3" t="s">
        <v>1177</v>
      </c>
      <c r="R957" s="18" t="s">
        <v>6920</v>
      </c>
      <c r="S957" s="7" t="s">
        <v>6921</v>
      </c>
    </row>
    <row r="958" spans="1:19" ht="33.75">
      <c r="A958" s="8" t="s">
        <v>6922</v>
      </c>
      <c r="B958" s="3" t="s">
        <v>6680</v>
      </c>
      <c r="C958" s="5" t="s">
        <v>6923</v>
      </c>
      <c r="D958" s="3" t="s">
        <v>6924</v>
      </c>
      <c r="E958" s="6">
        <v>43985.191759259258</v>
      </c>
      <c r="F958" s="6">
        <f t="shared" si="14"/>
        <v>3</v>
      </c>
      <c r="G958" s="3"/>
      <c r="H958" s="3"/>
      <c r="I958" s="3"/>
      <c r="J958" s="3"/>
      <c r="K958" s="3" t="s">
        <v>6683</v>
      </c>
      <c r="L958" s="3"/>
      <c r="M958" s="7" t="s">
        <v>46</v>
      </c>
      <c r="N958" s="12" t="s">
        <v>6684</v>
      </c>
      <c r="O958" s="3">
        <v>10374</v>
      </c>
      <c r="P958" s="3">
        <v>5294</v>
      </c>
      <c r="Q958" s="3" t="s">
        <v>6685</v>
      </c>
      <c r="R958" s="18" t="s">
        <v>6925</v>
      </c>
      <c r="S958" s="7" t="s">
        <v>6926</v>
      </c>
    </row>
    <row r="959" spans="1:19" ht="101.25">
      <c r="A959" s="8" t="s">
        <v>6927</v>
      </c>
      <c r="B959" s="3" t="s">
        <v>187</v>
      </c>
      <c r="C959" s="5" t="s">
        <v>6928</v>
      </c>
      <c r="D959" s="3" t="s">
        <v>6929</v>
      </c>
      <c r="E959" s="6">
        <v>43985.191666666666</v>
      </c>
      <c r="F959" s="6">
        <f t="shared" si="14"/>
        <v>3</v>
      </c>
      <c r="G959" s="3"/>
      <c r="H959" s="3"/>
      <c r="I959" s="3"/>
      <c r="J959" s="3"/>
      <c r="K959" s="3" t="s">
        <v>192</v>
      </c>
      <c r="L959" s="3"/>
      <c r="M959" s="7" t="s">
        <v>46</v>
      </c>
      <c r="N959" s="12" t="s">
        <v>194</v>
      </c>
      <c r="O959" s="3">
        <v>1214</v>
      </c>
      <c r="P959" s="3">
        <v>1248</v>
      </c>
      <c r="Q959" s="3" t="s">
        <v>127</v>
      </c>
      <c r="R959" s="18" t="s">
        <v>6930</v>
      </c>
      <c r="S959" s="7" t="s">
        <v>6931</v>
      </c>
    </row>
    <row r="960" spans="1:19" ht="56.25">
      <c r="A960" s="8" t="s">
        <v>6932</v>
      </c>
      <c r="B960" s="3" t="s">
        <v>6766</v>
      </c>
      <c r="C960" s="5" t="s">
        <v>6933</v>
      </c>
      <c r="D960" s="3" t="s">
        <v>6934</v>
      </c>
      <c r="E960" s="6">
        <v>43985.191504629634</v>
      </c>
      <c r="F960" s="6">
        <f t="shared" si="14"/>
        <v>3</v>
      </c>
      <c r="G960" s="3"/>
      <c r="H960" s="3"/>
      <c r="I960" s="3"/>
      <c r="J960" s="3"/>
      <c r="K960" s="3" t="s">
        <v>6769</v>
      </c>
      <c r="L960" s="3"/>
      <c r="M960" s="7" t="s">
        <v>104</v>
      </c>
      <c r="N960" s="12" t="s">
        <v>6770</v>
      </c>
      <c r="O960" s="3">
        <v>47</v>
      </c>
      <c r="P960" s="3">
        <v>142</v>
      </c>
      <c r="Q960" s="3" t="s">
        <v>6771</v>
      </c>
      <c r="R960" s="18" t="s">
        <v>6935</v>
      </c>
      <c r="S960" s="7" t="s">
        <v>4560</v>
      </c>
    </row>
    <row r="961" spans="1:19" ht="56.25">
      <c r="A961" s="8" t="s">
        <v>6936</v>
      </c>
      <c r="B961" s="3" t="s">
        <v>6937</v>
      </c>
      <c r="C961" s="5" t="s">
        <v>6938</v>
      </c>
      <c r="D961" s="3" t="s">
        <v>6939</v>
      </c>
      <c r="E961" s="6">
        <v>43985.191469907411</v>
      </c>
      <c r="F961" s="6">
        <f t="shared" si="14"/>
        <v>3</v>
      </c>
      <c r="G961" s="3"/>
      <c r="H961" s="3"/>
      <c r="I961" s="3"/>
      <c r="J961" s="3"/>
      <c r="K961" s="3" t="s">
        <v>6940</v>
      </c>
      <c r="L961" s="3"/>
      <c r="M961" s="7" t="s">
        <v>46</v>
      </c>
      <c r="N961" s="12" t="s">
        <v>6941</v>
      </c>
      <c r="O961" s="3">
        <v>1</v>
      </c>
      <c r="P961" s="3">
        <v>24</v>
      </c>
      <c r="Q961" s="3"/>
      <c r="R961" s="18" t="s">
        <v>6942</v>
      </c>
      <c r="S961" s="7" t="s">
        <v>6943</v>
      </c>
    </row>
    <row r="962" spans="1:19" ht="22.5">
      <c r="A962" s="8" t="s">
        <v>6944</v>
      </c>
      <c r="B962" s="3" t="s">
        <v>6945</v>
      </c>
      <c r="C962" s="5" t="s">
        <v>6946</v>
      </c>
      <c r="D962" s="3" t="s">
        <v>6947</v>
      </c>
      <c r="E962" s="6">
        <v>43985.191331018519</v>
      </c>
      <c r="F962" s="6">
        <f t="shared" si="14"/>
        <v>3</v>
      </c>
      <c r="G962" s="3"/>
      <c r="H962" s="3"/>
      <c r="I962" s="3"/>
      <c r="J962" s="3"/>
      <c r="K962" s="3" t="s">
        <v>6948</v>
      </c>
      <c r="L962" s="3"/>
      <c r="M962" s="7" t="s">
        <v>46</v>
      </c>
      <c r="N962" s="12" t="s">
        <v>6949</v>
      </c>
      <c r="O962" s="3">
        <v>128</v>
      </c>
      <c r="P962" s="3">
        <v>519</v>
      </c>
      <c r="Q962" s="3"/>
      <c r="R962" s="18" t="s">
        <v>6950</v>
      </c>
      <c r="S962" s="7" t="s">
        <v>6951</v>
      </c>
    </row>
    <row r="963" spans="1:19" ht="12.75">
      <c r="A963" s="8" t="s">
        <v>6952</v>
      </c>
      <c r="B963" s="3" t="s">
        <v>6953</v>
      </c>
      <c r="C963" s="5" t="s">
        <v>6954</v>
      </c>
      <c r="D963" s="3" t="s">
        <v>6955</v>
      </c>
      <c r="E963" s="6">
        <v>43985.19131944445</v>
      </c>
      <c r="F963" s="6">
        <f t="shared" si="14"/>
        <v>3</v>
      </c>
      <c r="G963" s="3"/>
      <c r="H963" s="3"/>
      <c r="I963" s="3"/>
      <c r="J963" s="3"/>
      <c r="K963" s="3" t="s">
        <v>6956</v>
      </c>
      <c r="L963" s="3"/>
      <c r="M963" s="7" t="s">
        <v>104</v>
      </c>
      <c r="N963" s="12" t="s">
        <v>6957</v>
      </c>
      <c r="O963" s="3">
        <v>181</v>
      </c>
      <c r="P963" s="3">
        <v>257</v>
      </c>
      <c r="Q963" s="3"/>
      <c r="R963" s="18" t="s">
        <v>6958</v>
      </c>
      <c r="S963" s="7" t="s">
        <v>52</v>
      </c>
    </row>
    <row r="964" spans="1:19" ht="22.5">
      <c r="A964" s="8" t="s">
        <v>6959</v>
      </c>
      <c r="B964" s="3" t="s">
        <v>6960</v>
      </c>
      <c r="C964" s="5" t="s">
        <v>6961</v>
      </c>
      <c r="D964" s="3" t="s">
        <v>6962</v>
      </c>
      <c r="E964" s="6">
        <v>43985.191087962958</v>
      </c>
      <c r="F964" s="6">
        <f t="shared" ref="F964:F1027" si="15">DAY(E964)</f>
        <v>3</v>
      </c>
      <c r="G964" s="3"/>
      <c r="H964" s="3"/>
      <c r="I964" s="3"/>
      <c r="J964" s="3"/>
      <c r="K964" s="3" t="s">
        <v>6963</v>
      </c>
      <c r="L964" s="3"/>
      <c r="M964" s="7" t="s">
        <v>46</v>
      </c>
      <c r="N964" s="12" t="s">
        <v>6964</v>
      </c>
      <c r="O964" s="3">
        <v>912</v>
      </c>
      <c r="P964" s="3">
        <v>1359</v>
      </c>
      <c r="Q964" s="3" t="s">
        <v>319</v>
      </c>
      <c r="R964" s="18" t="s">
        <v>6965</v>
      </c>
      <c r="S964" s="7" t="s">
        <v>6966</v>
      </c>
    </row>
    <row r="965" spans="1:19" ht="22.5">
      <c r="A965" s="8" t="s">
        <v>6967</v>
      </c>
      <c r="B965" s="3" t="s">
        <v>6968</v>
      </c>
      <c r="C965" s="5" t="s">
        <v>6969</v>
      </c>
      <c r="D965" s="3" t="s">
        <v>6970</v>
      </c>
      <c r="E965" s="6">
        <v>43985.190995370373</v>
      </c>
      <c r="F965" s="6">
        <f t="shared" si="15"/>
        <v>3</v>
      </c>
      <c r="G965" s="3"/>
      <c r="H965" s="3"/>
      <c r="I965" s="3"/>
      <c r="J965" s="3"/>
      <c r="K965" s="3" t="s">
        <v>6971</v>
      </c>
      <c r="L965" s="3"/>
      <c r="M965" s="7" t="s">
        <v>46</v>
      </c>
      <c r="N965" s="12" t="s">
        <v>6972</v>
      </c>
      <c r="O965" s="3">
        <v>42</v>
      </c>
      <c r="P965" s="3">
        <v>449</v>
      </c>
      <c r="Q965" s="3" t="s">
        <v>6973</v>
      </c>
      <c r="R965" s="18" t="s">
        <v>6974</v>
      </c>
      <c r="S965" s="7" t="s">
        <v>1917</v>
      </c>
    </row>
    <row r="966" spans="1:19" ht="45">
      <c r="A966" s="8" t="s">
        <v>6975</v>
      </c>
      <c r="B966" s="3" t="s">
        <v>6752</v>
      </c>
      <c r="C966" s="5" t="s">
        <v>6976</v>
      </c>
      <c r="D966" s="3" t="s">
        <v>6977</v>
      </c>
      <c r="E966" s="6">
        <v>43985.190694444449</v>
      </c>
      <c r="F966" s="6">
        <f t="shared" si="15"/>
        <v>3</v>
      </c>
      <c r="G966" s="3"/>
      <c r="H966" s="3"/>
      <c r="I966" s="3"/>
      <c r="J966" s="3"/>
      <c r="K966" s="3" t="s">
        <v>6755</v>
      </c>
      <c r="L966" s="3"/>
      <c r="M966" s="7" t="s">
        <v>104</v>
      </c>
      <c r="N966" s="12" t="s">
        <v>6756</v>
      </c>
      <c r="O966" s="3"/>
      <c r="P966" s="3"/>
      <c r="Q966" s="3"/>
      <c r="R966" s="18" t="s">
        <v>6978</v>
      </c>
      <c r="S966" s="7" t="s">
        <v>52</v>
      </c>
    </row>
    <row r="967" spans="1:19" ht="45">
      <c r="A967" s="8" t="s">
        <v>6979</v>
      </c>
      <c r="B967" s="3" t="s">
        <v>6980</v>
      </c>
      <c r="C967" s="5" t="s">
        <v>6981</v>
      </c>
      <c r="D967" s="3" t="s">
        <v>6982</v>
      </c>
      <c r="E967" s="6">
        <v>43985.190335648149</v>
      </c>
      <c r="F967" s="6">
        <f t="shared" si="15"/>
        <v>3</v>
      </c>
      <c r="G967" s="3"/>
      <c r="H967" s="3"/>
      <c r="I967" s="3"/>
      <c r="J967" s="3"/>
      <c r="K967" s="3" t="s">
        <v>6983</v>
      </c>
      <c r="L967" s="3"/>
      <c r="M967" s="7" t="s">
        <v>28</v>
      </c>
      <c r="N967" s="12" t="s">
        <v>6984</v>
      </c>
      <c r="O967" s="3">
        <v>28</v>
      </c>
      <c r="P967" s="3">
        <v>98</v>
      </c>
      <c r="Q967" s="3" t="s">
        <v>319</v>
      </c>
      <c r="R967" s="18" t="s">
        <v>6985</v>
      </c>
      <c r="S967" s="7" t="s">
        <v>810</v>
      </c>
    </row>
    <row r="968" spans="1:19" ht="33.75">
      <c r="A968" s="8" t="s">
        <v>6986</v>
      </c>
      <c r="B968" s="3" t="s">
        <v>6987</v>
      </c>
      <c r="C968" s="5" t="s">
        <v>6988</v>
      </c>
      <c r="D968" s="3" t="s">
        <v>6989</v>
      </c>
      <c r="E968" s="6">
        <v>43985.190046296295</v>
      </c>
      <c r="F968" s="6">
        <f t="shared" si="15"/>
        <v>3</v>
      </c>
      <c r="G968" s="3"/>
      <c r="H968" s="3"/>
      <c r="I968" s="3"/>
      <c r="J968" s="3"/>
      <c r="K968" s="3" t="s">
        <v>6990</v>
      </c>
      <c r="L968" s="3"/>
      <c r="M968" s="7" t="s">
        <v>46</v>
      </c>
      <c r="N968" s="12" t="s">
        <v>6991</v>
      </c>
      <c r="O968" s="3">
        <v>52</v>
      </c>
      <c r="P968" s="3">
        <v>40</v>
      </c>
      <c r="Q968" s="3"/>
      <c r="R968" s="18" t="s">
        <v>6992</v>
      </c>
      <c r="S968" s="7" t="s">
        <v>6993</v>
      </c>
    </row>
    <row r="969" spans="1:19" ht="12.75">
      <c r="A969" s="8" t="s">
        <v>6994</v>
      </c>
      <c r="B969" s="3" t="s">
        <v>6995</v>
      </c>
      <c r="C969" s="5" t="s">
        <v>6996</v>
      </c>
      <c r="D969" s="3" t="s">
        <v>6997</v>
      </c>
      <c r="E969" s="6">
        <v>43985.190011574072</v>
      </c>
      <c r="F969" s="6">
        <f t="shared" si="15"/>
        <v>3</v>
      </c>
      <c r="G969" s="3"/>
      <c r="H969" s="3"/>
      <c r="I969" s="3"/>
      <c r="J969" s="3"/>
      <c r="K969" s="3" t="s">
        <v>6998</v>
      </c>
      <c r="L969" s="3"/>
      <c r="M969" s="7" t="s">
        <v>28</v>
      </c>
      <c r="N969" s="12" t="s">
        <v>6999</v>
      </c>
      <c r="O969" s="3">
        <v>1892</v>
      </c>
      <c r="P969" s="3">
        <v>3107</v>
      </c>
      <c r="Q969" s="3" t="s">
        <v>127</v>
      </c>
      <c r="R969" s="18" t="s">
        <v>7000</v>
      </c>
      <c r="S969" s="7" t="s">
        <v>7001</v>
      </c>
    </row>
    <row r="970" spans="1:19" ht="12.75">
      <c r="A970" s="8" t="s">
        <v>7002</v>
      </c>
      <c r="B970" s="3" t="s">
        <v>7003</v>
      </c>
      <c r="C970" s="5" t="s">
        <v>7004</v>
      </c>
      <c r="D970" s="3" t="s">
        <v>7005</v>
      </c>
      <c r="E970" s="6">
        <v>43985.189965277779</v>
      </c>
      <c r="F970" s="6">
        <f t="shared" si="15"/>
        <v>3</v>
      </c>
      <c r="G970" s="3"/>
      <c r="H970" s="3"/>
      <c r="I970" s="3"/>
      <c r="J970" s="3"/>
      <c r="K970" s="3" t="s">
        <v>7006</v>
      </c>
      <c r="L970" s="3"/>
      <c r="M970" s="7" t="s">
        <v>46</v>
      </c>
      <c r="N970" s="12" t="s">
        <v>7007</v>
      </c>
      <c r="O970" s="3">
        <v>142</v>
      </c>
      <c r="P970" s="3">
        <v>376</v>
      </c>
      <c r="Q970" s="3"/>
      <c r="R970" s="18" t="s">
        <v>7008</v>
      </c>
      <c r="S970" s="7" t="s">
        <v>3719</v>
      </c>
    </row>
    <row r="971" spans="1:19" ht="78.75">
      <c r="A971" s="8" t="s">
        <v>7009</v>
      </c>
      <c r="B971" s="3" t="s">
        <v>5867</v>
      </c>
      <c r="C971" s="5" t="s">
        <v>7010</v>
      </c>
      <c r="D971" s="3" t="s">
        <v>7011</v>
      </c>
      <c r="E971" s="6">
        <v>43985.189918981487</v>
      </c>
      <c r="F971" s="6">
        <f t="shared" si="15"/>
        <v>3</v>
      </c>
      <c r="G971" s="3"/>
      <c r="H971" s="3"/>
      <c r="I971" s="3"/>
      <c r="J971" s="3"/>
      <c r="K971" s="3" t="s">
        <v>5870</v>
      </c>
      <c r="L971" s="3"/>
      <c r="M971" s="7" t="s">
        <v>46</v>
      </c>
      <c r="N971" s="12" t="s">
        <v>5871</v>
      </c>
      <c r="O971" s="3">
        <v>1168</v>
      </c>
      <c r="P971" s="3">
        <v>3540</v>
      </c>
      <c r="Q971" s="3"/>
      <c r="R971" s="18" t="s">
        <v>7012</v>
      </c>
      <c r="S971" s="7" t="s">
        <v>7013</v>
      </c>
    </row>
    <row r="972" spans="1:19" ht="22.5">
      <c r="A972" s="8" t="s">
        <v>7014</v>
      </c>
      <c r="B972" s="3" t="s">
        <v>7015</v>
      </c>
      <c r="C972" s="5" t="s">
        <v>7016</v>
      </c>
      <c r="D972" s="3" t="s">
        <v>7017</v>
      </c>
      <c r="E972" s="6">
        <v>43985.189907407403</v>
      </c>
      <c r="F972" s="6">
        <f t="shared" si="15"/>
        <v>3</v>
      </c>
      <c r="G972" s="3"/>
      <c r="H972" s="3"/>
      <c r="I972" s="3"/>
      <c r="J972" s="3"/>
      <c r="K972" s="3" t="s">
        <v>7018</v>
      </c>
      <c r="L972" s="3"/>
      <c r="M972" s="7" t="s">
        <v>46</v>
      </c>
      <c r="N972" s="12" t="s">
        <v>7019</v>
      </c>
      <c r="O972" s="3">
        <v>14</v>
      </c>
      <c r="P972" s="3">
        <v>2</v>
      </c>
      <c r="Q972" s="3"/>
      <c r="R972" s="18" t="s">
        <v>7020</v>
      </c>
      <c r="S972" s="7" t="s">
        <v>7021</v>
      </c>
    </row>
    <row r="973" spans="1:19" ht="33.75">
      <c r="A973" s="8" t="s">
        <v>7022</v>
      </c>
      <c r="B973" s="3" t="s">
        <v>7023</v>
      </c>
      <c r="C973" s="5" t="s">
        <v>7024</v>
      </c>
      <c r="D973" s="3" t="s">
        <v>7025</v>
      </c>
      <c r="E973" s="6">
        <v>43985.189884259264</v>
      </c>
      <c r="F973" s="6">
        <f t="shared" si="15"/>
        <v>3</v>
      </c>
      <c r="G973" s="3"/>
      <c r="H973" s="3"/>
      <c r="I973" s="3"/>
      <c r="J973" s="3"/>
      <c r="K973" s="3" t="s">
        <v>7026</v>
      </c>
      <c r="L973" s="3"/>
      <c r="M973" s="7" t="s">
        <v>46</v>
      </c>
      <c r="N973" s="12" t="s">
        <v>7027</v>
      </c>
      <c r="O973" s="3"/>
      <c r="P973" s="3">
        <v>15</v>
      </c>
      <c r="Q973" s="3"/>
      <c r="R973" s="18" t="s">
        <v>7028</v>
      </c>
      <c r="S973" s="7" t="s">
        <v>4621</v>
      </c>
    </row>
    <row r="974" spans="1:19" ht="45">
      <c r="A974" s="8" t="s">
        <v>7029</v>
      </c>
      <c r="B974" s="3" t="s">
        <v>7030</v>
      </c>
      <c r="C974" s="5" t="s">
        <v>7031</v>
      </c>
      <c r="D974" s="3" t="s">
        <v>7032</v>
      </c>
      <c r="E974" s="6">
        <v>43985.189837962964</v>
      </c>
      <c r="F974" s="6">
        <f t="shared" si="15"/>
        <v>3</v>
      </c>
      <c r="G974" s="3"/>
      <c r="H974" s="3"/>
      <c r="I974" s="3"/>
      <c r="J974" s="3"/>
      <c r="K974" s="3" t="s">
        <v>7033</v>
      </c>
      <c r="L974" s="3"/>
      <c r="M974" s="7" t="s">
        <v>46</v>
      </c>
      <c r="N974" s="12" t="s">
        <v>7034</v>
      </c>
      <c r="O974" s="3">
        <v>361</v>
      </c>
      <c r="P974" s="3">
        <v>916</v>
      </c>
      <c r="Q974" s="3" t="s">
        <v>50</v>
      </c>
      <c r="R974" s="18" t="s">
        <v>7035</v>
      </c>
      <c r="S974" s="7" t="s">
        <v>7036</v>
      </c>
    </row>
    <row r="975" spans="1:19" ht="56.25">
      <c r="A975" s="8" t="s">
        <v>7037</v>
      </c>
      <c r="B975" s="3" t="s">
        <v>874</v>
      </c>
      <c r="C975" s="5" t="s">
        <v>7038</v>
      </c>
      <c r="D975" s="3" t="s">
        <v>7039</v>
      </c>
      <c r="E975" s="6">
        <v>43985.189710648148</v>
      </c>
      <c r="F975" s="6">
        <f t="shared" si="15"/>
        <v>3</v>
      </c>
      <c r="G975" s="3"/>
      <c r="H975" s="3"/>
      <c r="I975" s="3"/>
      <c r="J975" s="3"/>
      <c r="K975" s="3" t="s">
        <v>877</v>
      </c>
      <c r="L975" s="3"/>
      <c r="M975" s="7" t="s">
        <v>104</v>
      </c>
      <c r="N975" s="12" t="s">
        <v>878</v>
      </c>
      <c r="O975" s="3">
        <v>2</v>
      </c>
      <c r="P975" s="3"/>
      <c r="Q975" s="3"/>
      <c r="R975" s="18" t="s">
        <v>7040</v>
      </c>
      <c r="S975" s="7" t="s">
        <v>52</v>
      </c>
    </row>
    <row r="976" spans="1:19" ht="56.25">
      <c r="A976" s="8" t="s">
        <v>7041</v>
      </c>
      <c r="B976" s="3" t="s">
        <v>5334</v>
      </c>
      <c r="C976" s="5" t="s">
        <v>7042</v>
      </c>
      <c r="D976" s="3" t="s">
        <v>7043</v>
      </c>
      <c r="E976" s="6">
        <v>43985.189409722225</v>
      </c>
      <c r="F976" s="6">
        <f t="shared" si="15"/>
        <v>3</v>
      </c>
      <c r="G976" s="3"/>
      <c r="H976" s="3"/>
      <c r="I976" s="3"/>
      <c r="J976" s="3"/>
      <c r="K976" s="3" t="s">
        <v>5337</v>
      </c>
      <c r="L976" s="3"/>
      <c r="M976" s="7" t="s">
        <v>46</v>
      </c>
      <c r="N976" s="12" t="s">
        <v>5338</v>
      </c>
      <c r="O976" s="3">
        <v>1498</v>
      </c>
      <c r="P976" s="3">
        <v>1343</v>
      </c>
      <c r="Q976" s="3" t="s">
        <v>50</v>
      </c>
      <c r="R976" s="18" t="s">
        <v>7044</v>
      </c>
      <c r="S976" s="7" t="s">
        <v>52</v>
      </c>
    </row>
    <row r="977" spans="1:19" ht="22.5">
      <c r="A977" s="8" t="s">
        <v>7045</v>
      </c>
      <c r="B977" s="3" t="s">
        <v>7046</v>
      </c>
      <c r="C977" s="5" t="s">
        <v>7047</v>
      </c>
      <c r="D977" s="3" t="s">
        <v>7048</v>
      </c>
      <c r="E977" s="6">
        <v>43985.189328703702</v>
      </c>
      <c r="F977" s="6">
        <f t="shared" si="15"/>
        <v>3</v>
      </c>
      <c r="G977" s="3"/>
      <c r="H977" s="3"/>
      <c r="I977" s="3"/>
      <c r="J977" s="3"/>
      <c r="K977" s="3" t="s">
        <v>7049</v>
      </c>
      <c r="L977" s="3"/>
      <c r="M977" s="7" t="s">
        <v>28</v>
      </c>
      <c r="N977" s="12" t="s">
        <v>7050</v>
      </c>
      <c r="O977" s="3">
        <v>137</v>
      </c>
      <c r="P977" s="3">
        <v>2</v>
      </c>
      <c r="Q977" s="3"/>
      <c r="R977" s="18" t="s">
        <v>7051</v>
      </c>
      <c r="S977" s="7" t="s">
        <v>7052</v>
      </c>
    </row>
    <row r="978" spans="1:19" ht="33.75">
      <c r="A978" s="8" t="s">
        <v>7053</v>
      </c>
      <c r="B978" s="3" t="s">
        <v>7054</v>
      </c>
      <c r="C978" s="5" t="s">
        <v>7055</v>
      </c>
      <c r="D978" s="3" t="s">
        <v>7056</v>
      </c>
      <c r="E978" s="6">
        <v>43985.189108796301</v>
      </c>
      <c r="F978" s="6">
        <f t="shared" si="15"/>
        <v>3</v>
      </c>
      <c r="G978" s="3"/>
      <c r="H978" s="3"/>
      <c r="I978" s="3"/>
      <c r="J978" s="3"/>
      <c r="K978" s="3" t="s">
        <v>7057</v>
      </c>
      <c r="L978" s="3"/>
      <c r="M978" s="7" t="s">
        <v>28</v>
      </c>
      <c r="N978" s="12" t="s">
        <v>7058</v>
      </c>
      <c r="O978" s="3">
        <v>233</v>
      </c>
      <c r="P978" s="3">
        <v>423</v>
      </c>
      <c r="Q978" s="3" t="s">
        <v>3121</v>
      </c>
      <c r="R978" s="18" t="s">
        <v>7059</v>
      </c>
      <c r="S978" s="7" t="s">
        <v>7060</v>
      </c>
    </row>
    <row r="979" spans="1:19" ht="56.25">
      <c r="A979" s="8" t="s">
        <v>7061</v>
      </c>
      <c r="B979" s="3" t="s">
        <v>7062</v>
      </c>
      <c r="C979" s="5" t="s">
        <v>7063</v>
      </c>
      <c r="D979" s="3" t="s">
        <v>7064</v>
      </c>
      <c r="E979" s="6">
        <v>43985.188981481479</v>
      </c>
      <c r="F979" s="6">
        <f t="shared" si="15"/>
        <v>3</v>
      </c>
      <c r="G979" s="3"/>
      <c r="H979" s="3"/>
      <c r="I979" s="3"/>
      <c r="J979" s="3"/>
      <c r="K979" s="3" t="s">
        <v>7065</v>
      </c>
      <c r="L979" s="3"/>
      <c r="M979" s="7" t="s">
        <v>46</v>
      </c>
      <c r="N979" s="12" t="s">
        <v>7066</v>
      </c>
      <c r="O979" s="3">
        <v>5</v>
      </c>
      <c r="P979" s="3">
        <v>155</v>
      </c>
      <c r="Q979" s="3"/>
      <c r="R979" s="18" t="s">
        <v>7067</v>
      </c>
      <c r="S979" s="7" t="s">
        <v>7068</v>
      </c>
    </row>
    <row r="980" spans="1:19" ht="12.75">
      <c r="A980" s="8" t="s">
        <v>7069</v>
      </c>
      <c r="B980" s="3" t="s">
        <v>7070</v>
      </c>
      <c r="C980" s="5" t="s">
        <v>7071</v>
      </c>
      <c r="D980" s="3" t="s">
        <v>7072</v>
      </c>
      <c r="E980" s="6">
        <v>43985.18886574074</v>
      </c>
      <c r="F980" s="6">
        <f t="shared" si="15"/>
        <v>3</v>
      </c>
      <c r="G980" s="3"/>
      <c r="H980" s="3"/>
      <c r="I980" s="3"/>
      <c r="J980" s="3"/>
      <c r="K980" s="3" t="s">
        <v>7073</v>
      </c>
      <c r="L980" s="3"/>
      <c r="M980" s="7" t="s">
        <v>46</v>
      </c>
      <c r="N980" s="12" t="s">
        <v>7074</v>
      </c>
      <c r="O980" s="3">
        <v>148</v>
      </c>
      <c r="P980" s="3">
        <v>1074</v>
      </c>
      <c r="Q980" s="3" t="s">
        <v>1765</v>
      </c>
      <c r="R980" s="18" t="s">
        <v>7075</v>
      </c>
      <c r="S980" s="7" t="s">
        <v>52</v>
      </c>
    </row>
    <row r="981" spans="1:19" ht="22.5">
      <c r="A981" s="8" t="s">
        <v>7076</v>
      </c>
      <c r="B981" s="3" t="s">
        <v>7077</v>
      </c>
      <c r="C981" s="5" t="s">
        <v>7078</v>
      </c>
      <c r="D981" s="3" t="s">
        <v>7079</v>
      </c>
      <c r="E981" s="6">
        <v>43985.188819444447</v>
      </c>
      <c r="F981" s="6">
        <f t="shared" si="15"/>
        <v>3</v>
      </c>
      <c r="G981" s="3"/>
      <c r="H981" s="3"/>
      <c r="I981" s="3"/>
      <c r="J981" s="3"/>
      <c r="K981" s="3" t="s">
        <v>7080</v>
      </c>
      <c r="L981" s="3"/>
      <c r="M981" s="7" t="s">
        <v>104</v>
      </c>
      <c r="N981" s="12" t="s">
        <v>7081</v>
      </c>
      <c r="O981" s="3">
        <v>1</v>
      </c>
      <c r="P981" s="3">
        <v>4</v>
      </c>
      <c r="Q981" s="3"/>
      <c r="R981" s="18" t="s">
        <v>7082</v>
      </c>
      <c r="S981" s="7" t="s">
        <v>7083</v>
      </c>
    </row>
    <row r="982" spans="1:19" ht="12.75">
      <c r="A982" s="8" t="s">
        <v>7084</v>
      </c>
      <c r="B982" s="3" t="s">
        <v>6695</v>
      </c>
      <c r="C982" s="5" t="s">
        <v>7085</v>
      </c>
      <c r="D982" s="3" t="s">
        <v>7086</v>
      </c>
      <c r="E982" s="6">
        <v>43985.188692129625</v>
      </c>
      <c r="F982" s="6">
        <f t="shared" si="15"/>
        <v>3</v>
      </c>
      <c r="G982" s="3"/>
      <c r="H982" s="3"/>
      <c r="I982" s="3" t="s">
        <v>7087</v>
      </c>
      <c r="J982" s="3" t="s">
        <v>7088</v>
      </c>
      <c r="K982" s="3" t="s">
        <v>6700</v>
      </c>
      <c r="L982" s="3" t="s">
        <v>7089</v>
      </c>
      <c r="M982" s="7" t="s">
        <v>104</v>
      </c>
      <c r="N982" s="12" t="s">
        <v>1073</v>
      </c>
      <c r="O982" s="3"/>
      <c r="P982" s="3">
        <v>2</v>
      </c>
      <c r="Q982" s="3"/>
      <c r="R982" s="18" t="s">
        <v>7090</v>
      </c>
      <c r="S982" s="7" t="s">
        <v>7091</v>
      </c>
    </row>
    <row r="983" spans="1:19" ht="45">
      <c r="A983" s="8" t="s">
        <v>7092</v>
      </c>
      <c r="B983" s="3" t="s">
        <v>7093</v>
      </c>
      <c r="C983" s="5" t="s">
        <v>7094</v>
      </c>
      <c r="D983" s="3" t="s">
        <v>7095</v>
      </c>
      <c r="E983" s="6">
        <v>43985.188622685186</v>
      </c>
      <c r="F983" s="6">
        <f t="shared" si="15"/>
        <v>3</v>
      </c>
      <c r="G983" s="3"/>
      <c r="H983" s="3"/>
      <c r="I983" s="3"/>
      <c r="J983" s="3"/>
      <c r="K983" s="3" t="s">
        <v>7096</v>
      </c>
      <c r="L983" s="3"/>
      <c r="M983" s="7" t="s">
        <v>28</v>
      </c>
      <c r="N983" s="12" t="s">
        <v>7097</v>
      </c>
      <c r="O983" s="3">
        <v>1</v>
      </c>
      <c r="P983" s="3">
        <v>27</v>
      </c>
      <c r="Q983" s="3"/>
      <c r="R983" s="18" t="s">
        <v>7098</v>
      </c>
      <c r="S983" s="7" t="s">
        <v>4524</v>
      </c>
    </row>
    <row r="984" spans="1:19" ht="22.5">
      <c r="A984" s="8" t="s">
        <v>7099</v>
      </c>
      <c r="B984" s="3" t="s">
        <v>7100</v>
      </c>
      <c r="C984" s="5" t="s">
        <v>7101</v>
      </c>
      <c r="D984" s="3" t="s">
        <v>7102</v>
      </c>
      <c r="E984" s="6">
        <v>43985.188472222224</v>
      </c>
      <c r="F984" s="6">
        <f t="shared" si="15"/>
        <v>3</v>
      </c>
      <c r="G984" s="3"/>
      <c r="H984" s="3"/>
      <c r="I984" s="3"/>
      <c r="J984" s="3"/>
      <c r="K984" s="3" t="s">
        <v>7103</v>
      </c>
      <c r="L984" s="3"/>
      <c r="M984" s="7" t="s">
        <v>46</v>
      </c>
      <c r="N984" s="12" t="s">
        <v>7104</v>
      </c>
      <c r="O984" s="3">
        <v>7174</v>
      </c>
      <c r="P984" s="3">
        <v>7073</v>
      </c>
      <c r="Q984" s="3" t="s">
        <v>7105</v>
      </c>
      <c r="R984" s="18" t="s">
        <v>7106</v>
      </c>
      <c r="S984" s="7" t="s">
        <v>7107</v>
      </c>
    </row>
    <row r="985" spans="1:19" ht="33.75">
      <c r="A985" s="8" t="s">
        <v>7108</v>
      </c>
      <c r="B985" s="3" t="s">
        <v>6915</v>
      </c>
      <c r="C985" s="5" t="s">
        <v>7109</v>
      </c>
      <c r="D985" s="3" t="s">
        <v>7110</v>
      </c>
      <c r="E985" s="6">
        <v>43985.188321759255</v>
      </c>
      <c r="F985" s="6">
        <f t="shared" si="15"/>
        <v>3</v>
      </c>
      <c r="G985" s="3"/>
      <c r="H985" s="3"/>
      <c r="I985" s="3"/>
      <c r="J985" s="3"/>
      <c r="K985" s="3" t="s">
        <v>6918</v>
      </c>
      <c r="L985" s="3"/>
      <c r="M985" s="7" t="s">
        <v>46</v>
      </c>
      <c r="N985" s="12" t="s">
        <v>6919</v>
      </c>
      <c r="O985" s="3">
        <v>79</v>
      </c>
      <c r="P985" s="3">
        <v>675</v>
      </c>
      <c r="Q985" s="3" t="s">
        <v>1177</v>
      </c>
      <c r="R985" s="18" t="s">
        <v>7111</v>
      </c>
      <c r="S985" s="7" t="s">
        <v>5089</v>
      </c>
    </row>
    <row r="986" spans="1:19" ht="78.75">
      <c r="A986" s="8" t="s">
        <v>7112</v>
      </c>
      <c r="B986" s="3" t="s">
        <v>187</v>
      </c>
      <c r="C986" s="5" t="s">
        <v>7113</v>
      </c>
      <c r="D986" s="3" t="s">
        <v>7110</v>
      </c>
      <c r="E986" s="6">
        <v>43985.188321759255</v>
      </c>
      <c r="F986" s="6">
        <f t="shared" si="15"/>
        <v>3</v>
      </c>
      <c r="G986" s="3"/>
      <c r="H986" s="3"/>
      <c r="I986" s="3" t="s">
        <v>7114</v>
      </c>
      <c r="J986" s="3" t="s">
        <v>7115</v>
      </c>
      <c r="K986" s="3" t="s">
        <v>192</v>
      </c>
      <c r="L986" s="3" t="s">
        <v>7116</v>
      </c>
      <c r="M986" s="7" t="s">
        <v>46</v>
      </c>
      <c r="N986" s="12" t="s">
        <v>194</v>
      </c>
      <c r="O986" s="3">
        <v>1214</v>
      </c>
      <c r="P986" s="3">
        <v>1248</v>
      </c>
      <c r="Q986" s="3" t="s">
        <v>127</v>
      </c>
      <c r="R986" s="18" t="s">
        <v>7117</v>
      </c>
      <c r="S986" s="7" t="s">
        <v>7118</v>
      </c>
    </row>
    <row r="987" spans="1:19" ht="33.75">
      <c r="A987" s="8" t="s">
        <v>7119</v>
      </c>
      <c r="B987" s="3" t="s">
        <v>7120</v>
      </c>
      <c r="C987" s="5" t="s">
        <v>7121</v>
      </c>
      <c r="D987" s="3" t="s">
        <v>7122</v>
      </c>
      <c r="E987" s="6">
        <v>43985.188310185185</v>
      </c>
      <c r="F987" s="6">
        <f t="shared" si="15"/>
        <v>3</v>
      </c>
      <c r="G987" s="3"/>
      <c r="H987" s="3"/>
      <c r="I987" s="3"/>
      <c r="J987" s="3"/>
      <c r="K987" s="3" t="s">
        <v>7123</v>
      </c>
      <c r="L987" s="3"/>
      <c r="M987" s="7" t="s">
        <v>46</v>
      </c>
      <c r="N987" s="12" t="s">
        <v>7124</v>
      </c>
      <c r="O987" s="3">
        <v>246</v>
      </c>
      <c r="P987" s="3">
        <v>320</v>
      </c>
      <c r="Q987" s="3" t="s">
        <v>7125</v>
      </c>
      <c r="R987" s="18" t="s">
        <v>7126</v>
      </c>
      <c r="S987" s="7" t="s">
        <v>7127</v>
      </c>
    </row>
    <row r="988" spans="1:19" ht="12.75">
      <c r="A988" s="8" t="s">
        <v>7128</v>
      </c>
      <c r="B988" s="3" t="s">
        <v>7129</v>
      </c>
      <c r="C988" s="5" t="s">
        <v>220</v>
      </c>
      <c r="D988" s="3" t="s">
        <v>7130</v>
      </c>
      <c r="E988" s="6">
        <v>43985.188217592593</v>
      </c>
      <c r="F988" s="6">
        <f t="shared" si="15"/>
        <v>3</v>
      </c>
      <c r="G988" s="3"/>
      <c r="H988" s="3"/>
      <c r="I988" s="3"/>
      <c r="J988" s="3"/>
      <c r="K988" s="3" t="s">
        <v>7131</v>
      </c>
      <c r="L988" s="3"/>
      <c r="M988" s="7" t="s">
        <v>28</v>
      </c>
      <c r="N988" s="12" t="s">
        <v>7132</v>
      </c>
      <c r="O988" s="3">
        <v>221</v>
      </c>
      <c r="P988" s="3">
        <v>771</v>
      </c>
      <c r="Q988" s="3" t="s">
        <v>7133</v>
      </c>
      <c r="R988" s="18" t="s">
        <v>7134</v>
      </c>
      <c r="S988" s="7" t="s">
        <v>52</v>
      </c>
    </row>
    <row r="989" spans="1:19" ht="56.25">
      <c r="A989" s="8" t="s">
        <v>7135</v>
      </c>
      <c r="B989" s="3" t="s">
        <v>7136</v>
      </c>
      <c r="C989" s="5" t="s">
        <v>7137</v>
      </c>
      <c r="D989" s="3" t="s">
        <v>7138</v>
      </c>
      <c r="E989" s="6">
        <v>43985.188206018516</v>
      </c>
      <c r="F989" s="6">
        <f t="shared" si="15"/>
        <v>3</v>
      </c>
      <c r="G989" s="3"/>
      <c r="H989" s="3"/>
      <c r="I989" s="3"/>
      <c r="J989" s="3"/>
      <c r="K989" s="3" t="s">
        <v>7139</v>
      </c>
      <c r="L989" s="3"/>
      <c r="M989" s="7" t="s">
        <v>104</v>
      </c>
      <c r="N989" s="12" t="s">
        <v>7140</v>
      </c>
      <c r="O989" s="3">
        <v>466</v>
      </c>
      <c r="P989" s="3">
        <v>407</v>
      </c>
      <c r="Q989" s="3" t="s">
        <v>7141</v>
      </c>
      <c r="R989" s="18" t="s">
        <v>7142</v>
      </c>
      <c r="S989" s="7" t="s">
        <v>176</v>
      </c>
    </row>
    <row r="990" spans="1:19" ht="22.5">
      <c r="A990" s="8" t="s">
        <v>7143</v>
      </c>
      <c r="B990" s="3" t="s">
        <v>7100</v>
      </c>
      <c r="C990" s="5" t="s">
        <v>7144</v>
      </c>
      <c r="D990" s="3" t="s">
        <v>7145</v>
      </c>
      <c r="E990" s="6">
        <v>43985.187928240739</v>
      </c>
      <c r="F990" s="6">
        <f t="shared" si="15"/>
        <v>3</v>
      </c>
      <c r="G990" s="3"/>
      <c r="H990" s="3"/>
      <c r="I990" s="3"/>
      <c r="J990" s="3"/>
      <c r="K990" s="3" t="s">
        <v>7103</v>
      </c>
      <c r="L990" s="3"/>
      <c r="M990" s="7" t="s">
        <v>46</v>
      </c>
      <c r="N990" s="12" t="s">
        <v>7104</v>
      </c>
      <c r="O990" s="3">
        <v>7174</v>
      </c>
      <c r="P990" s="3">
        <v>7073</v>
      </c>
      <c r="Q990" s="3" t="s">
        <v>7105</v>
      </c>
      <c r="R990" s="18" t="s">
        <v>7146</v>
      </c>
      <c r="S990" s="7" t="s">
        <v>52</v>
      </c>
    </row>
    <row r="991" spans="1:19" ht="67.5">
      <c r="A991" s="8" t="s">
        <v>7147</v>
      </c>
      <c r="B991" s="3" t="s">
        <v>4285</v>
      </c>
      <c r="C991" s="5" t="s">
        <v>7148</v>
      </c>
      <c r="D991" s="3" t="s">
        <v>7149</v>
      </c>
      <c r="E991" s="6">
        <v>43985.187800925924</v>
      </c>
      <c r="F991" s="6">
        <f t="shared" si="15"/>
        <v>3</v>
      </c>
      <c r="G991" s="3"/>
      <c r="H991" s="3"/>
      <c r="I991" s="3"/>
      <c r="J991" s="3"/>
      <c r="K991" s="3" t="s">
        <v>4288</v>
      </c>
      <c r="L991" s="3"/>
      <c r="M991" s="7" t="s">
        <v>104</v>
      </c>
      <c r="N991" s="12" t="s">
        <v>4289</v>
      </c>
      <c r="O991" s="3">
        <v>65</v>
      </c>
      <c r="P991" s="3">
        <v>48</v>
      </c>
      <c r="Q991" s="3" t="s">
        <v>2399</v>
      </c>
      <c r="R991" s="18" t="s">
        <v>7150</v>
      </c>
      <c r="S991" s="7" t="s">
        <v>7151</v>
      </c>
    </row>
    <row r="992" spans="1:19" ht="45">
      <c r="A992" s="8" t="s">
        <v>7152</v>
      </c>
      <c r="B992" s="3" t="s">
        <v>7153</v>
      </c>
      <c r="C992" s="5" t="s">
        <v>7154</v>
      </c>
      <c r="D992" s="3" t="s">
        <v>7155</v>
      </c>
      <c r="E992" s="6">
        <v>43985.187638888892</v>
      </c>
      <c r="F992" s="6">
        <f t="shared" si="15"/>
        <v>3</v>
      </c>
      <c r="G992" s="3"/>
      <c r="H992" s="3"/>
      <c r="I992" s="3"/>
      <c r="J992" s="3"/>
      <c r="K992" s="3" t="s">
        <v>7156</v>
      </c>
      <c r="L992" s="3"/>
      <c r="M992" s="7" t="s">
        <v>46</v>
      </c>
      <c r="N992" s="12" t="s">
        <v>7157</v>
      </c>
      <c r="O992" s="3">
        <v>2</v>
      </c>
      <c r="P992" s="3">
        <v>57</v>
      </c>
      <c r="Q992" s="3" t="s">
        <v>50</v>
      </c>
      <c r="R992" s="18" t="s">
        <v>7158</v>
      </c>
      <c r="S992" s="7" t="s">
        <v>576</v>
      </c>
    </row>
    <row r="993" spans="1:19" ht="12.75">
      <c r="A993" s="8" t="s">
        <v>7159</v>
      </c>
      <c r="B993" s="3" t="s">
        <v>7160</v>
      </c>
      <c r="C993" s="5" t="s">
        <v>220</v>
      </c>
      <c r="D993" s="3" t="s">
        <v>7161</v>
      </c>
      <c r="E993" s="6">
        <v>43985.187627314815</v>
      </c>
      <c r="F993" s="6">
        <f t="shared" si="15"/>
        <v>3</v>
      </c>
      <c r="G993" s="3"/>
      <c r="H993" s="3"/>
      <c r="I993" s="3"/>
      <c r="J993" s="3"/>
      <c r="K993" s="3" t="s">
        <v>7162</v>
      </c>
      <c r="L993" s="3"/>
      <c r="M993" s="7" t="s">
        <v>46</v>
      </c>
      <c r="N993" s="12" t="s">
        <v>7163</v>
      </c>
      <c r="O993" s="3">
        <v>44</v>
      </c>
      <c r="P993" s="3">
        <v>107</v>
      </c>
      <c r="Q993" s="3" t="s">
        <v>1736</v>
      </c>
      <c r="R993" s="18" t="s">
        <v>7164</v>
      </c>
      <c r="S993" s="7" t="s">
        <v>52</v>
      </c>
    </row>
    <row r="994" spans="1:19" ht="45">
      <c r="A994" s="8" t="s">
        <v>7165</v>
      </c>
      <c r="B994" s="3" t="s">
        <v>7166</v>
      </c>
      <c r="C994" s="5" t="s">
        <v>7167</v>
      </c>
      <c r="D994" s="3" t="s">
        <v>7168</v>
      </c>
      <c r="E994" s="6">
        <v>43985.187569444446</v>
      </c>
      <c r="F994" s="6">
        <f t="shared" si="15"/>
        <v>3</v>
      </c>
      <c r="G994" s="3"/>
      <c r="H994" s="3"/>
      <c r="I994" s="3"/>
      <c r="J994" s="3"/>
      <c r="K994" s="3" t="s">
        <v>7169</v>
      </c>
      <c r="L994" s="3"/>
      <c r="M994" s="7" t="s">
        <v>46</v>
      </c>
      <c r="N994" s="12" t="s">
        <v>7170</v>
      </c>
      <c r="O994" s="3">
        <v>539</v>
      </c>
      <c r="P994" s="3">
        <v>463</v>
      </c>
      <c r="Q994" s="3" t="s">
        <v>319</v>
      </c>
      <c r="R994" s="18" t="s">
        <v>7171</v>
      </c>
      <c r="S994" s="7" t="s">
        <v>7172</v>
      </c>
    </row>
    <row r="995" spans="1:19" ht="45">
      <c r="A995" s="8" t="s">
        <v>7173</v>
      </c>
      <c r="B995" s="3" t="s">
        <v>2181</v>
      </c>
      <c r="C995" s="5" t="s">
        <v>7174</v>
      </c>
      <c r="D995" s="3" t="s">
        <v>7175</v>
      </c>
      <c r="E995" s="6">
        <v>43985.187546296293</v>
      </c>
      <c r="F995" s="6">
        <f t="shared" si="15"/>
        <v>3</v>
      </c>
      <c r="G995" s="3"/>
      <c r="H995" s="3"/>
      <c r="I995" s="3"/>
      <c r="J995" s="3"/>
      <c r="K995" s="3" t="s">
        <v>2184</v>
      </c>
      <c r="L995" s="3"/>
      <c r="M995" s="7" t="s">
        <v>2185</v>
      </c>
      <c r="N995" s="12" t="s">
        <v>2186</v>
      </c>
      <c r="O995" s="3">
        <v>558</v>
      </c>
      <c r="P995" s="3">
        <v>624</v>
      </c>
      <c r="Q995" s="3" t="s">
        <v>1786</v>
      </c>
      <c r="R995" s="18" t="s">
        <v>7176</v>
      </c>
      <c r="S995" s="7" t="s">
        <v>7177</v>
      </c>
    </row>
    <row r="996" spans="1:19" ht="56.25">
      <c r="A996" s="8" t="s">
        <v>7178</v>
      </c>
      <c r="B996" s="3" t="s">
        <v>7179</v>
      </c>
      <c r="C996" s="5" t="s">
        <v>7180</v>
      </c>
      <c r="D996" s="3" t="s">
        <v>7181</v>
      </c>
      <c r="E996" s="6">
        <v>43985.18748842593</v>
      </c>
      <c r="F996" s="6">
        <f t="shared" si="15"/>
        <v>3</v>
      </c>
      <c r="G996" s="3"/>
      <c r="H996" s="3"/>
      <c r="I996" s="3"/>
      <c r="J996" s="3"/>
      <c r="K996" s="3" t="s">
        <v>7182</v>
      </c>
      <c r="L996" s="3"/>
      <c r="M996" s="7" t="s">
        <v>46</v>
      </c>
      <c r="N996" s="12" t="s">
        <v>7183</v>
      </c>
      <c r="O996" s="3">
        <v>23</v>
      </c>
      <c r="P996" s="3">
        <v>195</v>
      </c>
      <c r="Q996" s="3"/>
      <c r="R996" s="18" t="s">
        <v>7184</v>
      </c>
      <c r="S996" s="7" t="s">
        <v>7185</v>
      </c>
    </row>
    <row r="997" spans="1:19" ht="12.75">
      <c r="A997" s="8" t="s">
        <v>7186</v>
      </c>
      <c r="B997" s="3" t="s">
        <v>277</v>
      </c>
      <c r="C997" s="5" t="s">
        <v>7187</v>
      </c>
      <c r="D997" s="3" t="s">
        <v>7188</v>
      </c>
      <c r="E997" s="6">
        <v>43985.187407407408</v>
      </c>
      <c r="F997" s="6">
        <f t="shared" si="15"/>
        <v>3</v>
      </c>
      <c r="G997" s="3"/>
      <c r="H997" s="3"/>
      <c r="I997" s="3" t="s">
        <v>7189</v>
      </c>
      <c r="J997" s="3" t="s">
        <v>7190</v>
      </c>
      <c r="K997" s="3" t="s">
        <v>282</v>
      </c>
      <c r="L997" s="3" t="s">
        <v>7191</v>
      </c>
      <c r="M997" s="7" t="s">
        <v>28</v>
      </c>
      <c r="N997" s="12" t="s">
        <v>284</v>
      </c>
      <c r="O997" s="3">
        <v>125</v>
      </c>
      <c r="P997" s="3">
        <v>607</v>
      </c>
      <c r="Q997" s="3" t="s">
        <v>285</v>
      </c>
      <c r="R997" s="18" t="s">
        <v>7192</v>
      </c>
      <c r="S997" s="7" t="s">
        <v>7193</v>
      </c>
    </row>
    <row r="998" spans="1:19" ht="12.75">
      <c r="A998" s="8" t="s">
        <v>7194</v>
      </c>
      <c r="B998" s="3" t="s">
        <v>6736</v>
      </c>
      <c r="C998" s="5" t="s">
        <v>7195</v>
      </c>
      <c r="D998" s="3" t="s">
        <v>7196</v>
      </c>
      <c r="E998" s="6">
        <v>43985.187395833331</v>
      </c>
      <c r="F998" s="6">
        <f t="shared" si="15"/>
        <v>3</v>
      </c>
      <c r="G998" s="3"/>
      <c r="H998" s="3"/>
      <c r="I998" s="3"/>
      <c r="J998" s="3"/>
      <c r="K998" s="3" t="s">
        <v>6739</v>
      </c>
      <c r="L998" s="3"/>
      <c r="M998" s="7" t="s">
        <v>28</v>
      </c>
      <c r="N998" s="12" t="s">
        <v>6740</v>
      </c>
      <c r="O998" s="3">
        <v>142</v>
      </c>
      <c r="P998" s="3">
        <v>763</v>
      </c>
      <c r="Q998" s="3"/>
      <c r="R998" s="18" t="s">
        <v>7197</v>
      </c>
      <c r="S998" s="7" t="s">
        <v>7198</v>
      </c>
    </row>
    <row r="999" spans="1:19" ht="12.75">
      <c r="A999" s="8" t="s">
        <v>7199</v>
      </c>
      <c r="B999" s="3" t="s">
        <v>7200</v>
      </c>
      <c r="C999" s="5" t="s">
        <v>7201</v>
      </c>
      <c r="D999" s="3" t="s">
        <v>7202</v>
      </c>
      <c r="E999" s="6">
        <v>43985.187152777777</v>
      </c>
      <c r="F999" s="6">
        <f t="shared" si="15"/>
        <v>3</v>
      </c>
      <c r="G999" s="3"/>
      <c r="H999" s="3"/>
      <c r="I999" s="3"/>
      <c r="J999" s="3"/>
      <c r="K999" s="3" t="s">
        <v>7203</v>
      </c>
      <c r="L999" s="3"/>
      <c r="M999" s="7" t="s">
        <v>46</v>
      </c>
      <c r="N999" s="12" t="s">
        <v>7204</v>
      </c>
      <c r="O999" s="3">
        <v>364</v>
      </c>
      <c r="P999" s="3">
        <v>294</v>
      </c>
      <c r="Q999" s="3" t="s">
        <v>1115</v>
      </c>
      <c r="R999" s="18" t="s">
        <v>7205</v>
      </c>
      <c r="S999" s="7" t="s">
        <v>3318</v>
      </c>
    </row>
    <row r="1000" spans="1:19" ht="78.75">
      <c r="A1000" s="8" t="s">
        <v>7206</v>
      </c>
      <c r="B1000" s="3" t="s">
        <v>7207</v>
      </c>
      <c r="C1000" s="5" t="s">
        <v>7208</v>
      </c>
      <c r="D1000" s="3" t="s">
        <v>7209</v>
      </c>
      <c r="E1000" s="6">
        <v>43985.187071759261</v>
      </c>
      <c r="F1000" s="6">
        <f t="shared" si="15"/>
        <v>3</v>
      </c>
      <c r="G1000" s="3"/>
      <c r="H1000" s="3"/>
      <c r="I1000" s="3"/>
      <c r="J1000" s="3"/>
      <c r="K1000" s="3" t="s">
        <v>7210</v>
      </c>
      <c r="L1000" s="3"/>
      <c r="M1000" s="7" t="s">
        <v>104</v>
      </c>
      <c r="N1000" s="12" t="s">
        <v>7211</v>
      </c>
      <c r="O1000" s="3">
        <v>36</v>
      </c>
      <c r="P1000" s="3">
        <v>377</v>
      </c>
      <c r="Q1000" s="3" t="s">
        <v>7212</v>
      </c>
      <c r="R1000" s="18" t="s">
        <v>7213</v>
      </c>
      <c r="S1000" s="7" t="s">
        <v>7214</v>
      </c>
    </row>
    <row r="1001" spans="1:19" ht="22.5">
      <c r="A1001" s="8" t="s">
        <v>7215</v>
      </c>
      <c r="B1001" s="3" t="s">
        <v>656</v>
      </c>
      <c r="C1001" s="5" t="s">
        <v>7216</v>
      </c>
      <c r="D1001" s="3" t="s">
        <v>7217</v>
      </c>
      <c r="E1001" s="6">
        <v>43985.187048611115</v>
      </c>
      <c r="F1001" s="6">
        <f t="shared" si="15"/>
        <v>3</v>
      </c>
      <c r="G1001" s="3"/>
      <c r="H1001" s="3"/>
      <c r="I1001" s="3"/>
      <c r="J1001" s="3"/>
      <c r="K1001" s="3" t="s">
        <v>659</v>
      </c>
      <c r="L1001" s="3"/>
      <c r="M1001" s="7" t="s">
        <v>46</v>
      </c>
      <c r="N1001" s="12" t="s">
        <v>660</v>
      </c>
      <c r="O1001" s="3">
        <v>9</v>
      </c>
      <c r="P1001" s="3">
        <v>51</v>
      </c>
      <c r="Q1001" s="3" t="s">
        <v>127</v>
      </c>
      <c r="R1001" s="18" t="s">
        <v>7218</v>
      </c>
      <c r="S1001" s="7" t="s">
        <v>52</v>
      </c>
    </row>
    <row r="1002" spans="1:19" ht="12.75">
      <c r="A1002" s="8" t="s">
        <v>7219</v>
      </c>
      <c r="B1002" s="3" t="s">
        <v>277</v>
      </c>
      <c r="C1002" s="5" t="s">
        <v>7220</v>
      </c>
      <c r="D1002" s="3" t="s">
        <v>7221</v>
      </c>
      <c r="E1002" s="6">
        <v>43985.187013888892</v>
      </c>
      <c r="F1002" s="6">
        <f t="shared" si="15"/>
        <v>3</v>
      </c>
      <c r="G1002" s="3"/>
      <c r="H1002" s="3"/>
      <c r="I1002" s="3" t="s">
        <v>7222</v>
      </c>
      <c r="J1002" s="3" t="s">
        <v>7223</v>
      </c>
      <c r="K1002" s="3" t="s">
        <v>282</v>
      </c>
      <c r="L1002" s="3" t="s">
        <v>7224</v>
      </c>
      <c r="M1002" s="7" t="s">
        <v>28</v>
      </c>
      <c r="N1002" s="12" t="s">
        <v>284</v>
      </c>
      <c r="O1002" s="3">
        <v>125</v>
      </c>
      <c r="P1002" s="3">
        <v>607</v>
      </c>
      <c r="Q1002" s="3" t="s">
        <v>285</v>
      </c>
      <c r="R1002" s="18" t="s">
        <v>7225</v>
      </c>
      <c r="S1002" s="7" t="s">
        <v>7226</v>
      </c>
    </row>
    <row r="1003" spans="1:19" ht="33.75">
      <c r="A1003" s="8" t="s">
        <v>7227</v>
      </c>
      <c r="B1003" s="3" t="s">
        <v>7228</v>
      </c>
      <c r="C1003" s="5" t="s">
        <v>7229</v>
      </c>
      <c r="D1003" s="3" t="s">
        <v>7230</v>
      </c>
      <c r="E1003" s="6">
        <v>43985.186909722222</v>
      </c>
      <c r="F1003" s="6">
        <f t="shared" si="15"/>
        <v>3</v>
      </c>
      <c r="G1003" s="3"/>
      <c r="H1003" s="3"/>
      <c r="I1003" s="3"/>
      <c r="J1003" s="3"/>
      <c r="K1003" s="3" t="s">
        <v>7231</v>
      </c>
      <c r="L1003" s="3"/>
      <c r="M1003" s="7" t="s">
        <v>104</v>
      </c>
      <c r="N1003" s="12" t="s">
        <v>7232</v>
      </c>
      <c r="O1003" s="3">
        <v>12</v>
      </c>
      <c r="P1003" s="3">
        <v>233</v>
      </c>
      <c r="Q1003" s="3"/>
      <c r="R1003" s="18" t="s">
        <v>7233</v>
      </c>
      <c r="S1003" s="7" t="s">
        <v>5503</v>
      </c>
    </row>
    <row r="1004" spans="1:19" ht="56.25">
      <c r="A1004" s="8" t="s">
        <v>7234</v>
      </c>
      <c r="B1004" s="3" t="s">
        <v>7235</v>
      </c>
      <c r="C1004" s="5" t="s">
        <v>7236</v>
      </c>
      <c r="D1004" s="3" t="s">
        <v>7237</v>
      </c>
      <c r="E1004" s="6">
        <v>43985.186886574069</v>
      </c>
      <c r="F1004" s="6">
        <f t="shared" si="15"/>
        <v>3</v>
      </c>
      <c r="G1004" s="3"/>
      <c r="H1004" s="3"/>
      <c r="I1004" s="3"/>
      <c r="J1004" s="3"/>
      <c r="K1004" s="3" t="s">
        <v>7238</v>
      </c>
      <c r="L1004" s="3"/>
      <c r="M1004" s="7" t="s">
        <v>46</v>
      </c>
      <c r="N1004" s="12" t="s">
        <v>7239</v>
      </c>
      <c r="O1004" s="3">
        <v>153</v>
      </c>
      <c r="P1004" s="3">
        <v>779</v>
      </c>
      <c r="Q1004" s="3"/>
      <c r="R1004" s="18" t="s">
        <v>7240</v>
      </c>
      <c r="S1004" s="7" t="s">
        <v>7241</v>
      </c>
    </row>
    <row r="1005" spans="1:19" ht="12.75">
      <c r="A1005" s="8" t="s">
        <v>7242</v>
      </c>
      <c r="B1005" s="3" t="s">
        <v>277</v>
      </c>
      <c r="C1005" s="5" t="s">
        <v>7243</v>
      </c>
      <c r="D1005" s="3" t="s">
        <v>7244</v>
      </c>
      <c r="E1005" s="6">
        <v>43985.186851851853</v>
      </c>
      <c r="F1005" s="6">
        <f t="shared" si="15"/>
        <v>3</v>
      </c>
      <c r="G1005" s="3"/>
      <c r="H1005" s="3"/>
      <c r="I1005" s="3" t="s">
        <v>7245</v>
      </c>
      <c r="J1005" s="3" t="s">
        <v>7246</v>
      </c>
      <c r="K1005" s="3" t="s">
        <v>282</v>
      </c>
      <c r="L1005" s="3" t="s">
        <v>7247</v>
      </c>
      <c r="M1005" s="7" t="s">
        <v>28</v>
      </c>
      <c r="N1005" s="12" t="s">
        <v>284</v>
      </c>
      <c r="O1005" s="3">
        <v>125</v>
      </c>
      <c r="P1005" s="3">
        <v>607</v>
      </c>
      <c r="Q1005" s="3" t="s">
        <v>285</v>
      </c>
      <c r="R1005" s="18" t="s">
        <v>7248</v>
      </c>
      <c r="S1005" s="7" t="s">
        <v>7249</v>
      </c>
    </row>
    <row r="1006" spans="1:19" ht="12.75">
      <c r="A1006" s="8" t="s">
        <v>7250</v>
      </c>
      <c r="B1006" s="3" t="s">
        <v>7251</v>
      </c>
      <c r="C1006" s="5" t="s">
        <v>7252</v>
      </c>
      <c r="D1006" s="3" t="s">
        <v>7253</v>
      </c>
      <c r="E1006" s="6">
        <v>43985.186655092592</v>
      </c>
      <c r="F1006" s="6">
        <f t="shared" si="15"/>
        <v>3</v>
      </c>
      <c r="G1006" s="3"/>
      <c r="H1006" s="3"/>
      <c r="I1006" s="3"/>
      <c r="J1006" s="3"/>
      <c r="K1006" s="3" t="s">
        <v>7254</v>
      </c>
      <c r="L1006" s="3"/>
      <c r="M1006" s="7" t="s">
        <v>104</v>
      </c>
      <c r="N1006" s="12" t="s">
        <v>7255</v>
      </c>
      <c r="O1006" s="3">
        <v>20</v>
      </c>
      <c r="P1006" s="3">
        <v>173</v>
      </c>
      <c r="Q1006" s="3" t="s">
        <v>50</v>
      </c>
      <c r="R1006" s="18" t="s">
        <v>7256</v>
      </c>
      <c r="S1006" s="7" t="s">
        <v>5375</v>
      </c>
    </row>
    <row r="1007" spans="1:19" ht="22.5">
      <c r="A1007" s="8" t="s">
        <v>7257</v>
      </c>
      <c r="B1007" s="3" t="s">
        <v>4960</v>
      </c>
      <c r="C1007" s="5" t="s">
        <v>7258</v>
      </c>
      <c r="D1007" s="3" t="s">
        <v>7259</v>
      </c>
      <c r="E1007" s="6">
        <v>43985.186631944445</v>
      </c>
      <c r="F1007" s="6">
        <f t="shared" si="15"/>
        <v>3</v>
      </c>
      <c r="G1007" s="3"/>
      <c r="H1007" s="3"/>
      <c r="I1007" s="3" t="s">
        <v>7260</v>
      </c>
      <c r="J1007" s="3" t="s">
        <v>7261</v>
      </c>
      <c r="K1007" s="3" t="s">
        <v>4963</v>
      </c>
      <c r="L1007" s="3" t="s">
        <v>7262</v>
      </c>
      <c r="M1007" s="7" t="s">
        <v>46</v>
      </c>
      <c r="N1007" s="12" t="s">
        <v>4964</v>
      </c>
      <c r="O1007" s="3">
        <v>13</v>
      </c>
      <c r="P1007" s="3">
        <v>27</v>
      </c>
      <c r="Q1007" s="3"/>
      <c r="R1007" s="18" t="s">
        <v>7263</v>
      </c>
      <c r="S1007" s="7" t="s">
        <v>7264</v>
      </c>
    </row>
    <row r="1008" spans="1:19" ht="12.75">
      <c r="A1008" s="8" t="s">
        <v>7265</v>
      </c>
      <c r="B1008" s="3" t="s">
        <v>7266</v>
      </c>
      <c r="C1008" s="5" t="s">
        <v>7267</v>
      </c>
      <c r="D1008" s="3" t="s">
        <v>7268</v>
      </c>
      <c r="E1008" s="6">
        <v>43985.186550925922</v>
      </c>
      <c r="F1008" s="6">
        <f t="shared" si="15"/>
        <v>3</v>
      </c>
      <c r="G1008" s="3"/>
      <c r="H1008" s="3"/>
      <c r="I1008" s="3"/>
      <c r="J1008" s="3"/>
      <c r="K1008" s="3" t="s">
        <v>7269</v>
      </c>
      <c r="L1008" s="3"/>
      <c r="M1008" s="7" t="s">
        <v>104</v>
      </c>
      <c r="N1008" s="12" t="s">
        <v>7270</v>
      </c>
      <c r="O1008" s="3">
        <v>124</v>
      </c>
      <c r="P1008" s="3">
        <v>197</v>
      </c>
      <c r="Q1008" s="3" t="s">
        <v>4435</v>
      </c>
      <c r="R1008" s="18" t="s">
        <v>7271</v>
      </c>
      <c r="S1008" s="7" t="s">
        <v>6508</v>
      </c>
    </row>
    <row r="1009" spans="1:19" ht="33.75">
      <c r="A1009" s="8" t="s">
        <v>7272</v>
      </c>
      <c r="B1009" s="3" t="s">
        <v>7273</v>
      </c>
      <c r="C1009" s="5" t="s">
        <v>7274</v>
      </c>
      <c r="D1009" s="3" t="s">
        <v>7275</v>
      </c>
      <c r="E1009" s="6">
        <v>43985.186400462961</v>
      </c>
      <c r="F1009" s="6">
        <f t="shared" si="15"/>
        <v>3</v>
      </c>
      <c r="G1009" s="3"/>
      <c r="H1009" s="3"/>
      <c r="I1009" s="3"/>
      <c r="J1009" s="3"/>
      <c r="K1009" s="3" t="s">
        <v>7276</v>
      </c>
      <c r="L1009" s="3"/>
      <c r="M1009" s="7" t="s">
        <v>104</v>
      </c>
      <c r="N1009" s="12" t="s">
        <v>7277</v>
      </c>
      <c r="O1009" s="3">
        <v>4666</v>
      </c>
      <c r="P1009" s="3">
        <v>4237</v>
      </c>
      <c r="Q1009" s="3" t="s">
        <v>7278</v>
      </c>
      <c r="R1009" s="18" t="s">
        <v>7279</v>
      </c>
      <c r="S1009" s="7" t="s">
        <v>7280</v>
      </c>
    </row>
    <row r="1010" spans="1:19" ht="22.5">
      <c r="A1010" s="8" t="s">
        <v>7281</v>
      </c>
      <c r="B1010" s="3" t="s">
        <v>7282</v>
      </c>
      <c r="C1010" s="5" t="s">
        <v>7283</v>
      </c>
      <c r="D1010" s="3" t="s">
        <v>7284</v>
      </c>
      <c r="E1010" s="6">
        <v>43985.186377314814</v>
      </c>
      <c r="F1010" s="6">
        <f t="shared" si="15"/>
        <v>3</v>
      </c>
      <c r="G1010" s="3"/>
      <c r="H1010" s="3"/>
      <c r="I1010" s="3"/>
      <c r="J1010" s="3"/>
      <c r="K1010" s="3" t="s">
        <v>7285</v>
      </c>
      <c r="L1010" s="3"/>
      <c r="M1010" s="7" t="s">
        <v>46</v>
      </c>
      <c r="N1010" s="12" t="s">
        <v>7286</v>
      </c>
      <c r="O1010" s="3">
        <v>954</v>
      </c>
      <c r="P1010" s="3">
        <v>419</v>
      </c>
      <c r="Q1010" s="3" t="s">
        <v>7287</v>
      </c>
      <c r="R1010" s="18" t="s">
        <v>7288</v>
      </c>
      <c r="S1010" s="7" t="s">
        <v>7289</v>
      </c>
    </row>
    <row r="1011" spans="1:19" ht="12.75">
      <c r="A1011" s="8" t="s">
        <v>7290</v>
      </c>
      <c r="B1011" s="3" t="s">
        <v>277</v>
      </c>
      <c r="C1011" s="5" t="s">
        <v>7291</v>
      </c>
      <c r="D1011" s="3" t="s">
        <v>7284</v>
      </c>
      <c r="E1011" s="6">
        <v>43985.186377314814</v>
      </c>
      <c r="F1011" s="6">
        <f t="shared" si="15"/>
        <v>3</v>
      </c>
      <c r="G1011" s="3"/>
      <c r="H1011" s="3"/>
      <c r="I1011" s="3" t="s">
        <v>7292</v>
      </c>
      <c r="J1011" s="3" t="s">
        <v>7293</v>
      </c>
      <c r="K1011" s="3" t="s">
        <v>282</v>
      </c>
      <c r="L1011" s="3" t="s">
        <v>7294</v>
      </c>
      <c r="M1011" s="7" t="s">
        <v>28</v>
      </c>
      <c r="N1011" s="12" t="s">
        <v>284</v>
      </c>
      <c r="O1011" s="3">
        <v>125</v>
      </c>
      <c r="P1011" s="3">
        <v>607</v>
      </c>
      <c r="Q1011" s="3" t="s">
        <v>285</v>
      </c>
      <c r="R1011" s="18" t="s">
        <v>7295</v>
      </c>
      <c r="S1011" s="7" t="s">
        <v>7296</v>
      </c>
    </row>
    <row r="1012" spans="1:19" ht="12.75">
      <c r="A1012" s="8" t="s">
        <v>7297</v>
      </c>
      <c r="B1012" s="3" t="s">
        <v>91</v>
      </c>
      <c r="C1012" s="5" t="s">
        <v>7298</v>
      </c>
      <c r="D1012" s="3" t="s">
        <v>7299</v>
      </c>
      <c r="E1012" s="6">
        <v>43985.186273148152</v>
      </c>
      <c r="F1012" s="6">
        <f t="shared" si="15"/>
        <v>3</v>
      </c>
      <c r="G1012" s="3"/>
      <c r="H1012" s="3"/>
      <c r="I1012" s="3"/>
      <c r="J1012" s="3"/>
      <c r="K1012" s="3" t="s">
        <v>94</v>
      </c>
      <c r="L1012" s="3"/>
      <c r="M1012" s="7" t="s">
        <v>46</v>
      </c>
      <c r="N1012" s="12" t="s">
        <v>95</v>
      </c>
      <c r="O1012" s="3">
        <v>7</v>
      </c>
      <c r="P1012" s="3">
        <v>85</v>
      </c>
      <c r="Q1012" s="3"/>
      <c r="R1012" s="18" t="s">
        <v>7300</v>
      </c>
      <c r="S1012" s="7" t="s">
        <v>7301</v>
      </c>
    </row>
    <row r="1013" spans="1:19" ht="22.5">
      <c r="A1013" s="8" t="s">
        <v>7302</v>
      </c>
      <c r="B1013" s="3" t="s">
        <v>7303</v>
      </c>
      <c r="C1013" s="5" t="s">
        <v>7304</v>
      </c>
      <c r="D1013" s="3" t="s">
        <v>7305</v>
      </c>
      <c r="E1013" s="6">
        <v>43985.186261574076</v>
      </c>
      <c r="F1013" s="6">
        <f t="shared" si="15"/>
        <v>3</v>
      </c>
      <c r="G1013" s="3"/>
      <c r="H1013" s="3"/>
      <c r="I1013" s="3"/>
      <c r="J1013" s="3"/>
      <c r="K1013" s="3" t="s">
        <v>7306</v>
      </c>
      <c r="L1013" s="3"/>
      <c r="M1013" s="7" t="s">
        <v>46</v>
      </c>
      <c r="N1013" s="12" t="s">
        <v>7307</v>
      </c>
      <c r="O1013" s="3">
        <v>4</v>
      </c>
      <c r="P1013" s="3">
        <v>38</v>
      </c>
      <c r="Q1013" s="3"/>
      <c r="R1013" s="18" t="s">
        <v>7308</v>
      </c>
      <c r="S1013" s="7" t="s">
        <v>7309</v>
      </c>
    </row>
    <row r="1014" spans="1:19" ht="22.5">
      <c r="A1014" s="8" t="s">
        <v>7310</v>
      </c>
      <c r="B1014" s="3" t="s">
        <v>6915</v>
      </c>
      <c r="C1014" s="5" t="s">
        <v>7311</v>
      </c>
      <c r="D1014" s="3" t="s">
        <v>7312</v>
      </c>
      <c r="E1014" s="6">
        <v>43985.186111111107</v>
      </c>
      <c r="F1014" s="6">
        <f t="shared" si="15"/>
        <v>3</v>
      </c>
      <c r="G1014" s="3"/>
      <c r="H1014" s="3"/>
      <c r="I1014" s="3"/>
      <c r="J1014" s="3"/>
      <c r="K1014" s="3" t="s">
        <v>6918</v>
      </c>
      <c r="L1014" s="3"/>
      <c r="M1014" s="7" t="s">
        <v>46</v>
      </c>
      <c r="N1014" s="12" t="s">
        <v>6919</v>
      </c>
      <c r="O1014" s="3">
        <v>79</v>
      </c>
      <c r="P1014" s="3">
        <v>675</v>
      </c>
      <c r="Q1014" s="3" t="s">
        <v>1177</v>
      </c>
      <c r="R1014" s="18" t="s">
        <v>7313</v>
      </c>
      <c r="S1014" s="7" t="s">
        <v>2774</v>
      </c>
    </row>
    <row r="1015" spans="1:19" ht="22.5">
      <c r="A1015" s="8" t="s">
        <v>7314</v>
      </c>
      <c r="B1015" s="3" t="s">
        <v>7315</v>
      </c>
      <c r="C1015" s="5" t="s">
        <v>7316</v>
      </c>
      <c r="D1015" s="3" t="s">
        <v>7317</v>
      </c>
      <c r="E1015" s="6">
        <v>43985.186006944445</v>
      </c>
      <c r="F1015" s="6">
        <f t="shared" si="15"/>
        <v>3</v>
      </c>
      <c r="G1015" s="3"/>
      <c r="H1015" s="3"/>
      <c r="I1015" s="3"/>
      <c r="J1015" s="3"/>
      <c r="K1015" s="3" t="s">
        <v>7318</v>
      </c>
      <c r="L1015" s="3"/>
      <c r="M1015" s="7" t="s">
        <v>46</v>
      </c>
      <c r="N1015" s="12" t="s">
        <v>7319</v>
      </c>
      <c r="O1015" s="3">
        <v>285</v>
      </c>
      <c r="P1015" s="3">
        <v>484</v>
      </c>
      <c r="Q1015" s="3" t="s">
        <v>7320</v>
      </c>
      <c r="R1015" s="18" t="s">
        <v>7321</v>
      </c>
      <c r="S1015" s="7" t="s">
        <v>7322</v>
      </c>
    </row>
    <row r="1016" spans="1:19" ht="12.75">
      <c r="A1016" s="8" t="s">
        <v>7323</v>
      </c>
      <c r="B1016" s="3" t="s">
        <v>277</v>
      </c>
      <c r="C1016" s="5" t="s">
        <v>7324</v>
      </c>
      <c r="D1016" s="3" t="s">
        <v>7325</v>
      </c>
      <c r="E1016" s="6">
        <v>43985.185972222222</v>
      </c>
      <c r="F1016" s="6">
        <f t="shared" si="15"/>
        <v>3</v>
      </c>
      <c r="G1016" s="3"/>
      <c r="H1016" s="3"/>
      <c r="I1016" s="3" t="s">
        <v>7326</v>
      </c>
      <c r="J1016" s="3" t="s">
        <v>7327</v>
      </c>
      <c r="K1016" s="3" t="s">
        <v>282</v>
      </c>
      <c r="L1016" s="3" t="s">
        <v>7328</v>
      </c>
      <c r="M1016" s="7" t="s">
        <v>28</v>
      </c>
      <c r="N1016" s="12" t="s">
        <v>284</v>
      </c>
      <c r="O1016" s="3">
        <v>125</v>
      </c>
      <c r="P1016" s="3">
        <v>607</v>
      </c>
      <c r="Q1016" s="3" t="s">
        <v>285</v>
      </c>
      <c r="R1016" s="18" t="s">
        <v>7329</v>
      </c>
      <c r="S1016" s="7" t="s">
        <v>7330</v>
      </c>
    </row>
    <row r="1017" spans="1:19" ht="45">
      <c r="A1017" s="8" t="s">
        <v>7331</v>
      </c>
      <c r="B1017" s="3" t="s">
        <v>2495</v>
      </c>
      <c r="C1017" s="5" t="s">
        <v>7332</v>
      </c>
      <c r="D1017" s="3" t="s">
        <v>7333</v>
      </c>
      <c r="E1017" s="6">
        <v>43985.185810185183</v>
      </c>
      <c r="F1017" s="6">
        <f t="shared" si="15"/>
        <v>3</v>
      </c>
      <c r="G1017" s="3"/>
      <c r="H1017" s="3"/>
      <c r="I1017" s="3"/>
      <c r="J1017" s="3"/>
      <c r="K1017" s="3" t="s">
        <v>2494</v>
      </c>
      <c r="L1017" s="3"/>
      <c r="M1017" s="7" t="s">
        <v>46</v>
      </c>
      <c r="N1017" s="12" t="s">
        <v>7334</v>
      </c>
      <c r="O1017" s="3">
        <v>167</v>
      </c>
      <c r="P1017" s="3">
        <v>741</v>
      </c>
      <c r="Q1017" s="3" t="s">
        <v>3121</v>
      </c>
      <c r="R1017" s="18" t="s">
        <v>7335</v>
      </c>
      <c r="S1017" s="7" t="s">
        <v>7336</v>
      </c>
    </row>
    <row r="1018" spans="1:19" ht="56.25">
      <c r="A1018" s="8" t="s">
        <v>7337</v>
      </c>
      <c r="B1018" s="3" t="s">
        <v>7338</v>
      </c>
      <c r="C1018" s="5" t="s">
        <v>7339</v>
      </c>
      <c r="D1018" s="3" t="s">
        <v>7340</v>
      </c>
      <c r="E1018" s="6">
        <v>43985.185798611114</v>
      </c>
      <c r="F1018" s="6">
        <f t="shared" si="15"/>
        <v>3</v>
      </c>
      <c r="G1018" s="3"/>
      <c r="H1018" s="3"/>
      <c r="I1018" s="3"/>
      <c r="J1018" s="3"/>
      <c r="K1018" s="3" t="s">
        <v>7341</v>
      </c>
      <c r="L1018" s="3"/>
      <c r="M1018" s="7" t="s">
        <v>46</v>
      </c>
      <c r="N1018" s="12" t="s">
        <v>7342</v>
      </c>
      <c r="O1018" s="3">
        <v>4</v>
      </c>
      <c r="P1018" s="3">
        <v>69</v>
      </c>
      <c r="Q1018" s="3" t="s">
        <v>7343</v>
      </c>
      <c r="R1018" s="18" t="s">
        <v>7344</v>
      </c>
      <c r="S1018" s="7" t="s">
        <v>7345</v>
      </c>
    </row>
    <row r="1019" spans="1:19" ht="12.75">
      <c r="A1019" s="8" t="s">
        <v>7346</v>
      </c>
      <c r="B1019" s="3" t="s">
        <v>277</v>
      </c>
      <c r="C1019" s="5" t="s">
        <v>7347</v>
      </c>
      <c r="D1019" s="3" t="s">
        <v>7348</v>
      </c>
      <c r="E1019" s="6">
        <v>43985.185729166667</v>
      </c>
      <c r="F1019" s="6">
        <f t="shared" si="15"/>
        <v>3</v>
      </c>
      <c r="G1019" s="3"/>
      <c r="H1019" s="3"/>
      <c r="I1019" s="3" t="s">
        <v>448</v>
      </c>
      <c r="J1019" s="3" t="s">
        <v>449</v>
      </c>
      <c r="K1019" s="3" t="s">
        <v>282</v>
      </c>
      <c r="L1019" s="3" t="s">
        <v>451</v>
      </c>
      <c r="M1019" s="7" t="s">
        <v>28</v>
      </c>
      <c r="N1019" s="12" t="s">
        <v>284</v>
      </c>
      <c r="O1019" s="3">
        <v>125</v>
      </c>
      <c r="P1019" s="3">
        <v>607</v>
      </c>
      <c r="Q1019" s="3" t="s">
        <v>285</v>
      </c>
      <c r="R1019" s="18" t="s">
        <v>7349</v>
      </c>
      <c r="S1019" s="7" t="s">
        <v>455</v>
      </c>
    </row>
    <row r="1020" spans="1:19" ht="22.5">
      <c r="A1020" s="8" t="s">
        <v>7350</v>
      </c>
      <c r="B1020" s="3" t="s">
        <v>5867</v>
      </c>
      <c r="C1020" s="5" t="s">
        <v>7351</v>
      </c>
      <c r="D1020" s="3" t="s">
        <v>7352</v>
      </c>
      <c r="E1020" s="6">
        <v>43985.185694444444</v>
      </c>
      <c r="F1020" s="6">
        <f t="shared" si="15"/>
        <v>3</v>
      </c>
      <c r="G1020" s="3"/>
      <c r="H1020" s="3"/>
      <c r="I1020" s="3" t="s">
        <v>5870</v>
      </c>
      <c r="J1020" s="3" t="s">
        <v>5867</v>
      </c>
      <c r="K1020" s="3" t="s">
        <v>5870</v>
      </c>
      <c r="L1020" s="3" t="s">
        <v>7353</v>
      </c>
      <c r="M1020" s="7" t="s">
        <v>46</v>
      </c>
      <c r="N1020" s="12" t="s">
        <v>5871</v>
      </c>
      <c r="O1020" s="3">
        <v>1168</v>
      </c>
      <c r="P1020" s="3">
        <v>3540</v>
      </c>
      <c r="Q1020" s="3"/>
      <c r="R1020" s="18" t="s">
        <v>7354</v>
      </c>
      <c r="S1020" s="7" t="s">
        <v>7355</v>
      </c>
    </row>
    <row r="1021" spans="1:19" ht="22.5">
      <c r="A1021" s="8" t="s">
        <v>7356</v>
      </c>
      <c r="B1021" s="3" t="s">
        <v>7357</v>
      </c>
      <c r="C1021" s="5" t="s">
        <v>7358</v>
      </c>
      <c r="D1021" s="3" t="s">
        <v>7359</v>
      </c>
      <c r="E1021" s="6">
        <v>43985.185682870375</v>
      </c>
      <c r="F1021" s="6">
        <f t="shared" si="15"/>
        <v>3</v>
      </c>
      <c r="G1021" s="3"/>
      <c r="H1021" s="3"/>
      <c r="I1021" s="3"/>
      <c r="J1021" s="3"/>
      <c r="K1021" s="3" t="s">
        <v>7360</v>
      </c>
      <c r="L1021" s="3"/>
      <c r="M1021" s="7" t="s">
        <v>28</v>
      </c>
      <c r="N1021" s="12" t="s">
        <v>7361</v>
      </c>
      <c r="O1021" s="3">
        <v>251</v>
      </c>
      <c r="P1021" s="3">
        <v>561</v>
      </c>
      <c r="Q1021" s="3" t="s">
        <v>50</v>
      </c>
      <c r="R1021" s="18" t="s">
        <v>7362</v>
      </c>
      <c r="S1021" s="7" t="s">
        <v>7363</v>
      </c>
    </row>
    <row r="1022" spans="1:19" ht="33.75">
      <c r="A1022" s="8" t="s">
        <v>7364</v>
      </c>
      <c r="B1022" s="3" t="s">
        <v>7365</v>
      </c>
      <c r="C1022" s="5" t="s">
        <v>7366</v>
      </c>
      <c r="D1022" s="3" t="s">
        <v>7367</v>
      </c>
      <c r="E1022" s="6">
        <v>43985.185671296298</v>
      </c>
      <c r="F1022" s="6">
        <f t="shared" si="15"/>
        <v>3</v>
      </c>
      <c r="G1022" s="3"/>
      <c r="H1022" s="3"/>
      <c r="I1022" s="3"/>
      <c r="J1022" s="3"/>
      <c r="K1022" s="3" t="s">
        <v>7368</v>
      </c>
      <c r="L1022" s="3"/>
      <c r="M1022" s="7" t="s">
        <v>28</v>
      </c>
      <c r="N1022" s="12" t="s">
        <v>7369</v>
      </c>
      <c r="O1022" s="3">
        <v>185</v>
      </c>
      <c r="P1022" s="3">
        <v>693</v>
      </c>
      <c r="Q1022" s="3" t="s">
        <v>776</v>
      </c>
      <c r="R1022" s="18" t="s">
        <v>7370</v>
      </c>
      <c r="S1022" s="7" t="s">
        <v>7371</v>
      </c>
    </row>
    <row r="1023" spans="1:19" ht="12.75">
      <c r="A1023" s="8" t="s">
        <v>7372</v>
      </c>
      <c r="B1023" s="3" t="s">
        <v>7373</v>
      </c>
      <c r="C1023" s="5" t="s">
        <v>7374</v>
      </c>
      <c r="D1023" s="3" t="s">
        <v>7375</v>
      </c>
      <c r="E1023" s="6">
        <v>43985.185069444444</v>
      </c>
      <c r="F1023" s="6">
        <f t="shared" si="15"/>
        <v>3</v>
      </c>
      <c r="G1023" s="3"/>
      <c r="H1023" s="3"/>
      <c r="I1023" s="3"/>
      <c r="J1023" s="3"/>
      <c r="K1023" s="3" t="s">
        <v>7376</v>
      </c>
      <c r="L1023" s="3"/>
      <c r="M1023" s="7" t="s">
        <v>46</v>
      </c>
      <c r="N1023" s="12" t="s">
        <v>7377</v>
      </c>
      <c r="O1023" s="3"/>
      <c r="P1023" s="3">
        <v>6</v>
      </c>
      <c r="Q1023" s="3" t="s">
        <v>7378</v>
      </c>
      <c r="R1023" s="18" t="s">
        <v>7379</v>
      </c>
      <c r="S1023" s="7" t="s">
        <v>7380</v>
      </c>
    </row>
    <row r="1024" spans="1:19" ht="45">
      <c r="A1024" s="8" t="s">
        <v>7381</v>
      </c>
      <c r="B1024" s="3" t="s">
        <v>91</v>
      </c>
      <c r="C1024" s="5" t="s">
        <v>7382</v>
      </c>
      <c r="D1024" s="3" t="s">
        <v>7383</v>
      </c>
      <c r="E1024" s="6">
        <v>43985.184918981482</v>
      </c>
      <c r="F1024" s="6">
        <f t="shared" si="15"/>
        <v>3</v>
      </c>
      <c r="G1024" s="3"/>
      <c r="H1024" s="3"/>
      <c r="I1024" s="3"/>
      <c r="J1024" s="3"/>
      <c r="K1024" s="3" t="s">
        <v>94</v>
      </c>
      <c r="L1024" s="3"/>
      <c r="M1024" s="7" t="s">
        <v>46</v>
      </c>
      <c r="N1024" s="12" t="s">
        <v>95</v>
      </c>
      <c r="O1024" s="3">
        <v>7</v>
      </c>
      <c r="P1024" s="3">
        <v>85</v>
      </c>
      <c r="Q1024" s="3"/>
      <c r="R1024" s="18" t="s">
        <v>7384</v>
      </c>
      <c r="S1024" s="7" t="s">
        <v>7385</v>
      </c>
    </row>
    <row r="1025" spans="1:19" ht="12.75">
      <c r="A1025" s="8" t="s">
        <v>7386</v>
      </c>
      <c r="B1025" s="3" t="s">
        <v>7282</v>
      </c>
      <c r="C1025" s="5" t="s">
        <v>7387</v>
      </c>
      <c r="D1025" s="3" t="s">
        <v>7388</v>
      </c>
      <c r="E1025" s="6">
        <v>43985.184756944444</v>
      </c>
      <c r="F1025" s="6">
        <f t="shared" si="15"/>
        <v>3</v>
      </c>
      <c r="G1025" s="3"/>
      <c r="H1025" s="3"/>
      <c r="I1025" s="3"/>
      <c r="J1025" s="3"/>
      <c r="K1025" s="3" t="s">
        <v>7285</v>
      </c>
      <c r="L1025" s="3"/>
      <c r="M1025" s="7" t="s">
        <v>46</v>
      </c>
      <c r="N1025" s="12" t="s">
        <v>7286</v>
      </c>
      <c r="O1025" s="3">
        <v>954</v>
      </c>
      <c r="P1025" s="3">
        <v>419</v>
      </c>
      <c r="Q1025" s="3" t="s">
        <v>7287</v>
      </c>
      <c r="R1025" s="18" t="s">
        <v>7389</v>
      </c>
      <c r="S1025" s="7" t="s">
        <v>7390</v>
      </c>
    </row>
    <row r="1026" spans="1:19" ht="22.5">
      <c r="A1026" s="8" t="s">
        <v>7391</v>
      </c>
      <c r="B1026" s="3" t="s">
        <v>7392</v>
      </c>
      <c r="C1026" s="5" t="s">
        <v>7393</v>
      </c>
      <c r="D1026" s="3" t="s">
        <v>7394</v>
      </c>
      <c r="E1026" s="6">
        <v>43985.184513888889</v>
      </c>
      <c r="F1026" s="6">
        <f t="shared" si="15"/>
        <v>3</v>
      </c>
      <c r="G1026" s="3"/>
      <c r="H1026" s="3"/>
      <c r="I1026" s="3"/>
      <c r="J1026" s="3"/>
      <c r="K1026" s="3" t="s">
        <v>7395</v>
      </c>
      <c r="L1026" s="3"/>
      <c r="M1026" s="7" t="s">
        <v>104</v>
      </c>
      <c r="N1026" s="12" t="s">
        <v>7396</v>
      </c>
      <c r="O1026" s="3">
        <v>40</v>
      </c>
      <c r="P1026" s="3">
        <v>75</v>
      </c>
      <c r="Q1026" s="3" t="s">
        <v>7397</v>
      </c>
      <c r="R1026" s="18" t="s">
        <v>7398</v>
      </c>
      <c r="S1026" s="7" t="s">
        <v>7399</v>
      </c>
    </row>
    <row r="1027" spans="1:19" ht="90">
      <c r="A1027" s="8" t="s">
        <v>7400</v>
      </c>
      <c r="B1027" s="3" t="s">
        <v>7401</v>
      </c>
      <c r="C1027" s="5" t="s">
        <v>7402</v>
      </c>
      <c r="D1027" s="3" t="s">
        <v>7403</v>
      </c>
      <c r="E1027" s="6">
        <v>43985.184398148151</v>
      </c>
      <c r="F1027" s="6">
        <f t="shared" si="15"/>
        <v>3</v>
      </c>
      <c r="G1027" s="3"/>
      <c r="H1027" s="3"/>
      <c r="I1027" s="3" t="s">
        <v>7404</v>
      </c>
      <c r="J1027" s="3" t="s">
        <v>7401</v>
      </c>
      <c r="K1027" s="3" t="s">
        <v>7404</v>
      </c>
      <c r="L1027" s="3" t="s">
        <v>7405</v>
      </c>
      <c r="M1027" s="7" t="s">
        <v>46</v>
      </c>
      <c r="N1027" s="12" t="s">
        <v>7406</v>
      </c>
      <c r="O1027" s="3">
        <v>21</v>
      </c>
      <c r="P1027" s="3">
        <v>62</v>
      </c>
      <c r="Q1027" s="3"/>
      <c r="R1027" s="18" t="s">
        <v>7407</v>
      </c>
      <c r="S1027" s="7" t="s">
        <v>7408</v>
      </c>
    </row>
    <row r="1028" spans="1:19" ht="56.25">
      <c r="A1028" s="8" t="s">
        <v>7409</v>
      </c>
      <c r="B1028" s="3" t="s">
        <v>7410</v>
      </c>
      <c r="C1028" s="5" t="s">
        <v>7411</v>
      </c>
      <c r="D1028" s="3" t="s">
        <v>7412</v>
      </c>
      <c r="E1028" s="6">
        <v>43985.184340277774</v>
      </c>
      <c r="F1028" s="6">
        <f t="shared" ref="F1028:F1091" si="16">DAY(E1028)</f>
        <v>3</v>
      </c>
      <c r="G1028" s="3"/>
      <c r="H1028" s="3"/>
      <c r="I1028" s="3"/>
      <c r="J1028" s="3"/>
      <c r="K1028" s="3" t="s">
        <v>7413</v>
      </c>
      <c r="L1028" s="3"/>
      <c r="M1028" s="7" t="s">
        <v>28</v>
      </c>
      <c r="N1028" s="12" t="s">
        <v>7414</v>
      </c>
      <c r="O1028" s="3">
        <v>105</v>
      </c>
      <c r="P1028" s="3">
        <v>120</v>
      </c>
      <c r="Q1028" s="3"/>
      <c r="R1028" s="18" t="s">
        <v>7415</v>
      </c>
      <c r="S1028" s="7" t="s">
        <v>7416</v>
      </c>
    </row>
    <row r="1029" spans="1:19" ht="67.5">
      <c r="A1029" s="8" t="s">
        <v>7417</v>
      </c>
      <c r="B1029" s="3" t="s">
        <v>7418</v>
      </c>
      <c r="C1029" s="5" t="s">
        <v>7419</v>
      </c>
      <c r="D1029" s="3" t="s">
        <v>7420</v>
      </c>
      <c r="E1029" s="6">
        <v>43985.184178240743</v>
      </c>
      <c r="F1029" s="6">
        <f t="shared" si="16"/>
        <v>3</v>
      </c>
      <c r="G1029" s="3"/>
      <c r="H1029" s="3"/>
      <c r="I1029" s="3"/>
      <c r="J1029" s="3"/>
      <c r="K1029" s="3" t="s">
        <v>7421</v>
      </c>
      <c r="L1029" s="3"/>
      <c r="M1029" s="7" t="s">
        <v>46</v>
      </c>
      <c r="N1029" s="12" t="s">
        <v>7422</v>
      </c>
      <c r="O1029" s="3">
        <v>9</v>
      </c>
      <c r="P1029" s="3">
        <v>247</v>
      </c>
      <c r="Q1029" s="3"/>
      <c r="R1029" s="18" t="s">
        <v>7423</v>
      </c>
      <c r="S1029" s="7" t="s">
        <v>7424</v>
      </c>
    </row>
    <row r="1030" spans="1:19" ht="33.75">
      <c r="A1030" s="8" t="s">
        <v>5768</v>
      </c>
      <c r="B1030" s="3" t="s">
        <v>5767</v>
      </c>
      <c r="C1030" s="5" t="s">
        <v>7425</v>
      </c>
      <c r="D1030" s="3" t="s">
        <v>7426</v>
      </c>
      <c r="E1030" s="6">
        <v>43985.184155092589</v>
      </c>
      <c r="F1030" s="6">
        <f t="shared" si="16"/>
        <v>3</v>
      </c>
      <c r="G1030" s="3"/>
      <c r="H1030" s="3"/>
      <c r="I1030" s="3"/>
      <c r="J1030" s="3"/>
      <c r="K1030" s="3" t="s">
        <v>5766</v>
      </c>
      <c r="L1030" s="3"/>
      <c r="M1030" s="7" t="s">
        <v>46</v>
      </c>
      <c r="N1030" s="12" t="s">
        <v>7427</v>
      </c>
      <c r="O1030" s="3">
        <v>4048</v>
      </c>
      <c r="P1030" s="3">
        <v>319</v>
      </c>
      <c r="Q1030" s="3"/>
      <c r="R1030" s="18" t="s">
        <v>7428</v>
      </c>
      <c r="S1030" s="7" t="s">
        <v>5553</v>
      </c>
    </row>
    <row r="1031" spans="1:19" ht="33.75">
      <c r="A1031" s="8" t="s">
        <v>7429</v>
      </c>
      <c r="B1031" s="3" t="s">
        <v>7430</v>
      </c>
      <c r="C1031" s="5" t="s">
        <v>7431</v>
      </c>
      <c r="D1031" s="3" t="s">
        <v>7432</v>
      </c>
      <c r="E1031" s="6">
        <v>43985.184108796297</v>
      </c>
      <c r="F1031" s="6">
        <f t="shared" si="16"/>
        <v>3</v>
      </c>
      <c r="G1031" s="3"/>
      <c r="H1031" s="3"/>
      <c r="I1031" s="3"/>
      <c r="J1031" s="3"/>
      <c r="K1031" s="3" t="s">
        <v>7433</v>
      </c>
      <c r="L1031" s="3"/>
      <c r="M1031" s="7" t="s">
        <v>104</v>
      </c>
      <c r="N1031" s="12" t="s">
        <v>7434</v>
      </c>
      <c r="O1031" s="3">
        <v>1</v>
      </c>
      <c r="P1031" s="3">
        <v>327</v>
      </c>
      <c r="Q1031" s="3" t="s">
        <v>7435</v>
      </c>
      <c r="R1031" s="18" t="s">
        <v>7436</v>
      </c>
      <c r="S1031" s="7" t="s">
        <v>7437</v>
      </c>
    </row>
    <row r="1032" spans="1:19" ht="12.75">
      <c r="A1032" s="8" t="s">
        <v>7438</v>
      </c>
      <c r="B1032" s="3" t="s">
        <v>7439</v>
      </c>
      <c r="C1032" s="5" t="s">
        <v>7440</v>
      </c>
      <c r="D1032" s="3" t="s">
        <v>7441</v>
      </c>
      <c r="E1032" s="6">
        <v>43985.184016203704</v>
      </c>
      <c r="F1032" s="6">
        <f t="shared" si="16"/>
        <v>3</v>
      </c>
      <c r="G1032" s="3"/>
      <c r="H1032" s="3"/>
      <c r="I1032" s="3"/>
      <c r="J1032" s="3"/>
      <c r="K1032" s="3" t="s">
        <v>7442</v>
      </c>
      <c r="L1032" s="3"/>
      <c r="M1032" s="7" t="s">
        <v>46</v>
      </c>
      <c r="N1032" s="12" t="s">
        <v>7443</v>
      </c>
      <c r="O1032" s="3"/>
      <c r="P1032" s="3">
        <v>8</v>
      </c>
      <c r="Q1032" s="3"/>
      <c r="R1032" s="18" t="s">
        <v>7444</v>
      </c>
      <c r="S1032" s="7" t="s">
        <v>7445</v>
      </c>
    </row>
    <row r="1033" spans="1:19" ht="22.5">
      <c r="A1033" s="8" t="s">
        <v>7446</v>
      </c>
      <c r="B1033" s="3" t="s">
        <v>7447</v>
      </c>
      <c r="C1033" s="5" t="s">
        <v>7448</v>
      </c>
      <c r="D1033" s="3" t="s">
        <v>7449</v>
      </c>
      <c r="E1033" s="6">
        <v>43985.183993055558</v>
      </c>
      <c r="F1033" s="6">
        <f t="shared" si="16"/>
        <v>3</v>
      </c>
      <c r="G1033" s="3"/>
      <c r="H1033" s="3"/>
      <c r="I1033" s="3"/>
      <c r="J1033" s="3"/>
      <c r="K1033" s="3" t="s">
        <v>7450</v>
      </c>
      <c r="L1033" s="3"/>
      <c r="M1033" s="7" t="s">
        <v>46</v>
      </c>
      <c r="N1033" s="12" t="s">
        <v>7451</v>
      </c>
      <c r="O1033" s="3">
        <v>144</v>
      </c>
      <c r="P1033" s="3">
        <v>191</v>
      </c>
      <c r="Q1033" s="3"/>
      <c r="R1033" s="18" t="s">
        <v>7452</v>
      </c>
      <c r="S1033" s="7" t="s">
        <v>52</v>
      </c>
    </row>
    <row r="1034" spans="1:19" ht="22.5">
      <c r="A1034" s="8" t="s">
        <v>7453</v>
      </c>
      <c r="B1034" s="3" t="s">
        <v>7454</v>
      </c>
      <c r="C1034" s="5" t="s">
        <v>7455</v>
      </c>
      <c r="D1034" s="3" t="s">
        <v>7456</v>
      </c>
      <c r="E1034" s="6">
        <v>43985.183958333335</v>
      </c>
      <c r="F1034" s="6">
        <f t="shared" si="16"/>
        <v>3</v>
      </c>
      <c r="G1034" s="3"/>
      <c r="H1034" s="3"/>
      <c r="I1034" s="3"/>
      <c r="J1034" s="3"/>
      <c r="K1034" s="3" t="s">
        <v>7457</v>
      </c>
      <c r="L1034" s="3"/>
      <c r="M1034" s="7" t="s">
        <v>104</v>
      </c>
      <c r="N1034" s="12" t="s">
        <v>7458</v>
      </c>
      <c r="O1034" s="3">
        <v>3263</v>
      </c>
      <c r="P1034" s="3">
        <v>3001</v>
      </c>
      <c r="Q1034" s="3" t="s">
        <v>7459</v>
      </c>
      <c r="R1034" s="18" t="s">
        <v>7460</v>
      </c>
      <c r="S1034" s="7" t="s">
        <v>2712</v>
      </c>
    </row>
    <row r="1035" spans="1:19" ht="67.5">
      <c r="A1035" s="8" t="s">
        <v>7461</v>
      </c>
      <c r="B1035" s="3" t="s">
        <v>7462</v>
      </c>
      <c r="C1035" s="5" t="s">
        <v>7463</v>
      </c>
      <c r="D1035" s="3" t="s">
        <v>7464</v>
      </c>
      <c r="E1035" s="6">
        <v>43985.183587962965</v>
      </c>
      <c r="F1035" s="6">
        <f t="shared" si="16"/>
        <v>3</v>
      </c>
      <c r="G1035" s="3"/>
      <c r="H1035" s="3"/>
      <c r="I1035" s="3"/>
      <c r="J1035" s="3"/>
      <c r="K1035" s="3" t="s">
        <v>7465</v>
      </c>
      <c r="L1035" s="3"/>
      <c r="M1035" s="7" t="s">
        <v>46</v>
      </c>
      <c r="N1035" s="12" t="s">
        <v>7466</v>
      </c>
      <c r="O1035" s="3">
        <v>90</v>
      </c>
      <c r="P1035" s="3">
        <v>389</v>
      </c>
      <c r="Q1035" s="3" t="s">
        <v>7467</v>
      </c>
      <c r="R1035" s="18" t="s">
        <v>7468</v>
      </c>
      <c r="S1035" s="7" t="s">
        <v>7469</v>
      </c>
    </row>
    <row r="1036" spans="1:19" ht="67.5">
      <c r="A1036" s="8" t="s">
        <v>7405</v>
      </c>
      <c r="B1036" s="3" t="s">
        <v>7401</v>
      </c>
      <c r="C1036" s="5" t="s">
        <v>7470</v>
      </c>
      <c r="D1036" s="3" t="s">
        <v>7471</v>
      </c>
      <c r="E1036" s="6">
        <v>43985.183530092589</v>
      </c>
      <c r="F1036" s="6">
        <f t="shared" si="16"/>
        <v>3</v>
      </c>
      <c r="G1036" s="3"/>
      <c r="H1036" s="3"/>
      <c r="I1036" s="3"/>
      <c r="J1036" s="3"/>
      <c r="K1036" s="3" t="s">
        <v>7404</v>
      </c>
      <c r="L1036" s="3"/>
      <c r="M1036" s="7" t="s">
        <v>46</v>
      </c>
      <c r="N1036" s="12" t="s">
        <v>7406</v>
      </c>
      <c r="O1036" s="3">
        <v>21</v>
      </c>
      <c r="P1036" s="3">
        <v>62</v>
      </c>
      <c r="Q1036" s="3"/>
      <c r="R1036" s="18" t="s">
        <v>7472</v>
      </c>
      <c r="S1036" s="7" t="s">
        <v>7473</v>
      </c>
    </row>
    <row r="1037" spans="1:19" ht="33.75">
      <c r="A1037" s="8" t="s">
        <v>7474</v>
      </c>
      <c r="B1037" s="3" t="s">
        <v>7475</v>
      </c>
      <c r="C1037" s="5" t="s">
        <v>7476</v>
      </c>
      <c r="D1037" s="3" t="s">
        <v>7477</v>
      </c>
      <c r="E1037" s="6">
        <v>43985.183449074073</v>
      </c>
      <c r="F1037" s="6">
        <f t="shared" si="16"/>
        <v>3</v>
      </c>
      <c r="G1037" s="3"/>
      <c r="H1037" s="3"/>
      <c r="I1037" s="3"/>
      <c r="J1037" s="3"/>
      <c r="K1037" s="3" t="s">
        <v>7478</v>
      </c>
      <c r="L1037" s="3"/>
      <c r="M1037" s="7" t="s">
        <v>46</v>
      </c>
      <c r="N1037" s="12" t="s">
        <v>7479</v>
      </c>
      <c r="O1037" s="3"/>
      <c r="P1037" s="3">
        <v>27</v>
      </c>
      <c r="Q1037" s="3" t="s">
        <v>7480</v>
      </c>
      <c r="R1037" s="18" t="s">
        <v>7481</v>
      </c>
      <c r="S1037" s="7" t="s">
        <v>7482</v>
      </c>
    </row>
    <row r="1038" spans="1:19" ht="33.75">
      <c r="A1038" s="8" t="s">
        <v>7483</v>
      </c>
      <c r="B1038" s="3" t="s">
        <v>4785</v>
      </c>
      <c r="C1038" s="5" t="s">
        <v>7484</v>
      </c>
      <c r="D1038" s="3" t="s">
        <v>7485</v>
      </c>
      <c r="E1038" s="6">
        <v>43985.183437500003</v>
      </c>
      <c r="F1038" s="6">
        <f t="shared" si="16"/>
        <v>3</v>
      </c>
      <c r="G1038" s="3"/>
      <c r="H1038" s="3"/>
      <c r="I1038" s="3"/>
      <c r="J1038" s="3"/>
      <c r="K1038" s="3" t="s">
        <v>4788</v>
      </c>
      <c r="L1038" s="3"/>
      <c r="M1038" s="7" t="s">
        <v>46</v>
      </c>
      <c r="N1038" s="12" t="s">
        <v>4789</v>
      </c>
      <c r="O1038" s="3">
        <v>1657</v>
      </c>
      <c r="P1038" s="3">
        <v>568</v>
      </c>
      <c r="Q1038" s="3" t="s">
        <v>4628</v>
      </c>
      <c r="R1038" s="18" t="s">
        <v>7486</v>
      </c>
      <c r="S1038" s="7" t="s">
        <v>7487</v>
      </c>
    </row>
    <row r="1039" spans="1:19" ht="22.5">
      <c r="A1039" s="8" t="s">
        <v>7488</v>
      </c>
      <c r="B1039" s="3" t="s">
        <v>7489</v>
      </c>
      <c r="C1039" s="5" t="s">
        <v>7490</v>
      </c>
      <c r="D1039" s="3" t="s">
        <v>7491</v>
      </c>
      <c r="E1039" s="6">
        <v>43985.183321759258</v>
      </c>
      <c r="F1039" s="6">
        <f t="shared" si="16"/>
        <v>3</v>
      </c>
      <c r="G1039" s="3"/>
      <c r="H1039" s="3"/>
      <c r="I1039" s="3"/>
      <c r="J1039" s="3"/>
      <c r="K1039" s="3" t="s">
        <v>7492</v>
      </c>
      <c r="L1039" s="3"/>
      <c r="M1039" s="7" t="s">
        <v>46</v>
      </c>
      <c r="N1039" s="12" t="s">
        <v>7493</v>
      </c>
      <c r="O1039" s="3">
        <v>35</v>
      </c>
      <c r="P1039" s="3">
        <v>125</v>
      </c>
      <c r="Q1039" s="3"/>
      <c r="R1039" s="18" t="s">
        <v>7494</v>
      </c>
      <c r="S1039" s="7" t="s">
        <v>7495</v>
      </c>
    </row>
    <row r="1040" spans="1:19" ht="22.5">
      <c r="A1040" s="8" t="s">
        <v>7496</v>
      </c>
      <c r="B1040" s="3" t="s">
        <v>7497</v>
      </c>
      <c r="C1040" s="5" t="s">
        <v>7498</v>
      </c>
      <c r="D1040" s="3" t="s">
        <v>7499</v>
      </c>
      <c r="E1040" s="6">
        <v>43985.182789351849</v>
      </c>
      <c r="F1040" s="6">
        <f t="shared" si="16"/>
        <v>3</v>
      </c>
      <c r="G1040" s="3"/>
      <c r="H1040" s="3"/>
      <c r="I1040" s="3"/>
      <c r="J1040" s="3"/>
      <c r="K1040" s="3" t="s">
        <v>7500</v>
      </c>
      <c r="L1040" s="3"/>
      <c r="M1040" s="7" t="s">
        <v>46</v>
      </c>
      <c r="N1040" s="12" t="s">
        <v>7501</v>
      </c>
      <c r="O1040" s="3">
        <v>25</v>
      </c>
      <c r="P1040" s="3">
        <v>59</v>
      </c>
      <c r="Q1040" s="3" t="s">
        <v>50</v>
      </c>
      <c r="R1040" s="18" t="s">
        <v>7502</v>
      </c>
      <c r="S1040" s="7" t="s">
        <v>7503</v>
      </c>
    </row>
    <row r="1041" spans="1:19" ht="12.75">
      <c r="A1041" s="8" t="s">
        <v>7504</v>
      </c>
      <c r="B1041" s="3" t="s">
        <v>7505</v>
      </c>
      <c r="C1041" s="5" t="s">
        <v>7506</v>
      </c>
      <c r="D1041" s="3" t="s">
        <v>7507</v>
      </c>
      <c r="E1041" s="6">
        <v>43985.18268518518</v>
      </c>
      <c r="F1041" s="6">
        <f t="shared" si="16"/>
        <v>3</v>
      </c>
      <c r="G1041" s="3"/>
      <c r="H1041" s="3"/>
      <c r="I1041" s="3"/>
      <c r="J1041" s="3"/>
      <c r="K1041" s="3" t="s">
        <v>7508</v>
      </c>
      <c r="L1041" s="3"/>
      <c r="M1041" s="7" t="s">
        <v>46</v>
      </c>
      <c r="N1041" s="12" t="s">
        <v>7509</v>
      </c>
      <c r="O1041" s="3">
        <v>58</v>
      </c>
      <c r="P1041" s="3">
        <v>78</v>
      </c>
      <c r="Q1041" s="3"/>
      <c r="R1041" s="18" t="s">
        <v>7510</v>
      </c>
      <c r="S1041" s="7" t="s">
        <v>7511</v>
      </c>
    </row>
    <row r="1042" spans="1:19" ht="22.5">
      <c r="A1042" s="8" t="s">
        <v>7512</v>
      </c>
      <c r="B1042" s="3" t="s">
        <v>7513</v>
      </c>
      <c r="C1042" s="5" t="s">
        <v>7514</v>
      </c>
      <c r="D1042" s="3" t="s">
        <v>7515</v>
      </c>
      <c r="E1042" s="6">
        <v>43985.182673611111</v>
      </c>
      <c r="F1042" s="6">
        <f t="shared" si="16"/>
        <v>3</v>
      </c>
      <c r="G1042" s="3"/>
      <c r="H1042" s="3"/>
      <c r="I1042" s="3"/>
      <c r="J1042" s="3"/>
      <c r="K1042" s="3" t="s">
        <v>7516</v>
      </c>
      <c r="L1042" s="3"/>
      <c r="M1042" s="7" t="s">
        <v>46</v>
      </c>
      <c r="N1042" s="12" t="s">
        <v>7517</v>
      </c>
      <c r="O1042" s="3">
        <v>2422</v>
      </c>
      <c r="P1042" s="3">
        <v>3684</v>
      </c>
      <c r="Q1042" s="3" t="s">
        <v>1115</v>
      </c>
      <c r="R1042" s="18" t="s">
        <v>7518</v>
      </c>
      <c r="S1042" s="7" t="s">
        <v>52</v>
      </c>
    </row>
    <row r="1043" spans="1:19" ht="22.5">
      <c r="A1043" s="8" t="s">
        <v>7519</v>
      </c>
      <c r="B1043" s="3" t="s">
        <v>7520</v>
      </c>
      <c r="C1043" s="5" t="s">
        <v>7521</v>
      </c>
      <c r="D1043" s="3" t="s">
        <v>7522</v>
      </c>
      <c r="E1043" s="6">
        <v>43985.182662037041</v>
      </c>
      <c r="F1043" s="6">
        <f t="shared" si="16"/>
        <v>3</v>
      </c>
      <c r="G1043" s="3"/>
      <c r="H1043" s="3"/>
      <c r="I1043" s="3"/>
      <c r="J1043" s="3"/>
      <c r="K1043" s="3" t="s">
        <v>7523</v>
      </c>
      <c r="L1043" s="3"/>
      <c r="M1043" s="7" t="s">
        <v>46</v>
      </c>
      <c r="N1043" s="12" t="s">
        <v>7524</v>
      </c>
      <c r="O1043" s="3">
        <v>130</v>
      </c>
      <c r="P1043" s="3">
        <v>725</v>
      </c>
      <c r="Q1043" s="3" t="s">
        <v>127</v>
      </c>
      <c r="R1043" s="18" t="s">
        <v>7525</v>
      </c>
      <c r="S1043" s="7" t="s">
        <v>52</v>
      </c>
    </row>
    <row r="1044" spans="1:19" ht="12.75">
      <c r="A1044" s="8" t="s">
        <v>7526</v>
      </c>
      <c r="B1044" s="3" t="s">
        <v>7527</v>
      </c>
      <c r="C1044" s="5" t="s">
        <v>7528</v>
      </c>
      <c r="D1044" s="3" t="s">
        <v>7529</v>
      </c>
      <c r="E1044" s="6">
        <v>43985.182638888888</v>
      </c>
      <c r="F1044" s="6">
        <f t="shared" si="16"/>
        <v>3</v>
      </c>
      <c r="G1044" s="3"/>
      <c r="H1044" s="3"/>
      <c r="I1044" s="3"/>
      <c r="J1044" s="3"/>
      <c r="K1044" s="3" t="s">
        <v>7530</v>
      </c>
      <c r="L1044" s="3"/>
      <c r="M1044" s="7" t="s">
        <v>46</v>
      </c>
      <c r="N1044" s="12" t="s">
        <v>7531</v>
      </c>
      <c r="O1044" s="3">
        <v>333</v>
      </c>
      <c r="P1044" s="3">
        <v>338</v>
      </c>
      <c r="Q1044" s="3"/>
      <c r="R1044" s="18" t="s">
        <v>7532</v>
      </c>
      <c r="S1044" s="7" t="s">
        <v>7533</v>
      </c>
    </row>
    <row r="1045" spans="1:19" ht="33.75">
      <c r="A1045" s="8" t="s">
        <v>7534</v>
      </c>
      <c r="B1045" s="3" t="s">
        <v>7535</v>
      </c>
      <c r="C1045" s="5" t="s">
        <v>7536</v>
      </c>
      <c r="D1045" s="3" t="s">
        <v>7537</v>
      </c>
      <c r="E1045" s="6">
        <v>43985.182349537034</v>
      </c>
      <c r="F1045" s="6">
        <f t="shared" si="16"/>
        <v>3</v>
      </c>
      <c r="G1045" s="3"/>
      <c r="H1045" s="3"/>
      <c r="I1045" s="3"/>
      <c r="J1045" s="3"/>
      <c r="K1045" s="3" t="s">
        <v>7538</v>
      </c>
      <c r="L1045" s="3"/>
      <c r="M1045" s="7" t="s">
        <v>46</v>
      </c>
      <c r="N1045" s="12" t="s">
        <v>7539</v>
      </c>
      <c r="O1045" s="3">
        <v>6</v>
      </c>
      <c r="P1045" s="3">
        <v>40</v>
      </c>
      <c r="Q1045" s="3"/>
      <c r="R1045" s="18" t="s">
        <v>7540</v>
      </c>
      <c r="S1045" s="7" t="s">
        <v>7541</v>
      </c>
    </row>
    <row r="1046" spans="1:19" ht="12.75">
      <c r="A1046" s="8" t="s">
        <v>7542</v>
      </c>
      <c r="B1046" s="3" t="s">
        <v>7543</v>
      </c>
      <c r="C1046" s="5" t="s">
        <v>7544</v>
      </c>
      <c r="D1046" s="3" t="s">
        <v>7545</v>
      </c>
      <c r="E1046" s="6">
        <v>43985.182337962964</v>
      </c>
      <c r="F1046" s="6">
        <f t="shared" si="16"/>
        <v>3</v>
      </c>
      <c r="G1046" s="3"/>
      <c r="H1046" s="3"/>
      <c r="I1046" s="3"/>
      <c r="J1046" s="3"/>
      <c r="K1046" s="3" t="s">
        <v>7546</v>
      </c>
      <c r="L1046" s="3"/>
      <c r="M1046" s="7" t="s">
        <v>104</v>
      </c>
      <c r="N1046" s="12" t="s">
        <v>7547</v>
      </c>
      <c r="O1046" s="3">
        <v>42</v>
      </c>
      <c r="P1046" s="3">
        <v>128</v>
      </c>
      <c r="Q1046" s="3" t="s">
        <v>50</v>
      </c>
      <c r="R1046" s="18" t="s">
        <v>7548</v>
      </c>
      <c r="S1046" s="7" t="s">
        <v>52</v>
      </c>
    </row>
    <row r="1047" spans="1:19" ht="22.5">
      <c r="A1047" s="8" t="s">
        <v>7549</v>
      </c>
      <c r="B1047" s="3" t="s">
        <v>6752</v>
      </c>
      <c r="C1047" s="5" t="s">
        <v>7550</v>
      </c>
      <c r="D1047" s="3" t="s">
        <v>7551</v>
      </c>
      <c r="E1047" s="6">
        <v>43985.182233796295</v>
      </c>
      <c r="F1047" s="6">
        <f t="shared" si="16"/>
        <v>3</v>
      </c>
      <c r="G1047" s="3"/>
      <c r="H1047" s="3"/>
      <c r="I1047" s="3"/>
      <c r="J1047" s="3"/>
      <c r="K1047" s="3" t="s">
        <v>6755</v>
      </c>
      <c r="L1047" s="3"/>
      <c r="M1047" s="7" t="s">
        <v>104</v>
      </c>
      <c r="N1047" s="12" t="s">
        <v>6756</v>
      </c>
      <c r="O1047" s="3"/>
      <c r="P1047" s="3"/>
      <c r="Q1047" s="3"/>
      <c r="R1047" s="18" t="s">
        <v>7552</v>
      </c>
      <c r="S1047" s="7" t="s">
        <v>52</v>
      </c>
    </row>
    <row r="1048" spans="1:19" ht="12.75">
      <c r="A1048" s="8" t="s">
        <v>7553</v>
      </c>
      <c r="B1048" s="3" t="s">
        <v>7554</v>
      </c>
      <c r="C1048" s="5" t="s">
        <v>7555</v>
      </c>
      <c r="D1048" s="3" t="s">
        <v>7556</v>
      </c>
      <c r="E1048" s="6">
        <v>43985.181863425925</v>
      </c>
      <c r="F1048" s="6">
        <f t="shared" si="16"/>
        <v>3</v>
      </c>
      <c r="G1048" s="3"/>
      <c r="H1048" s="3"/>
      <c r="I1048" s="3"/>
      <c r="J1048" s="3"/>
      <c r="K1048" s="3" t="s">
        <v>7557</v>
      </c>
      <c r="L1048" s="3"/>
      <c r="M1048" s="7" t="s">
        <v>104</v>
      </c>
      <c r="N1048" s="12" t="s">
        <v>7558</v>
      </c>
      <c r="O1048" s="3">
        <v>211</v>
      </c>
      <c r="P1048" s="3">
        <v>1609</v>
      </c>
      <c r="Q1048" s="3" t="s">
        <v>7559</v>
      </c>
      <c r="R1048" s="18" t="s">
        <v>7560</v>
      </c>
      <c r="S1048" s="7" t="s">
        <v>7561</v>
      </c>
    </row>
    <row r="1049" spans="1:19" ht="33.75">
      <c r="A1049" s="8" t="s">
        <v>7562</v>
      </c>
      <c r="B1049" s="3" t="s">
        <v>7563</v>
      </c>
      <c r="C1049" s="5" t="s">
        <v>7564</v>
      </c>
      <c r="D1049" s="3" t="s">
        <v>7556</v>
      </c>
      <c r="E1049" s="6">
        <v>43985.181863425925</v>
      </c>
      <c r="F1049" s="6">
        <f t="shared" si="16"/>
        <v>3</v>
      </c>
      <c r="G1049" s="3"/>
      <c r="H1049" s="3"/>
      <c r="I1049" s="3"/>
      <c r="J1049" s="3"/>
      <c r="K1049" s="3" t="s">
        <v>7565</v>
      </c>
      <c r="L1049" s="3"/>
      <c r="M1049" s="7" t="s">
        <v>28</v>
      </c>
      <c r="N1049" s="12" t="s">
        <v>7566</v>
      </c>
      <c r="O1049" s="3">
        <v>34</v>
      </c>
      <c r="P1049" s="3">
        <v>40</v>
      </c>
      <c r="Q1049" s="3"/>
      <c r="R1049" s="18" t="s">
        <v>7567</v>
      </c>
      <c r="S1049" s="7" t="s">
        <v>4524</v>
      </c>
    </row>
    <row r="1050" spans="1:19" ht="45">
      <c r="A1050" s="8" t="s">
        <v>7568</v>
      </c>
      <c r="B1050" s="3" t="s">
        <v>7569</v>
      </c>
      <c r="C1050" s="5" t="s">
        <v>7570</v>
      </c>
      <c r="D1050" s="3" t="s">
        <v>7571</v>
      </c>
      <c r="E1050" s="6">
        <v>43985.181828703702</v>
      </c>
      <c r="F1050" s="6">
        <f t="shared" si="16"/>
        <v>3</v>
      </c>
      <c r="G1050" s="3"/>
      <c r="H1050" s="3"/>
      <c r="I1050" s="3"/>
      <c r="J1050" s="3"/>
      <c r="K1050" s="3" t="s">
        <v>7572</v>
      </c>
      <c r="L1050" s="3"/>
      <c r="M1050" s="7" t="s">
        <v>46</v>
      </c>
      <c r="N1050" s="12" t="s">
        <v>7573</v>
      </c>
      <c r="O1050" s="3">
        <v>59</v>
      </c>
      <c r="P1050" s="3">
        <v>502</v>
      </c>
      <c r="Q1050" s="3" t="s">
        <v>1115</v>
      </c>
      <c r="R1050" s="18" t="s">
        <v>7574</v>
      </c>
      <c r="S1050" s="7" t="s">
        <v>1483</v>
      </c>
    </row>
    <row r="1051" spans="1:19" ht="22.5">
      <c r="A1051" s="8" t="s">
        <v>7575</v>
      </c>
      <c r="B1051" s="3" t="s">
        <v>6736</v>
      </c>
      <c r="C1051" s="5" t="s">
        <v>7576</v>
      </c>
      <c r="D1051" s="3" t="s">
        <v>7577</v>
      </c>
      <c r="E1051" s="6">
        <v>43985.18173611111</v>
      </c>
      <c r="F1051" s="6">
        <f t="shared" si="16"/>
        <v>3</v>
      </c>
      <c r="G1051" s="3"/>
      <c r="H1051" s="3"/>
      <c r="I1051" s="3"/>
      <c r="J1051" s="3"/>
      <c r="K1051" s="3" t="s">
        <v>6739</v>
      </c>
      <c r="L1051" s="3"/>
      <c r="M1051" s="7" t="s">
        <v>28</v>
      </c>
      <c r="N1051" s="12" t="s">
        <v>6740</v>
      </c>
      <c r="O1051" s="3">
        <v>142</v>
      </c>
      <c r="P1051" s="3">
        <v>763</v>
      </c>
      <c r="Q1051" s="3"/>
      <c r="R1051" s="18" t="s">
        <v>7578</v>
      </c>
      <c r="S1051" s="7" t="s">
        <v>52</v>
      </c>
    </row>
    <row r="1052" spans="1:19" ht="12.75">
      <c r="A1052" s="8" t="s">
        <v>7579</v>
      </c>
      <c r="B1052" s="3" t="s">
        <v>7580</v>
      </c>
      <c r="C1052" s="5" t="s">
        <v>7581</v>
      </c>
      <c r="D1052" s="3" t="s">
        <v>7582</v>
      </c>
      <c r="E1052" s="6">
        <v>43985.181631944448</v>
      </c>
      <c r="F1052" s="6">
        <f t="shared" si="16"/>
        <v>3</v>
      </c>
      <c r="G1052" s="3"/>
      <c r="H1052" s="3"/>
      <c r="I1052" s="3"/>
      <c r="J1052" s="3"/>
      <c r="K1052" s="3" t="s">
        <v>7583</v>
      </c>
      <c r="L1052" s="3"/>
      <c r="M1052" s="7" t="s">
        <v>46</v>
      </c>
      <c r="N1052" s="12" t="s">
        <v>7584</v>
      </c>
      <c r="O1052" s="3">
        <v>378</v>
      </c>
      <c r="P1052" s="3">
        <v>817</v>
      </c>
      <c r="Q1052" s="3"/>
      <c r="R1052" s="18" t="s">
        <v>7585</v>
      </c>
      <c r="S1052" s="7" t="s">
        <v>52</v>
      </c>
    </row>
    <row r="1053" spans="1:19" ht="22.5">
      <c r="A1053" s="8" t="s">
        <v>7586</v>
      </c>
      <c r="B1053" s="3" t="s">
        <v>7587</v>
      </c>
      <c r="C1053" s="5" t="s">
        <v>7588</v>
      </c>
      <c r="D1053" s="3" t="s">
        <v>7589</v>
      </c>
      <c r="E1053" s="6">
        <v>43985.181296296301</v>
      </c>
      <c r="F1053" s="6">
        <f t="shared" si="16"/>
        <v>3</v>
      </c>
      <c r="G1053" s="3"/>
      <c r="H1053" s="3"/>
      <c r="I1053" s="3"/>
      <c r="J1053" s="3"/>
      <c r="K1053" s="3" t="s">
        <v>7590</v>
      </c>
      <c r="L1053" s="3"/>
      <c r="M1053" s="7" t="s">
        <v>46</v>
      </c>
      <c r="N1053" s="12" t="s">
        <v>7591</v>
      </c>
      <c r="O1053" s="3">
        <v>39</v>
      </c>
      <c r="P1053" s="3">
        <v>69</v>
      </c>
      <c r="Q1053" s="3"/>
      <c r="R1053" s="18" t="s">
        <v>7592</v>
      </c>
      <c r="S1053" s="7" t="s">
        <v>973</v>
      </c>
    </row>
    <row r="1054" spans="1:19" ht="12.75">
      <c r="A1054" s="8" t="s">
        <v>7593</v>
      </c>
      <c r="B1054" s="3" t="s">
        <v>7594</v>
      </c>
      <c r="C1054" s="5" t="s">
        <v>7595</v>
      </c>
      <c r="D1054" s="3" t="s">
        <v>7596</v>
      </c>
      <c r="E1054" s="6">
        <v>43985.181145833332</v>
      </c>
      <c r="F1054" s="6">
        <f t="shared" si="16"/>
        <v>3</v>
      </c>
      <c r="G1054" s="3"/>
      <c r="H1054" s="3"/>
      <c r="I1054" s="3" t="s">
        <v>4113</v>
      </c>
      <c r="J1054" s="3" t="s">
        <v>4114</v>
      </c>
      <c r="K1054" s="3" t="s">
        <v>7597</v>
      </c>
      <c r="L1054" s="3" t="s">
        <v>4116</v>
      </c>
      <c r="M1054" s="7" t="s">
        <v>104</v>
      </c>
      <c r="N1054" s="12" t="s">
        <v>7598</v>
      </c>
      <c r="O1054" s="3">
        <v>3123</v>
      </c>
      <c r="P1054" s="3">
        <v>734</v>
      </c>
      <c r="Q1054" s="3" t="s">
        <v>7599</v>
      </c>
      <c r="R1054" s="18" t="s">
        <v>7600</v>
      </c>
      <c r="S1054" s="7" t="s">
        <v>7601</v>
      </c>
    </row>
    <row r="1055" spans="1:19" ht="45">
      <c r="A1055" s="8" t="s">
        <v>7602</v>
      </c>
      <c r="B1055" s="3" t="s">
        <v>7077</v>
      </c>
      <c r="C1055" s="5" t="s">
        <v>7603</v>
      </c>
      <c r="D1055" s="3" t="s">
        <v>7604</v>
      </c>
      <c r="E1055" s="6">
        <v>43985.181087962963</v>
      </c>
      <c r="F1055" s="6">
        <f t="shared" si="16"/>
        <v>3</v>
      </c>
      <c r="G1055" s="3"/>
      <c r="H1055" s="3"/>
      <c r="I1055" s="3"/>
      <c r="J1055" s="3"/>
      <c r="K1055" s="3" t="s">
        <v>7080</v>
      </c>
      <c r="L1055" s="3"/>
      <c r="M1055" s="7" t="s">
        <v>104</v>
      </c>
      <c r="N1055" s="12" t="s">
        <v>7081</v>
      </c>
      <c r="O1055" s="3">
        <v>1</v>
      </c>
      <c r="P1055" s="3">
        <v>4</v>
      </c>
      <c r="Q1055" s="3"/>
      <c r="R1055" s="18" t="s">
        <v>7605</v>
      </c>
      <c r="S1055" s="7" t="s">
        <v>7606</v>
      </c>
    </row>
    <row r="1056" spans="1:19" ht="22.5">
      <c r="A1056" s="8" t="s">
        <v>7607</v>
      </c>
      <c r="B1056" s="3" t="s">
        <v>7608</v>
      </c>
      <c r="C1056" s="5" t="s">
        <v>7609</v>
      </c>
      <c r="D1056" s="3" t="s">
        <v>7610</v>
      </c>
      <c r="E1056" s="6">
        <v>43985.180625000001</v>
      </c>
      <c r="F1056" s="6">
        <f t="shared" si="16"/>
        <v>3</v>
      </c>
      <c r="G1056" s="3"/>
      <c r="H1056" s="3"/>
      <c r="I1056" s="3" t="s">
        <v>7611</v>
      </c>
      <c r="J1056" s="3" t="s">
        <v>7612</v>
      </c>
      <c r="K1056" s="3" t="s">
        <v>7613</v>
      </c>
      <c r="L1056" s="3"/>
      <c r="M1056" s="7" t="s">
        <v>46</v>
      </c>
      <c r="N1056" s="12" t="s">
        <v>7614</v>
      </c>
      <c r="O1056" s="3"/>
      <c r="P1056" s="3">
        <v>35</v>
      </c>
      <c r="Q1056" s="3"/>
      <c r="R1056" s="18" t="s">
        <v>7615</v>
      </c>
      <c r="S1056" s="7" t="s">
        <v>7616</v>
      </c>
    </row>
    <row r="1057" spans="1:19" ht="12.75">
      <c r="A1057" s="8" t="s">
        <v>7617</v>
      </c>
      <c r="B1057" s="3" t="s">
        <v>7618</v>
      </c>
      <c r="C1057" s="5" t="s">
        <v>7619</v>
      </c>
      <c r="D1057" s="3" t="s">
        <v>7620</v>
      </c>
      <c r="E1057" s="6">
        <v>43985.180613425924</v>
      </c>
      <c r="F1057" s="6">
        <f t="shared" si="16"/>
        <v>3</v>
      </c>
      <c r="G1057" s="3"/>
      <c r="H1057" s="3"/>
      <c r="I1057" s="3"/>
      <c r="J1057" s="3"/>
      <c r="K1057" s="3" t="s">
        <v>7621</v>
      </c>
      <c r="L1057" s="3"/>
      <c r="M1057" s="7" t="s">
        <v>104</v>
      </c>
      <c r="N1057" s="12" t="s">
        <v>7622</v>
      </c>
      <c r="O1057" s="3">
        <v>1432</v>
      </c>
      <c r="P1057" s="3">
        <v>47</v>
      </c>
      <c r="Q1057" s="3" t="s">
        <v>7623</v>
      </c>
      <c r="R1057" s="18" t="s">
        <v>7624</v>
      </c>
      <c r="S1057" s="7" t="s">
        <v>52</v>
      </c>
    </row>
    <row r="1058" spans="1:19" ht="78.75">
      <c r="A1058" s="8" t="s">
        <v>7625</v>
      </c>
      <c r="B1058" s="3" t="s">
        <v>7626</v>
      </c>
      <c r="C1058" s="5" t="s">
        <v>7627</v>
      </c>
      <c r="D1058" s="3" t="s">
        <v>7628</v>
      </c>
      <c r="E1058" s="6">
        <v>43985.180462962962</v>
      </c>
      <c r="F1058" s="6">
        <f t="shared" si="16"/>
        <v>3</v>
      </c>
      <c r="G1058" s="3"/>
      <c r="H1058" s="3"/>
      <c r="I1058" s="3"/>
      <c r="J1058" s="3"/>
      <c r="K1058" s="3" t="s">
        <v>7629</v>
      </c>
      <c r="L1058" s="3"/>
      <c r="M1058" s="7" t="s">
        <v>46</v>
      </c>
      <c r="N1058" s="12" t="s">
        <v>7630</v>
      </c>
      <c r="O1058" s="3">
        <v>289</v>
      </c>
      <c r="P1058" s="3">
        <v>135</v>
      </c>
      <c r="Q1058" s="3" t="s">
        <v>7631</v>
      </c>
      <c r="R1058" s="18" t="s">
        <v>7632</v>
      </c>
      <c r="S1058" s="7" t="s">
        <v>176</v>
      </c>
    </row>
    <row r="1059" spans="1:19" ht="12.75">
      <c r="A1059" s="8" t="s">
        <v>7633</v>
      </c>
      <c r="B1059" s="3" t="s">
        <v>7634</v>
      </c>
      <c r="C1059" s="5" t="s">
        <v>7635</v>
      </c>
      <c r="D1059" s="3" t="s">
        <v>7636</v>
      </c>
      <c r="E1059" s="6">
        <v>43985.180358796293</v>
      </c>
      <c r="F1059" s="6">
        <f t="shared" si="16"/>
        <v>3</v>
      </c>
      <c r="G1059" s="3"/>
      <c r="H1059" s="3"/>
      <c r="I1059" s="3" t="s">
        <v>448</v>
      </c>
      <c r="J1059" s="3" t="s">
        <v>449</v>
      </c>
      <c r="K1059" s="3" t="s">
        <v>7637</v>
      </c>
      <c r="L1059" s="3" t="s">
        <v>451</v>
      </c>
      <c r="M1059" s="7" t="s">
        <v>46</v>
      </c>
      <c r="N1059" s="12" t="s">
        <v>7638</v>
      </c>
      <c r="O1059" s="3">
        <v>1291</v>
      </c>
      <c r="P1059" s="3">
        <v>1168</v>
      </c>
      <c r="Q1059" s="3"/>
      <c r="R1059" s="18" t="s">
        <v>7639</v>
      </c>
      <c r="S1059" s="7" t="s">
        <v>7640</v>
      </c>
    </row>
    <row r="1060" spans="1:19" ht="45">
      <c r="A1060" s="8" t="s">
        <v>7641</v>
      </c>
      <c r="B1060" s="3" t="s">
        <v>7642</v>
      </c>
      <c r="C1060" s="5" t="s">
        <v>7643</v>
      </c>
      <c r="D1060" s="3" t="s">
        <v>7636</v>
      </c>
      <c r="E1060" s="6">
        <v>43985.180358796293</v>
      </c>
      <c r="F1060" s="6">
        <f t="shared" si="16"/>
        <v>3</v>
      </c>
      <c r="G1060" s="3"/>
      <c r="H1060" s="3"/>
      <c r="I1060" s="3"/>
      <c r="J1060" s="3"/>
      <c r="K1060" s="3" t="s">
        <v>7644</v>
      </c>
      <c r="L1060" s="3"/>
      <c r="M1060" s="7" t="s">
        <v>46</v>
      </c>
      <c r="N1060" s="12" t="s">
        <v>1073</v>
      </c>
      <c r="O1060" s="3">
        <v>1</v>
      </c>
      <c r="P1060" s="3">
        <v>12</v>
      </c>
      <c r="Q1060" s="3"/>
      <c r="R1060" s="18" t="s">
        <v>7645</v>
      </c>
      <c r="S1060" s="7" t="s">
        <v>52</v>
      </c>
    </row>
    <row r="1061" spans="1:19" ht="33.75">
      <c r="A1061" s="8" t="s">
        <v>7646</v>
      </c>
      <c r="B1061" s="3" t="s">
        <v>7647</v>
      </c>
      <c r="C1061" s="5" t="s">
        <v>7648</v>
      </c>
      <c r="D1061" s="3" t="s">
        <v>7649</v>
      </c>
      <c r="E1061" s="6">
        <v>43985.180208333331</v>
      </c>
      <c r="F1061" s="6">
        <f t="shared" si="16"/>
        <v>3</v>
      </c>
      <c r="G1061" s="3"/>
      <c r="H1061" s="3"/>
      <c r="I1061" s="3"/>
      <c r="J1061" s="3"/>
      <c r="K1061" s="3" t="s">
        <v>7650</v>
      </c>
      <c r="L1061" s="3"/>
      <c r="M1061" s="7" t="s">
        <v>46</v>
      </c>
      <c r="N1061" s="12" t="s">
        <v>7651</v>
      </c>
      <c r="O1061" s="3">
        <v>18</v>
      </c>
      <c r="P1061" s="3">
        <v>66</v>
      </c>
      <c r="Q1061" s="3"/>
      <c r="R1061" s="18" t="s">
        <v>7652</v>
      </c>
      <c r="S1061" s="7" t="s">
        <v>7653</v>
      </c>
    </row>
    <row r="1062" spans="1:19" ht="22.5">
      <c r="A1062" s="8" t="s">
        <v>7654</v>
      </c>
      <c r="B1062" s="3" t="s">
        <v>7655</v>
      </c>
      <c r="C1062" s="5" t="s">
        <v>7656</v>
      </c>
      <c r="D1062" s="3" t="s">
        <v>7657</v>
      </c>
      <c r="E1062" s="6">
        <v>43985.180069444439</v>
      </c>
      <c r="F1062" s="6">
        <f t="shared" si="16"/>
        <v>3</v>
      </c>
      <c r="G1062" s="3"/>
      <c r="H1062" s="3"/>
      <c r="I1062" s="3"/>
      <c r="J1062" s="3"/>
      <c r="K1062" s="3" t="s">
        <v>7658</v>
      </c>
      <c r="L1062" s="3"/>
      <c r="M1062" s="7" t="s">
        <v>46</v>
      </c>
      <c r="N1062" s="12" t="s">
        <v>7659</v>
      </c>
      <c r="O1062" s="3">
        <v>253</v>
      </c>
      <c r="P1062" s="3">
        <v>281</v>
      </c>
      <c r="Q1062" s="3" t="s">
        <v>7660</v>
      </c>
      <c r="R1062" s="18" t="s">
        <v>7661</v>
      </c>
      <c r="S1062" s="7" t="s">
        <v>7662</v>
      </c>
    </row>
    <row r="1063" spans="1:19" ht="22.5">
      <c r="A1063" s="8" t="s">
        <v>7663</v>
      </c>
      <c r="B1063" s="3" t="s">
        <v>1191</v>
      </c>
      <c r="C1063" s="5" t="s">
        <v>7664</v>
      </c>
      <c r="D1063" s="3" t="s">
        <v>7665</v>
      </c>
      <c r="E1063" s="6">
        <v>43985.179837962962</v>
      </c>
      <c r="F1063" s="6">
        <f t="shared" si="16"/>
        <v>3</v>
      </c>
      <c r="G1063" s="3"/>
      <c r="H1063" s="3"/>
      <c r="I1063" s="3"/>
      <c r="J1063" s="3"/>
      <c r="K1063" s="3" t="s">
        <v>1194</v>
      </c>
      <c r="L1063" s="3"/>
      <c r="M1063" s="7" t="s">
        <v>46</v>
      </c>
      <c r="N1063" s="12" t="s">
        <v>1195</v>
      </c>
      <c r="O1063" s="3">
        <v>79</v>
      </c>
      <c r="P1063" s="3">
        <v>637</v>
      </c>
      <c r="Q1063" s="3" t="s">
        <v>1196</v>
      </c>
      <c r="R1063" s="18" t="s">
        <v>7666</v>
      </c>
      <c r="S1063" s="7" t="s">
        <v>7667</v>
      </c>
    </row>
    <row r="1064" spans="1:19" ht="33.75">
      <c r="A1064" s="8" t="s">
        <v>7668</v>
      </c>
      <c r="B1064" s="3" t="s">
        <v>7669</v>
      </c>
      <c r="C1064" s="5" t="s">
        <v>7670</v>
      </c>
      <c r="D1064" s="3" t="s">
        <v>7671</v>
      </c>
      <c r="E1064" s="6">
        <v>43985.179618055554</v>
      </c>
      <c r="F1064" s="6">
        <f t="shared" si="16"/>
        <v>3</v>
      </c>
      <c r="G1064" s="3"/>
      <c r="H1064" s="3"/>
      <c r="I1064" s="3"/>
      <c r="J1064" s="3"/>
      <c r="K1064" s="3" t="s">
        <v>7672</v>
      </c>
      <c r="L1064" s="3"/>
      <c r="M1064" s="7" t="s">
        <v>104</v>
      </c>
      <c r="N1064" s="12" t="s">
        <v>7673</v>
      </c>
      <c r="O1064" s="3">
        <v>641</v>
      </c>
      <c r="P1064" s="3">
        <v>1227</v>
      </c>
      <c r="Q1064" s="3" t="s">
        <v>863</v>
      </c>
      <c r="R1064" s="18" t="s">
        <v>7674</v>
      </c>
      <c r="S1064" s="7" t="s">
        <v>52</v>
      </c>
    </row>
    <row r="1065" spans="1:19" ht="22.5">
      <c r="A1065" s="8" t="s">
        <v>7675</v>
      </c>
      <c r="B1065" s="3" t="s">
        <v>7676</v>
      </c>
      <c r="C1065" s="5" t="s">
        <v>7677</v>
      </c>
      <c r="D1065" s="3" t="s">
        <v>7678</v>
      </c>
      <c r="E1065" s="6">
        <v>43985.179490740746</v>
      </c>
      <c r="F1065" s="6">
        <f t="shared" si="16"/>
        <v>3</v>
      </c>
      <c r="G1065" s="3"/>
      <c r="H1065" s="3"/>
      <c r="I1065" s="3"/>
      <c r="J1065" s="3"/>
      <c r="K1065" s="3" t="s">
        <v>7679</v>
      </c>
      <c r="L1065" s="3"/>
      <c r="M1065" s="7" t="s">
        <v>46</v>
      </c>
      <c r="N1065" s="12" t="s">
        <v>7680</v>
      </c>
      <c r="O1065" s="3">
        <v>2910</v>
      </c>
      <c r="P1065" s="3">
        <v>1227</v>
      </c>
      <c r="Q1065" s="3" t="s">
        <v>50</v>
      </c>
      <c r="R1065" s="18" t="s">
        <v>7681</v>
      </c>
      <c r="S1065" s="7" t="s">
        <v>4800</v>
      </c>
    </row>
    <row r="1066" spans="1:19" ht="33.75">
      <c r="A1066" s="8" t="s">
        <v>7682</v>
      </c>
      <c r="B1066" s="3" t="s">
        <v>7683</v>
      </c>
      <c r="C1066" s="5" t="s">
        <v>7684</v>
      </c>
      <c r="D1066" s="3" t="s">
        <v>7685</v>
      </c>
      <c r="E1066" s="6">
        <v>43985.1794212963</v>
      </c>
      <c r="F1066" s="6">
        <f t="shared" si="16"/>
        <v>3</v>
      </c>
      <c r="G1066" s="3"/>
      <c r="H1066" s="3"/>
      <c r="I1066" s="3"/>
      <c r="J1066" s="3"/>
      <c r="K1066" s="3" t="s">
        <v>7686</v>
      </c>
      <c r="L1066" s="3"/>
      <c r="M1066" s="7" t="s">
        <v>46</v>
      </c>
      <c r="N1066" s="12" t="s">
        <v>7687</v>
      </c>
      <c r="O1066" s="3">
        <v>1077</v>
      </c>
      <c r="P1066" s="3">
        <v>1313</v>
      </c>
      <c r="Q1066" s="3" t="s">
        <v>7688</v>
      </c>
      <c r="R1066" s="18" t="s">
        <v>7689</v>
      </c>
      <c r="S1066" s="7" t="s">
        <v>7690</v>
      </c>
    </row>
    <row r="1067" spans="1:19" ht="33.75">
      <c r="A1067" s="8" t="s">
        <v>7691</v>
      </c>
      <c r="B1067" s="3" t="s">
        <v>7692</v>
      </c>
      <c r="C1067" s="5" t="s">
        <v>7693</v>
      </c>
      <c r="D1067" s="3" t="s">
        <v>7694</v>
      </c>
      <c r="E1067" s="6">
        <v>43985.179409722223</v>
      </c>
      <c r="F1067" s="6">
        <f t="shared" si="16"/>
        <v>3</v>
      </c>
      <c r="G1067" s="3"/>
      <c r="H1067" s="3"/>
      <c r="I1067" s="3"/>
      <c r="J1067" s="3"/>
      <c r="K1067" s="3" t="s">
        <v>7695</v>
      </c>
      <c r="L1067" s="3"/>
      <c r="M1067" s="7" t="s">
        <v>46</v>
      </c>
      <c r="N1067" s="12" t="s">
        <v>7696</v>
      </c>
      <c r="O1067" s="3">
        <v>66</v>
      </c>
      <c r="P1067" s="3">
        <v>83</v>
      </c>
      <c r="Q1067" s="3" t="s">
        <v>1243</v>
      </c>
      <c r="R1067" s="18" t="s">
        <v>7697</v>
      </c>
      <c r="S1067" s="7" t="s">
        <v>7698</v>
      </c>
    </row>
    <row r="1068" spans="1:19" ht="22.5">
      <c r="A1068" s="8" t="s">
        <v>7699</v>
      </c>
      <c r="B1068" s="3" t="s">
        <v>7700</v>
      </c>
      <c r="C1068" s="5" t="s">
        <v>7701</v>
      </c>
      <c r="D1068" s="3" t="s">
        <v>7702</v>
      </c>
      <c r="E1068" s="6">
        <v>43985.179305555561</v>
      </c>
      <c r="F1068" s="6">
        <f t="shared" si="16"/>
        <v>3</v>
      </c>
      <c r="G1068" s="3"/>
      <c r="H1068" s="3"/>
      <c r="I1068" s="3"/>
      <c r="J1068" s="3"/>
      <c r="K1068" s="3" t="s">
        <v>7703</v>
      </c>
      <c r="L1068" s="3"/>
      <c r="M1068" s="7" t="s">
        <v>46</v>
      </c>
      <c r="N1068" s="12" t="s">
        <v>7704</v>
      </c>
      <c r="O1068" s="3">
        <v>328</v>
      </c>
      <c r="P1068" s="3">
        <v>30</v>
      </c>
      <c r="Q1068" s="3"/>
      <c r="R1068" s="18" t="s">
        <v>7705</v>
      </c>
      <c r="S1068" s="7" t="s">
        <v>52</v>
      </c>
    </row>
    <row r="1069" spans="1:19" ht="56.25">
      <c r="A1069" s="8" t="s">
        <v>7706</v>
      </c>
      <c r="B1069" s="3" t="s">
        <v>7707</v>
      </c>
      <c r="C1069" s="5" t="s">
        <v>7708</v>
      </c>
      <c r="D1069" s="3" t="s">
        <v>7709</v>
      </c>
      <c r="E1069" s="6">
        <v>43985.179293981477</v>
      </c>
      <c r="F1069" s="6">
        <f t="shared" si="16"/>
        <v>3</v>
      </c>
      <c r="G1069" s="3"/>
      <c r="H1069" s="3"/>
      <c r="I1069" s="3"/>
      <c r="J1069" s="3"/>
      <c r="K1069" s="3" t="s">
        <v>7710</v>
      </c>
      <c r="L1069" s="3"/>
      <c r="M1069" s="7" t="s">
        <v>104</v>
      </c>
      <c r="N1069" s="12" t="s">
        <v>7711</v>
      </c>
      <c r="O1069" s="3">
        <v>36</v>
      </c>
      <c r="P1069" s="3">
        <v>344</v>
      </c>
      <c r="Q1069" s="3"/>
      <c r="R1069" s="18" t="s">
        <v>7712</v>
      </c>
      <c r="S1069" s="7" t="s">
        <v>7713</v>
      </c>
    </row>
    <row r="1070" spans="1:19" ht="45">
      <c r="A1070" s="8" t="s">
        <v>7714</v>
      </c>
      <c r="B1070" s="3" t="s">
        <v>7715</v>
      </c>
      <c r="C1070" s="5" t="s">
        <v>7716</v>
      </c>
      <c r="D1070" s="3" t="s">
        <v>7717</v>
      </c>
      <c r="E1070" s="6">
        <v>43985.178912037038</v>
      </c>
      <c r="F1070" s="6">
        <f t="shared" si="16"/>
        <v>3</v>
      </c>
      <c r="G1070" s="3"/>
      <c r="H1070" s="3"/>
      <c r="I1070" s="3"/>
      <c r="J1070" s="3"/>
      <c r="K1070" s="3" t="s">
        <v>7718</v>
      </c>
      <c r="L1070" s="3"/>
      <c r="M1070" s="7" t="s">
        <v>46</v>
      </c>
      <c r="N1070" s="12" t="s">
        <v>7719</v>
      </c>
      <c r="O1070" s="3">
        <v>520</v>
      </c>
      <c r="P1070" s="3">
        <v>398</v>
      </c>
      <c r="Q1070" s="3" t="s">
        <v>652</v>
      </c>
      <c r="R1070" s="18" t="s">
        <v>7720</v>
      </c>
      <c r="S1070" s="7" t="s">
        <v>7721</v>
      </c>
    </row>
    <row r="1071" spans="1:19" ht="12.75">
      <c r="A1071" s="8" t="s">
        <v>7722</v>
      </c>
      <c r="B1071" s="3" t="s">
        <v>7723</v>
      </c>
      <c r="C1071" s="5" t="s">
        <v>7724</v>
      </c>
      <c r="D1071" s="3" t="s">
        <v>7725</v>
      </c>
      <c r="E1071" s="6">
        <v>43985.178877314815</v>
      </c>
      <c r="F1071" s="6">
        <f t="shared" si="16"/>
        <v>3</v>
      </c>
      <c r="G1071" s="3"/>
      <c r="H1071" s="3"/>
      <c r="I1071" s="3"/>
      <c r="J1071" s="3"/>
      <c r="K1071" s="3" t="s">
        <v>7726</v>
      </c>
      <c r="L1071" s="3"/>
      <c r="M1071" s="7" t="s">
        <v>46</v>
      </c>
      <c r="N1071" s="12" t="s">
        <v>7727</v>
      </c>
      <c r="O1071" s="3">
        <v>16</v>
      </c>
      <c r="P1071" s="3">
        <v>141</v>
      </c>
      <c r="Q1071" s="3"/>
      <c r="R1071" s="18" t="s">
        <v>7728</v>
      </c>
      <c r="S1071" s="7" t="s">
        <v>7729</v>
      </c>
    </row>
    <row r="1072" spans="1:19" ht="12.75">
      <c r="A1072" s="8" t="s">
        <v>7730</v>
      </c>
      <c r="B1072" s="3" t="s">
        <v>7731</v>
      </c>
      <c r="C1072" s="5" t="s">
        <v>7732</v>
      </c>
      <c r="D1072" s="3" t="s">
        <v>7733</v>
      </c>
      <c r="E1072" s="6">
        <v>43985.178831018522</v>
      </c>
      <c r="F1072" s="6">
        <f t="shared" si="16"/>
        <v>3</v>
      </c>
      <c r="G1072" s="3"/>
      <c r="H1072" s="3"/>
      <c r="I1072" s="3"/>
      <c r="J1072" s="3"/>
      <c r="K1072" s="3" t="s">
        <v>7734</v>
      </c>
      <c r="L1072" s="3"/>
      <c r="M1072" s="7" t="s">
        <v>46</v>
      </c>
      <c r="N1072" s="12" t="s">
        <v>7735</v>
      </c>
      <c r="O1072" s="3">
        <v>3</v>
      </c>
      <c r="P1072" s="3">
        <v>25</v>
      </c>
      <c r="Q1072" s="3" t="s">
        <v>1907</v>
      </c>
      <c r="R1072" s="18" t="s">
        <v>7736</v>
      </c>
      <c r="S1072" s="7" t="s">
        <v>1648</v>
      </c>
    </row>
    <row r="1073" spans="1:19" ht="22.5">
      <c r="A1073" s="8" t="s">
        <v>7737</v>
      </c>
      <c r="B1073" s="3" t="s">
        <v>7738</v>
      </c>
      <c r="C1073" s="5" t="s">
        <v>7739</v>
      </c>
      <c r="D1073" s="3" t="s">
        <v>7740</v>
      </c>
      <c r="E1073" s="6">
        <v>43985.178796296299</v>
      </c>
      <c r="F1073" s="6">
        <f t="shared" si="16"/>
        <v>3</v>
      </c>
      <c r="G1073" s="3"/>
      <c r="H1073" s="3"/>
      <c r="I1073" s="3"/>
      <c r="J1073" s="3"/>
      <c r="K1073" s="3" t="s">
        <v>7741</v>
      </c>
      <c r="L1073" s="3"/>
      <c r="M1073" s="7" t="s">
        <v>46</v>
      </c>
      <c r="N1073" s="12" t="s">
        <v>7742</v>
      </c>
      <c r="O1073" s="3">
        <v>6</v>
      </c>
      <c r="P1073" s="3">
        <v>97</v>
      </c>
      <c r="Q1073" s="3"/>
      <c r="R1073" s="18" t="s">
        <v>7743</v>
      </c>
      <c r="S1073" s="7" t="s">
        <v>2230</v>
      </c>
    </row>
    <row r="1074" spans="1:19" ht="45">
      <c r="A1074" s="8" t="s">
        <v>7744</v>
      </c>
      <c r="B1074" s="3" t="s">
        <v>7454</v>
      </c>
      <c r="C1074" s="5" t="s">
        <v>7745</v>
      </c>
      <c r="D1074" s="3" t="s">
        <v>7746</v>
      </c>
      <c r="E1074" s="6">
        <v>43985.178773148145</v>
      </c>
      <c r="F1074" s="6">
        <f t="shared" si="16"/>
        <v>3</v>
      </c>
      <c r="G1074" s="3"/>
      <c r="H1074" s="3"/>
      <c r="I1074" s="3" t="s">
        <v>382</v>
      </c>
      <c r="J1074" s="3" t="s">
        <v>383</v>
      </c>
      <c r="K1074" s="3" t="s">
        <v>7457</v>
      </c>
      <c r="L1074" s="3" t="s">
        <v>7747</v>
      </c>
      <c r="M1074" s="7" t="s">
        <v>104</v>
      </c>
      <c r="N1074" s="12" t="s">
        <v>7458</v>
      </c>
      <c r="O1074" s="3">
        <v>3263</v>
      </c>
      <c r="P1074" s="3">
        <v>3001</v>
      </c>
      <c r="Q1074" s="3" t="s">
        <v>7459</v>
      </c>
      <c r="R1074" s="18" t="s">
        <v>7748</v>
      </c>
      <c r="S1074" s="7" t="s">
        <v>7749</v>
      </c>
    </row>
    <row r="1075" spans="1:19" ht="33.75">
      <c r="A1075" s="8" t="s">
        <v>7750</v>
      </c>
      <c r="B1075" s="3" t="s">
        <v>7751</v>
      </c>
      <c r="C1075" s="5" t="s">
        <v>7752</v>
      </c>
      <c r="D1075" s="3" t="s">
        <v>7753</v>
      </c>
      <c r="E1075" s="6">
        <v>43985.178726851853</v>
      </c>
      <c r="F1075" s="6">
        <f t="shared" si="16"/>
        <v>3</v>
      </c>
      <c r="G1075" s="3"/>
      <c r="H1075" s="3"/>
      <c r="I1075" s="3"/>
      <c r="J1075" s="3"/>
      <c r="K1075" s="3" t="s">
        <v>7754</v>
      </c>
      <c r="L1075" s="3"/>
      <c r="M1075" s="7" t="s">
        <v>28</v>
      </c>
      <c r="N1075" s="12" t="s">
        <v>7755</v>
      </c>
      <c r="O1075" s="3">
        <v>206</v>
      </c>
      <c r="P1075" s="3">
        <v>380</v>
      </c>
      <c r="Q1075" s="3"/>
      <c r="R1075" s="18" t="s">
        <v>7756</v>
      </c>
      <c r="S1075" s="7" t="s">
        <v>7757</v>
      </c>
    </row>
    <row r="1076" spans="1:19" ht="22.5">
      <c r="A1076" s="8" t="s">
        <v>7758</v>
      </c>
      <c r="B1076" s="3" t="s">
        <v>7759</v>
      </c>
      <c r="C1076" s="5" t="s">
        <v>7760</v>
      </c>
      <c r="D1076" s="3" t="s">
        <v>7761</v>
      </c>
      <c r="E1076" s="6">
        <v>43985.178645833337</v>
      </c>
      <c r="F1076" s="6">
        <f t="shared" si="16"/>
        <v>3</v>
      </c>
      <c r="G1076" s="3"/>
      <c r="H1076" s="3"/>
      <c r="I1076" s="3"/>
      <c r="J1076" s="3"/>
      <c r="K1076" s="3" t="s">
        <v>7762</v>
      </c>
      <c r="L1076" s="3"/>
      <c r="M1076" s="7" t="s">
        <v>46</v>
      </c>
      <c r="N1076" s="12" t="s">
        <v>7763</v>
      </c>
      <c r="O1076" s="3">
        <v>1072</v>
      </c>
      <c r="P1076" s="3">
        <v>1913</v>
      </c>
      <c r="Q1076" s="3" t="s">
        <v>7764</v>
      </c>
      <c r="R1076" s="18" t="s">
        <v>7765</v>
      </c>
      <c r="S1076" s="7" t="s">
        <v>7766</v>
      </c>
    </row>
    <row r="1077" spans="1:19" ht="33.75">
      <c r="A1077" s="8" t="s">
        <v>7767</v>
      </c>
      <c r="B1077" s="3" t="s">
        <v>7768</v>
      </c>
      <c r="C1077" s="5" t="s">
        <v>7769</v>
      </c>
      <c r="D1077" s="3" t="s">
        <v>7770</v>
      </c>
      <c r="E1077" s="6">
        <v>43985.178506944445</v>
      </c>
      <c r="F1077" s="6">
        <f t="shared" si="16"/>
        <v>3</v>
      </c>
      <c r="G1077" s="3"/>
      <c r="H1077" s="3"/>
      <c r="I1077" s="3"/>
      <c r="J1077" s="3"/>
      <c r="K1077" s="3" t="s">
        <v>7771</v>
      </c>
      <c r="L1077" s="3"/>
      <c r="M1077" s="7" t="s">
        <v>104</v>
      </c>
      <c r="N1077" s="12" t="s">
        <v>7772</v>
      </c>
      <c r="O1077" s="3">
        <v>414</v>
      </c>
      <c r="P1077" s="3">
        <v>102</v>
      </c>
      <c r="Q1077" s="3" t="s">
        <v>2399</v>
      </c>
      <c r="R1077" s="18" t="s">
        <v>7773</v>
      </c>
      <c r="S1077" s="7" t="s">
        <v>52</v>
      </c>
    </row>
    <row r="1078" spans="1:19" ht="45">
      <c r="A1078" s="8" t="s">
        <v>7774</v>
      </c>
      <c r="B1078" s="3" t="s">
        <v>5334</v>
      </c>
      <c r="C1078" s="5" t="s">
        <v>7775</v>
      </c>
      <c r="D1078" s="3" t="s">
        <v>7776</v>
      </c>
      <c r="E1078" s="6">
        <v>43985.178344907406</v>
      </c>
      <c r="F1078" s="6">
        <f t="shared" si="16"/>
        <v>3</v>
      </c>
      <c r="G1078" s="3"/>
      <c r="H1078" s="3"/>
      <c r="I1078" s="3"/>
      <c r="J1078" s="3"/>
      <c r="K1078" s="3" t="s">
        <v>5337</v>
      </c>
      <c r="L1078" s="3"/>
      <c r="M1078" s="7" t="s">
        <v>46</v>
      </c>
      <c r="N1078" s="12" t="s">
        <v>5338</v>
      </c>
      <c r="O1078" s="3">
        <v>1498</v>
      </c>
      <c r="P1078" s="3">
        <v>1343</v>
      </c>
      <c r="Q1078" s="3" t="s">
        <v>50</v>
      </c>
      <c r="R1078" s="18" t="s">
        <v>7777</v>
      </c>
      <c r="S1078" s="7" t="s">
        <v>52</v>
      </c>
    </row>
    <row r="1079" spans="1:19" ht="157.5">
      <c r="A1079" s="8" t="s">
        <v>7778</v>
      </c>
      <c r="B1079" s="3" t="s">
        <v>7779</v>
      </c>
      <c r="C1079" s="5" t="s">
        <v>7780</v>
      </c>
      <c r="D1079" s="3" t="s">
        <v>7781</v>
      </c>
      <c r="E1079" s="6">
        <v>43985.178287037037</v>
      </c>
      <c r="F1079" s="6">
        <f t="shared" si="16"/>
        <v>3</v>
      </c>
      <c r="G1079" s="3"/>
      <c r="H1079" s="3"/>
      <c r="I1079" s="3"/>
      <c r="J1079" s="3"/>
      <c r="K1079" s="3" t="s">
        <v>7782</v>
      </c>
      <c r="L1079" s="3"/>
      <c r="M1079" s="7" t="s">
        <v>104</v>
      </c>
      <c r="N1079" s="12" t="s">
        <v>7783</v>
      </c>
      <c r="O1079" s="3">
        <v>8665</v>
      </c>
      <c r="P1079" s="3">
        <v>66</v>
      </c>
      <c r="Q1079" s="3" t="s">
        <v>127</v>
      </c>
      <c r="R1079" s="18" t="s">
        <v>7784</v>
      </c>
      <c r="S1079" s="7" t="s">
        <v>7785</v>
      </c>
    </row>
    <row r="1080" spans="1:19" ht="22.5">
      <c r="A1080" s="8" t="s">
        <v>7786</v>
      </c>
      <c r="B1080" s="3" t="s">
        <v>7608</v>
      </c>
      <c r="C1080" s="5" t="s">
        <v>7787</v>
      </c>
      <c r="D1080" s="3" t="s">
        <v>7788</v>
      </c>
      <c r="E1080" s="6">
        <v>43985.178043981483</v>
      </c>
      <c r="F1080" s="6">
        <f t="shared" si="16"/>
        <v>3</v>
      </c>
      <c r="G1080" s="3"/>
      <c r="H1080" s="3"/>
      <c r="I1080" s="3"/>
      <c r="J1080" s="3"/>
      <c r="K1080" s="3" t="s">
        <v>7613</v>
      </c>
      <c r="L1080" s="3"/>
      <c r="M1080" s="7" t="s">
        <v>46</v>
      </c>
      <c r="N1080" s="12" t="s">
        <v>7614</v>
      </c>
      <c r="O1080" s="3"/>
      <c r="P1080" s="3">
        <v>35</v>
      </c>
      <c r="Q1080" s="3"/>
      <c r="R1080" s="18" t="s">
        <v>7789</v>
      </c>
      <c r="S1080" s="7" t="s">
        <v>654</v>
      </c>
    </row>
    <row r="1081" spans="1:19" ht="12.75">
      <c r="A1081" s="8" t="s">
        <v>7790</v>
      </c>
      <c r="B1081" s="3" t="s">
        <v>7791</v>
      </c>
      <c r="C1081" s="5" t="s">
        <v>220</v>
      </c>
      <c r="D1081" s="3" t="s">
        <v>7792</v>
      </c>
      <c r="E1081" s="6">
        <v>43985.177881944444</v>
      </c>
      <c r="F1081" s="6">
        <f t="shared" si="16"/>
        <v>3</v>
      </c>
      <c r="G1081" s="3"/>
      <c r="H1081" s="3"/>
      <c r="I1081" s="3"/>
      <c r="J1081" s="3"/>
      <c r="K1081" s="3" t="s">
        <v>7793</v>
      </c>
      <c r="L1081" s="3"/>
      <c r="M1081" s="7" t="s">
        <v>104</v>
      </c>
      <c r="N1081" s="12" t="s">
        <v>7794</v>
      </c>
      <c r="O1081" s="3">
        <v>138</v>
      </c>
      <c r="P1081" s="3">
        <v>492</v>
      </c>
      <c r="Q1081" s="3" t="s">
        <v>1115</v>
      </c>
      <c r="R1081" s="18" t="s">
        <v>7795</v>
      </c>
      <c r="S1081" s="7" t="s">
        <v>52</v>
      </c>
    </row>
    <row r="1082" spans="1:19" ht="22.5">
      <c r="A1082" s="8" t="s">
        <v>7796</v>
      </c>
      <c r="B1082" s="3" t="s">
        <v>7797</v>
      </c>
      <c r="C1082" s="5" t="s">
        <v>7798</v>
      </c>
      <c r="D1082" s="3" t="s">
        <v>7799</v>
      </c>
      <c r="E1082" s="6">
        <v>43985.177824074075</v>
      </c>
      <c r="F1082" s="6">
        <f t="shared" si="16"/>
        <v>3</v>
      </c>
      <c r="G1082" s="3"/>
      <c r="H1082" s="3"/>
      <c r="I1082" s="3"/>
      <c r="J1082" s="3"/>
      <c r="K1082" s="3" t="s">
        <v>7800</v>
      </c>
      <c r="L1082" s="3"/>
      <c r="M1082" s="7" t="s">
        <v>104</v>
      </c>
      <c r="N1082" s="12" t="s">
        <v>7801</v>
      </c>
      <c r="O1082" s="3">
        <v>1779</v>
      </c>
      <c r="P1082" s="3">
        <v>312</v>
      </c>
      <c r="Q1082" s="3" t="s">
        <v>7802</v>
      </c>
      <c r="R1082" s="18" t="s">
        <v>7803</v>
      </c>
      <c r="S1082" s="7" t="s">
        <v>7804</v>
      </c>
    </row>
    <row r="1083" spans="1:19" ht="22.5">
      <c r="A1083" s="8" t="s">
        <v>7805</v>
      </c>
      <c r="B1083" s="3" t="s">
        <v>748</v>
      </c>
      <c r="C1083" s="5" t="s">
        <v>7806</v>
      </c>
      <c r="D1083" s="3" t="s">
        <v>7807</v>
      </c>
      <c r="E1083" s="6">
        <v>43985.17768518519</v>
      </c>
      <c r="F1083" s="6">
        <f t="shared" si="16"/>
        <v>3</v>
      </c>
      <c r="G1083" s="3"/>
      <c r="H1083" s="3"/>
      <c r="I1083" s="3" t="s">
        <v>7808</v>
      </c>
      <c r="J1083" s="3" t="s">
        <v>7809</v>
      </c>
      <c r="K1083" s="3" t="s">
        <v>753</v>
      </c>
      <c r="L1083" s="3" t="s">
        <v>7810</v>
      </c>
      <c r="M1083" s="7" t="s">
        <v>46</v>
      </c>
      <c r="N1083" s="12" t="s">
        <v>755</v>
      </c>
      <c r="O1083" s="3">
        <v>6</v>
      </c>
      <c r="P1083" s="3">
        <v>115</v>
      </c>
      <c r="Q1083" s="3"/>
      <c r="R1083" s="18" t="s">
        <v>7811</v>
      </c>
      <c r="S1083" s="7" t="s">
        <v>7812</v>
      </c>
    </row>
    <row r="1084" spans="1:19" ht="45">
      <c r="A1084" s="8" t="s">
        <v>7813</v>
      </c>
      <c r="B1084" s="3" t="s">
        <v>7814</v>
      </c>
      <c r="C1084" s="5" t="s">
        <v>7815</v>
      </c>
      <c r="D1084" s="3" t="s">
        <v>7816</v>
      </c>
      <c r="E1084" s="6">
        <v>43985.177557870367</v>
      </c>
      <c r="F1084" s="6">
        <f t="shared" si="16"/>
        <v>3</v>
      </c>
      <c r="G1084" s="3"/>
      <c r="H1084" s="3"/>
      <c r="I1084" s="3"/>
      <c r="J1084" s="3"/>
      <c r="K1084" s="3" t="s">
        <v>7817</v>
      </c>
      <c r="L1084" s="3"/>
      <c r="M1084" s="7" t="s">
        <v>28</v>
      </c>
      <c r="N1084" s="12" t="s">
        <v>7818</v>
      </c>
      <c r="O1084" s="3">
        <v>150</v>
      </c>
      <c r="P1084" s="3">
        <v>8</v>
      </c>
      <c r="Q1084" s="3" t="s">
        <v>7819</v>
      </c>
      <c r="R1084" s="18" t="s">
        <v>7820</v>
      </c>
      <c r="S1084" s="7" t="s">
        <v>7821</v>
      </c>
    </row>
    <row r="1085" spans="1:19" ht="12.75">
      <c r="A1085" s="8" t="s">
        <v>7822</v>
      </c>
      <c r="B1085" s="3" t="s">
        <v>7823</v>
      </c>
      <c r="C1085" s="5" t="s">
        <v>7824</v>
      </c>
      <c r="D1085" s="3" t="s">
        <v>7825</v>
      </c>
      <c r="E1085" s="6">
        <v>43985.177511574075</v>
      </c>
      <c r="F1085" s="6">
        <f t="shared" si="16"/>
        <v>3</v>
      </c>
      <c r="G1085" s="3"/>
      <c r="H1085" s="3"/>
      <c r="I1085" s="3"/>
      <c r="J1085" s="3"/>
      <c r="K1085" s="3" t="s">
        <v>7826</v>
      </c>
      <c r="L1085" s="3"/>
      <c r="M1085" s="7" t="s">
        <v>46</v>
      </c>
      <c r="N1085" s="12" t="s">
        <v>7827</v>
      </c>
      <c r="O1085" s="3">
        <v>268</v>
      </c>
      <c r="P1085" s="3">
        <v>378</v>
      </c>
      <c r="Q1085" s="3"/>
      <c r="R1085" s="18" t="s">
        <v>7828</v>
      </c>
      <c r="S1085" s="7" t="s">
        <v>52</v>
      </c>
    </row>
    <row r="1086" spans="1:19" ht="67.5">
      <c r="A1086" s="8" t="s">
        <v>4845</v>
      </c>
      <c r="B1086" s="3" t="s">
        <v>4844</v>
      </c>
      <c r="C1086" s="5" t="s">
        <v>7829</v>
      </c>
      <c r="D1086" s="3" t="s">
        <v>7830</v>
      </c>
      <c r="E1086" s="6">
        <v>43985.177418981482</v>
      </c>
      <c r="F1086" s="6">
        <f t="shared" si="16"/>
        <v>3</v>
      </c>
      <c r="G1086" s="3"/>
      <c r="H1086" s="3"/>
      <c r="I1086" s="3"/>
      <c r="J1086" s="3"/>
      <c r="K1086" s="3" t="s">
        <v>4843</v>
      </c>
      <c r="L1086" s="3"/>
      <c r="M1086" s="7" t="s">
        <v>28</v>
      </c>
      <c r="N1086" s="12" t="s">
        <v>7831</v>
      </c>
      <c r="O1086" s="3">
        <v>7952</v>
      </c>
      <c r="P1086" s="3">
        <v>4405</v>
      </c>
      <c r="Q1086" s="3"/>
      <c r="R1086" s="18" t="s">
        <v>7832</v>
      </c>
      <c r="S1086" s="7" t="s">
        <v>7833</v>
      </c>
    </row>
    <row r="1087" spans="1:19" ht="67.5">
      <c r="A1087" s="8" t="s">
        <v>7834</v>
      </c>
      <c r="B1087" s="3" t="s">
        <v>7835</v>
      </c>
      <c r="C1087" s="5" t="s">
        <v>7836</v>
      </c>
      <c r="D1087" s="3" t="s">
        <v>7837</v>
      </c>
      <c r="E1087" s="6">
        <v>43985.177384259259</v>
      </c>
      <c r="F1087" s="6">
        <f t="shared" si="16"/>
        <v>3</v>
      </c>
      <c r="G1087" s="3"/>
      <c r="H1087" s="3"/>
      <c r="I1087" s="3"/>
      <c r="J1087" s="3"/>
      <c r="K1087" s="3" t="s">
        <v>7838</v>
      </c>
      <c r="L1087" s="3"/>
      <c r="M1087" s="7" t="s">
        <v>46</v>
      </c>
      <c r="N1087" s="12" t="s">
        <v>7839</v>
      </c>
      <c r="O1087" s="3">
        <v>189</v>
      </c>
      <c r="P1087" s="3">
        <v>183</v>
      </c>
      <c r="Q1087" s="3" t="s">
        <v>7840</v>
      </c>
      <c r="R1087" s="18" t="s">
        <v>7841</v>
      </c>
      <c r="S1087" s="7" t="s">
        <v>7842</v>
      </c>
    </row>
    <row r="1088" spans="1:19" ht="22.5">
      <c r="A1088" s="8" t="s">
        <v>7843</v>
      </c>
      <c r="B1088" s="3" t="s">
        <v>7844</v>
      </c>
      <c r="C1088" s="5" t="s">
        <v>7845</v>
      </c>
      <c r="D1088" s="3" t="s">
        <v>7846</v>
      </c>
      <c r="E1088" s="6">
        <v>43985.177337962959</v>
      </c>
      <c r="F1088" s="6">
        <f t="shared" si="16"/>
        <v>3</v>
      </c>
      <c r="G1088" s="3"/>
      <c r="H1088" s="3"/>
      <c r="I1088" s="3"/>
      <c r="J1088" s="3"/>
      <c r="K1088" s="3" t="s">
        <v>7847</v>
      </c>
      <c r="L1088" s="3"/>
      <c r="M1088" s="7" t="s">
        <v>28</v>
      </c>
      <c r="N1088" s="12" t="s">
        <v>7848</v>
      </c>
      <c r="O1088" s="3">
        <v>612</v>
      </c>
      <c r="P1088" s="3">
        <v>2383</v>
      </c>
      <c r="Q1088" s="3" t="s">
        <v>7849</v>
      </c>
      <c r="R1088" s="18" t="s">
        <v>7850</v>
      </c>
      <c r="S1088" s="7" t="s">
        <v>7851</v>
      </c>
    </row>
    <row r="1089" spans="1:19" ht="33.75">
      <c r="A1089" s="8" t="s">
        <v>7852</v>
      </c>
      <c r="B1089" s="3" t="s">
        <v>7853</v>
      </c>
      <c r="C1089" s="5" t="s">
        <v>7854</v>
      </c>
      <c r="D1089" s="3" t="s">
        <v>7855</v>
      </c>
      <c r="E1089" s="6">
        <v>43985.177256944444</v>
      </c>
      <c r="F1089" s="6">
        <f t="shared" si="16"/>
        <v>3</v>
      </c>
      <c r="G1089" s="3"/>
      <c r="H1089" s="3"/>
      <c r="I1089" s="3"/>
      <c r="J1089" s="3"/>
      <c r="K1089" s="3" t="s">
        <v>7856</v>
      </c>
      <c r="L1089" s="3"/>
      <c r="M1089" s="7" t="s">
        <v>28</v>
      </c>
      <c r="N1089" s="12" t="s">
        <v>7857</v>
      </c>
      <c r="O1089" s="3">
        <v>38</v>
      </c>
      <c r="P1089" s="3">
        <v>24</v>
      </c>
      <c r="Q1089" s="3"/>
      <c r="R1089" s="18" t="s">
        <v>7858</v>
      </c>
      <c r="S1089" s="7" t="s">
        <v>2439</v>
      </c>
    </row>
    <row r="1090" spans="1:19" ht="67.5">
      <c r="A1090" s="8" t="s">
        <v>7859</v>
      </c>
      <c r="B1090" s="3" t="s">
        <v>7860</v>
      </c>
      <c r="C1090" s="5" t="s">
        <v>7861</v>
      </c>
      <c r="D1090" s="3" t="s">
        <v>7862</v>
      </c>
      <c r="E1090" s="6">
        <v>43985.177245370374</v>
      </c>
      <c r="F1090" s="6">
        <f t="shared" si="16"/>
        <v>3</v>
      </c>
      <c r="G1090" s="3"/>
      <c r="H1090" s="3"/>
      <c r="I1090" s="3"/>
      <c r="J1090" s="3"/>
      <c r="K1090" s="3" t="s">
        <v>7863</v>
      </c>
      <c r="L1090" s="3"/>
      <c r="M1090" s="7" t="s">
        <v>46</v>
      </c>
      <c r="N1090" s="12" t="s">
        <v>7864</v>
      </c>
      <c r="O1090" s="3">
        <v>456</v>
      </c>
      <c r="P1090" s="3">
        <v>1386</v>
      </c>
      <c r="Q1090" s="3" t="s">
        <v>1177</v>
      </c>
      <c r="R1090" s="18" t="s">
        <v>7865</v>
      </c>
      <c r="S1090" s="7" t="s">
        <v>7866</v>
      </c>
    </row>
    <row r="1091" spans="1:19" ht="45">
      <c r="A1091" s="8" t="s">
        <v>7867</v>
      </c>
      <c r="B1091" s="3" t="s">
        <v>7868</v>
      </c>
      <c r="C1091" s="5" t="s">
        <v>7869</v>
      </c>
      <c r="D1091" s="3" t="s">
        <v>7870</v>
      </c>
      <c r="E1091" s="6">
        <v>43985.177187499998</v>
      </c>
      <c r="F1091" s="6">
        <f t="shared" si="16"/>
        <v>3</v>
      </c>
      <c r="G1091" s="3"/>
      <c r="H1091" s="3"/>
      <c r="I1091" s="3"/>
      <c r="J1091" s="3"/>
      <c r="K1091" s="3" t="s">
        <v>7871</v>
      </c>
      <c r="L1091" s="3"/>
      <c r="M1091" s="7" t="s">
        <v>28</v>
      </c>
      <c r="N1091" s="12" t="s">
        <v>1073</v>
      </c>
      <c r="O1091" s="3">
        <v>1</v>
      </c>
      <c r="P1091" s="3">
        <v>18</v>
      </c>
      <c r="Q1091" s="3"/>
      <c r="R1091" s="18" t="s">
        <v>7872</v>
      </c>
      <c r="S1091" s="7" t="s">
        <v>7873</v>
      </c>
    </row>
    <row r="1092" spans="1:19" ht="12.75">
      <c r="A1092" s="8" t="s">
        <v>7874</v>
      </c>
      <c r="B1092" s="3" t="s">
        <v>7875</v>
      </c>
      <c r="C1092" s="5" t="s">
        <v>7876</v>
      </c>
      <c r="D1092" s="3" t="s">
        <v>7877</v>
      </c>
      <c r="E1092" s="6">
        <v>43985.177152777775</v>
      </c>
      <c r="F1092" s="6">
        <f t="shared" ref="F1092:F1155" si="17">DAY(E1092)</f>
        <v>3</v>
      </c>
      <c r="G1092" s="3"/>
      <c r="H1092" s="3"/>
      <c r="I1092" s="3"/>
      <c r="J1092" s="3"/>
      <c r="K1092" s="3" t="s">
        <v>7878</v>
      </c>
      <c r="L1092" s="3"/>
      <c r="M1092" s="7" t="s">
        <v>46</v>
      </c>
      <c r="N1092" s="12" t="s">
        <v>7879</v>
      </c>
      <c r="O1092" s="3">
        <v>630</v>
      </c>
      <c r="P1092" s="3">
        <v>745</v>
      </c>
      <c r="Q1092" s="3" t="s">
        <v>7880</v>
      </c>
      <c r="R1092" s="18" t="s">
        <v>7881</v>
      </c>
      <c r="S1092" s="7" t="s">
        <v>3510</v>
      </c>
    </row>
    <row r="1093" spans="1:19" ht="22.5">
      <c r="A1093" s="8" t="s">
        <v>7882</v>
      </c>
      <c r="B1093" s="3" t="s">
        <v>748</v>
      </c>
      <c r="C1093" s="5" t="s">
        <v>7883</v>
      </c>
      <c r="D1093" s="3" t="s">
        <v>7884</v>
      </c>
      <c r="E1093" s="6">
        <v>43985.176898148144</v>
      </c>
      <c r="F1093" s="6">
        <f t="shared" si="17"/>
        <v>3</v>
      </c>
      <c r="G1093" s="3"/>
      <c r="H1093" s="3"/>
      <c r="I1093" s="3" t="s">
        <v>448</v>
      </c>
      <c r="J1093" s="3" t="s">
        <v>449</v>
      </c>
      <c r="K1093" s="3" t="s">
        <v>753</v>
      </c>
      <c r="L1093" s="3" t="s">
        <v>451</v>
      </c>
      <c r="M1093" s="7" t="s">
        <v>46</v>
      </c>
      <c r="N1093" s="12" t="s">
        <v>755</v>
      </c>
      <c r="O1093" s="3">
        <v>6</v>
      </c>
      <c r="P1093" s="3">
        <v>115</v>
      </c>
      <c r="Q1093" s="3"/>
      <c r="R1093" s="18" t="s">
        <v>7885</v>
      </c>
      <c r="S1093" s="7" t="s">
        <v>455</v>
      </c>
    </row>
    <row r="1094" spans="1:19" ht="33.75">
      <c r="A1094" s="8" t="s">
        <v>7886</v>
      </c>
      <c r="B1094" s="3" t="s">
        <v>7887</v>
      </c>
      <c r="C1094" s="5" t="s">
        <v>7888</v>
      </c>
      <c r="D1094" s="3" t="s">
        <v>7889</v>
      </c>
      <c r="E1094" s="6">
        <v>43985.176840277782</v>
      </c>
      <c r="F1094" s="6">
        <f t="shared" si="17"/>
        <v>3</v>
      </c>
      <c r="G1094" s="3"/>
      <c r="H1094" s="3"/>
      <c r="I1094" s="3" t="s">
        <v>7890</v>
      </c>
      <c r="J1094" s="3" t="s">
        <v>7891</v>
      </c>
      <c r="K1094" s="3" t="s">
        <v>7892</v>
      </c>
      <c r="L1094" s="3" t="s">
        <v>7893</v>
      </c>
      <c r="M1094" s="7" t="s">
        <v>46</v>
      </c>
      <c r="N1094" s="12" t="s">
        <v>7894</v>
      </c>
      <c r="O1094" s="3">
        <v>367</v>
      </c>
      <c r="P1094" s="3">
        <v>705</v>
      </c>
      <c r="Q1094" s="3" t="s">
        <v>7895</v>
      </c>
      <c r="R1094" s="18" t="s">
        <v>7896</v>
      </c>
      <c r="S1094" s="7" t="s">
        <v>7897</v>
      </c>
    </row>
    <row r="1095" spans="1:19" ht="12.75">
      <c r="A1095" s="8" t="s">
        <v>7898</v>
      </c>
      <c r="B1095" s="3" t="s">
        <v>7899</v>
      </c>
      <c r="C1095" s="5" t="s">
        <v>220</v>
      </c>
      <c r="D1095" s="3" t="s">
        <v>7900</v>
      </c>
      <c r="E1095" s="6">
        <v>43985.176678240736</v>
      </c>
      <c r="F1095" s="6">
        <f t="shared" si="17"/>
        <v>3</v>
      </c>
      <c r="G1095" s="3"/>
      <c r="H1095" s="3"/>
      <c r="I1095" s="3"/>
      <c r="J1095" s="3"/>
      <c r="K1095" s="3" t="s">
        <v>7901</v>
      </c>
      <c r="L1095" s="3"/>
      <c r="M1095" s="7" t="s">
        <v>46</v>
      </c>
      <c r="N1095" s="12" t="s">
        <v>7902</v>
      </c>
      <c r="O1095" s="3">
        <v>1069</v>
      </c>
      <c r="P1095" s="3">
        <v>1863</v>
      </c>
      <c r="Q1095" s="3"/>
      <c r="R1095" s="18" t="s">
        <v>7903</v>
      </c>
      <c r="S1095" s="7" t="s">
        <v>52</v>
      </c>
    </row>
    <row r="1096" spans="1:19" ht="22.5">
      <c r="A1096" s="8" t="s">
        <v>7904</v>
      </c>
      <c r="B1096" s="3" t="s">
        <v>7905</v>
      </c>
      <c r="C1096" s="5" t="s">
        <v>7906</v>
      </c>
      <c r="D1096" s="3" t="s">
        <v>7907</v>
      </c>
      <c r="E1096" s="6">
        <v>43985.17664351852</v>
      </c>
      <c r="F1096" s="6">
        <f t="shared" si="17"/>
        <v>3</v>
      </c>
      <c r="G1096" s="3"/>
      <c r="H1096" s="3"/>
      <c r="I1096" s="3"/>
      <c r="J1096" s="3"/>
      <c r="K1096" s="3" t="s">
        <v>7908</v>
      </c>
      <c r="L1096" s="3"/>
      <c r="M1096" s="7" t="s">
        <v>28</v>
      </c>
      <c r="N1096" s="12" t="s">
        <v>7909</v>
      </c>
      <c r="O1096" s="3">
        <v>2734</v>
      </c>
      <c r="P1096" s="3">
        <v>4990</v>
      </c>
      <c r="Q1096" s="3" t="s">
        <v>1115</v>
      </c>
      <c r="R1096" s="18" t="s">
        <v>7910</v>
      </c>
      <c r="S1096" s="7" t="s">
        <v>142</v>
      </c>
    </row>
    <row r="1097" spans="1:19" ht="22.5">
      <c r="A1097" s="8" t="s">
        <v>7911</v>
      </c>
      <c r="B1097" s="3" t="s">
        <v>7912</v>
      </c>
      <c r="C1097" s="5" t="s">
        <v>7913</v>
      </c>
      <c r="D1097" s="3" t="s">
        <v>7914</v>
      </c>
      <c r="E1097" s="6">
        <v>43985.176631944443</v>
      </c>
      <c r="F1097" s="6">
        <f t="shared" si="17"/>
        <v>3</v>
      </c>
      <c r="G1097" s="3"/>
      <c r="H1097" s="3"/>
      <c r="I1097" s="3"/>
      <c r="J1097" s="3"/>
      <c r="K1097" s="3" t="s">
        <v>7915</v>
      </c>
      <c r="L1097" s="3"/>
      <c r="M1097" s="7" t="s">
        <v>46</v>
      </c>
      <c r="N1097" s="12" t="s">
        <v>7916</v>
      </c>
      <c r="O1097" s="3">
        <v>1631</v>
      </c>
      <c r="P1097" s="3">
        <v>4595</v>
      </c>
      <c r="Q1097" s="3" t="s">
        <v>7917</v>
      </c>
      <c r="R1097" s="18" t="s">
        <v>7918</v>
      </c>
      <c r="S1097" s="7" t="s">
        <v>52</v>
      </c>
    </row>
    <row r="1098" spans="1:19" ht="12.75">
      <c r="A1098" s="8" t="s">
        <v>7919</v>
      </c>
      <c r="B1098" s="3" t="s">
        <v>7475</v>
      </c>
      <c r="C1098" s="5" t="s">
        <v>7920</v>
      </c>
      <c r="D1098" s="3" t="s">
        <v>7921</v>
      </c>
      <c r="E1098" s="6">
        <v>43985.176550925928</v>
      </c>
      <c r="F1098" s="6">
        <f t="shared" si="17"/>
        <v>3</v>
      </c>
      <c r="G1098" s="3"/>
      <c r="H1098" s="3"/>
      <c r="I1098" s="3"/>
      <c r="J1098" s="3"/>
      <c r="K1098" s="3" t="s">
        <v>7478</v>
      </c>
      <c r="L1098" s="3"/>
      <c r="M1098" s="7" t="s">
        <v>46</v>
      </c>
      <c r="N1098" s="12" t="s">
        <v>7479</v>
      </c>
      <c r="O1098" s="3"/>
      <c r="P1098" s="3">
        <v>27</v>
      </c>
      <c r="Q1098" s="3" t="s">
        <v>7480</v>
      </c>
      <c r="R1098" s="18" t="s">
        <v>7922</v>
      </c>
      <c r="S1098" s="7" t="s">
        <v>52</v>
      </c>
    </row>
    <row r="1099" spans="1:19" ht="56.25">
      <c r="A1099" s="8" t="s">
        <v>7923</v>
      </c>
      <c r="B1099" s="3" t="s">
        <v>7924</v>
      </c>
      <c r="C1099" s="5" t="s">
        <v>7925</v>
      </c>
      <c r="D1099" s="3" t="s">
        <v>7926</v>
      </c>
      <c r="E1099" s="6">
        <v>43985.176435185189</v>
      </c>
      <c r="F1099" s="6">
        <f t="shared" si="17"/>
        <v>3</v>
      </c>
      <c r="G1099" s="3"/>
      <c r="H1099" s="3"/>
      <c r="I1099" s="3"/>
      <c r="J1099" s="3"/>
      <c r="K1099" s="3" t="s">
        <v>7927</v>
      </c>
      <c r="L1099" s="3"/>
      <c r="M1099" s="7" t="s">
        <v>46</v>
      </c>
      <c r="N1099" s="12" t="s">
        <v>7928</v>
      </c>
      <c r="O1099" s="3">
        <v>44</v>
      </c>
      <c r="P1099" s="3">
        <v>369</v>
      </c>
      <c r="Q1099" s="3"/>
      <c r="R1099" s="18" t="s">
        <v>7929</v>
      </c>
      <c r="S1099" s="7" t="s">
        <v>7930</v>
      </c>
    </row>
    <row r="1100" spans="1:19" ht="22.5">
      <c r="A1100" s="8" t="s">
        <v>7931</v>
      </c>
      <c r="B1100" s="3" t="s">
        <v>4960</v>
      </c>
      <c r="C1100" s="5" t="s">
        <v>7932</v>
      </c>
      <c r="D1100" s="3" t="s">
        <v>7933</v>
      </c>
      <c r="E1100" s="6">
        <v>43985.176365740743</v>
      </c>
      <c r="F1100" s="6">
        <f t="shared" si="17"/>
        <v>3</v>
      </c>
      <c r="G1100" s="3"/>
      <c r="H1100" s="3"/>
      <c r="I1100" s="3" t="s">
        <v>2279</v>
      </c>
      <c r="J1100" s="3" t="s">
        <v>2280</v>
      </c>
      <c r="K1100" s="3" t="s">
        <v>4963</v>
      </c>
      <c r="L1100" s="3" t="s">
        <v>2282</v>
      </c>
      <c r="M1100" s="7" t="s">
        <v>46</v>
      </c>
      <c r="N1100" s="12" t="s">
        <v>4964</v>
      </c>
      <c r="O1100" s="3">
        <v>13</v>
      </c>
      <c r="P1100" s="3">
        <v>27</v>
      </c>
      <c r="Q1100" s="3"/>
      <c r="R1100" s="18" t="s">
        <v>7934</v>
      </c>
      <c r="S1100" s="7" t="s">
        <v>7935</v>
      </c>
    </row>
    <row r="1101" spans="1:19" ht="12.75">
      <c r="A1101" s="8" t="s">
        <v>7936</v>
      </c>
      <c r="B1101" s="3" t="s">
        <v>7937</v>
      </c>
      <c r="C1101" s="5" t="s">
        <v>7938</v>
      </c>
      <c r="D1101" s="3" t="s">
        <v>7939</v>
      </c>
      <c r="E1101" s="6">
        <v>43985.17633101852</v>
      </c>
      <c r="F1101" s="6">
        <f t="shared" si="17"/>
        <v>3</v>
      </c>
      <c r="G1101" s="3"/>
      <c r="H1101" s="3"/>
      <c r="I1101" s="3"/>
      <c r="J1101" s="3"/>
      <c r="K1101" s="3" t="s">
        <v>7940</v>
      </c>
      <c r="L1101" s="3"/>
      <c r="M1101" s="7" t="s">
        <v>46</v>
      </c>
      <c r="N1101" s="12" t="s">
        <v>7941</v>
      </c>
      <c r="O1101" s="3">
        <v>544</v>
      </c>
      <c r="P1101" s="3">
        <v>472</v>
      </c>
      <c r="Q1101" s="3" t="s">
        <v>937</v>
      </c>
      <c r="R1101" s="18" t="s">
        <v>7942</v>
      </c>
      <c r="S1101" s="7" t="s">
        <v>1648</v>
      </c>
    </row>
    <row r="1102" spans="1:19" ht="22.5">
      <c r="A1102" s="8" t="s">
        <v>7943</v>
      </c>
      <c r="B1102" s="3" t="s">
        <v>2016</v>
      </c>
      <c r="C1102" s="5" t="s">
        <v>7944</v>
      </c>
      <c r="D1102" s="3" t="s">
        <v>7945</v>
      </c>
      <c r="E1102" s="6">
        <v>43985.176192129627</v>
      </c>
      <c r="F1102" s="6">
        <f t="shared" si="17"/>
        <v>3</v>
      </c>
      <c r="G1102" s="3"/>
      <c r="H1102" s="3"/>
      <c r="I1102" s="3"/>
      <c r="J1102" s="3"/>
      <c r="K1102" s="3" t="s">
        <v>2019</v>
      </c>
      <c r="L1102" s="3"/>
      <c r="M1102" s="7" t="s">
        <v>46</v>
      </c>
      <c r="N1102" s="12" t="s">
        <v>2020</v>
      </c>
      <c r="O1102" s="3">
        <v>3</v>
      </c>
      <c r="P1102" s="3">
        <v>35</v>
      </c>
      <c r="Q1102" s="3" t="s">
        <v>1115</v>
      </c>
      <c r="R1102" s="18" t="s">
        <v>7946</v>
      </c>
      <c r="S1102" s="7" t="s">
        <v>52</v>
      </c>
    </row>
    <row r="1103" spans="1:19" ht="12.75">
      <c r="A1103" s="8" t="s">
        <v>7947</v>
      </c>
      <c r="B1103" s="3" t="s">
        <v>4178</v>
      </c>
      <c r="C1103" s="5" t="s">
        <v>7948</v>
      </c>
      <c r="D1103" s="3" t="s">
        <v>7949</v>
      </c>
      <c r="E1103" s="6">
        <v>43985.176087962958</v>
      </c>
      <c r="F1103" s="6">
        <f t="shared" si="17"/>
        <v>3</v>
      </c>
      <c r="G1103" s="3"/>
      <c r="H1103" s="3"/>
      <c r="I1103" s="3"/>
      <c r="J1103" s="3"/>
      <c r="K1103" s="3" t="s">
        <v>4181</v>
      </c>
      <c r="L1103" s="3"/>
      <c r="M1103" s="7" t="s">
        <v>46</v>
      </c>
      <c r="N1103" s="12" t="s">
        <v>4182</v>
      </c>
      <c r="O1103" s="3">
        <v>13</v>
      </c>
      <c r="P1103" s="3">
        <v>49</v>
      </c>
      <c r="Q1103" s="3" t="s">
        <v>127</v>
      </c>
      <c r="R1103" s="18" t="s">
        <v>7950</v>
      </c>
      <c r="S1103" s="7" t="s">
        <v>7951</v>
      </c>
    </row>
    <row r="1104" spans="1:19" ht="45">
      <c r="A1104" s="8" t="s">
        <v>7952</v>
      </c>
      <c r="B1104" s="3" t="s">
        <v>6744</v>
      </c>
      <c r="C1104" s="5" t="s">
        <v>7953</v>
      </c>
      <c r="D1104" s="3" t="s">
        <v>7954</v>
      </c>
      <c r="E1104" s="6">
        <v>43985.176064814819</v>
      </c>
      <c r="F1104" s="6">
        <f t="shared" si="17"/>
        <v>3</v>
      </c>
      <c r="G1104" s="3"/>
      <c r="H1104" s="3"/>
      <c r="I1104" s="3"/>
      <c r="J1104" s="3"/>
      <c r="K1104" s="3" t="s">
        <v>6747</v>
      </c>
      <c r="L1104" s="3"/>
      <c r="M1104" s="7" t="s">
        <v>46</v>
      </c>
      <c r="N1104" s="12" t="s">
        <v>6748</v>
      </c>
      <c r="O1104" s="3">
        <v>305</v>
      </c>
      <c r="P1104" s="3">
        <v>482</v>
      </c>
      <c r="Q1104" s="3"/>
      <c r="R1104" s="18" t="s">
        <v>7955</v>
      </c>
      <c r="S1104" s="7" t="s">
        <v>7956</v>
      </c>
    </row>
    <row r="1105" spans="1:19" ht="12.75">
      <c r="A1105" s="8" t="s">
        <v>7957</v>
      </c>
      <c r="B1105" s="3" t="s">
        <v>7958</v>
      </c>
      <c r="C1105" s="5" t="s">
        <v>7959</v>
      </c>
      <c r="D1105" s="3" t="s">
        <v>7960</v>
      </c>
      <c r="E1105" s="6">
        <v>43985.175775462965</v>
      </c>
      <c r="F1105" s="6">
        <f t="shared" si="17"/>
        <v>3</v>
      </c>
      <c r="G1105" s="3"/>
      <c r="H1105" s="3"/>
      <c r="I1105" s="3"/>
      <c r="J1105" s="3"/>
      <c r="K1105" s="3" t="s">
        <v>7961</v>
      </c>
      <c r="L1105" s="3"/>
      <c r="M1105" s="7" t="s">
        <v>28</v>
      </c>
      <c r="N1105" s="12" t="s">
        <v>7962</v>
      </c>
      <c r="O1105" s="3">
        <v>9704</v>
      </c>
      <c r="P1105" s="3">
        <v>601</v>
      </c>
      <c r="Q1105" s="3" t="s">
        <v>7963</v>
      </c>
      <c r="R1105" s="18" t="s">
        <v>7964</v>
      </c>
      <c r="S1105" s="7" t="s">
        <v>2881</v>
      </c>
    </row>
    <row r="1106" spans="1:19" ht="12.75">
      <c r="A1106" s="8" t="s">
        <v>7965</v>
      </c>
      <c r="B1106" s="3" t="s">
        <v>2016</v>
      </c>
      <c r="C1106" s="5" t="s">
        <v>7966</v>
      </c>
      <c r="D1106" s="3" t="s">
        <v>7967</v>
      </c>
      <c r="E1106" s="6">
        <v>43985.175370370373</v>
      </c>
      <c r="F1106" s="6">
        <f t="shared" si="17"/>
        <v>3</v>
      </c>
      <c r="G1106" s="3"/>
      <c r="H1106" s="3"/>
      <c r="I1106" s="3"/>
      <c r="J1106" s="3"/>
      <c r="K1106" s="3" t="s">
        <v>2019</v>
      </c>
      <c r="L1106" s="3"/>
      <c r="M1106" s="7" t="s">
        <v>46</v>
      </c>
      <c r="N1106" s="12" t="s">
        <v>2020</v>
      </c>
      <c r="O1106" s="3">
        <v>3</v>
      </c>
      <c r="P1106" s="3">
        <v>35</v>
      </c>
      <c r="Q1106" s="3" t="s">
        <v>1115</v>
      </c>
      <c r="R1106" s="18" t="s">
        <v>7968</v>
      </c>
      <c r="S1106" s="7" t="s">
        <v>52</v>
      </c>
    </row>
    <row r="1107" spans="1:19" ht="12.75">
      <c r="A1107" s="8" t="s">
        <v>7969</v>
      </c>
      <c r="B1107" s="3" t="s">
        <v>5440</v>
      </c>
      <c r="C1107" s="5" t="s">
        <v>7970</v>
      </c>
      <c r="D1107" s="3" t="s">
        <v>7971</v>
      </c>
      <c r="E1107" s="6">
        <v>43985.175254629634</v>
      </c>
      <c r="F1107" s="6">
        <f t="shared" si="17"/>
        <v>3</v>
      </c>
      <c r="G1107" s="3"/>
      <c r="H1107" s="3"/>
      <c r="I1107" s="3"/>
      <c r="J1107" s="3"/>
      <c r="K1107" s="3" t="s">
        <v>5443</v>
      </c>
      <c r="L1107" s="3"/>
      <c r="M1107" s="7" t="s">
        <v>46</v>
      </c>
      <c r="N1107" s="12" t="s">
        <v>5444</v>
      </c>
      <c r="O1107" s="3">
        <v>1690</v>
      </c>
      <c r="P1107" s="3">
        <v>1945</v>
      </c>
      <c r="Q1107" s="3"/>
      <c r="R1107" s="18" t="s">
        <v>7972</v>
      </c>
      <c r="S1107" s="7" t="s">
        <v>7973</v>
      </c>
    </row>
    <row r="1108" spans="1:19" ht="12.75">
      <c r="A1108" s="8" t="s">
        <v>7974</v>
      </c>
      <c r="B1108" s="3" t="s">
        <v>7975</v>
      </c>
      <c r="C1108" s="5" t="s">
        <v>7976</v>
      </c>
      <c r="D1108" s="3" t="s">
        <v>7977</v>
      </c>
      <c r="E1108" s="6">
        <v>43985.175196759257</v>
      </c>
      <c r="F1108" s="6">
        <f t="shared" si="17"/>
        <v>3</v>
      </c>
      <c r="G1108" s="3"/>
      <c r="H1108" s="3"/>
      <c r="I1108" s="3"/>
      <c r="J1108" s="3"/>
      <c r="K1108" s="3" t="s">
        <v>7978</v>
      </c>
      <c r="L1108" s="3"/>
      <c r="M1108" s="7" t="s">
        <v>28</v>
      </c>
      <c r="N1108" s="12" t="s">
        <v>7979</v>
      </c>
      <c r="O1108" s="3">
        <v>558</v>
      </c>
      <c r="P1108" s="3">
        <v>1369</v>
      </c>
      <c r="Q1108" s="3"/>
      <c r="R1108" s="18" t="s">
        <v>7980</v>
      </c>
      <c r="S1108" s="7" t="s">
        <v>3131</v>
      </c>
    </row>
    <row r="1109" spans="1:19" ht="56.25">
      <c r="A1109" s="8" t="s">
        <v>7981</v>
      </c>
      <c r="B1109" s="3" t="s">
        <v>7982</v>
      </c>
      <c r="C1109" s="5" t="s">
        <v>7983</v>
      </c>
      <c r="D1109" s="3" t="s">
        <v>7984</v>
      </c>
      <c r="E1109" s="6">
        <v>43985.175138888888</v>
      </c>
      <c r="F1109" s="6">
        <f t="shared" si="17"/>
        <v>3</v>
      </c>
      <c r="G1109" s="3"/>
      <c r="H1109" s="3"/>
      <c r="I1109" s="3"/>
      <c r="J1109" s="3"/>
      <c r="K1109" s="3" t="s">
        <v>7985</v>
      </c>
      <c r="L1109" s="3"/>
      <c r="M1109" s="7" t="s">
        <v>46</v>
      </c>
      <c r="N1109" s="12" t="s">
        <v>7986</v>
      </c>
      <c r="O1109" s="3">
        <v>769</v>
      </c>
      <c r="P1109" s="3">
        <v>535</v>
      </c>
      <c r="Q1109" s="3"/>
      <c r="R1109" s="18" t="s">
        <v>7987</v>
      </c>
      <c r="S1109" s="7" t="s">
        <v>5498</v>
      </c>
    </row>
    <row r="1110" spans="1:19" ht="67.5">
      <c r="A1110" s="8" t="s">
        <v>7988</v>
      </c>
      <c r="B1110" s="3" t="s">
        <v>7989</v>
      </c>
      <c r="C1110" s="5" t="s">
        <v>7990</v>
      </c>
      <c r="D1110" s="3" t="s">
        <v>7991</v>
      </c>
      <c r="E1110" s="6">
        <v>43985.174976851849</v>
      </c>
      <c r="F1110" s="6">
        <f t="shared" si="17"/>
        <v>3</v>
      </c>
      <c r="G1110" s="3"/>
      <c r="H1110" s="3"/>
      <c r="I1110" s="3"/>
      <c r="J1110" s="3"/>
      <c r="K1110" s="3" t="s">
        <v>7992</v>
      </c>
      <c r="L1110" s="3"/>
      <c r="M1110" s="7" t="s">
        <v>104</v>
      </c>
      <c r="N1110" s="12" t="s">
        <v>7993</v>
      </c>
      <c r="O1110" s="3">
        <v>326</v>
      </c>
      <c r="P1110" s="3">
        <v>246</v>
      </c>
      <c r="Q1110" s="3"/>
      <c r="R1110" s="18" t="s">
        <v>7994</v>
      </c>
      <c r="S1110" s="7" t="s">
        <v>52</v>
      </c>
    </row>
    <row r="1111" spans="1:19" ht="45">
      <c r="A1111" s="8" t="s">
        <v>7995</v>
      </c>
      <c r="B1111" s="3" t="s">
        <v>7996</v>
      </c>
      <c r="C1111" s="5" t="s">
        <v>7997</v>
      </c>
      <c r="D1111" s="3" t="s">
        <v>7998</v>
      </c>
      <c r="E1111" s="6">
        <v>43985.174745370372</v>
      </c>
      <c r="F1111" s="6">
        <f t="shared" si="17"/>
        <v>3</v>
      </c>
      <c r="G1111" s="3"/>
      <c r="H1111" s="3"/>
      <c r="I1111" s="3"/>
      <c r="J1111" s="3"/>
      <c r="K1111" s="3" t="s">
        <v>7999</v>
      </c>
      <c r="L1111" s="3"/>
      <c r="M1111" s="7" t="s">
        <v>104</v>
      </c>
      <c r="N1111" s="12" t="s">
        <v>8000</v>
      </c>
      <c r="O1111" s="3">
        <v>1102</v>
      </c>
      <c r="P1111" s="3">
        <v>753</v>
      </c>
      <c r="Q1111" s="3" t="s">
        <v>50</v>
      </c>
      <c r="R1111" s="18" t="s">
        <v>8001</v>
      </c>
      <c r="S1111" s="7" t="s">
        <v>8002</v>
      </c>
    </row>
    <row r="1112" spans="1:19" ht="78.75">
      <c r="A1112" s="8" t="s">
        <v>8003</v>
      </c>
      <c r="B1112" s="3" t="s">
        <v>7207</v>
      </c>
      <c r="C1112" s="5" t="s">
        <v>8004</v>
      </c>
      <c r="D1112" s="3" t="s">
        <v>7998</v>
      </c>
      <c r="E1112" s="6">
        <v>43985.174745370372</v>
      </c>
      <c r="F1112" s="6">
        <f t="shared" si="17"/>
        <v>3</v>
      </c>
      <c r="G1112" s="3"/>
      <c r="H1112" s="3"/>
      <c r="I1112" s="3"/>
      <c r="J1112" s="3"/>
      <c r="K1112" s="3" t="s">
        <v>7210</v>
      </c>
      <c r="L1112" s="3"/>
      <c r="M1112" s="7" t="s">
        <v>104</v>
      </c>
      <c r="N1112" s="12" t="s">
        <v>7211</v>
      </c>
      <c r="O1112" s="3">
        <v>36</v>
      </c>
      <c r="P1112" s="3">
        <v>377</v>
      </c>
      <c r="Q1112" s="3" t="s">
        <v>7212</v>
      </c>
      <c r="R1112" s="18" t="s">
        <v>8005</v>
      </c>
      <c r="S1112" s="7" t="s">
        <v>8006</v>
      </c>
    </row>
    <row r="1113" spans="1:19" ht="33.75">
      <c r="A1113" s="8" t="s">
        <v>8007</v>
      </c>
      <c r="B1113" s="3" t="s">
        <v>8008</v>
      </c>
      <c r="C1113" s="5" t="s">
        <v>8009</v>
      </c>
      <c r="D1113" s="3" t="s">
        <v>8010</v>
      </c>
      <c r="E1113" s="6">
        <v>43985.174710648149</v>
      </c>
      <c r="F1113" s="6">
        <f t="shared" si="17"/>
        <v>3</v>
      </c>
      <c r="G1113" s="3"/>
      <c r="H1113" s="3"/>
      <c r="I1113" s="3"/>
      <c r="J1113" s="3"/>
      <c r="K1113" s="3" t="s">
        <v>8011</v>
      </c>
      <c r="L1113" s="3"/>
      <c r="M1113" s="7" t="s">
        <v>28</v>
      </c>
      <c r="N1113" s="12" t="s">
        <v>8012</v>
      </c>
      <c r="O1113" s="3">
        <v>35</v>
      </c>
      <c r="P1113" s="3">
        <v>178</v>
      </c>
      <c r="Q1113" s="3" t="s">
        <v>1434</v>
      </c>
      <c r="R1113" s="18" t="s">
        <v>8013</v>
      </c>
      <c r="S1113" s="7" t="s">
        <v>8014</v>
      </c>
    </row>
    <row r="1114" spans="1:19" ht="33.75">
      <c r="A1114" s="8" t="s">
        <v>8015</v>
      </c>
      <c r="B1114" s="3" t="s">
        <v>8016</v>
      </c>
      <c r="C1114" s="5" t="s">
        <v>8017</v>
      </c>
      <c r="D1114" s="3" t="s">
        <v>8018</v>
      </c>
      <c r="E1114" s="6">
        <v>43985.17459490741</v>
      </c>
      <c r="F1114" s="6">
        <f t="shared" si="17"/>
        <v>3</v>
      </c>
      <c r="G1114" s="3"/>
      <c r="H1114" s="3"/>
      <c r="I1114" s="3"/>
      <c r="J1114" s="3"/>
      <c r="K1114" s="3" t="s">
        <v>8019</v>
      </c>
      <c r="L1114" s="3"/>
      <c r="M1114" s="7" t="s">
        <v>46</v>
      </c>
      <c r="N1114" s="12" t="s">
        <v>8020</v>
      </c>
      <c r="O1114" s="3">
        <v>108</v>
      </c>
      <c r="P1114" s="3">
        <v>113</v>
      </c>
      <c r="Q1114" s="3"/>
      <c r="R1114" s="18" t="s">
        <v>8021</v>
      </c>
      <c r="S1114" s="7" t="s">
        <v>52</v>
      </c>
    </row>
    <row r="1115" spans="1:19" ht="56.25">
      <c r="A1115" s="8" t="s">
        <v>7893</v>
      </c>
      <c r="B1115" s="3" t="s">
        <v>7891</v>
      </c>
      <c r="C1115" s="5" t="s">
        <v>8022</v>
      </c>
      <c r="D1115" s="3" t="s">
        <v>8023</v>
      </c>
      <c r="E1115" s="6">
        <v>43985.174571759257</v>
      </c>
      <c r="F1115" s="6">
        <f t="shared" si="17"/>
        <v>3</v>
      </c>
      <c r="G1115" s="3"/>
      <c r="H1115" s="3"/>
      <c r="I1115" s="3"/>
      <c r="J1115" s="3"/>
      <c r="K1115" s="3" t="s">
        <v>7890</v>
      </c>
      <c r="L1115" s="3"/>
      <c r="M1115" s="7" t="s">
        <v>46</v>
      </c>
      <c r="N1115" s="12" t="s">
        <v>8024</v>
      </c>
      <c r="O1115" s="3">
        <v>79</v>
      </c>
      <c r="P1115" s="3">
        <v>31</v>
      </c>
      <c r="Q1115" s="3" t="s">
        <v>50</v>
      </c>
      <c r="R1115" s="18" t="s">
        <v>8025</v>
      </c>
      <c r="S1115" s="7" t="s">
        <v>52</v>
      </c>
    </row>
    <row r="1116" spans="1:19" ht="22.5">
      <c r="A1116" s="8" t="s">
        <v>8026</v>
      </c>
      <c r="B1116" s="3" t="s">
        <v>8027</v>
      </c>
      <c r="C1116" s="5" t="s">
        <v>8028</v>
      </c>
      <c r="D1116" s="3" t="s">
        <v>8029</v>
      </c>
      <c r="E1116" s="6">
        <v>43985.174560185187</v>
      </c>
      <c r="F1116" s="6">
        <f t="shared" si="17"/>
        <v>3</v>
      </c>
      <c r="G1116" s="3"/>
      <c r="H1116" s="3"/>
      <c r="I1116" s="3"/>
      <c r="J1116" s="3"/>
      <c r="K1116" s="3" t="s">
        <v>8030</v>
      </c>
      <c r="L1116" s="3"/>
      <c r="M1116" s="7" t="s">
        <v>46</v>
      </c>
      <c r="N1116" s="12" t="s">
        <v>8031</v>
      </c>
      <c r="O1116" s="3">
        <v>70</v>
      </c>
      <c r="P1116" s="3">
        <v>54</v>
      </c>
      <c r="Q1116" s="3" t="s">
        <v>127</v>
      </c>
      <c r="R1116" s="18" t="s">
        <v>8032</v>
      </c>
      <c r="S1116" s="7" t="s">
        <v>8033</v>
      </c>
    </row>
    <row r="1117" spans="1:19" ht="33.75">
      <c r="A1117" s="8" t="s">
        <v>8034</v>
      </c>
      <c r="B1117" s="3" t="s">
        <v>2491</v>
      </c>
      <c r="C1117" s="5" t="s">
        <v>8035</v>
      </c>
      <c r="D1117" s="3" t="s">
        <v>8036</v>
      </c>
      <c r="E1117" s="6">
        <v>43985.174467592587</v>
      </c>
      <c r="F1117" s="6">
        <f t="shared" si="17"/>
        <v>3</v>
      </c>
      <c r="G1117" s="3"/>
      <c r="H1117" s="3"/>
      <c r="I1117" s="3" t="s">
        <v>6708</v>
      </c>
      <c r="J1117" s="3" t="s">
        <v>6705</v>
      </c>
      <c r="K1117" s="3" t="s">
        <v>2496</v>
      </c>
      <c r="L1117" s="3" t="s">
        <v>8037</v>
      </c>
      <c r="M1117" s="7" t="s">
        <v>46</v>
      </c>
      <c r="N1117" s="12" t="s">
        <v>2498</v>
      </c>
      <c r="O1117" s="3">
        <v>5</v>
      </c>
      <c r="P1117" s="3">
        <v>118</v>
      </c>
      <c r="Q1117" s="3"/>
      <c r="R1117" s="18" t="s">
        <v>8038</v>
      </c>
      <c r="S1117" s="7" t="s">
        <v>8039</v>
      </c>
    </row>
    <row r="1118" spans="1:19" ht="12.75">
      <c r="A1118" s="8" t="s">
        <v>8040</v>
      </c>
      <c r="B1118" s="3" t="s">
        <v>8041</v>
      </c>
      <c r="C1118" s="5" t="s">
        <v>8042</v>
      </c>
      <c r="D1118" s="3" t="s">
        <v>8036</v>
      </c>
      <c r="E1118" s="6">
        <v>43985.174467592587</v>
      </c>
      <c r="F1118" s="6">
        <f t="shared" si="17"/>
        <v>3</v>
      </c>
      <c r="G1118" s="3"/>
      <c r="H1118" s="3"/>
      <c r="I1118" s="3"/>
      <c r="J1118" s="3"/>
      <c r="K1118" s="3" t="s">
        <v>8043</v>
      </c>
      <c r="L1118" s="3"/>
      <c r="M1118" s="7" t="s">
        <v>104</v>
      </c>
      <c r="N1118" s="12" t="s">
        <v>8044</v>
      </c>
      <c r="O1118" s="3">
        <v>4303</v>
      </c>
      <c r="P1118" s="3">
        <v>4612</v>
      </c>
      <c r="Q1118" s="3"/>
      <c r="R1118" s="18" t="s">
        <v>8045</v>
      </c>
      <c r="S1118" s="7" t="s">
        <v>52</v>
      </c>
    </row>
    <row r="1119" spans="1:19" ht="22.5">
      <c r="A1119" s="8" t="s">
        <v>8046</v>
      </c>
      <c r="B1119" s="3" t="s">
        <v>4960</v>
      </c>
      <c r="C1119" s="5" t="s">
        <v>8047</v>
      </c>
      <c r="D1119" s="3" t="s">
        <v>8048</v>
      </c>
      <c r="E1119" s="6">
        <v>43985.174409722225</v>
      </c>
      <c r="F1119" s="6">
        <f t="shared" si="17"/>
        <v>3</v>
      </c>
      <c r="G1119" s="3"/>
      <c r="H1119" s="3"/>
      <c r="I1119" s="3" t="s">
        <v>448</v>
      </c>
      <c r="J1119" s="3" t="s">
        <v>449</v>
      </c>
      <c r="K1119" s="3" t="s">
        <v>4963</v>
      </c>
      <c r="L1119" s="3" t="s">
        <v>451</v>
      </c>
      <c r="M1119" s="7" t="s">
        <v>46</v>
      </c>
      <c r="N1119" s="12" t="s">
        <v>4964</v>
      </c>
      <c r="O1119" s="3">
        <v>13</v>
      </c>
      <c r="P1119" s="3">
        <v>27</v>
      </c>
      <c r="Q1119" s="3"/>
      <c r="R1119" s="18" t="s">
        <v>8049</v>
      </c>
      <c r="S1119" s="7" t="s">
        <v>8050</v>
      </c>
    </row>
    <row r="1120" spans="1:19" ht="22.5">
      <c r="A1120" s="8" t="s">
        <v>8051</v>
      </c>
      <c r="B1120" s="3" t="s">
        <v>8052</v>
      </c>
      <c r="C1120" s="5" t="s">
        <v>8053</v>
      </c>
      <c r="D1120" s="3" t="s">
        <v>8054</v>
      </c>
      <c r="E1120" s="6">
        <v>43985.174340277779</v>
      </c>
      <c r="F1120" s="6">
        <f t="shared" si="17"/>
        <v>3</v>
      </c>
      <c r="G1120" s="3"/>
      <c r="H1120" s="3"/>
      <c r="I1120" s="3"/>
      <c r="J1120" s="3"/>
      <c r="K1120" s="3" t="s">
        <v>8055</v>
      </c>
      <c r="L1120" s="3"/>
      <c r="M1120" s="7" t="s">
        <v>46</v>
      </c>
      <c r="N1120" s="12" t="s">
        <v>8056</v>
      </c>
      <c r="O1120" s="3">
        <v>93</v>
      </c>
      <c r="P1120" s="3">
        <v>443</v>
      </c>
      <c r="Q1120" s="3"/>
      <c r="R1120" s="18" t="s">
        <v>8057</v>
      </c>
      <c r="S1120" s="7" t="s">
        <v>8058</v>
      </c>
    </row>
    <row r="1121" spans="1:19" ht="33.75">
      <c r="A1121" s="8" t="s">
        <v>8059</v>
      </c>
      <c r="B1121" s="3" t="s">
        <v>7683</v>
      </c>
      <c r="C1121" s="5" t="s">
        <v>8060</v>
      </c>
      <c r="D1121" s="3" t="s">
        <v>8061</v>
      </c>
      <c r="E1121" s="6">
        <v>43985.174328703702</v>
      </c>
      <c r="F1121" s="6">
        <f t="shared" si="17"/>
        <v>3</v>
      </c>
      <c r="G1121" s="3"/>
      <c r="H1121" s="3"/>
      <c r="I1121" s="3"/>
      <c r="J1121" s="3"/>
      <c r="K1121" s="3" t="s">
        <v>7686</v>
      </c>
      <c r="L1121" s="3"/>
      <c r="M1121" s="7" t="s">
        <v>46</v>
      </c>
      <c r="N1121" s="12" t="s">
        <v>7687</v>
      </c>
      <c r="O1121" s="3">
        <v>1077</v>
      </c>
      <c r="P1121" s="3">
        <v>1313</v>
      </c>
      <c r="Q1121" s="3" t="s">
        <v>7688</v>
      </c>
      <c r="R1121" s="18" t="s">
        <v>8062</v>
      </c>
      <c r="S1121" s="7" t="s">
        <v>8063</v>
      </c>
    </row>
    <row r="1122" spans="1:19" ht="22.5">
      <c r="A1122" s="8" t="s">
        <v>8064</v>
      </c>
      <c r="B1122" s="3" t="s">
        <v>8065</v>
      </c>
      <c r="C1122" s="5" t="s">
        <v>8066</v>
      </c>
      <c r="D1122" s="3" t="s">
        <v>8067</v>
      </c>
      <c r="E1122" s="6">
        <v>43985.174212962964</v>
      </c>
      <c r="F1122" s="6">
        <f t="shared" si="17"/>
        <v>3</v>
      </c>
      <c r="G1122" s="3"/>
      <c r="H1122" s="3"/>
      <c r="I1122" s="3"/>
      <c r="J1122" s="3"/>
      <c r="K1122" s="3" t="s">
        <v>8068</v>
      </c>
      <c r="L1122" s="3"/>
      <c r="M1122" s="7" t="s">
        <v>46</v>
      </c>
      <c r="N1122" s="12" t="s">
        <v>8069</v>
      </c>
      <c r="O1122" s="3">
        <v>32</v>
      </c>
      <c r="P1122" s="3">
        <v>40</v>
      </c>
      <c r="Q1122" s="3"/>
      <c r="R1122" s="18" t="s">
        <v>8070</v>
      </c>
      <c r="S1122" s="7" t="s">
        <v>52</v>
      </c>
    </row>
    <row r="1123" spans="1:19" ht="22.5">
      <c r="A1123" s="8" t="s">
        <v>8071</v>
      </c>
      <c r="B1123" s="3" t="s">
        <v>8072</v>
      </c>
      <c r="C1123" s="5" t="s">
        <v>8073</v>
      </c>
      <c r="D1123" s="3" t="s">
        <v>8074</v>
      </c>
      <c r="E1123" s="6">
        <v>43985.174178240741</v>
      </c>
      <c r="F1123" s="6">
        <f t="shared" si="17"/>
        <v>3</v>
      </c>
      <c r="G1123" s="3"/>
      <c r="H1123" s="3"/>
      <c r="I1123" s="3"/>
      <c r="J1123" s="3"/>
      <c r="K1123" s="3" t="s">
        <v>8075</v>
      </c>
      <c r="L1123" s="3"/>
      <c r="M1123" s="7" t="s">
        <v>46</v>
      </c>
      <c r="N1123" s="12" t="s">
        <v>8076</v>
      </c>
      <c r="O1123" s="3">
        <v>2</v>
      </c>
      <c r="P1123" s="3">
        <v>19</v>
      </c>
      <c r="Q1123" s="3"/>
      <c r="R1123" s="18" t="s">
        <v>8077</v>
      </c>
      <c r="S1123" s="7" t="s">
        <v>8078</v>
      </c>
    </row>
    <row r="1124" spans="1:19" ht="45">
      <c r="A1124" s="8" t="s">
        <v>8079</v>
      </c>
      <c r="B1124" s="3" t="s">
        <v>2551</v>
      </c>
      <c r="C1124" s="5" t="s">
        <v>8080</v>
      </c>
      <c r="D1124" s="3" t="s">
        <v>8074</v>
      </c>
      <c r="E1124" s="6">
        <v>43985.174178240741</v>
      </c>
      <c r="F1124" s="6">
        <f t="shared" si="17"/>
        <v>3</v>
      </c>
      <c r="G1124" s="3"/>
      <c r="H1124" s="3"/>
      <c r="I1124" s="3"/>
      <c r="J1124" s="3"/>
      <c r="K1124" s="3" t="s">
        <v>2554</v>
      </c>
      <c r="L1124" s="3"/>
      <c r="M1124" s="7" t="s">
        <v>46</v>
      </c>
      <c r="N1124" s="12" t="s">
        <v>2555</v>
      </c>
      <c r="O1124" s="3">
        <v>5</v>
      </c>
      <c r="P1124" s="3">
        <v>17</v>
      </c>
      <c r="Q1124" s="3"/>
      <c r="R1124" s="18" t="s">
        <v>8081</v>
      </c>
      <c r="S1124" s="7" t="s">
        <v>8082</v>
      </c>
    </row>
    <row r="1125" spans="1:19" ht="22.5">
      <c r="A1125" s="8" t="s">
        <v>8083</v>
      </c>
      <c r="B1125" s="3" t="s">
        <v>6560</v>
      </c>
      <c r="C1125" s="5" t="s">
        <v>8084</v>
      </c>
      <c r="D1125" s="3" t="s">
        <v>8085</v>
      </c>
      <c r="E1125" s="6">
        <v>43985.174085648148</v>
      </c>
      <c r="F1125" s="6">
        <f t="shared" si="17"/>
        <v>3</v>
      </c>
      <c r="G1125" s="3"/>
      <c r="H1125" s="3"/>
      <c r="I1125" s="3"/>
      <c r="J1125" s="3"/>
      <c r="K1125" s="3" t="s">
        <v>6563</v>
      </c>
      <c r="L1125" s="3"/>
      <c r="M1125" s="7" t="s">
        <v>104</v>
      </c>
      <c r="N1125" s="12" t="s">
        <v>6564</v>
      </c>
      <c r="O1125" s="3">
        <v>572</v>
      </c>
      <c r="P1125" s="3">
        <v>660</v>
      </c>
      <c r="Q1125" s="3" t="s">
        <v>3909</v>
      </c>
      <c r="R1125" s="18" t="s">
        <v>8086</v>
      </c>
      <c r="S1125" s="7" t="s">
        <v>5255</v>
      </c>
    </row>
    <row r="1126" spans="1:19" ht="22.5">
      <c r="A1126" s="8" t="s">
        <v>8087</v>
      </c>
      <c r="B1126" s="3" t="s">
        <v>7823</v>
      </c>
      <c r="C1126" s="5" t="s">
        <v>8088</v>
      </c>
      <c r="D1126" s="3" t="s">
        <v>8089</v>
      </c>
      <c r="E1126" s="6">
        <v>43985.174074074079</v>
      </c>
      <c r="F1126" s="6">
        <f t="shared" si="17"/>
        <v>3</v>
      </c>
      <c r="G1126" s="3"/>
      <c r="H1126" s="3"/>
      <c r="I1126" s="3"/>
      <c r="J1126" s="3"/>
      <c r="K1126" s="3" t="s">
        <v>7826</v>
      </c>
      <c r="L1126" s="3"/>
      <c r="M1126" s="7" t="s">
        <v>46</v>
      </c>
      <c r="N1126" s="12" t="s">
        <v>7827</v>
      </c>
      <c r="O1126" s="3">
        <v>268</v>
      </c>
      <c r="P1126" s="3">
        <v>378</v>
      </c>
      <c r="Q1126" s="3"/>
      <c r="R1126" s="18" t="s">
        <v>8090</v>
      </c>
      <c r="S1126" s="7" t="s">
        <v>8091</v>
      </c>
    </row>
    <row r="1127" spans="1:19" ht="45">
      <c r="A1127" s="8" t="s">
        <v>8092</v>
      </c>
      <c r="B1127" s="3" t="s">
        <v>5334</v>
      </c>
      <c r="C1127" s="5" t="s">
        <v>8093</v>
      </c>
      <c r="D1127" s="3" t="s">
        <v>8094</v>
      </c>
      <c r="E1127" s="6">
        <v>43985.174062499995</v>
      </c>
      <c r="F1127" s="6">
        <f t="shared" si="17"/>
        <v>3</v>
      </c>
      <c r="G1127" s="3"/>
      <c r="H1127" s="3"/>
      <c r="I1127" s="3"/>
      <c r="J1127" s="3"/>
      <c r="K1127" s="3" t="s">
        <v>5337</v>
      </c>
      <c r="L1127" s="3"/>
      <c r="M1127" s="7" t="s">
        <v>46</v>
      </c>
      <c r="N1127" s="12" t="s">
        <v>5338</v>
      </c>
      <c r="O1127" s="3">
        <v>1498</v>
      </c>
      <c r="P1127" s="3">
        <v>1343</v>
      </c>
      <c r="Q1127" s="3" t="s">
        <v>50</v>
      </c>
      <c r="R1127" s="18" t="s">
        <v>8095</v>
      </c>
      <c r="S1127" s="7" t="s">
        <v>52</v>
      </c>
    </row>
    <row r="1128" spans="1:19" ht="12.75">
      <c r="A1128" s="8" t="s">
        <v>8096</v>
      </c>
      <c r="B1128" s="3" t="s">
        <v>6292</v>
      </c>
      <c r="C1128" s="5" t="s">
        <v>8097</v>
      </c>
      <c r="D1128" s="3" t="s">
        <v>8098</v>
      </c>
      <c r="E1128" s="6">
        <v>43985.174039351856</v>
      </c>
      <c r="F1128" s="6">
        <f t="shared" si="17"/>
        <v>3</v>
      </c>
      <c r="G1128" s="3"/>
      <c r="H1128" s="3"/>
      <c r="I1128" s="3"/>
      <c r="J1128" s="3"/>
      <c r="K1128" s="3" t="s">
        <v>6295</v>
      </c>
      <c r="L1128" s="3"/>
      <c r="M1128" s="7" t="s">
        <v>28</v>
      </c>
      <c r="N1128" s="12" t="s">
        <v>6296</v>
      </c>
      <c r="O1128" s="3">
        <v>42</v>
      </c>
      <c r="P1128" s="3">
        <v>173</v>
      </c>
      <c r="Q1128" s="3" t="s">
        <v>6297</v>
      </c>
      <c r="R1128" s="18" t="s">
        <v>8099</v>
      </c>
      <c r="S1128" s="7" t="s">
        <v>8100</v>
      </c>
    </row>
    <row r="1129" spans="1:19" ht="33.75">
      <c r="A1129" s="8" t="s">
        <v>8101</v>
      </c>
      <c r="B1129" s="3" t="s">
        <v>4960</v>
      </c>
      <c r="C1129" s="5" t="s">
        <v>8102</v>
      </c>
      <c r="D1129" s="3" t="s">
        <v>8103</v>
      </c>
      <c r="E1129" s="6">
        <v>43985.17396990741</v>
      </c>
      <c r="F1129" s="6">
        <f t="shared" si="17"/>
        <v>3</v>
      </c>
      <c r="G1129" s="3"/>
      <c r="H1129" s="3"/>
      <c r="I1129" s="3" t="s">
        <v>448</v>
      </c>
      <c r="J1129" s="3" t="s">
        <v>449</v>
      </c>
      <c r="K1129" s="3" t="s">
        <v>4963</v>
      </c>
      <c r="L1129" s="3" t="s">
        <v>451</v>
      </c>
      <c r="M1129" s="7" t="s">
        <v>46</v>
      </c>
      <c r="N1129" s="12" t="s">
        <v>4964</v>
      </c>
      <c r="O1129" s="3">
        <v>13</v>
      </c>
      <c r="P1129" s="3">
        <v>27</v>
      </c>
      <c r="Q1129" s="3"/>
      <c r="R1129" s="18" t="s">
        <v>8104</v>
      </c>
      <c r="S1129" s="7" t="s">
        <v>8105</v>
      </c>
    </row>
    <row r="1130" spans="1:19" ht="12.75">
      <c r="A1130" s="8" t="s">
        <v>8106</v>
      </c>
      <c r="B1130" s="3" t="s">
        <v>8107</v>
      </c>
      <c r="C1130" s="5" t="s">
        <v>8108</v>
      </c>
      <c r="D1130" s="3" t="s">
        <v>8109</v>
      </c>
      <c r="E1130" s="6">
        <v>43985.17392361111</v>
      </c>
      <c r="F1130" s="6">
        <f t="shared" si="17"/>
        <v>3</v>
      </c>
      <c r="G1130" s="3"/>
      <c r="H1130" s="3"/>
      <c r="I1130" s="3"/>
      <c r="J1130" s="3"/>
      <c r="K1130" s="3" t="s">
        <v>8110</v>
      </c>
      <c r="L1130" s="3"/>
      <c r="M1130" s="7" t="s">
        <v>46</v>
      </c>
      <c r="N1130" s="12" t="s">
        <v>8111</v>
      </c>
      <c r="O1130" s="3">
        <v>1573</v>
      </c>
      <c r="P1130" s="3">
        <v>494</v>
      </c>
      <c r="Q1130" s="3" t="s">
        <v>50</v>
      </c>
      <c r="R1130" s="18" t="s">
        <v>8112</v>
      </c>
      <c r="S1130" s="7" t="s">
        <v>8113</v>
      </c>
    </row>
    <row r="1131" spans="1:19" ht="45">
      <c r="A1131" s="8" t="s">
        <v>8114</v>
      </c>
      <c r="B1131" s="3" t="s">
        <v>8115</v>
      </c>
      <c r="C1131" s="5" t="s">
        <v>8116</v>
      </c>
      <c r="D1131" s="3" t="s">
        <v>8117</v>
      </c>
      <c r="E1131" s="6">
        <v>43985.173854166671</v>
      </c>
      <c r="F1131" s="6">
        <f t="shared" si="17"/>
        <v>3</v>
      </c>
      <c r="G1131" s="3"/>
      <c r="H1131" s="3"/>
      <c r="I1131" s="3"/>
      <c r="J1131" s="3"/>
      <c r="K1131" s="3" t="s">
        <v>8118</v>
      </c>
      <c r="L1131" s="3"/>
      <c r="M1131" s="7" t="s">
        <v>46</v>
      </c>
      <c r="N1131" s="12" t="s">
        <v>8119</v>
      </c>
      <c r="O1131" s="3">
        <v>122</v>
      </c>
      <c r="P1131" s="3"/>
      <c r="Q1131" s="3"/>
      <c r="R1131" s="18" t="s">
        <v>8120</v>
      </c>
      <c r="S1131" s="7" t="s">
        <v>8121</v>
      </c>
    </row>
    <row r="1132" spans="1:19" ht="67.5">
      <c r="A1132" s="8" t="s">
        <v>8122</v>
      </c>
      <c r="B1132" s="3" t="s">
        <v>8123</v>
      </c>
      <c r="C1132" s="5" t="s">
        <v>8124</v>
      </c>
      <c r="D1132" s="3" t="s">
        <v>8125</v>
      </c>
      <c r="E1132" s="6">
        <v>43985.173761574071</v>
      </c>
      <c r="F1132" s="6">
        <f t="shared" si="17"/>
        <v>3</v>
      </c>
      <c r="G1132" s="3"/>
      <c r="H1132" s="3"/>
      <c r="I1132" s="3"/>
      <c r="J1132" s="3"/>
      <c r="K1132" s="3" t="s">
        <v>8126</v>
      </c>
      <c r="L1132" s="3"/>
      <c r="M1132" s="7" t="s">
        <v>28</v>
      </c>
      <c r="N1132" s="12" t="s">
        <v>8127</v>
      </c>
      <c r="O1132" s="3">
        <v>28</v>
      </c>
      <c r="P1132" s="3">
        <v>101</v>
      </c>
      <c r="Q1132" s="3" t="s">
        <v>1786</v>
      </c>
      <c r="R1132" s="18" t="s">
        <v>8128</v>
      </c>
      <c r="S1132" s="7" t="s">
        <v>8129</v>
      </c>
    </row>
    <row r="1133" spans="1:19" ht="56.25">
      <c r="A1133" s="8" t="s">
        <v>8130</v>
      </c>
      <c r="B1133" s="3" t="s">
        <v>8131</v>
      </c>
      <c r="C1133" s="5" t="s">
        <v>8132</v>
      </c>
      <c r="D1133" s="3" t="s">
        <v>8133</v>
      </c>
      <c r="E1133" s="6">
        <v>43985.173657407402</v>
      </c>
      <c r="F1133" s="6">
        <f t="shared" si="17"/>
        <v>3</v>
      </c>
      <c r="G1133" s="3"/>
      <c r="H1133" s="3"/>
      <c r="I1133" s="3"/>
      <c r="J1133" s="3"/>
      <c r="K1133" s="3" t="s">
        <v>8134</v>
      </c>
      <c r="L1133" s="3"/>
      <c r="M1133" s="7" t="s">
        <v>46</v>
      </c>
      <c r="N1133" s="12" t="s">
        <v>8135</v>
      </c>
      <c r="O1133" s="3">
        <v>12</v>
      </c>
      <c r="P1133" s="3">
        <v>74</v>
      </c>
      <c r="Q1133" s="3" t="s">
        <v>127</v>
      </c>
      <c r="R1133" s="18" t="s">
        <v>8136</v>
      </c>
      <c r="S1133" s="7" t="s">
        <v>8137</v>
      </c>
    </row>
    <row r="1134" spans="1:19" ht="101.25">
      <c r="A1134" s="8" t="s">
        <v>8138</v>
      </c>
      <c r="B1134" s="3" t="s">
        <v>7924</v>
      </c>
      <c r="C1134" s="5" t="s">
        <v>8139</v>
      </c>
      <c r="D1134" s="3" t="s">
        <v>8140</v>
      </c>
      <c r="E1134" s="6">
        <v>43985.17359953704</v>
      </c>
      <c r="F1134" s="6">
        <f t="shared" si="17"/>
        <v>3</v>
      </c>
      <c r="G1134" s="3"/>
      <c r="H1134" s="3"/>
      <c r="I1134" s="3"/>
      <c r="J1134" s="3"/>
      <c r="K1134" s="3" t="s">
        <v>7927</v>
      </c>
      <c r="L1134" s="3"/>
      <c r="M1134" s="7" t="s">
        <v>46</v>
      </c>
      <c r="N1134" s="12" t="s">
        <v>7928</v>
      </c>
      <c r="O1134" s="3">
        <v>44</v>
      </c>
      <c r="P1134" s="3">
        <v>369</v>
      </c>
      <c r="Q1134" s="3"/>
      <c r="R1134" s="18" t="s">
        <v>8141</v>
      </c>
      <c r="S1134" s="7" t="s">
        <v>52</v>
      </c>
    </row>
    <row r="1135" spans="1:19" ht="45">
      <c r="A1135" s="8" t="s">
        <v>8142</v>
      </c>
      <c r="B1135" s="3" t="s">
        <v>8143</v>
      </c>
      <c r="C1135" s="5" t="s">
        <v>8144</v>
      </c>
      <c r="D1135" s="3" t="s">
        <v>8145</v>
      </c>
      <c r="E1135" s="6">
        <v>43985.17324074074</v>
      </c>
      <c r="F1135" s="6">
        <f t="shared" si="17"/>
        <v>3</v>
      </c>
      <c r="G1135" s="3"/>
      <c r="H1135" s="3"/>
      <c r="I1135" s="3" t="s">
        <v>448</v>
      </c>
      <c r="J1135" s="3" t="s">
        <v>449</v>
      </c>
      <c r="K1135" s="3" t="s">
        <v>8146</v>
      </c>
      <c r="L1135" s="3" t="s">
        <v>451</v>
      </c>
      <c r="M1135" s="7" t="s">
        <v>46</v>
      </c>
      <c r="N1135" s="12" t="s">
        <v>8147</v>
      </c>
      <c r="O1135" s="3">
        <v>5</v>
      </c>
      <c r="P1135" s="3">
        <v>41</v>
      </c>
      <c r="Q1135" s="3"/>
      <c r="R1135" s="18" t="s">
        <v>8148</v>
      </c>
      <c r="S1135" s="7" t="s">
        <v>8149</v>
      </c>
    </row>
    <row r="1136" spans="1:19" ht="12.75">
      <c r="A1136" s="8" t="s">
        <v>8150</v>
      </c>
      <c r="B1136" s="3" t="s">
        <v>4836</v>
      </c>
      <c r="C1136" s="5" t="s">
        <v>8151</v>
      </c>
      <c r="D1136" s="3" t="s">
        <v>8152</v>
      </c>
      <c r="E1136" s="6">
        <v>43985.172916666663</v>
      </c>
      <c r="F1136" s="6">
        <f t="shared" si="17"/>
        <v>3</v>
      </c>
      <c r="G1136" s="3"/>
      <c r="H1136" s="3"/>
      <c r="I1136" s="3" t="s">
        <v>4113</v>
      </c>
      <c r="J1136" s="3" t="s">
        <v>4114</v>
      </c>
      <c r="K1136" s="3" t="s">
        <v>4835</v>
      </c>
      <c r="L1136" s="3" t="s">
        <v>4116</v>
      </c>
      <c r="M1136" s="7" t="s">
        <v>104</v>
      </c>
      <c r="N1136" s="12" t="s">
        <v>8153</v>
      </c>
      <c r="O1136" s="3">
        <v>33</v>
      </c>
      <c r="P1136" s="3">
        <v>74</v>
      </c>
      <c r="Q1136" s="3"/>
      <c r="R1136" s="18" t="s">
        <v>8154</v>
      </c>
      <c r="S1136" s="7" t="s">
        <v>7601</v>
      </c>
    </row>
    <row r="1137" spans="1:19" ht="45">
      <c r="A1137" s="8" t="s">
        <v>8155</v>
      </c>
      <c r="B1137" s="3" t="s">
        <v>7860</v>
      </c>
      <c r="C1137" s="5" t="s">
        <v>8156</v>
      </c>
      <c r="D1137" s="3" t="s">
        <v>8157</v>
      </c>
      <c r="E1137" s="6">
        <v>43985.172905092593</v>
      </c>
      <c r="F1137" s="6">
        <f t="shared" si="17"/>
        <v>3</v>
      </c>
      <c r="G1137" s="3"/>
      <c r="H1137" s="3"/>
      <c r="I1137" s="3"/>
      <c r="J1137" s="3"/>
      <c r="K1137" s="3" t="s">
        <v>7863</v>
      </c>
      <c r="L1137" s="3"/>
      <c r="M1137" s="7" t="s">
        <v>46</v>
      </c>
      <c r="N1137" s="12" t="s">
        <v>7864</v>
      </c>
      <c r="O1137" s="3">
        <v>456</v>
      </c>
      <c r="P1137" s="3">
        <v>1386</v>
      </c>
      <c r="Q1137" s="3" t="s">
        <v>1177</v>
      </c>
      <c r="R1137" s="18" t="s">
        <v>8158</v>
      </c>
      <c r="S1137" s="7" t="s">
        <v>8159</v>
      </c>
    </row>
    <row r="1138" spans="1:19" ht="90">
      <c r="A1138" s="8" t="s">
        <v>8160</v>
      </c>
      <c r="B1138" s="3" t="s">
        <v>8161</v>
      </c>
      <c r="C1138" s="5" t="s">
        <v>8162</v>
      </c>
      <c r="D1138" s="3" t="s">
        <v>8163</v>
      </c>
      <c r="E1138" s="6">
        <v>43985.172847222224</v>
      </c>
      <c r="F1138" s="6">
        <f t="shared" si="17"/>
        <v>3</v>
      </c>
      <c r="G1138" s="3"/>
      <c r="H1138" s="3"/>
      <c r="I1138" s="3"/>
      <c r="J1138" s="3"/>
      <c r="K1138" s="3" t="s">
        <v>8164</v>
      </c>
      <c r="L1138" s="3"/>
      <c r="M1138" s="7" t="s">
        <v>46</v>
      </c>
      <c r="N1138" s="12" t="s">
        <v>8165</v>
      </c>
      <c r="O1138" s="3">
        <v>1375</v>
      </c>
      <c r="P1138" s="3">
        <v>114</v>
      </c>
      <c r="Q1138" s="3" t="s">
        <v>8166</v>
      </c>
      <c r="R1138" s="18" t="s">
        <v>8167</v>
      </c>
      <c r="S1138" s="7" t="s">
        <v>8168</v>
      </c>
    </row>
    <row r="1139" spans="1:19" ht="12.75">
      <c r="A1139" s="8" t="s">
        <v>8169</v>
      </c>
      <c r="B1139" s="3" t="s">
        <v>2149</v>
      </c>
      <c r="C1139" s="5" t="s">
        <v>8170</v>
      </c>
      <c r="D1139" s="3" t="s">
        <v>8171</v>
      </c>
      <c r="E1139" s="6">
        <v>43985.172800925924</v>
      </c>
      <c r="F1139" s="6">
        <f t="shared" si="17"/>
        <v>3</v>
      </c>
      <c r="G1139" s="3"/>
      <c r="H1139" s="3"/>
      <c r="I1139" s="3" t="s">
        <v>448</v>
      </c>
      <c r="J1139" s="3" t="s">
        <v>449</v>
      </c>
      <c r="K1139" s="3" t="s">
        <v>2154</v>
      </c>
      <c r="L1139" s="3" t="s">
        <v>451</v>
      </c>
      <c r="M1139" s="7" t="s">
        <v>46</v>
      </c>
      <c r="N1139" s="12" t="s">
        <v>2156</v>
      </c>
      <c r="O1139" s="3">
        <v>5</v>
      </c>
      <c r="P1139" s="3">
        <v>291</v>
      </c>
      <c r="Q1139" s="3"/>
      <c r="R1139" s="18" t="s">
        <v>8172</v>
      </c>
      <c r="S1139" s="7" t="s">
        <v>8173</v>
      </c>
    </row>
    <row r="1140" spans="1:19" ht="22.5">
      <c r="A1140" s="8" t="s">
        <v>8174</v>
      </c>
      <c r="B1140" s="3" t="s">
        <v>1191</v>
      </c>
      <c r="C1140" s="5" t="s">
        <v>8175</v>
      </c>
      <c r="D1140" s="3" t="s">
        <v>8176</v>
      </c>
      <c r="E1140" s="6">
        <v>43985.172754629632</v>
      </c>
      <c r="F1140" s="6">
        <f t="shared" si="17"/>
        <v>3</v>
      </c>
      <c r="G1140" s="3"/>
      <c r="H1140" s="3"/>
      <c r="I1140" s="3"/>
      <c r="J1140" s="3"/>
      <c r="K1140" s="3" t="s">
        <v>1194</v>
      </c>
      <c r="L1140" s="3"/>
      <c r="M1140" s="7" t="s">
        <v>104</v>
      </c>
      <c r="N1140" s="12" t="s">
        <v>1195</v>
      </c>
      <c r="O1140" s="3">
        <v>79</v>
      </c>
      <c r="P1140" s="3">
        <v>637</v>
      </c>
      <c r="Q1140" s="3" t="s">
        <v>1196</v>
      </c>
      <c r="R1140" s="18" t="s">
        <v>8177</v>
      </c>
      <c r="S1140" s="7" t="s">
        <v>8178</v>
      </c>
    </row>
    <row r="1141" spans="1:19" ht="22.5">
      <c r="A1141" s="8" t="s">
        <v>8179</v>
      </c>
      <c r="B1141" s="3" t="s">
        <v>8180</v>
      </c>
      <c r="C1141" s="5" t="s">
        <v>8181</v>
      </c>
      <c r="D1141" s="3" t="s">
        <v>8182</v>
      </c>
      <c r="E1141" s="6">
        <v>43985.172662037032</v>
      </c>
      <c r="F1141" s="6">
        <f t="shared" si="17"/>
        <v>3</v>
      </c>
      <c r="G1141" s="3"/>
      <c r="H1141" s="3"/>
      <c r="I1141" s="3" t="s">
        <v>448</v>
      </c>
      <c r="J1141" s="3" t="s">
        <v>449</v>
      </c>
      <c r="K1141" s="3" t="s">
        <v>8183</v>
      </c>
      <c r="L1141" s="3" t="s">
        <v>451</v>
      </c>
      <c r="M1141" s="7" t="s">
        <v>46</v>
      </c>
      <c r="N1141" s="12" t="s">
        <v>1073</v>
      </c>
      <c r="O1141" s="3"/>
      <c r="P1141" s="3">
        <v>18</v>
      </c>
      <c r="Q1141" s="3"/>
      <c r="R1141" s="18" t="s">
        <v>8184</v>
      </c>
      <c r="S1141" s="7" t="s">
        <v>455</v>
      </c>
    </row>
    <row r="1142" spans="1:19" ht="12.75">
      <c r="A1142" s="8" t="s">
        <v>8185</v>
      </c>
      <c r="B1142" s="3" t="s">
        <v>4940</v>
      </c>
      <c r="C1142" s="5" t="s">
        <v>8186</v>
      </c>
      <c r="D1142" s="3" t="s">
        <v>8187</v>
      </c>
      <c r="E1142" s="6">
        <v>43985.172592592593</v>
      </c>
      <c r="F1142" s="6">
        <f t="shared" si="17"/>
        <v>3</v>
      </c>
      <c r="G1142" s="3"/>
      <c r="H1142" s="3"/>
      <c r="I1142" s="3"/>
      <c r="J1142" s="3"/>
      <c r="K1142" s="3" t="s">
        <v>4943</v>
      </c>
      <c r="L1142" s="3"/>
      <c r="M1142" s="7" t="s">
        <v>104</v>
      </c>
      <c r="N1142" s="12" t="s">
        <v>4944</v>
      </c>
      <c r="O1142" s="3">
        <v>18</v>
      </c>
      <c r="P1142" s="3">
        <v>97</v>
      </c>
      <c r="Q1142" s="3"/>
      <c r="R1142" s="18" t="s">
        <v>8188</v>
      </c>
      <c r="S1142" s="7" t="s">
        <v>52</v>
      </c>
    </row>
    <row r="1143" spans="1:19" ht="22.5">
      <c r="A1143" s="8" t="s">
        <v>8189</v>
      </c>
      <c r="B1143" s="3" t="s">
        <v>4422</v>
      </c>
      <c r="C1143" s="5" t="s">
        <v>8190</v>
      </c>
      <c r="D1143" s="3" t="s">
        <v>8191</v>
      </c>
      <c r="E1143" s="6">
        <v>43985.172534722224</v>
      </c>
      <c r="F1143" s="6">
        <f t="shared" si="17"/>
        <v>3</v>
      </c>
      <c r="G1143" s="3"/>
      <c r="H1143" s="3"/>
      <c r="I1143" s="3"/>
      <c r="J1143" s="3"/>
      <c r="K1143" s="3" t="s">
        <v>4425</v>
      </c>
      <c r="L1143" s="3"/>
      <c r="M1143" s="7" t="s">
        <v>46</v>
      </c>
      <c r="N1143" s="12" t="s">
        <v>4426</v>
      </c>
      <c r="O1143" s="3">
        <v>87</v>
      </c>
      <c r="P1143" s="3">
        <v>846</v>
      </c>
      <c r="Q1143" s="3"/>
      <c r="R1143" s="18" t="s">
        <v>8192</v>
      </c>
      <c r="S1143" s="7" t="s">
        <v>8193</v>
      </c>
    </row>
    <row r="1144" spans="1:19" ht="12.75">
      <c r="A1144" s="8" t="s">
        <v>8194</v>
      </c>
      <c r="B1144" s="3" t="s">
        <v>8195</v>
      </c>
      <c r="C1144" s="5" t="s">
        <v>220</v>
      </c>
      <c r="D1144" s="3" t="s">
        <v>8196</v>
      </c>
      <c r="E1144" s="6">
        <v>43985.172488425931</v>
      </c>
      <c r="F1144" s="6">
        <f t="shared" si="17"/>
        <v>3</v>
      </c>
      <c r="G1144" s="3"/>
      <c r="H1144" s="3"/>
      <c r="I1144" s="3"/>
      <c r="J1144" s="3"/>
      <c r="K1144" s="3" t="s">
        <v>8197</v>
      </c>
      <c r="L1144" s="3"/>
      <c r="M1144" s="7" t="s">
        <v>46</v>
      </c>
      <c r="N1144" s="12" t="s">
        <v>8198</v>
      </c>
      <c r="O1144" s="3">
        <v>98</v>
      </c>
      <c r="P1144" s="3">
        <v>317</v>
      </c>
      <c r="Q1144" s="3" t="s">
        <v>1177</v>
      </c>
      <c r="R1144" s="18" t="s">
        <v>8199</v>
      </c>
      <c r="S1144" s="7" t="s">
        <v>52</v>
      </c>
    </row>
    <row r="1145" spans="1:19" ht="12.75">
      <c r="A1145" s="8" t="s">
        <v>8200</v>
      </c>
      <c r="B1145" s="3" t="s">
        <v>4940</v>
      </c>
      <c r="C1145" s="5" t="s">
        <v>8201</v>
      </c>
      <c r="D1145" s="3" t="s">
        <v>8202</v>
      </c>
      <c r="E1145" s="6">
        <v>43985.172384259262</v>
      </c>
      <c r="F1145" s="6">
        <f t="shared" si="17"/>
        <v>3</v>
      </c>
      <c r="G1145" s="3"/>
      <c r="H1145" s="3"/>
      <c r="I1145" s="3"/>
      <c r="J1145" s="3"/>
      <c r="K1145" s="3" t="s">
        <v>4943</v>
      </c>
      <c r="L1145" s="3"/>
      <c r="M1145" s="7" t="s">
        <v>104</v>
      </c>
      <c r="N1145" s="12" t="s">
        <v>4944</v>
      </c>
      <c r="O1145" s="3">
        <v>18</v>
      </c>
      <c r="P1145" s="3">
        <v>97</v>
      </c>
      <c r="Q1145" s="3"/>
      <c r="R1145" s="18" t="s">
        <v>8203</v>
      </c>
      <c r="S1145" s="7" t="s">
        <v>3131</v>
      </c>
    </row>
    <row r="1146" spans="1:19" ht="22.5">
      <c r="A1146" s="8" t="s">
        <v>8204</v>
      </c>
      <c r="B1146" s="3" t="s">
        <v>8205</v>
      </c>
      <c r="C1146" s="5" t="s">
        <v>8206</v>
      </c>
      <c r="D1146" s="3" t="s">
        <v>8207</v>
      </c>
      <c r="E1146" s="6">
        <v>43985.172337962962</v>
      </c>
      <c r="F1146" s="6">
        <f t="shared" si="17"/>
        <v>3</v>
      </c>
      <c r="G1146" s="3"/>
      <c r="H1146" s="3"/>
      <c r="I1146" s="3" t="s">
        <v>8208</v>
      </c>
      <c r="J1146" s="3" t="s">
        <v>8209</v>
      </c>
      <c r="K1146" s="3" t="s">
        <v>8210</v>
      </c>
      <c r="L1146" s="3" t="s">
        <v>8211</v>
      </c>
      <c r="M1146" s="7" t="s">
        <v>46</v>
      </c>
      <c r="N1146" s="12" t="s">
        <v>8212</v>
      </c>
      <c r="O1146" s="3">
        <v>4</v>
      </c>
      <c r="P1146" s="3">
        <v>19</v>
      </c>
      <c r="Q1146" s="3" t="s">
        <v>1115</v>
      </c>
      <c r="R1146" s="18" t="s">
        <v>8213</v>
      </c>
      <c r="S1146" s="7" t="s">
        <v>8214</v>
      </c>
    </row>
    <row r="1147" spans="1:19" ht="33.75">
      <c r="A1147" s="8" t="s">
        <v>8215</v>
      </c>
      <c r="B1147" s="3" t="s">
        <v>8216</v>
      </c>
      <c r="C1147" s="5" t="s">
        <v>8217</v>
      </c>
      <c r="D1147" s="3" t="s">
        <v>8207</v>
      </c>
      <c r="E1147" s="6">
        <v>43985.172337962962</v>
      </c>
      <c r="F1147" s="6">
        <f t="shared" si="17"/>
        <v>3</v>
      </c>
      <c r="G1147" s="3"/>
      <c r="H1147" s="3"/>
      <c r="I1147" s="3"/>
      <c r="J1147" s="3"/>
      <c r="K1147" s="3" t="s">
        <v>8218</v>
      </c>
      <c r="L1147" s="3"/>
      <c r="M1147" s="7" t="s">
        <v>46</v>
      </c>
      <c r="N1147" s="12" t="s">
        <v>8219</v>
      </c>
      <c r="O1147" s="3">
        <v>381</v>
      </c>
      <c r="P1147" s="3">
        <v>842</v>
      </c>
      <c r="Q1147" s="3" t="s">
        <v>8220</v>
      </c>
      <c r="R1147" s="18" t="s">
        <v>8221</v>
      </c>
      <c r="S1147" s="7" t="s">
        <v>8222</v>
      </c>
    </row>
    <row r="1148" spans="1:19" ht="12.75">
      <c r="A1148" s="8" t="s">
        <v>8223</v>
      </c>
      <c r="B1148" s="3" t="s">
        <v>4940</v>
      </c>
      <c r="C1148" s="5" t="s">
        <v>8224</v>
      </c>
      <c r="D1148" s="3" t="s">
        <v>8225</v>
      </c>
      <c r="E1148" s="6">
        <v>43985.172256944439</v>
      </c>
      <c r="F1148" s="6">
        <f t="shared" si="17"/>
        <v>3</v>
      </c>
      <c r="G1148" s="3"/>
      <c r="H1148" s="3"/>
      <c r="I1148" s="3"/>
      <c r="J1148" s="3"/>
      <c r="K1148" s="3" t="s">
        <v>4943</v>
      </c>
      <c r="L1148" s="3"/>
      <c r="M1148" s="7" t="s">
        <v>104</v>
      </c>
      <c r="N1148" s="12" t="s">
        <v>4944</v>
      </c>
      <c r="O1148" s="3">
        <v>18</v>
      </c>
      <c r="P1148" s="3">
        <v>97</v>
      </c>
      <c r="Q1148" s="3"/>
      <c r="R1148" s="18" t="s">
        <v>8226</v>
      </c>
      <c r="S1148" s="7" t="s">
        <v>3131</v>
      </c>
    </row>
    <row r="1149" spans="1:19" ht="33.75">
      <c r="A1149" s="8" t="s">
        <v>8227</v>
      </c>
      <c r="B1149" s="3" t="s">
        <v>8228</v>
      </c>
      <c r="C1149" s="5" t="s">
        <v>8229</v>
      </c>
      <c r="D1149" s="3" t="s">
        <v>8230</v>
      </c>
      <c r="E1149" s="6">
        <v>43985.172199074077</v>
      </c>
      <c r="F1149" s="6">
        <f t="shared" si="17"/>
        <v>3</v>
      </c>
      <c r="G1149" s="3"/>
      <c r="H1149" s="3"/>
      <c r="I1149" s="3"/>
      <c r="J1149" s="3"/>
      <c r="K1149" s="3" t="s">
        <v>8231</v>
      </c>
      <c r="L1149" s="3"/>
      <c r="M1149" s="7" t="s">
        <v>28</v>
      </c>
      <c r="N1149" s="12" t="s">
        <v>8232</v>
      </c>
      <c r="O1149" s="3">
        <v>397</v>
      </c>
      <c r="P1149" s="3">
        <v>1282</v>
      </c>
      <c r="Q1149" s="3" t="s">
        <v>863</v>
      </c>
      <c r="R1149" s="18" t="s">
        <v>8233</v>
      </c>
      <c r="S1149" s="7" t="s">
        <v>52</v>
      </c>
    </row>
    <row r="1150" spans="1:19" ht="12.75">
      <c r="A1150" s="8" t="s">
        <v>8234</v>
      </c>
      <c r="B1150" s="3" t="s">
        <v>4940</v>
      </c>
      <c r="C1150" s="5" t="s">
        <v>8235</v>
      </c>
      <c r="D1150" s="3" t="s">
        <v>8236</v>
      </c>
      <c r="E1150" s="6">
        <v>43985.172129629631</v>
      </c>
      <c r="F1150" s="6">
        <f t="shared" si="17"/>
        <v>3</v>
      </c>
      <c r="G1150" s="3"/>
      <c r="H1150" s="3"/>
      <c r="I1150" s="3"/>
      <c r="J1150" s="3"/>
      <c r="K1150" s="3" t="s">
        <v>4943</v>
      </c>
      <c r="L1150" s="3"/>
      <c r="M1150" s="7" t="s">
        <v>104</v>
      </c>
      <c r="N1150" s="12" t="s">
        <v>4944</v>
      </c>
      <c r="O1150" s="3">
        <v>18</v>
      </c>
      <c r="P1150" s="3">
        <v>97</v>
      </c>
      <c r="Q1150" s="3"/>
      <c r="R1150" s="18" t="s">
        <v>8237</v>
      </c>
      <c r="S1150" s="7" t="s">
        <v>3131</v>
      </c>
    </row>
    <row r="1151" spans="1:19" ht="112.5">
      <c r="A1151" s="8" t="s">
        <v>8238</v>
      </c>
      <c r="B1151" s="3" t="s">
        <v>1781</v>
      </c>
      <c r="C1151" s="5" t="s">
        <v>8239</v>
      </c>
      <c r="D1151" s="3" t="s">
        <v>8240</v>
      </c>
      <c r="E1151" s="6">
        <v>43985.172094907408</v>
      </c>
      <c r="F1151" s="6">
        <f t="shared" si="17"/>
        <v>3</v>
      </c>
      <c r="G1151" s="3"/>
      <c r="H1151" s="3"/>
      <c r="I1151" s="3"/>
      <c r="J1151" s="3"/>
      <c r="K1151" s="3" t="s">
        <v>1784</v>
      </c>
      <c r="L1151" s="3"/>
      <c r="M1151" s="7" t="s">
        <v>104</v>
      </c>
      <c r="N1151" s="12" t="s">
        <v>1785</v>
      </c>
      <c r="O1151" s="3">
        <v>10985</v>
      </c>
      <c r="P1151" s="3">
        <v>3079</v>
      </c>
      <c r="Q1151" s="3" t="s">
        <v>1786</v>
      </c>
      <c r="R1151" s="18" t="s">
        <v>8241</v>
      </c>
      <c r="S1151" s="7" t="s">
        <v>8242</v>
      </c>
    </row>
    <row r="1152" spans="1:19" ht="33.75">
      <c r="A1152" s="8" t="s">
        <v>8243</v>
      </c>
      <c r="B1152" s="3" t="s">
        <v>6744</v>
      </c>
      <c r="C1152" s="5" t="s">
        <v>8244</v>
      </c>
      <c r="D1152" s="3" t="s">
        <v>8245</v>
      </c>
      <c r="E1152" s="6">
        <v>43985.172071759254</v>
      </c>
      <c r="F1152" s="6">
        <f t="shared" si="17"/>
        <v>3</v>
      </c>
      <c r="G1152" s="3"/>
      <c r="H1152" s="3"/>
      <c r="I1152" s="3"/>
      <c r="J1152" s="3"/>
      <c r="K1152" s="3" t="s">
        <v>6747</v>
      </c>
      <c r="L1152" s="3"/>
      <c r="M1152" s="7" t="s">
        <v>46</v>
      </c>
      <c r="N1152" s="12" t="s">
        <v>6748</v>
      </c>
      <c r="O1152" s="3">
        <v>305</v>
      </c>
      <c r="P1152" s="3">
        <v>482</v>
      </c>
      <c r="Q1152" s="3"/>
      <c r="R1152" s="18" t="s">
        <v>8246</v>
      </c>
      <c r="S1152" s="7" t="s">
        <v>8247</v>
      </c>
    </row>
    <row r="1153" spans="1:19" ht="22.5">
      <c r="A1153" s="8" t="s">
        <v>8248</v>
      </c>
      <c r="B1153" s="3" t="s">
        <v>8249</v>
      </c>
      <c r="C1153" s="5" t="s">
        <v>8250</v>
      </c>
      <c r="D1153" s="3" t="s">
        <v>8251</v>
      </c>
      <c r="E1153" s="6">
        <v>43985.172037037039</v>
      </c>
      <c r="F1153" s="6">
        <f t="shared" si="17"/>
        <v>3</v>
      </c>
      <c r="G1153" s="3"/>
      <c r="H1153" s="3"/>
      <c r="I1153" s="3"/>
      <c r="J1153" s="3"/>
      <c r="K1153" s="3" t="s">
        <v>8252</v>
      </c>
      <c r="L1153" s="3"/>
      <c r="M1153" s="7" t="s">
        <v>104</v>
      </c>
      <c r="N1153" s="12" t="s">
        <v>8253</v>
      </c>
      <c r="O1153" s="3">
        <v>4</v>
      </c>
      <c r="P1153" s="3">
        <v>11</v>
      </c>
      <c r="Q1153" s="3"/>
      <c r="R1153" s="18" t="s">
        <v>8254</v>
      </c>
      <c r="S1153" s="7" t="s">
        <v>8255</v>
      </c>
    </row>
    <row r="1154" spans="1:19" ht="12.75">
      <c r="A1154" s="8" t="s">
        <v>8256</v>
      </c>
      <c r="B1154" s="3" t="s">
        <v>8257</v>
      </c>
      <c r="C1154" s="5" t="s">
        <v>8258</v>
      </c>
      <c r="D1154" s="3" t="s">
        <v>8259</v>
      </c>
      <c r="E1154" s="6">
        <v>43985.171990740739</v>
      </c>
      <c r="F1154" s="6">
        <f t="shared" si="17"/>
        <v>3</v>
      </c>
      <c r="G1154" s="3"/>
      <c r="H1154" s="3"/>
      <c r="I1154" s="3"/>
      <c r="J1154" s="3"/>
      <c r="K1154" s="3" t="s">
        <v>8260</v>
      </c>
      <c r="L1154" s="3"/>
      <c r="M1154" s="7" t="s">
        <v>28</v>
      </c>
      <c r="N1154" s="12" t="s">
        <v>8261</v>
      </c>
      <c r="O1154" s="3">
        <v>2</v>
      </c>
      <c r="P1154" s="3">
        <v>6</v>
      </c>
      <c r="Q1154" s="3"/>
      <c r="R1154" s="18" t="s">
        <v>8262</v>
      </c>
      <c r="S1154" s="7" t="s">
        <v>906</v>
      </c>
    </row>
    <row r="1155" spans="1:19" ht="22.5">
      <c r="A1155" s="8" t="s">
        <v>8263</v>
      </c>
      <c r="B1155" s="3" t="s">
        <v>7768</v>
      </c>
      <c r="C1155" s="5" t="s">
        <v>8264</v>
      </c>
      <c r="D1155" s="3" t="s">
        <v>8265</v>
      </c>
      <c r="E1155" s="6">
        <v>43985.171701388885</v>
      </c>
      <c r="F1155" s="6">
        <f t="shared" si="17"/>
        <v>3</v>
      </c>
      <c r="G1155" s="3"/>
      <c r="H1155" s="3"/>
      <c r="I1155" s="3"/>
      <c r="J1155" s="3"/>
      <c r="K1155" s="3" t="s">
        <v>7771</v>
      </c>
      <c r="L1155" s="3"/>
      <c r="M1155" s="7" t="s">
        <v>104</v>
      </c>
      <c r="N1155" s="12" t="s">
        <v>7772</v>
      </c>
      <c r="O1155" s="3">
        <v>414</v>
      </c>
      <c r="P1155" s="3">
        <v>102</v>
      </c>
      <c r="Q1155" s="3" t="s">
        <v>2399</v>
      </c>
      <c r="R1155" s="18" t="s">
        <v>8266</v>
      </c>
      <c r="S1155" s="7" t="s">
        <v>616</v>
      </c>
    </row>
    <row r="1156" spans="1:19" ht="56.25">
      <c r="A1156" s="8" t="s">
        <v>8267</v>
      </c>
      <c r="B1156" s="3" t="s">
        <v>2491</v>
      </c>
      <c r="C1156" s="5" t="s">
        <v>8268</v>
      </c>
      <c r="D1156" s="3" t="s">
        <v>8269</v>
      </c>
      <c r="E1156" s="6">
        <v>43985.171689814815</v>
      </c>
      <c r="F1156" s="6">
        <f t="shared" ref="F1156:F1219" si="18">DAY(E1156)</f>
        <v>3</v>
      </c>
      <c r="G1156" s="3"/>
      <c r="H1156" s="3"/>
      <c r="I1156" s="3" t="s">
        <v>8055</v>
      </c>
      <c r="J1156" s="3" t="s">
        <v>8052</v>
      </c>
      <c r="K1156" s="3" t="s">
        <v>2496</v>
      </c>
      <c r="L1156" s="3" t="s">
        <v>8270</v>
      </c>
      <c r="M1156" s="7" t="s">
        <v>46</v>
      </c>
      <c r="N1156" s="12" t="s">
        <v>2498</v>
      </c>
      <c r="O1156" s="3">
        <v>5</v>
      </c>
      <c r="P1156" s="3">
        <v>118</v>
      </c>
      <c r="Q1156" s="3"/>
      <c r="R1156" s="18" t="s">
        <v>8271</v>
      </c>
      <c r="S1156" s="7" t="s">
        <v>8272</v>
      </c>
    </row>
    <row r="1157" spans="1:19" ht="22.5">
      <c r="A1157" s="8" t="s">
        <v>8273</v>
      </c>
      <c r="B1157" s="3" t="s">
        <v>8274</v>
      </c>
      <c r="C1157" s="5" t="s">
        <v>8275</v>
      </c>
      <c r="D1157" s="3" t="s">
        <v>8276</v>
      </c>
      <c r="E1157" s="6">
        <v>43985.171643518523</v>
      </c>
      <c r="F1157" s="6">
        <f t="shared" si="18"/>
        <v>3</v>
      </c>
      <c r="G1157" s="3"/>
      <c r="H1157" s="3"/>
      <c r="I1157" s="3"/>
      <c r="J1157" s="3"/>
      <c r="K1157" s="3" t="s">
        <v>8277</v>
      </c>
      <c r="L1157" s="3"/>
      <c r="M1157" s="7" t="s">
        <v>8278</v>
      </c>
      <c r="N1157" s="12" t="s">
        <v>8279</v>
      </c>
      <c r="O1157" s="3">
        <v>89</v>
      </c>
      <c r="P1157" s="3"/>
      <c r="Q1157" s="3"/>
      <c r="R1157" s="18" t="s">
        <v>8280</v>
      </c>
      <c r="S1157" s="7" t="s">
        <v>8281</v>
      </c>
    </row>
    <row r="1158" spans="1:19" ht="12.75">
      <c r="A1158" s="8" t="s">
        <v>8282</v>
      </c>
      <c r="B1158" s="3" t="s">
        <v>8283</v>
      </c>
      <c r="C1158" s="5" t="s">
        <v>8284</v>
      </c>
      <c r="D1158" s="3" t="s">
        <v>8276</v>
      </c>
      <c r="E1158" s="6">
        <v>43985.171643518523</v>
      </c>
      <c r="F1158" s="6">
        <f t="shared" si="18"/>
        <v>3</v>
      </c>
      <c r="G1158" s="3"/>
      <c r="H1158" s="3"/>
      <c r="I1158" s="3"/>
      <c r="J1158" s="3"/>
      <c r="K1158" s="3" t="s">
        <v>8285</v>
      </c>
      <c r="L1158" s="3"/>
      <c r="M1158" s="7" t="s">
        <v>46</v>
      </c>
      <c r="N1158" s="12" t="s">
        <v>8286</v>
      </c>
      <c r="O1158" s="3">
        <v>450</v>
      </c>
      <c r="P1158" s="3">
        <v>124</v>
      </c>
      <c r="Q1158" s="3" t="s">
        <v>8287</v>
      </c>
      <c r="R1158" s="18" t="s">
        <v>8288</v>
      </c>
      <c r="S1158" s="7" t="s">
        <v>322</v>
      </c>
    </row>
    <row r="1159" spans="1:19" ht="12.75">
      <c r="A1159" s="8" t="s">
        <v>8289</v>
      </c>
      <c r="B1159" s="3" t="s">
        <v>8290</v>
      </c>
      <c r="C1159" s="5" t="s">
        <v>8291</v>
      </c>
      <c r="D1159" s="3" t="s">
        <v>8276</v>
      </c>
      <c r="E1159" s="6">
        <v>43985.171643518523</v>
      </c>
      <c r="F1159" s="6">
        <f t="shared" si="18"/>
        <v>3</v>
      </c>
      <c r="G1159" s="3"/>
      <c r="H1159" s="3"/>
      <c r="I1159" s="3"/>
      <c r="J1159" s="3"/>
      <c r="K1159" s="3" t="s">
        <v>8292</v>
      </c>
      <c r="L1159" s="3"/>
      <c r="M1159" s="7" t="s">
        <v>46</v>
      </c>
      <c r="N1159" s="12" t="s">
        <v>1073</v>
      </c>
      <c r="O1159" s="3"/>
      <c r="P1159" s="3">
        <v>12</v>
      </c>
      <c r="Q1159" s="3"/>
      <c r="R1159" s="18" t="s">
        <v>8293</v>
      </c>
      <c r="S1159" s="7" t="s">
        <v>2447</v>
      </c>
    </row>
    <row r="1160" spans="1:19" ht="33.75">
      <c r="A1160" s="8" t="s">
        <v>8294</v>
      </c>
      <c r="B1160" s="3" t="s">
        <v>7454</v>
      </c>
      <c r="C1160" s="5" t="s">
        <v>8295</v>
      </c>
      <c r="D1160" s="3" t="s">
        <v>8296</v>
      </c>
      <c r="E1160" s="6">
        <v>43985.171539351853</v>
      </c>
      <c r="F1160" s="6">
        <f t="shared" si="18"/>
        <v>3</v>
      </c>
      <c r="G1160" s="3"/>
      <c r="H1160" s="3"/>
      <c r="I1160" s="3"/>
      <c r="J1160" s="3"/>
      <c r="K1160" s="3" t="s">
        <v>7457</v>
      </c>
      <c r="L1160" s="3"/>
      <c r="M1160" s="7" t="s">
        <v>104</v>
      </c>
      <c r="N1160" s="12" t="s">
        <v>7458</v>
      </c>
      <c r="O1160" s="3">
        <v>3263</v>
      </c>
      <c r="P1160" s="3">
        <v>3001</v>
      </c>
      <c r="Q1160" s="3" t="s">
        <v>7459</v>
      </c>
      <c r="R1160" s="18" t="s">
        <v>8297</v>
      </c>
      <c r="S1160" s="7" t="s">
        <v>8298</v>
      </c>
    </row>
    <row r="1161" spans="1:19" ht="12.75">
      <c r="A1161" s="8" t="s">
        <v>8299</v>
      </c>
      <c r="B1161" s="3" t="s">
        <v>8300</v>
      </c>
      <c r="C1161" s="5" t="s">
        <v>8301</v>
      </c>
      <c r="D1161" s="3" t="s">
        <v>8302</v>
      </c>
      <c r="E1161" s="6">
        <v>43985.171377314815</v>
      </c>
      <c r="F1161" s="6">
        <f t="shared" si="18"/>
        <v>3</v>
      </c>
      <c r="G1161" s="3"/>
      <c r="H1161" s="3"/>
      <c r="I1161" s="3"/>
      <c r="J1161" s="3"/>
      <c r="K1161" s="3" t="s">
        <v>8303</v>
      </c>
      <c r="L1161" s="3"/>
      <c r="M1161" s="7" t="s">
        <v>104</v>
      </c>
      <c r="N1161" s="12" t="s">
        <v>8304</v>
      </c>
      <c r="O1161" s="3">
        <v>174</v>
      </c>
      <c r="P1161" s="3">
        <v>249</v>
      </c>
      <c r="Q1161" s="3" t="s">
        <v>127</v>
      </c>
      <c r="R1161" s="18" t="s">
        <v>8305</v>
      </c>
      <c r="S1161" s="7" t="s">
        <v>3213</v>
      </c>
    </row>
    <row r="1162" spans="1:19" ht="12.75">
      <c r="A1162" s="8" t="s">
        <v>8306</v>
      </c>
      <c r="B1162" s="3" t="s">
        <v>8307</v>
      </c>
      <c r="C1162" s="5" t="s">
        <v>8308</v>
      </c>
      <c r="D1162" s="3" t="s">
        <v>8309</v>
      </c>
      <c r="E1162" s="6">
        <v>43985.171342592592</v>
      </c>
      <c r="F1162" s="6">
        <f t="shared" si="18"/>
        <v>3</v>
      </c>
      <c r="G1162" s="3"/>
      <c r="H1162" s="3"/>
      <c r="I1162" s="3"/>
      <c r="J1162" s="3"/>
      <c r="K1162" s="3" t="s">
        <v>8310</v>
      </c>
      <c r="L1162" s="3"/>
      <c r="M1162" s="7" t="s">
        <v>46</v>
      </c>
      <c r="N1162" s="12" t="s">
        <v>8311</v>
      </c>
      <c r="O1162" s="3">
        <v>579</v>
      </c>
      <c r="P1162" s="3">
        <v>975</v>
      </c>
      <c r="Q1162" s="3" t="s">
        <v>895</v>
      </c>
      <c r="R1162" s="18" t="s">
        <v>8312</v>
      </c>
      <c r="S1162" s="7" t="s">
        <v>6966</v>
      </c>
    </row>
    <row r="1163" spans="1:19" ht="56.25">
      <c r="A1163" s="8" t="s">
        <v>8313</v>
      </c>
      <c r="B1163" s="3" t="s">
        <v>8041</v>
      </c>
      <c r="C1163" s="5" t="s">
        <v>8314</v>
      </c>
      <c r="D1163" s="3" t="s">
        <v>8315</v>
      </c>
      <c r="E1163" s="6">
        <v>43985.171331018515</v>
      </c>
      <c r="F1163" s="6">
        <f t="shared" si="18"/>
        <v>3</v>
      </c>
      <c r="G1163" s="3"/>
      <c r="H1163" s="3"/>
      <c r="I1163" s="3"/>
      <c r="J1163" s="3"/>
      <c r="K1163" s="3" t="s">
        <v>8043</v>
      </c>
      <c r="L1163" s="3"/>
      <c r="M1163" s="7" t="s">
        <v>104</v>
      </c>
      <c r="N1163" s="12" t="s">
        <v>8044</v>
      </c>
      <c r="O1163" s="3">
        <v>4303</v>
      </c>
      <c r="P1163" s="3">
        <v>4612</v>
      </c>
      <c r="Q1163" s="3"/>
      <c r="R1163" s="18" t="s">
        <v>8316</v>
      </c>
      <c r="S1163" s="7" t="s">
        <v>52</v>
      </c>
    </row>
    <row r="1164" spans="1:19" ht="33.75">
      <c r="A1164" s="8" t="s">
        <v>8317</v>
      </c>
      <c r="B1164" s="3" t="s">
        <v>8318</v>
      </c>
      <c r="C1164" s="5" t="s">
        <v>8319</v>
      </c>
      <c r="D1164" s="3" t="s">
        <v>8320</v>
      </c>
      <c r="E1164" s="6">
        <v>43985.171296296292</v>
      </c>
      <c r="F1164" s="6">
        <f t="shared" si="18"/>
        <v>3</v>
      </c>
      <c r="G1164" s="3"/>
      <c r="H1164" s="3"/>
      <c r="I1164" s="3"/>
      <c r="J1164" s="3"/>
      <c r="K1164" s="3" t="s">
        <v>8321</v>
      </c>
      <c r="L1164" s="3"/>
      <c r="M1164" s="7" t="s">
        <v>46</v>
      </c>
      <c r="N1164" s="12" t="s">
        <v>8322</v>
      </c>
      <c r="O1164" s="3">
        <v>45</v>
      </c>
      <c r="P1164" s="3">
        <v>129</v>
      </c>
      <c r="Q1164" s="3"/>
      <c r="R1164" s="18" t="s">
        <v>8323</v>
      </c>
      <c r="S1164" s="7" t="s">
        <v>8324</v>
      </c>
    </row>
    <row r="1165" spans="1:19" ht="12.75">
      <c r="A1165" s="8" t="s">
        <v>8325</v>
      </c>
      <c r="B1165" s="3" t="s">
        <v>8326</v>
      </c>
      <c r="C1165" s="5" t="s">
        <v>220</v>
      </c>
      <c r="D1165" s="3" t="s">
        <v>8327</v>
      </c>
      <c r="E1165" s="6">
        <v>43985.171168981484</v>
      </c>
      <c r="F1165" s="6">
        <f t="shared" si="18"/>
        <v>3</v>
      </c>
      <c r="G1165" s="3"/>
      <c r="H1165" s="3"/>
      <c r="I1165" s="3"/>
      <c r="J1165" s="3"/>
      <c r="K1165" s="3" t="s">
        <v>8328</v>
      </c>
      <c r="L1165" s="3"/>
      <c r="M1165" s="7" t="s">
        <v>46</v>
      </c>
      <c r="N1165" s="12" t="s">
        <v>8329</v>
      </c>
      <c r="O1165" s="3">
        <v>252</v>
      </c>
      <c r="P1165" s="3">
        <v>1902</v>
      </c>
      <c r="Q1165" s="3" t="s">
        <v>8330</v>
      </c>
      <c r="R1165" s="18" t="s">
        <v>8331</v>
      </c>
      <c r="S1165" s="7" t="s">
        <v>52</v>
      </c>
    </row>
    <row r="1166" spans="1:19" ht="33.75">
      <c r="A1166" s="8" t="s">
        <v>8332</v>
      </c>
      <c r="B1166" s="3" t="s">
        <v>8027</v>
      </c>
      <c r="C1166" s="5" t="s">
        <v>8333</v>
      </c>
      <c r="D1166" s="3" t="s">
        <v>8334</v>
      </c>
      <c r="E1166" s="6">
        <v>43985.171157407407</v>
      </c>
      <c r="F1166" s="6">
        <f t="shared" si="18"/>
        <v>3</v>
      </c>
      <c r="G1166" s="3"/>
      <c r="H1166" s="3"/>
      <c r="I1166" s="3"/>
      <c r="J1166" s="3"/>
      <c r="K1166" s="3" t="s">
        <v>8030</v>
      </c>
      <c r="L1166" s="3"/>
      <c r="M1166" s="7" t="s">
        <v>46</v>
      </c>
      <c r="N1166" s="12" t="s">
        <v>8031</v>
      </c>
      <c r="O1166" s="3">
        <v>70</v>
      </c>
      <c r="P1166" s="3">
        <v>54</v>
      </c>
      <c r="Q1166" s="3" t="s">
        <v>127</v>
      </c>
      <c r="R1166" s="18" t="s">
        <v>8335</v>
      </c>
      <c r="S1166" s="7" t="s">
        <v>8336</v>
      </c>
    </row>
    <row r="1167" spans="1:19" ht="45">
      <c r="A1167" s="8" t="s">
        <v>8337</v>
      </c>
      <c r="B1167" s="3" t="s">
        <v>2551</v>
      </c>
      <c r="C1167" s="5" t="s">
        <v>8338</v>
      </c>
      <c r="D1167" s="3" t="s">
        <v>8339</v>
      </c>
      <c r="E1167" s="6">
        <v>43985.17114583333</v>
      </c>
      <c r="F1167" s="6">
        <f t="shared" si="18"/>
        <v>3</v>
      </c>
      <c r="G1167" s="3"/>
      <c r="H1167" s="3"/>
      <c r="I1167" s="3"/>
      <c r="J1167" s="3"/>
      <c r="K1167" s="3" t="s">
        <v>2554</v>
      </c>
      <c r="L1167" s="3"/>
      <c r="M1167" s="7" t="s">
        <v>46</v>
      </c>
      <c r="N1167" s="12" t="s">
        <v>2555</v>
      </c>
      <c r="O1167" s="3">
        <v>5</v>
      </c>
      <c r="P1167" s="3">
        <v>17</v>
      </c>
      <c r="Q1167" s="3"/>
      <c r="R1167" s="18" t="s">
        <v>8340</v>
      </c>
      <c r="S1167" s="7" t="s">
        <v>8341</v>
      </c>
    </row>
    <row r="1168" spans="1:19" ht="12.75">
      <c r="A1168" s="8" t="s">
        <v>8342</v>
      </c>
      <c r="B1168" s="3" t="s">
        <v>8205</v>
      </c>
      <c r="C1168" s="5" t="s">
        <v>8343</v>
      </c>
      <c r="D1168" s="3" t="s">
        <v>8344</v>
      </c>
      <c r="E1168" s="6">
        <v>43985.171018518522</v>
      </c>
      <c r="F1168" s="6">
        <f t="shared" si="18"/>
        <v>3</v>
      </c>
      <c r="G1168" s="3"/>
      <c r="H1168" s="3"/>
      <c r="I1168" s="3" t="s">
        <v>8208</v>
      </c>
      <c r="J1168" s="3" t="s">
        <v>8209</v>
      </c>
      <c r="K1168" s="3" t="s">
        <v>8210</v>
      </c>
      <c r="L1168" s="3" t="s">
        <v>8211</v>
      </c>
      <c r="M1168" s="7" t="s">
        <v>46</v>
      </c>
      <c r="N1168" s="12" t="s">
        <v>8212</v>
      </c>
      <c r="O1168" s="3">
        <v>4</v>
      </c>
      <c r="P1168" s="3">
        <v>19</v>
      </c>
      <c r="Q1168" s="3" t="s">
        <v>1115</v>
      </c>
      <c r="R1168" s="18" t="s">
        <v>8345</v>
      </c>
      <c r="S1168" s="7" t="s">
        <v>8346</v>
      </c>
    </row>
    <row r="1169" spans="1:19" ht="33.75">
      <c r="A1169" s="8" t="s">
        <v>8347</v>
      </c>
      <c r="B1169" s="3" t="s">
        <v>8348</v>
      </c>
      <c r="C1169" s="5" t="s">
        <v>8349</v>
      </c>
      <c r="D1169" s="3" t="s">
        <v>8350</v>
      </c>
      <c r="E1169" s="6">
        <v>43985.170995370368</v>
      </c>
      <c r="F1169" s="6">
        <f t="shared" si="18"/>
        <v>3</v>
      </c>
      <c r="G1169" s="3"/>
      <c r="H1169" s="3"/>
      <c r="I1169" s="3"/>
      <c r="J1169" s="3"/>
      <c r="K1169" s="3" t="s">
        <v>8351</v>
      </c>
      <c r="L1169" s="3"/>
      <c r="M1169" s="7" t="s">
        <v>28</v>
      </c>
      <c r="N1169" s="12" t="s">
        <v>8352</v>
      </c>
      <c r="O1169" s="3">
        <v>1681</v>
      </c>
      <c r="P1169" s="3">
        <v>238</v>
      </c>
      <c r="Q1169" s="3" t="s">
        <v>50</v>
      </c>
      <c r="R1169" s="18" t="s">
        <v>8353</v>
      </c>
      <c r="S1169" s="7" t="s">
        <v>8354</v>
      </c>
    </row>
    <row r="1170" spans="1:19" ht="22.5">
      <c r="A1170" s="8" t="s">
        <v>8355</v>
      </c>
      <c r="B1170" s="3" t="s">
        <v>8356</v>
      </c>
      <c r="C1170" s="5" t="s">
        <v>8357</v>
      </c>
      <c r="D1170" s="3" t="s">
        <v>8358</v>
      </c>
      <c r="E1170" s="6">
        <v>43985.170914351853</v>
      </c>
      <c r="F1170" s="6">
        <f t="shared" si="18"/>
        <v>3</v>
      </c>
      <c r="G1170" s="3"/>
      <c r="H1170" s="3"/>
      <c r="I1170" s="3"/>
      <c r="J1170" s="3"/>
      <c r="K1170" s="3" t="s">
        <v>8359</v>
      </c>
      <c r="L1170" s="3"/>
      <c r="M1170" s="7" t="s">
        <v>46</v>
      </c>
      <c r="N1170" s="12" t="s">
        <v>8360</v>
      </c>
      <c r="O1170" s="3">
        <v>207</v>
      </c>
      <c r="P1170" s="3">
        <v>695</v>
      </c>
      <c r="Q1170" s="3" t="s">
        <v>127</v>
      </c>
      <c r="R1170" s="18" t="s">
        <v>8361</v>
      </c>
      <c r="S1170" s="7" t="s">
        <v>8362</v>
      </c>
    </row>
    <row r="1171" spans="1:19" ht="33.75">
      <c r="A1171" s="8" t="s">
        <v>8363</v>
      </c>
      <c r="B1171" s="3" t="s">
        <v>8364</v>
      </c>
      <c r="C1171" s="5" t="s">
        <v>8365</v>
      </c>
      <c r="D1171" s="3" t="s">
        <v>8366</v>
      </c>
      <c r="E1171" s="6">
        <v>43985.170856481476</v>
      </c>
      <c r="F1171" s="6">
        <f t="shared" si="18"/>
        <v>3</v>
      </c>
      <c r="G1171" s="3"/>
      <c r="H1171" s="3"/>
      <c r="I1171" s="3"/>
      <c r="J1171" s="3"/>
      <c r="K1171" s="3" t="s">
        <v>8367</v>
      </c>
      <c r="L1171" s="3"/>
      <c r="M1171" s="7" t="s">
        <v>104</v>
      </c>
      <c r="N1171" s="12" t="s">
        <v>8368</v>
      </c>
      <c r="O1171" s="3">
        <v>24</v>
      </c>
      <c r="P1171" s="3">
        <v>124</v>
      </c>
      <c r="Q1171" s="3" t="s">
        <v>8369</v>
      </c>
      <c r="R1171" s="18" t="s">
        <v>8370</v>
      </c>
      <c r="S1171" s="7" t="s">
        <v>52</v>
      </c>
    </row>
    <row r="1172" spans="1:19" ht="135">
      <c r="A1172" s="8" t="s">
        <v>8371</v>
      </c>
      <c r="B1172" s="3" t="s">
        <v>6485</v>
      </c>
      <c r="C1172" s="5" t="s">
        <v>8372</v>
      </c>
      <c r="D1172" s="3" t="s">
        <v>8373</v>
      </c>
      <c r="E1172" s="6">
        <v>43985.170810185184</v>
      </c>
      <c r="F1172" s="6">
        <f t="shared" si="18"/>
        <v>3</v>
      </c>
      <c r="G1172" s="3"/>
      <c r="H1172" s="3"/>
      <c r="I1172" s="3"/>
      <c r="J1172" s="3"/>
      <c r="K1172" s="3" t="s">
        <v>6488</v>
      </c>
      <c r="L1172" s="3"/>
      <c r="M1172" s="7" t="s">
        <v>28</v>
      </c>
      <c r="N1172" s="12" t="s">
        <v>6489</v>
      </c>
      <c r="O1172" s="3">
        <v>125720</v>
      </c>
      <c r="P1172" s="3">
        <v>6069</v>
      </c>
      <c r="Q1172" s="3" t="s">
        <v>6490</v>
      </c>
      <c r="R1172" s="18" t="s">
        <v>8374</v>
      </c>
      <c r="S1172" s="7" t="s">
        <v>765</v>
      </c>
    </row>
    <row r="1173" spans="1:19" ht="12.75">
      <c r="A1173" s="8" t="s">
        <v>8375</v>
      </c>
      <c r="B1173" s="3" t="s">
        <v>8376</v>
      </c>
      <c r="C1173" s="5" t="s">
        <v>8377</v>
      </c>
      <c r="D1173" s="3" t="s">
        <v>8373</v>
      </c>
      <c r="E1173" s="6">
        <v>43985.170810185184</v>
      </c>
      <c r="F1173" s="6">
        <f t="shared" si="18"/>
        <v>3</v>
      </c>
      <c r="G1173" s="3"/>
      <c r="H1173" s="3"/>
      <c r="I1173" s="3"/>
      <c r="J1173" s="3"/>
      <c r="K1173" s="3" t="s">
        <v>8378</v>
      </c>
      <c r="L1173" s="3"/>
      <c r="M1173" s="7" t="s">
        <v>46</v>
      </c>
      <c r="N1173" s="12" t="s">
        <v>8379</v>
      </c>
      <c r="O1173" s="3"/>
      <c r="P1173" s="3">
        <v>6</v>
      </c>
      <c r="Q1173" s="3"/>
      <c r="R1173" s="18" t="s">
        <v>8380</v>
      </c>
      <c r="S1173" s="7" t="s">
        <v>8381</v>
      </c>
    </row>
    <row r="1174" spans="1:19" ht="12.75">
      <c r="A1174" s="8" t="s">
        <v>4829</v>
      </c>
      <c r="B1174" s="3" t="s">
        <v>4828</v>
      </c>
      <c r="C1174" s="5" t="s">
        <v>8382</v>
      </c>
      <c r="D1174" s="3" t="s">
        <v>8383</v>
      </c>
      <c r="E1174" s="6">
        <v>43985.170775462961</v>
      </c>
      <c r="F1174" s="6">
        <f t="shared" si="18"/>
        <v>3</v>
      </c>
      <c r="G1174" s="3"/>
      <c r="H1174" s="3"/>
      <c r="I1174" s="3" t="s">
        <v>448</v>
      </c>
      <c r="J1174" s="3" t="s">
        <v>449</v>
      </c>
      <c r="K1174" s="3" t="s">
        <v>4827</v>
      </c>
      <c r="L1174" s="3" t="s">
        <v>451</v>
      </c>
      <c r="M1174" s="7" t="s">
        <v>104</v>
      </c>
      <c r="N1174" s="12" t="s">
        <v>8384</v>
      </c>
      <c r="O1174" s="3">
        <v>10204</v>
      </c>
      <c r="P1174" s="3">
        <v>7239</v>
      </c>
      <c r="Q1174" s="3"/>
      <c r="R1174" s="18" t="s">
        <v>8385</v>
      </c>
      <c r="S1174" s="7" t="s">
        <v>8386</v>
      </c>
    </row>
    <row r="1175" spans="1:19" ht="33.75">
      <c r="A1175" s="8" t="s">
        <v>8387</v>
      </c>
      <c r="B1175" s="3" t="s">
        <v>8388</v>
      </c>
      <c r="C1175" s="5" t="s">
        <v>8389</v>
      </c>
      <c r="D1175" s="3" t="s">
        <v>8390</v>
      </c>
      <c r="E1175" s="6">
        <v>43985.170717592591</v>
      </c>
      <c r="F1175" s="6">
        <f t="shared" si="18"/>
        <v>3</v>
      </c>
      <c r="G1175" s="3"/>
      <c r="H1175" s="3"/>
      <c r="I1175" s="3" t="s">
        <v>8391</v>
      </c>
      <c r="J1175" s="3" t="s">
        <v>8392</v>
      </c>
      <c r="K1175" s="3" t="s">
        <v>8393</v>
      </c>
      <c r="L1175" s="3"/>
      <c r="M1175" s="7" t="s">
        <v>46</v>
      </c>
      <c r="N1175" s="12" t="s">
        <v>8394</v>
      </c>
      <c r="O1175" s="3">
        <v>2</v>
      </c>
      <c r="P1175" s="3">
        <v>44</v>
      </c>
      <c r="Q1175" s="3"/>
      <c r="R1175" s="18" t="s">
        <v>8395</v>
      </c>
      <c r="S1175" s="7" t="s">
        <v>8396</v>
      </c>
    </row>
    <row r="1176" spans="1:19" ht="22.5">
      <c r="A1176" s="8" t="s">
        <v>8397</v>
      </c>
      <c r="B1176" s="3" t="s">
        <v>8398</v>
      </c>
      <c r="C1176" s="5" t="s">
        <v>8399</v>
      </c>
      <c r="D1176" s="3" t="s">
        <v>8400</v>
      </c>
      <c r="E1176" s="6">
        <v>43985.170590277776</v>
      </c>
      <c r="F1176" s="6">
        <f t="shared" si="18"/>
        <v>3</v>
      </c>
      <c r="G1176" s="3"/>
      <c r="H1176" s="3"/>
      <c r="I1176" s="3"/>
      <c r="J1176" s="3"/>
      <c r="K1176" s="3" t="s">
        <v>8401</v>
      </c>
      <c r="L1176" s="3"/>
      <c r="M1176" s="7" t="s">
        <v>46</v>
      </c>
      <c r="N1176" s="12" t="s">
        <v>8402</v>
      </c>
      <c r="O1176" s="3">
        <v>5487</v>
      </c>
      <c r="P1176" s="3">
        <v>5591</v>
      </c>
      <c r="Q1176" s="3" t="s">
        <v>8403</v>
      </c>
      <c r="R1176" s="18" t="s">
        <v>8404</v>
      </c>
      <c r="S1176" s="7" t="s">
        <v>52</v>
      </c>
    </row>
    <row r="1177" spans="1:19" ht="12.75">
      <c r="A1177" s="8" t="s">
        <v>8405</v>
      </c>
      <c r="B1177" s="3" t="s">
        <v>8406</v>
      </c>
      <c r="C1177" s="5" t="s">
        <v>8407</v>
      </c>
      <c r="D1177" s="3" t="s">
        <v>8408</v>
      </c>
      <c r="E1177" s="6">
        <v>43985.170289351852</v>
      </c>
      <c r="F1177" s="6">
        <f t="shared" si="18"/>
        <v>3</v>
      </c>
      <c r="G1177" s="3"/>
      <c r="H1177" s="3"/>
      <c r="I1177" s="3"/>
      <c r="J1177" s="3"/>
      <c r="K1177" s="3" t="s">
        <v>8409</v>
      </c>
      <c r="L1177" s="3"/>
      <c r="M1177" s="7" t="s">
        <v>46</v>
      </c>
      <c r="N1177" s="12" t="s">
        <v>8410</v>
      </c>
      <c r="O1177" s="3">
        <v>239</v>
      </c>
      <c r="P1177" s="3">
        <v>997</v>
      </c>
      <c r="Q1177" s="3" t="s">
        <v>8411</v>
      </c>
      <c r="R1177" s="18" t="s">
        <v>8412</v>
      </c>
      <c r="S1177" s="7" t="s">
        <v>52</v>
      </c>
    </row>
    <row r="1178" spans="1:19" ht="12.75">
      <c r="A1178" s="8" t="s">
        <v>8413</v>
      </c>
      <c r="B1178" s="3" t="s">
        <v>8414</v>
      </c>
      <c r="C1178" s="5" t="s">
        <v>8415</v>
      </c>
      <c r="D1178" s="3" t="s">
        <v>8416</v>
      </c>
      <c r="E1178" s="6">
        <v>43985.17019675926</v>
      </c>
      <c r="F1178" s="6">
        <f t="shared" si="18"/>
        <v>3</v>
      </c>
      <c r="G1178" s="3"/>
      <c r="H1178" s="3"/>
      <c r="I1178" s="3"/>
      <c r="J1178" s="3"/>
      <c r="K1178" s="3" t="s">
        <v>8417</v>
      </c>
      <c r="L1178" s="3"/>
      <c r="M1178" s="7" t="s">
        <v>28</v>
      </c>
      <c r="N1178" s="12" t="s">
        <v>8418</v>
      </c>
      <c r="O1178" s="3">
        <v>4283</v>
      </c>
      <c r="P1178" s="3">
        <v>1</v>
      </c>
      <c r="Q1178" s="3"/>
      <c r="R1178" s="18" t="s">
        <v>8419</v>
      </c>
      <c r="S1178" s="7" t="s">
        <v>1256</v>
      </c>
    </row>
    <row r="1179" spans="1:19" ht="33.75">
      <c r="A1179" s="8" t="s">
        <v>8420</v>
      </c>
      <c r="B1179" s="3" t="s">
        <v>8027</v>
      </c>
      <c r="C1179" s="5" t="s">
        <v>8421</v>
      </c>
      <c r="D1179" s="3" t="s">
        <v>8422</v>
      </c>
      <c r="E1179" s="6">
        <v>43985.170185185183</v>
      </c>
      <c r="F1179" s="6">
        <f t="shared" si="18"/>
        <v>3</v>
      </c>
      <c r="G1179" s="3"/>
      <c r="H1179" s="3"/>
      <c r="I1179" s="3"/>
      <c r="J1179" s="3"/>
      <c r="K1179" s="3" t="s">
        <v>8030</v>
      </c>
      <c r="L1179" s="3"/>
      <c r="M1179" s="7" t="s">
        <v>46</v>
      </c>
      <c r="N1179" s="12" t="s">
        <v>8031</v>
      </c>
      <c r="O1179" s="3">
        <v>70</v>
      </c>
      <c r="P1179" s="3">
        <v>54</v>
      </c>
      <c r="Q1179" s="3" t="s">
        <v>127</v>
      </c>
      <c r="R1179" s="18" t="s">
        <v>8423</v>
      </c>
      <c r="S1179" s="7" t="s">
        <v>8424</v>
      </c>
    </row>
    <row r="1180" spans="1:19" ht="33.75">
      <c r="A1180" s="8" t="s">
        <v>8425</v>
      </c>
      <c r="B1180" s="3" t="s">
        <v>187</v>
      </c>
      <c r="C1180" s="5" t="s">
        <v>8426</v>
      </c>
      <c r="D1180" s="3" t="s">
        <v>8427</v>
      </c>
      <c r="E1180" s="6">
        <v>43985.170138888891</v>
      </c>
      <c r="F1180" s="6">
        <f t="shared" si="18"/>
        <v>3</v>
      </c>
      <c r="G1180" s="3"/>
      <c r="H1180" s="3"/>
      <c r="I1180" s="3" t="s">
        <v>3515</v>
      </c>
      <c r="J1180" s="3" t="s">
        <v>3516</v>
      </c>
      <c r="K1180" s="3" t="s">
        <v>192</v>
      </c>
      <c r="L1180" s="3" t="s">
        <v>3518</v>
      </c>
      <c r="M1180" s="7" t="s">
        <v>46</v>
      </c>
      <c r="N1180" s="12" t="s">
        <v>194</v>
      </c>
      <c r="O1180" s="3">
        <v>1214</v>
      </c>
      <c r="P1180" s="3">
        <v>1248</v>
      </c>
      <c r="Q1180" s="3" t="s">
        <v>127</v>
      </c>
      <c r="R1180" s="18" t="s">
        <v>8428</v>
      </c>
      <c r="S1180" s="7" t="s">
        <v>8429</v>
      </c>
    </row>
    <row r="1181" spans="1:19" ht="12.75">
      <c r="A1181" s="8" t="s">
        <v>8430</v>
      </c>
      <c r="B1181" s="3" t="s">
        <v>8398</v>
      </c>
      <c r="C1181" s="5" t="s">
        <v>220</v>
      </c>
      <c r="D1181" s="3" t="s">
        <v>8431</v>
      </c>
      <c r="E1181" s="6">
        <v>43985.170081018514</v>
      </c>
      <c r="F1181" s="6">
        <f t="shared" si="18"/>
        <v>3</v>
      </c>
      <c r="G1181" s="3"/>
      <c r="H1181" s="3"/>
      <c r="I1181" s="3"/>
      <c r="J1181" s="3"/>
      <c r="K1181" s="3" t="s">
        <v>8401</v>
      </c>
      <c r="L1181" s="3"/>
      <c r="M1181" s="7" t="s">
        <v>46</v>
      </c>
      <c r="N1181" s="12" t="s">
        <v>8402</v>
      </c>
      <c r="O1181" s="3">
        <v>5487</v>
      </c>
      <c r="P1181" s="3">
        <v>5591</v>
      </c>
      <c r="Q1181" s="3" t="s">
        <v>8403</v>
      </c>
      <c r="R1181" s="18" t="s">
        <v>8432</v>
      </c>
      <c r="S1181" s="7" t="s">
        <v>52</v>
      </c>
    </row>
    <row r="1182" spans="1:19" ht="22.5">
      <c r="A1182" s="8" t="s">
        <v>8433</v>
      </c>
      <c r="B1182" s="3" t="s">
        <v>8434</v>
      </c>
      <c r="C1182" s="5" t="s">
        <v>8435</v>
      </c>
      <c r="D1182" s="3" t="s">
        <v>8436</v>
      </c>
      <c r="E1182" s="6">
        <v>43985.169363425928</v>
      </c>
      <c r="F1182" s="6">
        <f t="shared" si="18"/>
        <v>3</v>
      </c>
      <c r="G1182" s="3"/>
      <c r="H1182" s="3"/>
      <c r="I1182" s="3"/>
      <c r="J1182" s="3"/>
      <c r="K1182" s="3" t="s">
        <v>8437</v>
      </c>
      <c r="L1182" s="3"/>
      <c r="M1182" s="7" t="s">
        <v>28</v>
      </c>
      <c r="N1182" s="12" t="s">
        <v>8438</v>
      </c>
      <c r="O1182" s="3">
        <v>134</v>
      </c>
      <c r="P1182" s="3">
        <v>104</v>
      </c>
      <c r="Q1182" s="3" t="s">
        <v>50</v>
      </c>
      <c r="R1182" s="18" t="s">
        <v>8439</v>
      </c>
      <c r="S1182" s="7" t="s">
        <v>2570</v>
      </c>
    </row>
    <row r="1183" spans="1:19" ht="45">
      <c r="A1183" s="8" t="s">
        <v>8440</v>
      </c>
      <c r="B1183" s="3" t="s">
        <v>8364</v>
      </c>
      <c r="C1183" s="5" t="s">
        <v>8441</v>
      </c>
      <c r="D1183" s="3" t="s">
        <v>8442</v>
      </c>
      <c r="E1183" s="6">
        <v>43985.169293981482</v>
      </c>
      <c r="F1183" s="6">
        <f t="shared" si="18"/>
        <v>3</v>
      </c>
      <c r="G1183" s="3"/>
      <c r="H1183" s="3"/>
      <c r="I1183" s="3"/>
      <c r="J1183" s="3"/>
      <c r="K1183" s="3" t="s">
        <v>8367</v>
      </c>
      <c r="L1183" s="3"/>
      <c r="M1183" s="7" t="s">
        <v>104</v>
      </c>
      <c r="N1183" s="12" t="s">
        <v>8368</v>
      </c>
      <c r="O1183" s="3">
        <v>24</v>
      </c>
      <c r="P1183" s="3">
        <v>124</v>
      </c>
      <c r="Q1183" s="3" t="s">
        <v>8369</v>
      </c>
      <c r="R1183" s="18" t="s">
        <v>8443</v>
      </c>
      <c r="S1183" s="7" t="s">
        <v>52</v>
      </c>
    </row>
    <row r="1184" spans="1:19" ht="12.75">
      <c r="A1184" s="8" t="s">
        <v>8444</v>
      </c>
      <c r="B1184" s="3" t="s">
        <v>8445</v>
      </c>
      <c r="C1184" s="5" t="s">
        <v>220</v>
      </c>
      <c r="D1184" s="3" t="s">
        <v>8446</v>
      </c>
      <c r="E1184" s="6">
        <v>43985.169270833328</v>
      </c>
      <c r="F1184" s="6">
        <f t="shared" si="18"/>
        <v>3</v>
      </c>
      <c r="G1184" s="3"/>
      <c r="H1184" s="3"/>
      <c r="I1184" s="3"/>
      <c r="J1184" s="3"/>
      <c r="K1184" s="3" t="s">
        <v>8447</v>
      </c>
      <c r="L1184" s="3"/>
      <c r="M1184" s="7" t="s">
        <v>28</v>
      </c>
      <c r="N1184" s="12" t="s">
        <v>8448</v>
      </c>
      <c r="O1184" s="3">
        <v>886</v>
      </c>
      <c r="P1184" s="3">
        <v>2333</v>
      </c>
      <c r="Q1184" s="3"/>
      <c r="R1184" s="18" t="s">
        <v>8449</v>
      </c>
      <c r="S1184" s="7" t="s">
        <v>52</v>
      </c>
    </row>
    <row r="1185" spans="1:19" ht="12.75">
      <c r="A1185" s="8" t="s">
        <v>8450</v>
      </c>
      <c r="B1185" s="3" t="s">
        <v>8451</v>
      </c>
      <c r="C1185" s="5" t="s">
        <v>8452</v>
      </c>
      <c r="D1185" s="3" t="s">
        <v>8453</v>
      </c>
      <c r="E1185" s="6">
        <v>43985.169259259259</v>
      </c>
      <c r="F1185" s="6">
        <f t="shared" si="18"/>
        <v>3</v>
      </c>
      <c r="G1185" s="3"/>
      <c r="H1185" s="3"/>
      <c r="I1185" s="3"/>
      <c r="J1185" s="3"/>
      <c r="K1185" s="3" t="s">
        <v>8454</v>
      </c>
      <c r="L1185" s="3"/>
      <c r="M1185" s="7" t="s">
        <v>104</v>
      </c>
      <c r="N1185" s="12" t="s">
        <v>1073</v>
      </c>
      <c r="O1185" s="3">
        <v>6</v>
      </c>
      <c r="P1185" s="3">
        <v>31</v>
      </c>
      <c r="Q1185" s="3"/>
      <c r="R1185" s="18" t="s">
        <v>8455</v>
      </c>
      <c r="S1185" s="7" t="s">
        <v>8456</v>
      </c>
    </row>
    <row r="1186" spans="1:19" ht="12.75">
      <c r="A1186" s="8" t="s">
        <v>8457</v>
      </c>
      <c r="B1186" s="3" t="s">
        <v>8458</v>
      </c>
      <c r="C1186" s="5" t="s">
        <v>220</v>
      </c>
      <c r="D1186" s="3" t="s">
        <v>8459</v>
      </c>
      <c r="E1186" s="6">
        <v>43985.169108796297</v>
      </c>
      <c r="F1186" s="6">
        <f t="shared" si="18"/>
        <v>3</v>
      </c>
      <c r="G1186" s="3"/>
      <c r="H1186" s="3"/>
      <c r="I1186" s="3"/>
      <c r="J1186" s="3"/>
      <c r="K1186" s="3" t="s">
        <v>8460</v>
      </c>
      <c r="L1186" s="3"/>
      <c r="M1186" s="7" t="s">
        <v>46</v>
      </c>
      <c r="N1186" s="12" t="s">
        <v>8461</v>
      </c>
      <c r="O1186" s="3">
        <v>119</v>
      </c>
      <c r="P1186" s="3">
        <v>303</v>
      </c>
      <c r="Q1186" s="3"/>
      <c r="R1186" s="18" t="s">
        <v>8462</v>
      </c>
      <c r="S1186" s="7" t="s">
        <v>52</v>
      </c>
    </row>
    <row r="1187" spans="1:19" ht="22.5">
      <c r="A1187" s="8" t="s">
        <v>8463</v>
      </c>
      <c r="B1187" s="3" t="s">
        <v>8464</v>
      </c>
      <c r="C1187" s="5" t="s">
        <v>8465</v>
      </c>
      <c r="D1187" s="3" t="s">
        <v>8466</v>
      </c>
      <c r="E1187" s="6">
        <v>43985.169062500005</v>
      </c>
      <c r="F1187" s="6">
        <f t="shared" si="18"/>
        <v>3</v>
      </c>
      <c r="G1187" s="3"/>
      <c r="H1187" s="3"/>
      <c r="I1187" s="3"/>
      <c r="J1187" s="3"/>
      <c r="K1187" s="3" t="s">
        <v>8467</v>
      </c>
      <c r="L1187" s="3"/>
      <c r="M1187" s="7" t="s">
        <v>104</v>
      </c>
      <c r="N1187" s="12" t="s">
        <v>8468</v>
      </c>
      <c r="O1187" s="3">
        <v>5</v>
      </c>
      <c r="P1187" s="3">
        <v>17</v>
      </c>
      <c r="Q1187" s="3"/>
      <c r="R1187" s="18" t="s">
        <v>8469</v>
      </c>
      <c r="S1187" s="7" t="s">
        <v>8470</v>
      </c>
    </row>
    <row r="1188" spans="1:19" ht="22.5">
      <c r="A1188" s="8" t="s">
        <v>8471</v>
      </c>
      <c r="B1188" s="3" t="s">
        <v>8472</v>
      </c>
      <c r="C1188" s="5" t="s">
        <v>8473</v>
      </c>
      <c r="D1188" s="3" t="s">
        <v>8474</v>
      </c>
      <c r="E1188" s="6">
        <v>43985.168946759259</v>
      </c>
      <c r="F1188" s="6">
        <f t="shared" si="18"/>
        <v>3</v>
      </c>
      <c r="G1188" s="3"/>
      <c r="H1188" s="3"/>
      <c r="I1188" s="3"/>
      <c r="J1188" s="3"/>
      <c r="K1188" s="3" t="s">
        <v>8475</v>
      </c>
      <c r="L1188" s="3"/>
      <c r="M1188" s="7" t="s">
        <v>104</v>
      </c>
      <c r="N1188" s="12" t="s">
        <v>8476</v>
      </c>
      <c r="O1188" s="3">
        <v>969</v>
      </c>
      <c r="P1188" s="3">
        <v>1044</v>
      </c>
      <c r="Q1188" s="3" t="s">
        <v>1115</v>
      </c>
      <c r="R1188" s="18" t="s">
        <v>8477</v>
      </c>
      <c r="S1188" s="7" t="s">
        <v>8478</v>
      </c>
    </row>
    <row r="1189" spans="1:19" ht="45">
      <c r="A1189" s="8" t="s">
        <v>8479</v>
      </c>
      <c r="B1189" s="3" t="s">
        <v>8348</v>
      </c>
      <c r="C1189" s="5" t="s">
        <v>8480</v>
      </c>
      <c r="D1189" s="3" t="s">
        <v>8481</v>
      </c>
      <c r="E1189" s="6">
        <v>43985.168842592597</v>
      </c>
      <c r="F1189" s="6">
        <f t="shared" si="18"/>
        <v>3</v>
      </c>
      <c r="G1189" s="3"/>
      <c r="H1189" s="3"/>
      <c r="I1189" s="3"/>
      <c r="J1189" s="3"/>
      <c r="K1189" s="3" t="s">
        <v>8351</v>
      </c>
      <c r="L1189" s="3"/>
      <c r="M1189" s="7" t="s">
        <v>28</v>
      </c>
      <c r="N1189" s="12" t="s">
        <v>8352</v>
      </c>
      <c r="O1189" s="3">
        <v>1681</v>
      </c>
      <c r="P1189" s="3">
        <v>238</v>
      </c>
      <c r="Q1189" s="3" t="s">
        <v>50</v>
      </c>
      <c r="R1189" s="18" t="s">
        <v>8482</v>
      </c>
      <c r="S1189" s="7" t="s">
        <v>52</v>
      </c>
    </row>
    <row r="1190" spans="1:19" ht="33.75">
      <c r="A1190" s="8" t="s">
        <v>8270</v>
      </c>
      <c r="B1190" s="3" t="s">
        <v>8052</v>
      </c>
      <c r="C1190" s="5" t="s">
        <v>8483</v>
      </c>
      <c r="D1190" s="3" t="s">
        <v>8484</v>
      </c>
      <c r="E1190" s="6">
        <v>43985.168692129635</v>
      </c>
      <c r="F1190" s="6">
        <f t="shared" si="18"/>
        <v>3</v>
      </c>
      <c r="G1190" s="3"/>
      <c r="H1190" s="3"/>
      <c r="I1190" s="3"/>
      <c r="J1190" s="3"/>
      <c r="K1190" s="3" t="s">
        <v>8055</v>
      </c>
      <c r="L1190" s="3"/>
      <c r="M1190" s="7" t="s">
        <v>46</v>
      </c>
      <c r="N1190" s="12" t="s">
        <v>8056</v>
      </c>
      <c r="O1190" s="3">
        <v>93</v>
      </c>
      <c r="P1190" s="3">
        <v>443</v>
      </c>
      <c r="Q1190" s="3"/>
      <c r="R1190" s="18" t="s">
        <v>8485</v>
      </c>
      <c r="S1190" s="7" t="s">
        <v>8486</v>
      </c>
    </row>
    <row r="1191" spans="1:19" ht="123.75">
      <c r="A1191" s="8" t="s">
        <v>8487</v>
      </c>
      <c r="B1191" s="3" t="s">
        <v>7235</v>
      </c>
      <c r="C1191" s="5" t="s">
        <v>8488</v>
      </c>
      <c r="D1191" s="3" t="s">
        <v>8489</v>
      </c>
      <c r="E1191" s="6">
        <v>43985.168634259258</v>
      </c>
      <c r="F1191" s="6">
        <f t="shared" si="18"/>
        <v>3</v>
      </c>
      <c r="G1191" s="3"/>
      <c r="H1191" s="3"/>
      <c r="I1191" s="3"/>
      <c r="J1191" s="3"/>
      <c r="K1191" s="3" t="s">
        <v>7238</v>
      </c>
      <c r="L1191" s="3"/>
      <c r="M1191" s="7" t="s">
        <v>46</v>
      </c>
      <c r="N1191" s="12" t="s">
        <v>7239</v>
      </c>
      <c r="O1191" s="3">
        <v>153</v>
      </c>
      <c r="P1191" s="3">
        <v>779</v>
      </c>
      <c r="Q1191" s="3"/>
      <c r="R1191" s="18" t="s">
        <v>8490</v>
      </c>
      <c r="S1191" s="7" t="s">
        <v>8491</v>
      </c>
    </row>
    <row r="1192" spans="1:19" ht="78.75">
      <c r="A1192" s="8" t="s">
        <v>8037</v>
      </c>
      <c r="B1192" s="3" t="s">
        <v>6705</v>
      </c>
      <c r="C1192" s="5" t="s">
        <v>8492</v>
      </c>
      <c r="D1192" s="3" t="s">
        <v>8489</v>
      </c>
      <c r="E1192" s="6">
        <v>43985.168634259258</v>
      </c>
      <c r="F1192" s="6">
        <f t="shared" si="18"/>
        <v>3</v>
      </c>
      <c r="G1192" s="3"/>
      <c r="H1192" s="3"/>
      <c r="I1192" s="3" t="s">
        <v>448</v>
      </c>
      <c r="J1192" s="3" t="s">
        <v>449</v>
      </c>
      <c r="K1192" s="3" t="s">
        <v>6708</v>
      </c>
      <c r="L1192" s="3" t="s">
        <v>451</v>
      </c>
      <c r="M1192" s="7" t="s">
        <v>104</v>
      </c>
      <c r="N1192" s="12" t="s">
        <v>6709</v>
      </c>
      <c r="O1192" s="3">
        <v>52</v>
      </c>
      <c r="P1192" s="3">
        <v>773</v>
      </c>
      <c r="Q1192" s="3" t="s">
        <v>1786</v>
      </c>
      <c r="R1192" s="18" t="s">
        <v>8493</v>
      </c>
      <c r="S1192" s="7" t="s">
        <v>8494</v>
      </c>
    </row>
    <row r="1193" spans="1:19" ht="33.75">
      <c r="A1193" s="8" t="s">
        <v>8495</v>
      </c>
      <c r="B1193" s="3" t="s">
        <v>8496</v>
      </c>
      <c r="C1193" s="5" t="s">
        <v>8497</v>
      </c>
      <c r="D1193" s="3" t="s">
        <v>8498</v>
      </c>
      <c r="E1193" s="6">
        <v>43985.168622685189</v>
      </c>
      <c r="F1193" s="6">
        <f t="shared" si="18"/>
        <v>3</v>
      </c>
      <c r="G1193" s="3"/>
      <c r="H1193" s="3"/>
      <c r="I1193" s="3"/>
      <c r="J1193" s="3"/>
      <c r="K1193" s="3" t="s">
        <v>8499</v>
      </c>
      <c r="L1193" s="3"/>
      <c r="M1193" s="7" t="s">
        <v>46</v>
      </c>
      <c r="N1193" s="12" t="s">
        <v>8500</v>
      </c>
      <c r="O1193" s="3">
        <v>57</v>
      </c>
      <c r="P1193" s="3">
        <v>401</v>
      </c>
      <c r="Q1193" s="3" t="s">
        <v>8501</v>
      </c>
      <c r="R1193" s="18" t="s">
        <v>8502</v>
      </c>
      <c r="S1193" s="7" t="s">
        <v>3824</v>
      </c>
    </row>
    <row r="1194" spans="1:19" ht="112.5">
      <c r="A1194" s="8" t="s">
        <v>8503</v>
      </c>
      <c r="B1194" s="3" t="s">
        <v>8504</v>
      </c>
      <c r="C1194" s="5" t="s">
        <v>8505</v>
      </c>
      <c r="D1194" s="3" t="s">
        <v>8506</v>
      </c>
      <c r="E1194" s="6">
        <v>43985.168530092589</v>
      </c>
      <c r="F1194" s="6">
        <f t="shared" si="18"/>
        <v>3</v>
      </c>
      <c r="G1194" s="3"/>
      <c r="H1194" s="3"/>
      <c r="I1194" s="3"/>
      <c r="J1194" s="3"/>
      <c r="K1194" s="3" t="s">
        <v>8507</v>
      </c>
      <c r="L1194" s="3"/>
      <c r="M1194" s="7" t="s">
        <v>104</v>
      </c>
      <c r="N1194" s="12" t="s">
        <v>8508</v>
      </c>
      <c r="O1194" s="3">
        <v>8</v>
      </c>
      <c r="P1194" s="3">
        <v>130</v>
      </c>
      <c r="Q1194" s="3"/>
      <c r="R1194" s="18" t="s">
        <v>8509</v>
      </c>
      <c r="S1194" s="7" t="s">
        <v>2969</v>
      </c>
    </row>
    <row r="1195" spans="1:19" ht="67.5">
      <c r="A1195" s="8" t="s">
        <v>8510</v>
      </c>
      <c r="B1195" s="3" t="s">
        <v>187</v>
      </c>
      <c r="C1195" s="5" t="s">
        <v>8511</v>
      </c>
      <c r="D1195" s="3" t="s">
        <v>8512</v>
      </c>
      <c r="E1195" s="6">
        <v>43985.16851851852</v>
      </c>
      <c r="F1195" s="6">
        <f t="shared" si="18"/>
        <v>3</v>
      </c>
      <c r="G1195" s="3"/>
      <c r="H1195" s="3"/>
      <c r="I1195" s="3" t="s">
        <v>448</v>
      </c>
      <c r="J1195" s="3" t="s">
        <v>449</v>
      </c>
      <c r="K1195" s="3" t="s">
        <v>192</v>
      </c>
      <c r="L1195" s="3" t="s">
        <v>451</v>
      </c>
      <c r="M1195" s="7" t="s">
        <v>46</v>
      </c>
      <c r="N1195" s="12" t="s">
        <v>194</v>
      </c>
      <c r="O1195" s="3">
        <v>1214</v>
      </c>
      <c r="P1195" s="3">
        <v>1248</v>
      </c>
      <c r="Q1195" s="3" t="s">
        <v>127</v>
      </c>
      <c r="R1195" s="18" t="s">
        <v>8513</v>
      </c>
      <c r="S1195" s="7" t="s">
        <v>8514</v>
      </c>
    </row>
    <row r="1196" spans="1:19" ht="56.25">
      <c r="A1196" s="8" t="s">
        <v>8515</v>
      </c>
      <c r="B1196" s="3" t="s">
        <v>8516</v>
      </c>
      <c r="C1196" s="5" t="s">
        <v>8517</v>
      </c>
      <c r="D1196" s="3" t="s">
        <v>8518</v>
      </c>
      <c r="E1196" s="6">
        <v>43985.168506944443</v>
      </c>
      <c r="F1196" s="6">
        <f t="shared" si="18"/>
        <v>3</v>
      </c>
      <c r="G1196" s="3"/>
      <c r="H1196" s="3"/>
      <c r="I1196" s="3"/>
      <c r="J1196" s="3"/>
      <c r="K1196" s="3" t="s">
        <v>8519</v>
      </c>
      <c r="L1196" s="3"/>
      <c r="M1196" s="7" t="s">
        <v>46</v>
      </c>
      <c r="N1196" s="12" t="s">
        <v>8520</v>
      </c>
      <c r="O1196" s="3">
        <v>65</v>
      </c>
      <c r="P1196" s="3">
        <v>310</v>
      </c>
      <c r="Q1196" s="3" t="s">
        <v>745</v>
      </c>
      <c r="R1196" s="18" t="s">
        <v>8521</v>
      </c>
      <c r="S1196" s="7" t="s">
        <v>8522</v>
      </c>
    </row>
    <row r="1197" spans="1:19" ht="22.5">
      <c r="A1197" s="8" t="s">
        <v>8523</v>
      </c>
      <c r="B1197" s="3" t="s">
        <v>8472</v>
      </c>
      <c r="C1197" s="5" t="s">
        <v>8524</v>
      </c>
      <c r="D1197" s="3" t="s">
        <v>8525</v>
      </c>
      <c r="E1197" s="6">
        <v>43985.168310185181</v>
      </c>
      <c r="F1197" s="6">
        <f t="shared" si="18"/>
        <v>3</v>
      </c>
      <c r="G1197" s="3"/>
      <c r="H1197" s="3"/>
      <c r="I1197" s="3"/>
      <c r="J1197" s="3"/>
      <c r="K1197" s="3" t="s">
        <v>8475</v>
      </c>
      <c r="L1197" s="3"/>
      <c r="M1197" s="7" t="s">
        <v>104</v>
      </c>
      <c r="N1197" s="12" t="s">
        <v>8476</v>
      </c>
      <c r="O1197" s="3">
        <v>969</v>
      </c>
      <c r="P1197" s="3">
        <v>1044</v>
      </c>
      <c r="Q1197" s="3" t="s">
        <v>1115</v>
      </c>
      <c r="R1197" s="18" t="s">
        <v>8526</v>
      </c>
      <c r="S1197" s="7" t="s">
        <v>8527</v>
      </c>
    </row>
    <row r="1198" spans="1:19" ht="56.25">
      <c r="A1198" s="8" t="s">
        <v>8528</v>
      </c>
      <c r="B1198" s="3" t="s">
        <v>8529</v>
      </c>
      <c r="C1198" s="5" t="s">
        <v>8530</v>
      </c>
      <c r="D1198" s="3" t="s">
        <v>8531</v>
      </c>
      <c r="E1198" s="6">
        <v>43985.168240740742</v>
      </c>
      <c r="F1198" s="6">
        <f t="shared" si="18"/>
        <v>3</v>
      </c>
      <c r="G1198" s="3"/>
      <c r="H1198" s="3"/>
      <c r="I1198" s="3" t="s">
        <v>448</v>
      </c>
      <c r="J1198" s="3" t="s">
        <v>449</v>
      </c>
      <c r="K1198" s="3" t="s">
        <v>8532</v>
      </c>
      <c r="L1198" s="3"/>
      <c r="M1198" s="7" t="s">
        <v>46</v>
      </c>
      <c r="N1198" s="12" t="s">
        <v>8533</v>
      </c>
      <c r="O1198" s="3">
        <v>156</v>
      </c>
      <c r="P1198" s="3">
        <v>188</v>
      </c>
      <c r="Q1198" s="3"/>
      <c r="R1198" s="18" t="s">
        <v>8534</v>
      </c>
      <c r="S1198" s="7" t="s">
        <v>8535</v>
      </c>
    </row>
    <row r="1199" spans="1:19" ht="12.75">
      <c r="A1199" s="8" t="s">
        <v>8536</v>
      </c>
      <c r="B1199" s="3" t="s">
        <v>8537</v>
      </c>
      <c r="C1199" s="5" t="s">
        <v>8538</v>
      </c>
      <c r="D1199" s="3" t="s">
        <v>8539</v>
      </c>
      <c r="E1199" s="6">
        <v>43985.168182870373</v>
      </c>
      <c r="F1199" s="6">
        <f t="shared" si="18"/>
        <v>3</v>
      </c>
      <c r="G1199" s="3"/>
      <c r="H1199" s="3"/>
      <c r="I1199" s="3"/>
      <c r="J1199" s="3"/>
      <c r="K1199" s="3" t="s">
        <v>8540</v>
      </c>
      <c r="L1199" s="3"/>
      <c r="M1199" s="7" t="s">
        <v>46</v>
      </c>
      <c r="N1199" s="12" t="s">
        <v>8541</v>
      </c>
      <c r="O1199" s="3">
        <v>46</v>
      </c>
      <c r="P1199" s="3">
        <v>216</v>
      </c>
      <c r="Q1199" s="3" t="s">
        <v>1115</v>
      </c>
      <c r="R1199" s="18" t="s">
        <v>8542</v>
      </c>
      <c r="S1199" s="7" t="s">
        <v>3561</v>
      </c>
    </row>
    <row r="1200" spans="1:19" ht="12.75">
      <c r="A1200" s="8" t="s">
        <v>8543</v>
      </c>
      <c r="B1200" s="3" t="s">
        <v>7594</v>
      </c>
      <c r="C1200" s="5" t="s">
        <v>8544</v>
      </c>
      <c r="D1200" s="3" t="s">
        <v>8545</v>
      </c>
      <c r="E1200" s="6">
        <v>43985.168113425927</v>
      </c>
      <c r="F1200" s="6">
        <f t="shared" si="18"/>
        <v>3</v>
      </c>
      <c r="G1200" s="3"/>
      <c r="H1200" s="3"/>
      <c r="I1200" s="3"/>
      <c r="J1200" s="3"/>
      <c r="K1200" s="3" t="s">
        <v>7597</v>
      </c>
      <c r="L1200" s="3"/>
      <c r="M1200" s="7" t="s">
        <v>104</v>
      </c>
      <c r="N1200" s="12" t="s">
        <v>7598</v>
      </c>
      <c r="O1200" s="3">
        <v>3123</v>
      </c>
      <c r="P1200" s="3">
        <v>734</v>
      </c>
      <c r="Q1200" s="3" t="s">
        <v>7599</v>
      </c>
      <c r="R1200" s="18" t="s">
        <v>8546</v>
      </c>
      <c r="S1200" s="7" t="s">
        <v>8547</v>
      </c>
    </row>
    <row r="1201" spans="1:19" ht="45">
      <c r="A1201" s="8" t="s">
        <v>8548</v>
      </c>
      <c r="B1201" s="3" t="s">
        <v>8549</v>
      </c>
      <c r="C1201" s="5" t="s">
        <v>8550</v>
      </c>
      <c r="D1201" s="3" t="s">
        <v>8551</v>
      </c>
      <c r="E1201" s="6">
        <v>43985.168090277773</v>
      </c>
      <c r="F1201" s="6">
        <f t="shared" si="18"/>
        <v>3</v>
      </c>
      <c r="G1201" s="3"/>
      <c r="H1201" s="3"/>
      <c r="I1201" s="3"/>
      <c r="J1201" s="3"/>
      <c r="K1201" s="3" t="s">
        <v>8552</v>
      </c>
      <c r="L1201" s="3"/>
      <c r="M1201" s="7" t="s">
        <v>28</v>
      </c>
      <c r="N1201" s="12" t="s">
        <v>8553</v>
      </c>
      <c r="O1201" s="3">
        <v>15</v>
      </c>
      <c r="P1201" s="3">
        <v>466</v>
      </c>
      <c r="Q1201" s="3" t="s">
        <v>127</v>
      </c>
      <c r="R1201" s="18" t="s">
        <v>8554</v>
      </c>
      <c r="S1201" s="7" t="s">
        <v>2238</v>
      </c>
    </row>
    <row r="1202" spans="1:19" ht="12.75">
      <c r="A1202" s="8" t="s">
        <v>8555</v>
      </c>
      <c r="B1202" s="3" t="s">
        <v>7594</v>
      </c>
      <c r="C1202" s="5" t="s">
        <v>8556</v>
      </c>
      <c r="D1202" s="3" t="s">
        <v>8557</v>
      </c>
      <c r="E1202" s="6">
        <v>43985.167465277773</v>
      </c>
      <c r="F1202" s="6">
        <f t="shared" si="18"/>
        <v>3</v>
      </c>
      <c r="G1202" s="3"/>
      <c r="H1202" s="3"/>
      <c r="I1202" s="3" t="s">
        <v>448</v>
      </c>
      <c r="J1202" s="3" t="s">
        <v>449</v>
      </c>
      <c r="K1202" s="3" t="s">
        <v>7597</v>
      </c>
      <c r="L1202" s="3" t="s">
        <v>451</v>
      </c>
      <c r="M1202" s="7" t="s">
        <v>104</v>
      </c>
      <c r="N1202" s="12" t="s">
        <v>7598</v>
      </c>
      <c r="O1202" s="3">
        <v>3123</v>
      </c>
      <c r="P1202" s="3">
        <v>734</v>
      </c>
      <c r="Q1202" s="3" t="s">
        <v>7599</v>
      </c>
      <c r="R1202" s="18" t="s">
        <v>8558</v>
      </c>
      <c r="S1202" s="7" t="s">
        <v>455</v>
      </c>
    </row>
    <row r="1203" spans="1:19" ht="12.75">
      <c r="A1203" s="8" t="s">
        <v>8559</v>
      </c>
      <c r="B1203" s="3" t="s">
        <v>8560</v>
      </c>
      <c r="C1203" s="5" t="s">
        <v>220</v>
      </c>
      <c r="D1203" s="3" t="s">
        <v>8561</v>
      </c>
      <c r="E1203" s="6">
        <v>43985.167407407411</v>
      </c>
      <c r="F1203" s="6">
        <f t="shared" si="18"/>
        <v>3</v>
      </c>
      <c r="G1203" s="3"/>
      <c r="H1203" s="3"/>
      <c r="I1203" s="3"/>
      <c r="J1203" s="3"/>
      <c r="K1203" s="3" t="s">
        <v>8562</v>
      </c>
      <c r="L1203" s="3"/>
      <c r="M1203" s="7" t="s">
        <v>104</v>
      </c>
      <c r="N1203" s="12" t="s">
        <v>8563</v>
      </c>
      <c r="O1203" s="3">
        <v>31</v>
      </c>
      <c r="P1203" s="3">
        <v>286</v>
      </c>
      <c r="Q1203" s="3" t="s">
        <v>8564</v>
      </c>
      <c r="R1203" s="18" t="s">
        <v>8565</v>
      </c>
      <c r="S1203" s="7" t="s">
        <v>52</v>
      </c>
    </row>
    <row r="1204" spans="1:19" ht="22.5">
      <c r="A1204" s="8" t="s">
        <v>8566</v>
      </c>
      <c r="B1204" s="3" t="s">
        <v>8567</v>
      </c>
      <c r="C1204" s="5" t="s">
        <v>8568</v>
      </c>
      <c r="D1204" s="3" t="s">
        <v>8569</v>
      </c>
      <c r="E1204" s="6">
        <v>43985.16715277778</v>
      </c>
      <c r="F1204" s="6">
        <f t="shared" si="18"/>
        <v>3</v>
      </c>
      <c r="G1204" s="3"/>
      <c r="H1204" s="3"/>
      <c r="I1204" s="3"/>
      <c r="J1204" s="3"/>
      <c r="K1204" s="3" t="s">
        <v>8570</v>
      </c>
      <c r="L1204" s="3"/>
      <c r="M1204" s="7" t="s">
        <v>28</v>
      </c>
      <c r="N1204" s="12" t="s">
        <v>8571</v>
      </c>
      <c r="O1204" s="3">
        <v>28</v>
      </c>
      <c r="P1204" s="3">
        <v>122</v>
      </c>
      <c r="Q1204" s="3" t="s">
        <v>1115</v>
      </c>
      <c r="R1204" s="18" t="s">
        <v>8572</v>
      </c>
      <c r="S1204" s="7" t="s">
        <v>8573</v>
      </c>
    </row>
    <row r="1205" spans="1:19" ht="22.5">
      <c r="A1205" s="8" t="s">
        <v>8574</v>
      </c>
      <c r="B1205" s="3" t="s">
        <v>4870</v>
      </c>
      <c r="C1205" s="5" t="s">
        <v>8575</v>
      </c>
      <c r="D1205" s="3" t="s">
        <v>8576</v>
      </c>
      <c r="E1205" s="6">
        <v>43985.167141203703</v>
      </c>
      <c r="F1205" s="6">
        <f t="shared" si="18"/>
        <v>3</v>
      </c>
      <c r="G1205" s="3"/>
      <c r="H1205" s="3"/>
      <c r="I1205" s="3"/>
      <c r="J1205" s="3"/>
      <c r="K1205" s="3" t="s">
        <v>4873</v>
      </c>
      <c r="L1205" s="3"/>
      <c r="M1205" s="7" t="s">
        <v>46</v>
      </c>
      <c r="N1205" s="12" t="s">
        <v>4874</v>
      </c>
      <c r="O1205" s="3">
        <v>1</v>
      </c>
      <c r="P1205" s="3">
        <v>52</v>
      </c>
      <c r="Q1205" s="3"/>
      <c r="R1205" s="18" t="s">
        <v>8577</v>
      </c>
      <c r="S1205" s="7" t="s">
        <v>8578</v>
      </c>
    </row>
    <row r="1206" spans="1:19" ht="12.75">
      <c r="A1206" s="8" t="s">
        <v>8579</v>
      </c>
      <c r="B1206" s="3" t="s">
        <v>8580</v>
      </c>
      <c r="C1206" s="5" t="s">
        <v>8581</v>
      </c>
      <c r="D1206" s="3" t="s">
        <v>8582</v>
      </c>
      <c r="E1206" s="6">
        <v>43985.167071759264</v>
      </c>
      <c r="F1206" s="6">
        <f t="shared" si="18"/>
        <v>3</v>
      </c>
      <c r="G1206" s="3"/>
      <c r="H1206" s="3"/>
      <c r="I1206" s="3"/>
      <c r="J1206" s="3"/>
      <c r="K1206" s="3" t="s">
        <v>8583</v>
      </c>
      <c r="L1206" s="3"/>
      <c r="M1206" s="7" t="s">
        <v>46</v>
      </c>
      <c r="N1206" s="12" t="s">
        <v>8584</v>
      </c>
      <c r="O1206" s="3">
        <v>1203</v>
      </c>
      <c r="P1206" s="3">
        <v>1370</v>
      </c>
      <c r="Q1206" s="3" t="s">
        <v>2100</v>
      </c>
      <c r="R1206" s="18" t="s">
        <v>8585</v>
      </c>
      <c r="S1206" s="7" t="s">
        <v>52</v>
      </c>
    </row>
    <row r="1207" spans="1:19" ht="45">
      <c r="A1207" s="8" t="s">
        <v>8586</v>
      </c>
      <c r="B1207" s="3" t="s">
        <v>8587</v>
      </c>
      <c r="C1207" s="5" t="s">
        <v>8588</v>
      </c>
      <c r="D1207" s="3" t="s">
        <v>8589</v>
      </c>
      <c r="E1207" s="6">
        <v>43985.166932870372</v>
      </c>
      <c r="F1207" s="6">
        <f t="shared" si="18"/>
        <v>3</v>
      </c>
      <c r="G1207" s="3"/>
      <c r="H1207" s="3"/>
      <c r="I1207" s="3"/>
      <c r="J1207" s="3"/>
      <c r="K1207" s="3" t="s">
        <v>8590</v>
      </c>
      <c r="L1207" s="3"/>
      <c r="M1207" s="7" t="s">
        <v>46</v>
      </c>
      <c r="N1207" s="12" t="s">
        <v>8591</v>
      </c>
      <c r="O1207" s="3">
        <v>226</v>
      </c>
      <c r="P1207" s="3">
        <v>147</v>
      </c>
      <c r="Q1207" s="3"/>
      <c r="R1207" s="18" t="s">
        <v>8592</v>
      </c>
      <c r="S1207" s="7" t="s">
        <v>52</v>
      </c>
    </row>
    <row r="1208" spans="1:19" ht="33.75">
      <c r="A1208" s="8" t="s">
        <v>8593</v>
      </c>
      <c r="B1208" s="3" t="s">
        <v>7683</v>
      </c>
      <c r="C1208" s="5" t="s">
        <v>8594</v>
      </c>
      <c r="D1208" s="3" t="s">
        <v>8595</v>
      </c>
      <c r="E1208" s="6">
        <v>43985.166921296295</v>
      </c>
      <c r="F1208" s="6">
        <f t="shared" si="18"/>
        <v>3</v>
      </c>
      <c r="G1208" s="3"/>
      <c r="H1208" s="3"/>
      <c r="I1208" s="3"/>
      <c r="J1208" s="3"/>
      <c r="K1208" s="3" t="s">
        <v>7686</v>
      </c>
      <c r="L1208" s="3"/>
      <c r="M1208" s="7" t="s">
        <v>46</v>
      </c>
      <c r="N1208" s="12" t="s">
        <v>7687</v>
      </c>
      <c r="O1208" s="3">
        <v>1077</v>
      </c>
      <c r="P1208" s="3">
        <v>1313</v>
      </c>
      <c r="Q1208" s="3" t="s">
        <v>7688</v>
      </c>
      <c r="R1208" s="18" t="s">
        <v>8596</v>
      </c>
      <c r="S1208" s="7" t="s">
        <v>8597</v>
      </c>
    </row>
    <row r="1209" spans="1:19" ht="12.75">
      <c r="A1209" s="8" t="s">
        <v>8598</v>
      </c>
      <c r="B1209" s="3" t="s">
        <v>8599</v>
      </c>
      <c r="C1209" s="5" t="s">
        <v>8600</v>
      </c>
      <c r="D1209" s="3" t="s">
        <v>8601</v>
      </c>
      <c r="E1209" s="6">
        <v>43985.166863425926</v>
      </c>
      <c r="F1209" s="6">
        <f t="shared" si="18"/>
        <v>3</v>
      </c>
      <c r="G1209" s="3"/>
      <c r="H1209" s="3"/>
      <c r="I1209" s="3"/>
      <c r="J1209" s="3"/>
      <c r="K1209" s="3" t="s">
        <v>8602</v>
      </c>
      <c r="L1209" s="3"/>
      <c r="M1209" s="7" t="s">
        <v>46</v>
      </c>
      <c r="N1209" s="12" t="s">
        <v>8603</v>
      </c>
      <c r="O1209" s="3">
        <v>41</v>
      </c>
      <c r="P1209" s="3">
        <v>876</v>
      </c>
      <c r="Q1209" s="3" t="s">
        <v>8604</v>
      </c>
      <c r="R1209" s="18" t="s">
        <v>8605</v>
      </c>
      <c r="S1209" s="7" t="s">
        <v>8606</v>
      </c>
    </row>
    <row r="1210" spans="1:19" ht="67.5">
      <c r="A1210" s="8" t="s">
        <v>8607</v>
      </c>
      <c r="B1210" s="3" t="s">
        <v>7587</v>
      </c>
      <c r="C1210" s="5" t="s">
        <v>8608</v>
      </c>
      <c r="D1210" s="3" t="s">
        <v>8609</v>
      </c>
      <c r="E1210" s="6">
        <v>43985.166817129633</v>
      </c>
      <c r="F1210" s="6">
        <f t="shared" si="18"/>
        <v>3</v>
      </c>
      <c r="G1210" s="3"/>
      <c r="H1210" s="3"/>
      <c r="I1210" s="3"/>
      <c r="J1210" s="3"/>
      <c r="K1210" s="3" t="s">
        <v>7590</v>
      </c>
      <c r="L1210" s="3"/>
      <c r="M1210" s="7" t="s">
        <v>46</v>
      </c>
      <c r="N1210" s="12" t="s">
        <v>7591</v>
      </c>
      <c r="O1210" s="3">
        <v>39</v>
      </c>
      <c r="P1210" s="3">
        <v>69</v>
      </c>
      <c r="Q1210" s="3"/>
      <c r="R1210" s="18" t="s">
        <v>8610</v>
      </c>
      <c r="S1210" s="7" t="s">
        <v>8611</v>
      </c>
    </row>
    <row r="1211" spans="1:19" ht="12.75">
      <c r="A1211" s="8" t="s">
        <v>8612</v>
      </c>
      <c r="B1211" s="3" t="s">
        <v>8376</v>
      </c>
      <c r="C1211" s="5" t="s">
        <v>8613</v>
      </c>
      <c r="D1211" s="3" t="s">
        <v>8614</v>
      </c>
      <c r="E1211" s="6">
        <v>43985.166805555556</v>
      </c>
      <c r="F1211" s="6">
        <f t="shared" si="18"/>
        <v>3</v>
      </c>
      <c r="G1211" s="3"/>
      <c r="H1211" s="3"/>
      <c r="I1211" s="3"/>
      <c r="J1211" s="3"/>
      <c r="K1211" s="3" t="s">
        <v>8378</v>
      </c>
      <c r="L1211" s="3"/>
      <c r="M1211" s="7" t="s">
        <v>46</v>
      </c>
      <c r="N1211" s="12" t="s">
        <v>8379</v>
      </c>
      <c r="O1211" s="3"/>
      <c r="P1211" s="3">
        <v>6</v>
      </c>
      <c r="Q1211" s="3"/>
      <c r="R1211" s="18" t="s">
        <v>8615</v>
      </c>
      <c r="S1211" s="7" t="s">
        <v>8616</v>
      </c>
    </row>
    <row r="1212" spans="1:19" ht="22.5">
      <c r="A1212" s="8" t="s">
        <v>8617</v>
      </c>
      <c r="B1212" s="3" t="s">
        <v>2181</v>
      </c>
      <c r="C1212" s="5" t="s">
        <v>8618</v>
      </c>
      <c r="D1212" s="3" t="s">
        <v>8619</v>
      </c>
      <c r="E1212" s="6">
        <v>43985.166701388887</v>
      </c>
      <c r="F1212" s="6">
        <f t="shared" si="18"/>
        <v>3</v>
      </c>
      <c r="G1212" s="3"/>
      <c r="H1212" s="3"/>
      <c r="I1212" s="3"/>
      <c r="J1212" s="3"/>
      <c r="K1212" s="3" t="s">
        <v>2184</v>
      </c>
      <c r="L1212" s="3"/>
      <c r="M1212" s="7" t="s">
        <v>2185</v>
      </c>
      <c r="N1212" s="12" t="s">
        <v>2186</v>
      </c>
      <c r="O1212" s="3">
        <v>558</v>
      </c>
      <c r="P1212" s="3">
        <v>624</v>
      </c>
      <c r="Q1212" s="3" t="s">
        <v>1786</v>
      </c>
      <c r="R1212" s="18" t="s">
        <v>8620</v>
      </c>
      <c r="S1212" s="7" t="s">
        <v>8621</v>
      </c>
    </row>
    <row r="1213" spans="1:19" ht="56.25">
      <c r="A1213" s="8" t="s">
        <v>8622</v>
      </c>
      <c r="B1213" s="3" t="s">
        <v>8623</v>
      </c>
      <c r="C1213" s="5" t="s">
        <v>8624</v>
      </c>
      <c r="D1213" s="3" t="s">
        <v>8625</v>
      </c>
      <c r="E1213" s="6">
        <v>43985.166597222225</v>
      </c>
      <c r="F1213" s="6">
        <f t="shared" si="18"/>
        <v>3</v>
      </c>
      <c r="G1213" s="3"/>
      <c r="H1213" s="3"/>
      <c r="I1213" s="3"/>
      <c r="J1213" s="3"/>
      <c r="K1213" s="3" t="s">
        <v>8626</v>
      </c>
      <c r="L1213" s="3"/>
      <c r="M1213" s="7" t="s">
        <v>46</v>
      </c>
      <c r="N1213" s="12" t="s">
        <v>8627</v>
      </c>
      <c r="O1213" s="3">
        <v>2428</v>
      </c>
      <c r="P1213" s="3">
        <v>886</v>
      </c>
      <c r="Q1213" s="3" t="s">
        <v>8628</v>
      </c>
      <c r="R1213" s="18" t="s">
        <v>8629</v>
      </c>
      <c r="S1213" s="7" t="s">
        <v>3418</v>
      </c>
    </row>
    <row r="1214" spans="1:19" ht="12.75">
      <c r="A1214" s="8" t="s">
        <v>8630</v>
      </c>
      <c r="B1214" s="3" t="s">
        <v>8376</v>
      </c>
      <c r="C1214" s="5" t="s">
        <v>8631</v>
      </c>
      <c r="D1214" s="3" t="s">
        <v>8632</v>
      </c>
      <c r="E1214" s="6">
        <v>43985.166562500002</v>
      </c>
      <c r="F1214" s="6">
        <f t="shared" si="18"/>
        <v>3</v>
      </c>
      <c r="G1214" s="3"/>
      <c r="H1214" s="3"/>
      <c r="I1214" s="3"/>
      <c r="J1214" s="3"/>
      <c r="K1214" s="3" t="s">
        <v>8378</v>
      </c>
      <c r="L1214" s="3"/>
      <c r="M1214" s="7" t="s">
        <v>46</v>
      </c>
      <c r="N1214" s="12" t="s">
        <v>8379</v>
      </c>
      <c r="O1214" s="3"/>
      <c r="P1214" s="3">
        <v>6</v>
      </c>
      <c r="Q1214" s="3"/>
      <c r="R1214" s="18" t="s">
        <v>8633</v>
      </c>
      <c r="S1214" s="7" t="s">
        <v>8634</v>
      </c>
    </row>
    <row r="1215" spans="1:19" ht="33.75">
      <c r="A1215" s="8" t="s">
        <v>8635</v>
      </c>
      <c r="B1215" s="3" t="s">
        <v>3199</v>
      </c>
      <c r="C1215" s="5" t="s">
        <v>8636</v>
      </c>
      <c r="D1215" s="3" t="s">
        <v>8637</v>
      </c>
      <c r="E1215" s="6">
        <v>43985.166435185187</v>
      </c>
      <c r="F1215" s="6">
        <f t="shared" si="18"/>
        <v>3</v>
      </c>
      <c r="G1215" s="3"/>
      <c r="H1215" s="3"/>
      <c r="I1215" s="3"/>
      <c r="J1215" s="3"/>
      <c r="K1215" s="3" t="s">
        <v>3202</v>
      </c>
      <c r="L1215" s="3"/>
      <c r="M1215" s="7" t="s">
        <v>46</v>
      </c>
      <c r="N1215" s="12" t="s">
        <v>3203</v>
      </c>
      <c r="O1215" s="3">
        <v>54</v>
      </c>
      <c r="P1215" s="3">
        <v>561</v>
      </c>
      <c r="Q1215" s="3" t="s">
        <v>1115</v>
      </c>
      <c r="R1215" s="18" t="s">
        <v>8638</v>
      </c>
      <c r="S1215" s="7" t="s">
        <v>322</v>
      </c>
    </row>
    <row r="1216" spans="1:19" ht="45">
      <c r="A1216" s="8" t="s">
        <v>8639</v>
      </c>
      <c r="B1216" s="3" t="s">
        <v>8640</v>
      </c>
      <c r="C1216" s="5" t="s">
        <v>8641</v>
      </c>
      <c r="D1216" s="3" t="s">
        <v>8642</v>
      </c>
      <c r="E1216" s="6">
        <v>43985.166307870371</v>
      </c>
      <c r="F1216" s="6">
        <f t="shared" si="18"/>
        <v>3</v>
      </c>
      <c r="G1216" s="3"/>
      <c r="H1216" s="3"/>
      <c r="I1216" s="3"/>
      <c r="J1216" s="3"/>
      <c r="K1216" s="3" t="s">
        <v>8643</v>
      </c>
      <c r="L1216" s="3"/>
      <c r="M1216" s="7" t="s">
        <v>46</v>
      </c>
      <c r="N1216" s="12" t="s">
        <v>8644</v>
      </c>
      <c r="O1216" s="3">
        <v>2231</v>
      </c>
      <c r="P1216" s="3">
        <v>560</v>
      </c>
      <c r="Q1216" s="3" t="s">
        <v>50</v>
      </c>
      <c r="R1216" s="18" t="s">
        <v>8645</v>
      </c>
      <c r="S1216" s="7" t="s">
        <v>8646</v>
      </c>
    </row>
    <row r="1217" spans="1:19" ht="56.25">
      <c r="A1217" s="8" t="s">
        <v>8647</v>
      </c>
      <c r="B1217" s="3" t="s">
        <v>8364</v>
      </c>
      <c r="C1217" s="5" t="s">
        <v>8648</v>
      </c>
      <c r="D1217" s="3" t="s">
        <v>8649</v>
      </c>
      <c r="E1217" s="6">
        <v>43985.166284722218</v>
      </c>
      <c r="F1217" s="6">
        <f t="shared" si="18"/>
        <v>3</v>
      </c>
      <c r="G1217" s="3"/>
      <c r="H1217" s="3"/>
      <c r="I1217" s="3"/>
      <c r="J1217" s="3"/>
      <c r="K1217" s="3" t="s">
        <v>8367</v>
      </c>
      <c r="L1217" s="3"/>
      <c r="M1217" s="7" t="s">
        <v>104</v>
      </c>
      <c r="N1217" s="12" t="s">
        <v>8368</v>
      </c>
      <c r="O1217" s="3">
        <v>24</v>
      </c>
      <c r="P1217" s="3">
        <v>124</v>
      </c>
      <c r="Q1217" s="3" t="s">
        <v>8369</v>
      </c>
      <c r="R1217" s="18" t="s">
        <v>8650</v>
      </c>
      <c r="S1217" s="7" t="s">
        <v>52</v>
      </c>
    </row>
    <row r="1218" spans="1:19" ht="45">
      <c r="A1218" s="8" t="s">
        <v>8651</v>
      </c>
      <c r="B1218" s="3" t="s">
        <v>8652</v>
      </c>
      <c r="C1218" s="5" t="s">
        <v>8653</v>
      </c>
      <c r="D1218" s="3" t="s">
        <v>8654</v>
      </c>
      <c r="E1218" s="6">
        <v>43985.166203703702</v>
      </c>
      <c r="F1218" s="6">
        <f t="shared" si="18"/>
        <v>3</v>
      </c>
      <c r="G1218" s="3"/>
      <c r="H1218" s="3"/>
      <c r="I1218" s="3"/>
      <c r="J1218" s="3"/>
      <c r="K1218" s="3" t="s">
        <v>8655</v>
      </c>
      <c r="L1218" s="3"/>
      <c r="M1218" s="7" t="s">
        <v>46</v>
      </c>
      <c r="N1218" s="12" t="s">
        <v>8656</v>
      </c>
      <c r="O1218" s="3">
        <v>282</v>
      </c>
      <c r="P1218" s="3">
        <v>1329</v>
      </c>
      <c r="Q1218" s="3" t="s">
        <v>8657</v>
      </c>
      <c r="R1218" s="18" t="s">
        <v>8658</v>
      </c>
      <c r="S1218" s="7" t="s">
        <v>8659</v>
      </c>
    </row>
    <row r="1219" spans="1:19" ht="12.75">
      <c r="A1219" s="8" t="s">
        <v>8660</v>
      </c>
      <c r="B1219" s="3" t="s">
        <v>8376</v>
      </c>
      <c r="C1219" s="5" t="s">
        <v>8661</v>
      </c>
      <c r="D1219" s="3" t="s">
        <v>8662</v>
      </c>
      <c r="E1219" s="6">
        <v>43985.166076388894</v>
      </c>
      <c r="F1219" s="6">
        <f t="shared" si="18"/>
        <v>3</v>
      </c>
      <c r="G1219" s="3"/>
      <c r="H1219" s="3"/>
      <c r="I1219" s="3"/>
      <c r="J1219" s="3"/>
      <c r="K1219" s="3" t="s">
        <v>8378</v>
      </c>
      <c r="L1219" s="3"/>
      <c r="M1219" s="7" t="s">
        <v>46</v>
      </c>
      <c r="N1219" s="12" t="s">
        <v>8379</v>
      </c>
      <c r="O1219" s="3"/>
      <c r="P1219" s="3">
        <v>6</v>
      </c>
      <c r="Q1219" s="3"/>
      <c r="R1219" s="18" t="s">
        <v>8663</v>
      </c>
      <c r="S1219" s="7" t="s">
        <v>8664</v>
      </c>
    </row>
    <row r="1220" spans="1:19" ht="56.25">
      <c r="A1220" s="8" t="s">
        <v>8665</v>
      </c>
      <c r="B1220" s="3" t="s">
        <v>396</v>
      </c>
      <c r="C1220" s="5" t="s">
        <v>8666</v>
      </c>
      <c r="D1220" s="3" t="s">
        <v>8667</v>
      </c>
      <c r="E1220" s="6">
        <v>43985.16606481481</v>
      </c>
      <c r="F1220" s="6">
        <f t="shared" ref="F1220:F1283" si="19">DAY(E1220)</f>
        <v>3</v>
      </c>
      <c r="G1220" s="3"/>
      <c r="H1220" s="3"/>
      <c r="I1220" s="3"/>
      <c r="J1220" s="3"/>
      <c r="K1220" s="3" t="s">
        <v>395</v>
      </c>
      <c r="L1220" s="3"/>
      <c r="M1220" s="7" t="s">
        <v>46</v>
      </c>
      <c r="N1220" s="12" t="s">
        <v>8668</v>
      </c>
      <c r="O1220" s="3">
        <v>401</v>
      </c>
      <c r="P1220" s="3">
        <v>437</v>
      </c>
      <c r="Q1220" s="3" t="s">
        <v>8669</v>
      </c>
      <c r="R1220" s="18" t="s">
        <v>8670</v>
      </c>
      <c r="S1220" s="7" t="s">
        <v>52</v>
      </c>
    </row>
    <row r="1221" spans="1:19" ht="12.75">
      <c r="A1221" s="8" t="s">
        <v>451</v>
      </c>
      <c r="B1221" s="3" t="s">
        <v>449</v>
      </c>
      <c r="C1221" s="5" t="s">
        <v>8671</v>
      </c>
      <c r="D1221" s="3" t="s">
        <v>8672</v>
      </c>
      <c r="E1221" s="6">
        <v>43985.165972222225</v>
      </c>
      <c r="F1221" s="6">
        <f t="shared" si="19"/>
        <v>3</v>
      </c>
      <c r="G1221" s="3"/>
      <c r="H1221" s="3"/>
      <c r="I1221" s="3"/>
      <c r="J1221" s="3"/>
      <c r="K1221" s="3" t="s">
        <v>448</v>
      </c>
      <c r="L1221" s="3"/>
      <c r="M1221" s="7" t="s">
        <v>28</v>
      </c>
      <c r="N1221" s="12" t="s">
        <v>8673</v>
      </c>
      <c r="O1221" s="3">
        <v>854024</v>
      </c>
      <c r="P1221" s="3">
        <v>20832</v>
      </c>
      <c r="Q1221" s="3" t="s">
        <v>8674</v>
      </c>
      <c r="R1221" s="18" t="s">
        <v>8675</v>
      </c>
      <c r="S1221" s="7" t="s">
        <v>52</v>
      </c>
    </row>
    <row r="1222" spans="1:19" ht="22.5">
      <c r="A1222" s="8" t="s">
        <v>8676</v>
      </c>
      <c r="B1222" s="3" t="s">
        <v>8677</v>
      </c>
      <c r="C1222" s="5" t="s">
        <v>8678</v>
      </c>
      <c r="D1222" s="3" t="s">
        <v>8679</v>
      </c>
      <c r="E1222" s="6">
        <v>43985.165949074071</v>
      </c>
      <c r="F1222" s="6">
        <f t="shared" si="19"/>
        <v>3</v>
      </c>
      <c r="G1222" s="3"/>
      <c r="H1222" s="3"/>
      <c r="I1222" s="3"/>
      <c r="J1222" s="3"/>
      <c r="K1222" s="3" t="s">
        <v>8680</v>
      </c>
      <c r="L1222" s="3"/>
      <c r="M1222" s="7" t="s">
        <v>46</v>
      </c>
      <c r="N1222" s="12" t="s">
        <v>8681</v>
      </c>
      <c r="O1222" s="3">
        <v>3493</v>
      </c>
      <c r="P1222" s="3">
        <v>4403</v>
      </c>
      <c r="Q1222" s="3" t="s">
        <v>319</v>
      </c>
      <c r="R1222" s="18" t="s">
        <v>8682</v>
      </c>
      <c r="S1222" s="7" t="s">
        <v>8683</v>
      </c>
    </row>
    <row r="1223" spans="1:19" ht="33.75">
      <c r="A1223" s="8" t="s">
        <v>8684</v>
      </c>
      <c r="B1223" s="3" t="s">
        <v>91</v>
      </c>
      <c r="C1223" s="5" t="s">
        <v>8685</v>
      </c>
      <c r="D1223" s="3" t="s">
        <v>8686</v>
      </c>
      <c r="E1223" s="6">
        <v>43985.165914351848</v>
      </c>
      <c r="F1223" s="6">
        <f t="shared" si="19"/>
        <v>3</v>
      </c>
      <c r="G1223" s="3"/>
      <c r="H1223" s="3"/>
      <c r="I1223" s="3"/>
      <c r="J1223" s="3"/>
      <c r="K1223" s="3" t="s">
        <v>94</v>
      </c>
      <c r="L1223" s="3"/>
      <c r="M1223" s="7" t="s">
        <v>46</v>
      </c>
      <c r="N1223" s="12" t="s">
        <v>95</v>
      </c>
      <c r="O1223" s="3">
        <v>7</v>
      </c>
      <c r="P1223" s="3">
        <v>85</v>
      </c>
      <c r="Q1223" s="3"/>
      <c r="R1223" s="18" t="s">
        <v>8687</v>
      </c>
      <c r="S1223" s="7" t="s">
        <v>52</v>
      </c>
    </row>
    <row r="1224" spans="1:19" ht="12.75">
      <c r="A1224" s="8" t="s">
        <v>8688</v>
      </c>
      <c r="B1224" s="3" t="s">
        <v>8376</v>
      </c>
      <c r="C1224" s="5" t="s">
        <v>8689</v>
      </c>
      <c r="D1224" s="3" t="s">
        <v>8690</v>
      </c>
      <c r="E1224" s="6">
        <v>43985.165891203702</v>
      </c>
      <c r="F1224" s="6">
        <f t="shared" si="19"/>
        <v>3</v>
      </c>
      <c r="G1224" s="3"/>
      <c r="H1224" s="3"/>
      <c r="I1224" s="3"/>
      <c r="J1224" s="3"/>
      <c r="K1224" s="3" t="s">
        <v>8378</v>
      </c>
      <c r="L1224" s="3"/>
      <c r="M1224" s="7" t="s">
        <v>46</v>
      </c>
      <c r="N1224" s="12" t="s">
        <v>8379</v>
      </c>
      <c r="O1224" s="3"/>
      <c r="P1224" s="3">
        <v>6</v>
      </c>
      <c r="Q1224" s="3"/>
      <c r="R1224" s="18" t="s">
        <v>8691</v>
      </c>
      <c r="S1224" s="7" t="s">
        <v>8692</v>
      </c>
    </row>
    <row r="1225" spans="1:19" ht="12.75">
      <c r="A1225" s="8" t="s">
        <v>8693</v>
      </c>
      <c r="B1225" s="3" t="s">
        <v>4043</v>
      </c>
      <c r="C1225" s="5" t="s">
        <v>8694</v>
      </c>
      <c r="D1225" s="3" t="s">
        <v>8695</v>
      </c>
      <c r="E1225" s="6">
        <v>43985.165856481486</v>
      </c>
      <c r="F1225" s="6">
        <f t="shared" si="19"/>
        <v>3</v>
      </c>
      <c r="G1225" s="3"/>
      <c r="H1225" s="3"/>
      <c r="I1225" s="3"/>
      <c r="J1225" s="3"/>
      <c r="K1225" s="3" t="s">
        <v>4046</v>
      </c>
      <c r="L1225" s="3"/>
      <c r="M1225" s="7" t="s">
        <v>46</v>
      </c>
      <c r="N1225" s="12" t="s">
        <v>4047</v>
      </c>
      <c r="O1225" s="3">
        <v>75</v>
      </c>
      <c r="P1225" s="3">
        <v>93</v>
      </c>
      <c r="Q1225" s="3" t="s">
        <v>4048</v>
      </c>
      <c r="R1225" s="18" t="s">
        <v>8696</v>
      </c>
      <c r="S1225" s="7" t="s">
        <v>52</v>
      </c>
    </row>
    <row r="1226" spans="1:19" ht="12.75">
      <c r="A1226" s="8" t="s">
        <v>8697</v>
      </c>
      <c r="B1226" s="3" t="s">
        <v>8698</v>
      </c>
      <c r="C1226" s="5" t="s">
        <v>8699</v>
      </c>
      <c r="D1226" s="3" t="s">
        <v>8700</v>
      </c>
      <c r="E1226" s="6">
        <v>43985.165833333333</v>
      </c>
      <c r="F1226" s="6">
        <f t="shared" si="19"/>
        <v>3</v>
      </c>
      <c r="G1226" s="3"/>
      <c r="H1226" s="3"/>
      <c r="I1226" s="3"/>
      <c r="J1226" s="3"/>
      <c r="K1226" s="3" t="s">
        <v>8701</v>
      </c>
      <c r="L1226" s="3"/>
      <c r="M1226" s="7" t="s">
        <v>46</v>
      </c>
      <c r="N1226" s="12" t="s">
        <v>8702</v>
      </c>
      <c r="O1226" s="3">
        <v>27</v>
      </c>
      <c r="P1226" s="3">
        <v>33</v>
      </c>
      <c r="Q1226" s="3"/>
      <c r="R1226" s="18" t="s">
        <v>8703</v>
      </c>
      <c r="S1226" s="7" t="s">
        <v>944</v>
      </c>
    </row>
    <row r="1227" spans="1:19" ht="33.75">
      <c r="A1227" s="8" t="s">
        <v>8704</v>
      </c>
      <c r="B1227" s="3" t="s">
        <v>7683</v>
      </c>
      <c r="C1227" s="5" t="s">
        <v>8705</v>
      </c>
      <c r="D1227" s="3" t="s">
        <v>8706</v>
      </c>
      <c r="E1227" s="6">
        <v>43985.16578703704</v>
      </c>
      <c r="F1227" s="6">
        <f t="shared" si="19"/>
        <v>3</v>
      </c>
      <c r="G1227" s="3"/>
      <c r="H1227" s="3"/>
      <c r="I1227" s="3"/>
      <c r="J1227" s="3"/>
      <c r="K1227" s="3" t="s">
        <v>7686</v>
      </c>
      <c r="L1227" s="3"/>
      <c r="M1227" s="7" t="s">
        <v>46</v>
      </c>
      <c r="N1227" s="12" t="s">
        <v>7687</v>
      </c>
      <c r="O1227" s="3">
        <v>1077</v>
      </c>
      <c r="P1227" s="3">
        <v>1313</v>
      </c>
      <c r="Q1227" s="3" t="s">
        <v>7688</v>
      </c>
      <c r="R1227" s="18" t="s">
        <v>8707</v>
      </c>
      <c r="S1227" s="7" t="s">
        <v>8708</v>
      </c>
    </row>
    <row r="1228" spans="1:19" ht="12.75">
      <c r="A1228" s="8" t="s">
        <v>8709</v>
      </c>
      <c r="B1228" s="3" t="s">
        <v>8376</v>
      </c>
      <c r="C1228" s="5" t="s">
        <v>8710</v>
      </c>
      <c r="D1228" s="3" t="s">
        <v>8711</v>
      </c>
      <c r="E1228" s="6">
        <v>43985.165636574078</v>
      </c>
      <c r="F1228" s="6">
        <f t="shared" si="19"/>
        <v>3</v>
      </c>
      <c r="G1228" s="3"/>
      <c r="H1228" s="3"/>
      <c r="I1228" s="3"/>
      <c r="J1228" s="3"/>
      <c r="K1228" s="3" t="s">
        <v>8378</v>
      </c>
      <c r="L1228" s="3"/>
      <c r="M1228" s="7" t="s">
        <v>46</v>
      </c>
      <c r="N1228" s="12" t="s">
        <v>8379</v>
      </c>
      <c r="O1228" s="3"/>
      <c r="P1228" s="3">
        <v>6</v>
      </c>
      <c r="Q1228" s="3"/>
      <c r="R1228" s="18" t="s">
        <v>8712</v>
      </c>
      <c r="S1228" s="7" t="s">
        <v>8713</v>
      </c>
    </row>
    <row r="1229" spans="1:19" ht="56.25">
      <c r="A1229" s="8" t="s">
        <v>8714</v>
      </c>
      <c r="B1229" s="3" t="s">
        <v>8715</v>
      </c>
      <c r="C1229" s="5" t="s">
        <v>8716</v>
      </c>
      <c r="D1229" s="3" t="s">
        <v>8717</v>
      </c>
      <c r="E1229" s="6">
        <v>43985.165578703702</v>
      </c>
      <c r="F1229" s="6">
        <f t="shared" si="19"/>
        <v>3</v>
      </c>
      <c r="G1229" s="3"/>
      <c r="H1229" s="3"/>
      <c r="I1229" s="3"/>
      <c r="J1229" s="3"/>
      <c r="K1229" s="3" t="s">
        <v>8718</v>
      </c>
      <c r="L1229" s="3"/>
      <c r="M1229" s="7" t="s">
        <v>46</v>
      </c>
      <c r="N1229" s="12" t="s">
        <v>8719</v>
      </c>
      <c r="O1229" s="3">
        <v>88</v>
      </c>
      <c r="P1229" s="3">
        <v>214</v>
      </c>
      <c r="Q1229" s="3" t="s">
        <v>8720</v>
      </c>
      <c r="R1229" s="18" t="s">
        <v>8721</v>
      </c>
      <c r="S1229" s="7" t="s">
        <v>8722</v>
      </c>
    </row>
    <row r="1230" spans="1:19" ht="22.5">
      <c r="A1230" s="8" t="s">
        <v>8723</v>
      </c>
      <c r="B1230" s="3" t="s">
        <v>8724</v>
      </c>
      <c r="C1230" s="5" t="s">
        <v>8725</v>
      </c>
      <c r="D1230" s="3" t="s">
        <v>8726</v>
      </c>
      <c r="E1230" s="6">
        <v>43985.165462962963</v>
      </c>
      <c r="F1230" s="6">
        <f t="shared" si="19"/>
        <v>3</v>
      </c>
      <c r="G1230" s="3"/>
      <c r="H1230" s="3"/>
      <c r="I1230" s="3"/>
      <c r="J1230" s="3"/>
      <c r="K1230" s="3" t="s">
        <v>8727</v>
      </c>
      <c r="L1230" s="3"/>
      <c r="M1230" s="7" t="s">
        <v>46</v>
      </c>
      <c r="N1230" s="12" t="s">
        <v>8728</v>
      </c>
      <c r="O1230" s="3">
        <v>4</v>
      </c>
      <c r="P1230" s="3">
        <v>11</v>
      </c>
      <c r="Q1230" s="3"/>
      <c r="R1230" s="18" t="s">
        <v>8729</v>
      </c>
      <c r="S1230" s="7" t="s">
        <v>8730</v>
      </c>
    </row>
    <row r="1231" spans="1:19" ht="12.75">
      <c r="A1231" s="8" t="s">
        <v>8731</v>
      </c>
      <c r="B1231" s="3" t="s">
        <v>8732</v>
      </c>
      <c r="C1231" s="5" t="s">
        <v>8733</v>
      </c>
      <c r="D1231" s="3" t="s">
        <v>8734</v>
      </c>
      <c r="E1231" s="6">
        <v>43985.165370370371</v>
      </c>
      <c r="F1231" s="6">
        <f t="shared" si="19"/>
        <v>3</v>
      </c>
      <c r="G1231" s="3"/>
      <c r="H1231" s="3"/>
      <c r="I1231" s="3"/>
      <c r="J1231" s="3"/>
      <c r="K1231" s="3" t="s">
        <v>8735</v>
      </c>
      <c r="L1231" s="3"/>
      <c r="M1231" s="7" t="s">
        <v>46</v>
      </c>
      <c r="N1231" s="12" t="s">
        <v>8736</v>
      </c>
      <c r="O1231" s="3">
        <v>36</v>
      </c>
      <c r="P1231" s="3">
        <v>162</v>
      </c>
      <c r="Q1231" s="3" t="s">
        <v>50</v>
      </c>
      <c r="R1231" s="18" t="s">
        <v>8737</v>
      </c>
      <c r="S1231" s="7" t="s">
        <v>8738</v>
      </c>
    </row>
    <row r="1232" spans="1:19" ht="45">
      <c r="A1232" s="8" t="s">
        <v>8739</v>
      </c>
      <c r="B1232" s="3" t="s">
        <v>8529</v>
      </c>
      <c r="C1232" s="5" t="s">
        <v>8740</v>
      </c>
      <c r="D1232" s="3" t="s">
        <v>8741</v>
      </c>
      <c r="E1232" s="6">
        <v>43985.165219907409</v>
      </c>
      <c r="F1232" s="6">
        <f t="shared" si="19"/>
        <v>3</v>
      </c>
      <c r="G1232" s="3"/>
      <c r="H1232" s="3"/>
      <c r="I1232" s="3"/>
      <c r="J1232" s="3"/>
      <c r="K1232" s="3" t="s">
        <v>8532</v>
      </c>
      <c r="L1232" s="3"/>
      <c r="M1232" s="7" t="s">
        <v>46</v>
      </c>
      <c r="N1232" s="12" t="s">
        <v>8533</v>
      </c>
      <c r="O1232" s="3">
        <v>156</v>
      </c>
      <c r="P1232" s="3">
        <v>188</v>
      </c>
      <c r="Q1232" s="3"/>
      <c r="R1232" s="18" t="s">
        <v>8742</v>
      </c>
      <c r="S1232" s="7" t="s">
        <v>8743</v>
      </c>
    </row>
    <row r="1233" spans="1:19" ht="22.5">
      <c r="A1233" s="8" t="s">
        <v>8744</v>
      </c>
      <c r="B1233" s="3" t="s">
        <v>8677</v>
      </c>
      <c r="C1233" s="5" t="s">
        <v>8745</v>
      </c>
      <c r="D1233" s="3" t="s">
        <v>8746</v>
      </c>
      <c r="E1233" s="6">
        <v>43985.164942129632</v>
      </c>
      <c r="F1233" s="6">
        <f t="shared" si="19"/>
        <v>3</v>
      </c>
      <c r="G1233" s="3"/>
      <c r="H1233" s="3"/>
      <c r="I1233" s="3"/>
      <c r="J1233" s="3"/>
      <c r="K1233" s="3" t="s">
        <v>8680</v>
      </c>
      <c r="L1233" s="3"/>
      <c r="M1233" s="7" t="s">
        <v>46</v>
      </c>
      <c r="N1233" s="12" t="s">
        <v>8681</v>
      </c>
      <c r="O1233" s="3">
        <v>3493</v>
      </c>
      <c r="P1233" s="3">
        <v>4403</v>
      </c>
      <c r="Q1233" s="3" t="s">
        <v>319</v>
      </c>
      <c r="R1233" s="18" t="s">
        <v>8747</v>
      </c>
      <c r="S1233" s="7" t="s">
        <v>8178</v>
      </c>
    </row>
    <row r="1234" spans="1:19" ht="22.5">
      <c r="A1234" s="8" t="s">
        <v>8748</v>
      </c>
      <c r="B1234" s="3" t="s">
        <v>8749</v>
      </c>
      <c r="C1234" s="5" t="s">
        <v>8750</v>
      </c>
      <c r="D1234" s="3" t="s">
        <v>8751</v>
      </c>
      <c r="E1234" s="6">
        <v>43985.164907407408</v>
      </c>
      <c r="F1234" s="6">
        <f t="shared" si="19"/>
        <v>3</v>
      </c>
      <c r="G1234" s="3"/>
      <c r="H1234" s="3"/>
      <c r="I1234" s="3"/>
      <c r="J1234" s="3"/>
      <c r="K1234" s="3" t="s">
        <v>8752</v>
      </c>
      <c r="L1234" s="3"/>
      <c r="M1234" s="7" t="s">
        <v>46</v>
      </c>
      <c r="N1234" s="12" t="s">
        <v>8753</v>
      </c>
      <c r="O1234" s="3">
        <v>55</v>
      </c>
      <c r="P1234" s="3">
        <v>61</v>
      </c>
      <c r="Q1234" s="3" t="s">
        <v>50</v>
      </c>
      <c r="R1234" s="18" t="s">
        <v>8754</v>
      </c>
      <c r="S1234" s="7" t="s">
        <v>8755</v>
      </c>
    </row>
    <row r="1235" spans="1:19" ht="45">
      <c r="A1235" s="8" t="s">
        <v>8756</v>
      </c>
      <c r="B1235" s="3" t="s">
        <v>932</v>
      </c>
      <c r="C1235" s="5" t="s">
        <v>8757</v>
      </c>
      <c r="D1235" s="3" t="s">
        <v>8758</v>
      </c>
      <c r="E1235" s="6">
        <v>43985.164837962962</v>
      </c>
      <c r="F1235" s="6">
        <f t="shared" si="19"/>
        <v>3</v>
      </c>
      <c r="G1235" s="3"/>
      <c r="H1235" s="3"/>
      <c r="I1235" s="3"/>
      <c r="J1235" s="3"/>
      <c r="K1235" s="3" t="s">
        <v>935</v>
      </c>
      <c r="L1235" s="3"/>
      <c r="M1235" s="7" t="s">
        <v>46</v>
      </c>
      <c r="N1235" s="12" t="s">
        <v>936</v>
      </c>
      <c r="O1235" s="3">
        <v>30</v>
      </c>
      <c r="P1235" s="3">
        <v>149</v>
      </c>
      <c r="Q1235" s="3" t="s">
        <v>937</v>
      </c>
      <c r="R1235" s="18" t="s">
        <v>8759</v>
      </c>
      <c r="S1235" s="7" t="s">
        <v>52</v>
      </c>
    </row>
    <row r="1236" spans="1:19" ht="12.75">
      <c r="A1236" s="8" t="s">
        <v>8760</v>
      </c>
      <c r="B1236" s="3" t="s">
        <v>8761</v>
      </c>
      <c r="C1236" s="5" t="s">
        <v>8762</v>
      </c>
      <c r="D1236" s="3" t="s">
        <v>8763</v>
      </c>
      <c r="E1236" s="6">
        <v>43985.164803240739</v>
      </c>
      <c r="F1236" s="6">
        <f t="shared" si="19"/>
        <v>3</v>
      </c>
      <c r="G1236" s="3"/>
      <c r="H1236" s="3"/>
      <c r="I1236" s="3"/>
      <c r="J1236" s="3"/>
      <c r="K1236" s="3" t="s">
        <v>8764</v>
      </c>
      <c r="L1236" s="3"/>
      <c r="M1236" s="7" t="s">
        <v>46</v>
      </c>
      <c r="N1236" s="12" t="s">
        <v>8765</v>
      </c>
      <c r="O1236" s="3">
        <v>78</v>
      </c>
      <c r="P1236" s="3">
        <v>324</v>
      </c>
      <c r="Q1236" s="3" t="s">
        <v>50</v>
      </c>
      <c r="R1236" s="18" t="s">
        <v>8766</v>
      </c>
      <c r="S1236" s="7" t="s">
        <v>8767</v>
      </c>
    </row>
    <row r="1237" spans="1:19" ht="22.5">
      <c r="A1237" s="8" t="s">
        <v>8768</v>
      </c>
      <c r="B1237" s="3" t="s">
        <v>1069</v>
      </c>
      <c r="C1237" s="5" t="s">
        <v>8769</v>
      </c>
      <c r="D1237" s="3" t="s">
        <v>8770</v>
      </c>
      <c r="E1237" s="6">
        <v>43985.164560185185</v>
      </c>
      <c r="F1237" s="6">
        <f t="shared" si="19"/>
        <v>3</v>
      </c>
      <c r="G1237" s="3"/>
      <c r="H1237" s="3"/>
      <c r="I1237" s="3"/>
      <c r="J1237" s="3"/>
      <c r="K1237" s="3" t="s">
        <v>1072</v>
      </c>
      <c r="L1237" s="3"/>
      <c r="M1237" s="7" t="s">
        <v>46</v>
      </c>
      <c r="N1237" s="12" t="s">
        <v>1073</v>
      </c>
      <c r="O1237" s="3">
        <v>67</v>
      </c>
      <c r="P1237" s="3">
        <v>105</v>
      </c>
      <c r="Q1237" s="3" t="s">
        <v>50</v>
      </c>
      <c r="R1237" s="18" t="s">
        <v>8771</v>
      </c>
      <c r="S1237" s="7" t="s">
        <v>3443</v>
      </c>
    </row>
    <row r="1238" spans="1:19" ht="12.75">
      <c r="A1238" s="8" t="s">
        <v>8772</v>
      </c>
      <c r="B1238" s="3" t="s">
        <v>8773</v>
      </c>
      <c r="C1238" s="5" t="s">
        <v>8774</v>
      </c>
      <c r="D1238" s="3" t="s">
        <v>8775</v>
      </c>
      <c r="E1238" s="6">
        <v>43985.164502314816</v>
      </c>
      <c r="F1238" s="6">
        <f t="shared" si="19"/>
        <v>3</v>
      </c>
      <c r="G1238" s="3"/>
      <c r="H1238" s="3"/>
      <c r="I1238" s="3"/>
      <c r="J1238" s="3"/>
      <c r="K1238" s="3" t="s">
        <v>8776</v>
      </c>
      <c r="L1238" s="3"/>
      <c r="M1238" s="7" t="s">
        <v>46</v>
      </c>
      <c r="N1238" s="12" t="s">
        <v>8777</v>
      </c>
      <c r="O1238" s="3">
        <v>257</v>
      </c>
      <c r="P1238" s="3">
        <v>386</v>
      </c>
      <c r="Q1238" s="3" t="s">
        <v>8778</v>
      </c>
      <c r="R1238" s="18" t="s">
        <v>8779</v>
      </c>
      <c r="S1238" s="7" t="s">
        <v>2712</v>
      </c>
    </row>
    <row r="1239" spans="1:19" ht="12.75">
      <c r="A1239" s="8" t="s">
        <v>8780</v>
      </c>
      <c r="B1239" s="3" t="s">
        <v>8781</v>
      </c>
      <c r="C1239" s="5" t="s">
        <v>8782</v>
      </c>
      <c r="D1239" s="3" t="s">
        <v>8783</v>
      </c>
      <c r="E1239" s="6">
        <v>43985.16407407407</v>
      </c>
      <c r="F1239" s="6">
        <f t="shared" si="19"/>
        <v>3</v>
      </c>
      <c r="G1239" s="3"/>
      <c r="H1239" s="3"/>
      <c r="I1239" s="3"/>
      <c r="J1239" s="3"/>
      <c r="K1239" s="3" t="s">
        <v>8784</v>
      </c>
      <c r="L1239" s="3"/>
      <c r="M1239" s="7" t="s">
        <v>28</v>
      </c>
      <c r="N1239" s="12" t="s">
        <v>8785</v>
      </c>
      <c r="O1239" s="3">
        <v>45</v>
      </c>
      <c r="P1239" s="3">
        <v>186</v>
      </c>
      <c r="Q1239" s="3"/>
      <c r="R1239" s="18" t="s">
        <v>8786</v>
      </c>
      <c r="S1239" s="7" t="s">
        <v>1648</v>
      </c>
    </row>
    <row r="1240" spans="1:19" ht="22.5">
      <c r="A1240" s="8" t="s">
        <v>8787</v>
      </c>
      <c r="B1240" s="3" t="s">
        <v>7683</v>
      </c>
      <c r="C1240" s="5" t="s">
        <v>8788</v>
      </c>
      <c r="D1240" s="3" t="s">
        <v>8789</v>
      </c>
      <c r="E1240" s="6">
        <v>43985.164039351846</v>
      </c>
      <c r="F1240" s="6">
        <f t="shared" si="19"/>
        <v>3</v>
      </c>
      <c r="G1240" s="3"/>
      <c r="H1240" s="3"/>
      <c r="I1240" s="3"/>
      <c r="J1240" s="3"/>
      <c r="K1240" s="3" t="s">
        <v>7686</v>
      </c>
      <c r="L1240" s="3"/>
      <c r="M1240" s="7" t="s">
        <v>46</v>
      </c>
      <c r="N1240" s="12" t="s">
        <v>7687</v>
      </c>
      <c r="O1240" s="3">
        <v>1077</v>
      </c>
      <c r="P1240" s="3">
        <v>1313</v>
      </c>
      <c r="Q1240" s="3" t="s">
        <v>7688</v>
      </c>
      <c r="R1240" s="18" t="s">
        <v>8790</v>
      </c>
      <c r="S1240" s="7" t="s">
        <v>8791</v>
      </c>
    </row>
    <row r="1241" spans="1:19" ht="33.75">
      <c r="A1241" s="8" t="s">
        <v>8792</v>
      </c>
      <c r="B1241" s="3" t="s">
        <v>8793</v>
      </c>
      <c r="C1241" s="5" t="s">
        <v>8794</v>
      </c>
      <c r="D1241" s="3" t="s">
        <v>8795</v>
      </c>
      <c r="E1241" s="6">
        <v>43985.163993055554</v>
      </c>
      <c r="F1241" s="6">
        <f t="shared" si="19"/>
        <v>3</v>
      </c>
      <c r="G1241" s="3"/>
      <c r="H1241" s="3"/>
      <c r="I1241" s="3"/>
      <c r="J1241" s="3"/>
      <c r="K1241" s="3" t="s">
        <v>8796</v>
      </c>
      <c r="L1241" s="3"/>
      <c r="M1241" s="7" t="s">
        <v>104</v>
      </c>
      <c r="N1241" s="12" t="s">
        <v>8797</v>
      </c>
      <c r="O1241" s="3">
        <v>39</v>
      </c>
      <c r="P1241" s="3">
        <v>129</v>
      </c>
      <c r="Q1241" s="3" t="s">
        <v>6461</v>
      </c>
      <c r="R1241" s="18" t="s">
        <v>8798</v>
      </c>
      <c r="S1241" s="7" t="s">
        <v>8799</v>
      </c>
    </row>
    <row r="1242" spans="1:19" ht="33.75">
      <c r="A1242" s="8" t="s">
        <v>8800</v>
      </c>
      <c r="B1242" s="3" t="s">
        <v>7868</v>
      </c>
      <c r="C1242" s="5" t="s">
        <v>8801</v>
      </c>
      <c r="D1242" s="3" t="s">
        <v>8802</v>
      </c>
      <c r="E1242" s="6">
        <v>43985.163553240738</v>
      </c>
      <c r="F1242" s="6">
        <f t="shared" si="19"/>
        <v>3</v>
      </c>
      <c r="G1242" s="3"/>
      <c r="H1242" s="3"/>
      <c r="I1242" s="3"/>
      <c r="J1242" s="3"/>
      <c r="K1242" s="3" t="s">
        <v>7871</v>
      </c>
      <c r="L1242" s="3"/>
      <c r="M1242" s="7" t="s">
        <v>28</v>
      </c>
      <c r="N1242" s="12" t="s">
        <v>1073</v>
      </c>
      <c r="O1242" s="3">
        <v>1</v>
      </c>
      <c r="P1242" s="3">
        <v>18</v>
      </c>
      <c r="Q1242" s="3"/>
      <c r="R1242" s="18" t="s">
        <v>8803</v>
      </c>
      <c r="S1242" s="7" t="s">
        <v>654</v>
      </c>
    </row>
    <row r="1243" spans="1:19" ht="12.75">
      <c r="A1243" s="8" t="s">
        <v>8804</v>
      </c>
      <c r="B1243" s="3" t="s">
        <v>7683</v>
      </c>
      <c r="C1243" s="5" t="s">
        <v>8805</v>
      </c>
      <c r="D1243" s="3" t="s">
        <v>8802</v>
      </c>
      <c r="E1243" s="6">
        <v>43985.163553240738</v>
      </c>
      <c r="F1243" s="6">
        <f t="shared" si="19"/>
        <v>3</v>
      </c>
      <c r="G1243" s="3"/>
      <c r="H1243" s="3"/>
      <c r="I1243" s="3"/>
      <c r="J1243" s="3"/>
      <c r="K1243" s="3" t="s">
        <v>7686</v>
      </c>
      <c r="L1243" s="3"/>
      <c r="M1243" s="7" t="s">
        <v>46</v>
      </c>
      <c r="N1243" s="12" t="s">
        <v>7687</v>
      </c>
      <c r="O1243" s="3">
        <v>1077</v>
      </c>
      <c r="P1243" s="3">
        <v>1313</v>
      </c>
      <c r="Q1243" s="3" t="s">
        <v>7688</v>
      </c>
      <c r="R1243" s="18" t="s">
        <v>8806</v>
      </c>
      <c r="S1243" s="7" t="s">
        <v>8807</v>
      </c>
    </row>
    <row r="1244" spans="1:19" ht="22.5">
      <c r="A1244" s="8" t="s">
        <v>8808</v>
      </c>
      <c r="B1244" s="3" t="s">
        <v>8809</v>
      </c>
      <c r="C1244" s="5" t="s">
        <v>8810</v>
      </c>
      <c r="D1244" s="3" t="s">
        <v>8811</v>
      </c>
      <c r="E1244" s="6">
        <v>43985.163495370369</v>
      </c>
      <c r="F1244" s="6">
        <f t="shared" si="19"/>
        <v>3</v>
      </c>
      <c r="G1244" s="3"/>
      <c r="H1244" s="3"/>
      <c r="I1244" s="3"/>
      <c r="J1244" s="3"/>
      <c r="K1244" s="3" t="s">
        <v>8812</v>
      </c>
      <c r="L1244" s="3"/>
      <c r="M1244" s="7" t="s">
        <v>28</v>
      </c>
      <c r="N1244" s="12" t="s">
        <v>8813</v>
      </c>
      <c r="O1244" s="3">
        <v>6</v>
      </c>
      <c r="P1244" s="3">
        <v>48</v>
      </c>
      <c r="Q1244" s="3"/>
      <c r="R1244" s="18" t="s">
        <v>8814</v>
      </c>
      <c r="S1244" s="7" t="s">
        <v>8815</v>
      </c>
    </row>
    <row r="1245" spans="1:19" ht="12.75">
      <c r="A1245" s="8" t="s">
        <v>8816</v>
      </c>
      <c r="B1245" s="3" t="s">
        <v>7989</v>
      </c>
      <c r="C1245" s="5" t="s">
        <v>8817</v>
      </c>
      <c r="D1245" s="3" t="s">
        <v>8818</v>
      </c>
      <c r="E1245" s="6">
        <v>43985.163460648153</v>
      </c>
      <c r="F1245" s="6">
        <f t="shared" si="19"/>
        <v>3</v>
      </c>
      <c r="G1245" s="3"/>
      <c r="H1245" s="3"/>
      <c r="I1245" s="3"/>
      <c r="J1245" s="3"/>
      <c r="K1245" s="3" t="s">
        <v>7992</v>
      </c>
      <c r="L1245" s="3"/>
      <c r="M1245" s="7" t="s">
        <v>104</v>
      </c>
      <c r="N1245" s="12" t="s">
        <v>7993</v>
      </c>
      <c r="O1245" s="3">
        <v>326</v>
      </c>
      <c r="P1245" s="3">
        <v>246</v>
      </c>
      <c r="Q1245" s="3"/>
      <c r="R1245" s="18" t="s">
        <v>8819</v>
      </c>
      <c r="S1245" s="7" t="s">
        <v>6943</v>
      </c>
    </row>
    <row r="1246" spans="1:19" ht="12.75">
      <c r="A1246" s="8" t="s">
        <v>8820</v>
      </c>
      <c r="B1246" s="3" t="s">
        <v>7989</v>
      </c>
      <c r="C1246" s="5" t="s">
        <v>8821</v>
      </c>
      <c r="D1246" s="3" t="s">
        <v>8822</v>
      </c>
      <c r="E1246" s="6">
        <v>43985.163298611107</v>
      </c>
      <c r="F1246" s="6">
        <f t="shared" si="19"/>
        <v>3</v>
      </c>
      <c r="G1246" s="3"/>
      <c r="H1246" s="3"/>
      <c r="I1246" s="3"/>
      <c r="J1246" s="3"/>
      <c r="K1246" s="3" t="s">
        <v>7992</v>
      </c>
      <c r="L1246" s="3"/>
      <c r="M1246" s="7" t="s">
        <v>104</v>
      </c>
      <c r="N1246" s="12" t="s">
        <v>7993</v>
      </c>
      <c r="O1246" s="3">
        <v>326</v>
      </c>
      <c r="P1246" s="3">
        <v>246</v>
      </c>
      <c r="Q1246" s="3"/>
      <c r="R1246" s="18" t="s">
        <v>8823</v>
      </c>
      <c r="S1246" s="7" t="s">
        <v>2712</v>
      </c>
    </row>
    <row r="1247" spans="1:19" ht="12.75">
      <c r="A1247" s="8" t="s">
        <v>8824</v>
      </c>
      <c r="B1247" s="3" t="s">
        <v>8825</v>
      </c>
      <c r="C1247" s="5" t="s">
        <v>8826</v>
      </c>
      <c r="D1247" s="3" t="s">
        <v>8827</v>
      </c>
      <c r="E1247" s="6">
        <v>43985.163240740745</v>
      </c>
      <c r="F1247" s="6">
        <f t="shared" si="19"/>
        <v>3</v>
      </c>
      <c r="G1247" s="3"/>
      <c r="H1247" s="3"/>
      <c r="I1247" s="3"/>
      <c r="J1247" s="3"/>
      <c r="K1247" s="3" t="s">
        <v>8828</v>
      </c>
      <c r="L1247" s="3"/>
      <c r="M1247" s="7" t="s">
        <v>46</v>
      </c>
      <c r="N1247" s="12" t="s">
        <v>8829</v>
      </c>
      <c r="O1247" s="3">
        <v>74</v>
      </c>
      <c r="P1247" s="3">
        <v>43</v>
      </c>
      <c r="Q1247" s="3" t="s">
        <v>50</v>
      </c>
      <c r="R1247" s="18" t="s">
        <v>8830</v>
      </c>
      <c r="S1247" s="7" t="s">
        <v>8831</v>
      </c>
    </row>
    <row r="1248" spans="1:19" ht="12.75">
      <c r="A1248" s="8" t="s">
        <v>8832</v>
      </c>
      <c r="B1248" s="3" t="s">
        <v>7989</v>
      </c>
      <c r="C1248" s="5" t="s">
        <v>8833</v>
      </c>
      <c r="D1248" s="3" t="s">
        <v>8834</v>
      </c>
      <c r="E1248" s="6">
        <v>43985.163217592592</v>
      </c>
      <c r="F1248" s="6">
        <f t="shared" si="19"/>
        <v>3</v>
      </c>
      <c r="G1248" s="3"/>
      <c r="H1248" s="3"/>
      <c r="I1248" s="3"/>
      <c r="J1248" s="3"/>
      <c r="K1248" s="3" t="s">
        <v>7992</v>
      </c>
      <c r="L1248" s="3"/>
      <c r="M1248" s="7" t="s">
        <v>104</v>
      </c>
      <c r="N1248" s="12" t="s">
        <v>7993</v>
      </c>
      <c r="O1248" s="3">
        <v>326</v>
      </c>
      <c r="P1248" s="3">
        <v>246</v>
      </c>
      <c r="Q1248" s="3"/>
      <c r="R1248" s="18" t="s">
        <v>8835</v>
      </c>
      <c r="S1248" s="7" t="s">
        <v>7662</v>
      </c>
    </row>
    <row r="1249" spans="1:19" ht="12.75">
      <c r="A1249" s="8" t="s">
        <v>8836</v>
      </c>
      <c r="B1249" s="3" t="s">
        <v>7989</v>
      </c>
      <c r="C1249" s="5" t="s">
        <v>8837</v>
      </c>
      <c r="D1249" s="3" t="s">
        <v>8838</v>
      </c>
      <c r="E1249" s="6">
        <v>43985.163101851853</v>
      </c>
      <c r="F1249" s="6">
        <f t="shared" si="19"/>
        <v>3</v>
      </c>
      <c r="G1249" s="3"/>
      <c r="H1249" s="3"/>
      <c r="I1249" s="3"/>
      <c r="J1249" s="3"/>
      <c r="K1249" s="3" t="s">
        <v>7992</v>
      </c>
      <c r="L1249" s="3"/>
      <c r="M1249" s="7" t="s">
        <v>104</v>
      </c>
      <c r="N1249" s="12" t="s">
        <v>7993</v>
      </c>
      <c r="O1249" s="3">
        <v>326</v>
      </c>
      <c r="P1249" s="3">
        <v>246</v>
      </c>
      <c r="Q1249" s="3"/>
      <c r="R1249" s="18" t="s">
        <v>8839</v>
      </c>
      <c r="S1249" s="7" t="s">
        <v>52</v>
      </c>
    </row>
    <row r="1250" spans="1:19" ht="78.75">
      <c r="A1250" s="8" t="s">
        <v>8840</v>
      </c>
      <c r="B1250" s="3" t="s">
        <v>8841</v>
      </c>
      <c r="C1250" s="5" t="s">
        <v>8842</v>
      </c>
      <c r="D1250" s="3" t="s">
        <v>8843</v>
      </c>
      <c r="E1250" s="6">
        <v>43985.162928240738</v>
      </c>
      <c r="F1250" s="6">
        <f t="shared" si="19"/>
        <v>3</v>
      </c>
      <c r="G1250" s="3"/>
      <c r="H1250" s="3"/>
      <c r="I1250" s="3"/>
      <c r="J1250" s="3"/>
      <c r="K1250" s="3" t="s">
        <v>8844</v>
      </c>
      <c r="L1250" s="3"/>
      <c r="M1250" s="7" t="s">
        <v>46</v>
      </c>
      <c r="N1250" s="12" t="s">
        <v>8845</v>
      </c>
      <c r="O1250" s="3">
        <v>100</v>
      </c>
      <c r="P1250" s="3">
        <v>115</v>
      </c>
      <c r="Q1250" s="3" t="s">
        <v>50</v>
      </c>
      <c r="R1250" s="18" t="s">
        <v>8846</v>
      </c>
      <c r="S1250" s="7" t="s">
        <v>8847</v>
      </c>
    </row>
    <row r="1251" spans="1:19" ht="22.5">
      <c r="A1251" s="8" t="s">
        <v>8848</v>
      </c>
      <c r="B1251" s="3" t="s">
        <v>8849</v>
      </c>
      <c r="C1251" s="5" t="s">
        <v>8850</v>
      </c>
      <c r="D1251" s="3" t="s">
        <v>8851</v>
      </c>
      <c r="E1251" s="6">
        <v>43985.162777777776</v>
      </c>
      <c r="F1251" s="6">
        <f t="shared" si="19"/>
        <v>3</v>
      </c>
      <c r="G1251" s="3"/>
      <c r="H1251" s="3"/>
      <c r="I1251" s="3"/>
      <c r="J1251" s="3"/>
      <c r="K1251" s="3" t="s">
        <v>8852</v>
      </c>
      <c r="L1251" s="3"/>
      <c r="M1251" s="7" t="s">
        <v>46</v>
      </c>
      <c r="N1251" s="12" t="s">
        <v>8853</v>
      </c>
      <c r="O1251" s="3">
        <v>849</v>
      </c>
      <c r="P1251" s="3">
        <v>840</v>
      </c>
      <c r="Q1251" s="3"/>
      <c r="R1251" s="18" t="s">
        <v>8854</v>
      </c>
      <c r="S1251" s="7" t="s">
        <v>8683</v>
      </c>
    </row>
    <row r="1252" spans="1:19" ht="12.75">
      <c r="A1252" s="8" t="s">
        <v>8855</v>
      </c>
      <c r="B1252" s="3" t="s">
        <v>7989</v>
      </c>
      <c r="C1252" s="5" t="s">
        <v>8856</v>
      </c>
      <c r="D1252" s="3" t="s">
        <v>8851</v>
      </c>
      <c r="E1252" s="6">
        <v>43985.162777777776</v>
      </c>
      <c r="F1252" s="6">
        <f t="shared" si="19"/>
        <v>3</v>
      </c>
      <c r="G1252" s="3"/>
      <c r="H1252" s="3"/>
      <c r="I1252" s="3"/>
      <c r="J1252" s="3"/>
      <c r="K1252" s="3" t="s">
        <v>7992</v>
      </c>
      <c r="L1252" s="3"/>
      <c r="M1252" s="7" t="s">
        <v>104</v>
      </c>
      <c r="N1252" s="12" t="s">
        <v>7993</v>
      </c>
      <c r="O1252" s="3">
        <v>326</v>
      </c>
      <c r="P1252" s="3">
        <v>246</v>
      </c>
      <c r="Q1252" s="3"/>
      <c r="R1252" s="18" t="s">
        <v>8857</v>
      </c>
      <c r="S1252" s="7" t="s">
        <v>8858</v>
      </c>
    </row>
    <row r="1253" spans="1:19" ht="67.5">
      <c r="A1253" s="8" t="s">
        <v>8859</v>
      </c>
      <c r="B1253" s="3" t="s">
        <v>8860</v>
      </c>
      <c r="C1253" s="5" t="s">
        <v>8861</v>
      </c>
      <c r="D1253" s="3" t="s">
        <v>8862</v>
      </c>
      <c r="E1253" s="6">
        <v>43985.162766203706</v>
      </c>
      <c r="F1253" s="6">
        <f t="shared" si="19"/>
        <v>3</v>
      </c>
      <c r="G1253" s="3"/>
      <c r="H1253" s="3"/>
      <c r="I1253" s="3"/>
      <c r="J1253" s="3"/>
      <c r="K1253" s="3" t="s">
        <v>8863</v>
      </c>
      <c r="L1253" s="3"/>
      <c r="M1253" s="7" t="s">
        <v>104</v>
      </c>
      <c r="N1253" s="12" t="s">
        <v>8864</v>
      </c>
      <c r="O1253" s="3">
        <v>1422</v>
      </c>
      <c r="P1253" s="3">
        <v>2124</v>
      </c>
      <c r="Q1253" s="3" t="s">
        <v>319</v>
      </c>
      <c r="R1253" s="18" t="s">
        <v>8865</v>
      </c>
      <c r="S1253" s="7" t="s">
        <v>8866</v>
      </c>
    </row>
    <row r="1254" spans="1:19" ht="22.5">
      <c r="A1254" s="8" t="s">
        <v>8867</v>
      </c>
      <c r="B1254" s="3" t="s">
        <v>8868</v>
      </c>
      <c r="C1254" s="5" t="s">
        <v>8869</v>
      </c>
      <c r="D1254" s="3" t="s">
        <v>8870</v>
      </c>
      <c r="E1254" s="6">
        <v>43985.162743055553</v>
      </c>
      <c r="F1254" s="6">
        <f t="shared" si="19"/>
        <v>3</v>
      </c>
      <c r="G1254" s="3"/>
      <c r="H1254" s="3"/>
      <c r="I1254" s="3"/>
      <c r="J1254" s="3"/>
      <c r="K1254" s="3" t="s">
        <v>8871</v>
      </c>
      <c r="L1254" s="3"/>
      <c r="M1254" s="7" t="s">
        <v>104</v>
      </c>
      <c r="N1254" s="12" t="s">
        <v>8872</v>
      </c>
      <c r="O1254" s="3"/>
      <c r="P1254" s="3">
        <v>13</v>
      </c>
      <c r="Q1254" s="3"/>
      <c r="R1254" s="18" t="s">
        <v>8873</v>
      </c>
      <c r="S1254" s="7" t="s">
        <v>8874</v>
      </c>
    </row>
    <row r="1255" spans="1:19" ht="45">
      <c r="A1255" s="8" t="s">
        <v>8875</v>
      </c>
      <c r="B1255" s="3" t="s">
        <v>8876</v>
      </c>
      <c r="C1255" s="5" t="s">
        <v>8877</v>
      </c>
      <c r="D1255" s="3" t="s">
        <v>8878</v>
      </c>
      <c r="E1255" s="6">
        <v>43985.162534722222</v>
      </c>
      <c r="F1255" s="6">
        <f t="shared" si="19"/>
        <v>3</v>
      </c>
      <c r="G1255" s="3"/>
      <c r="H1255" s="3"/>
      <c r="I1255" s="3"/>
      <c r="J1255" s="3"/>
      <c r="K1255" s="3" t="s">
        <v>8879</v>
      </c>
      <c r="L1255" s="3"/>
      <c r="M1255" s="7" t="s">
        <v>46</v>
      </c>
      <c r="N1255" s="12" t="s">
        <v>8880</v>
      </c>
      <c r="O1255" s="3">
        <v>426</v>
      </c>
      <c r="P1255" s="3">
        <v>1069</v>
      </c>
      <c r="Q1255" s="3"/>
      <c r="R1255" s="18" t="s">
        <v>8881</v>
      </c>
      <c r="S1255" s="7" t="s">
        <v>8882</v>
      </c>
    </row>
    <row r="1256" spans="1:19" ht="45">
      <c r="A1256" s="8" t="s">
        <v>8883</v>
      </c>
      <c r="B1256" s="3" t="s">
        <v>8884</v>
      </c>
      <c r="C1256" s="5" t="s">
        <v>8885</v>
      </c>
      <c r="D1256" s="3" t="s">
        <v>8886</v>
      </c>
      <c r="E1256" s="6">
        <v>43985.162372685183</v>
      </c>
      <c r="F1256" s="6">
        <f t="shared" si="19"/>
        <v>3</v>
      </c>
      <c r="G1256" s="3"/>
      <c r="H1256" s="3"/>
      <c r="I1256" s="3"/>
      <c r="J1256" s="3"/>
      <c r="K1256" s="3" t="s">
        <v>8887</v>
      </c>
      <c r="L1256" s="3"/>
      <c r="M1256" s="7" t="s">
        <v>46</v>
      </c>
      <c r="N1256" s="12" t="s">
        <v>8888</v>
      </c>
      <c r="O1256" s="3">
        <v>24</v>
      </c>
      <c r="P1256" s="3">
        <v>63</v>
      </c>
      <c r="Q1256" s="3" t="s">
        <v>2590</v>
      </c>
      <c r="R1256" s="18" t="s">
        <v>8889</v>
      </c>
      <c r="S1256" s="7" t="s">
        <v>3294</v>
      </c>
    </row>
    <row r="1257" spans="1:19" ht="56.25">
      <c r="A1257" s="8" t="s">
        <v>8890</v>
      </c>
      <c r="B1257" s="3" t="s">
        <v>8891</v>
      </c>
      <c r="C1257" s="5" t="s">
        <v>8892</v>
      </c>
      <c r="D1257" s="3" t="s">
        <v>8893</v>
      </c>
      <c r="E1257" s="6">
        <v>43985.162361111114</v>
      </c>
      <c r="F1257" s="6">
        <f t="shared" si="19"/>
        <v>3</v>
      </c>
      <c r="G1257" s="3"/>
      <c r="H1257" s="3"/>
      <c r="I1257" s="3"/>
      <c r="J1257" s="3"/>
      <c r="K1257" s="3" t="s">
        <v>8894</v>
      </c>
      <c r="L1257" s="3"/>
      <c r="M1257" s="7" t="s">
        <v>46</v>
      </c>
      <c r="N1257" s="12" t="s">
        <v>8895</v>
      </c>
      <c r="O1257" s="3">
        <v>7</v>
      </c>
      <c r="P1257" s="3">
        <v>53</v>
      </c>
      <c r="Q1257" s="3" t="s">
        <v>6289</v>
      </c>
      <c r="R1257" s="18" t="s">
        <v>8896</v>
      </c>
      <c r="S1257" s="7" t="s">
        <v>176</v>
      </c>
    </row>
    <row r="1258" spans="1:19" ht="157.5">
      <c r="A1258" s="8" t="s">
        <v>8897</v>
      </c>
      <c r="B1258" s="3" t="s">
        <v>8898</v>
      </c>
      <c r="C1258" s="5" t="s">
        <v>8899</v>
      </c>
      <c r="D1258" s="3" t="s">
        <v>8900</v>
      </c>
      <c r="E1258" s="6">
        <v>43985.162233796298</v>
      </c>
      <c r="F1258" s="6">
        <f t="shared" si="19"/>
        <v>3</v>
      </c>
      <c r="G1258" s="3"/>
      <c r="H1258" s="3"/>
      <c r="I1258" s="3"/>
      <c r="J1258" s="3"/>
      <c r="K1258" s="3" t="s">
        <v>8901</v>
      </c>
      <c r="L1258" s="3"/>
      <c r="M1258" s="7" t="s">
        <v>104</v>
      </c>
      <c r="N1258" s="12" t="s">
        <v>8902</v>
      </c>
      <c r="O1258" s="3">
        <v>1137</v>
      </c>
      <c r="P1258" s="3">
        <v>38</v>
      </c>
      <c r="Q1258" s="3"/>
      <c r="R1258" s="18" t="s">
        <v>8903</v>
      </c>
      <c r="S1258" s="7" t="s">
        <v>8904</v>
      </c>
    </row>
    <row r="1259" spans="1:19" ht="12.75">
      <c r="A1259" s="8" t="s">
        <v>8905</v>
      </c>
      <c r="B1259" s="3" t="s">
        <v>8906</v>
      </c>
      <c r="C1259" s="5" t="s">
        <v>8907</v>
      </c>
      <c r="D1259" s="3" t="s">
        <v>8908</v>
      </c>
      <c r="E1259" s="6">
        <v>43985.162094907406</v>
      </c>
      <c r="F1259" s="6">
        <f t="shared" si="19"/>
        <v>3</v>
      </c>
      <c r="G1259" s="3"/>
      <c r="H1259" s="3"/>
      <c r="I1259" s="3"/>
      <c r="J1259" s="3"/>
      <c r="K1259" s="3" t="s">
        <v>8909</v>
      </c>
      <c r="L1259" s="3"/>
      <c r="M1259" s="7" t="s">
        <v>28</v>
      </c>
      <c r="N1259" s="12" t="s">
        <v>8910</v>
      </c>
      <c r="O1259" s="3">
        <v>85</v>
      </c>
      <c r="P1259" s="3">
        <v>55</v>
      </c>
      <c r="Q1259" s="3"/>
      <c r="R1259" s="18" t="s">
        <v>8911</v>
      </c>
      <c r="S1259" s="7" t="s">
        <v>5360</v>
      </c>
    </row>
    <row r="1260" spans="1:19" ht="45">
      <c r="A1260" s="8" t="s">
        <v>8912</v>
      </c>
      <c r="B1260" s="3" t="s">
        <v>8825</v>
      </c>
      <c r="C1260" s="5" t="s">
        <v>8913</v>
      </c>
      <c r="D1260" s="3" t="s">
        <v>8914</v>
      </c>
      <c r="E1260" s="6">
        <v>43985.161956018521</v>
      </c>
      <c r="F1260" s="6">
        <f t="shared" si="19"/>
        <v>3</v>
      </c>
      <c r="G1260" s="3"/>
      <c r="H1260" s="3"/>
      <c r="I1260" s="3"/>
      <c r="J1260" s="3"/>
      <c r="K1260" s="3" t="s">
        <v>8828</v>
      </c>
      <c r="L1260" s="3"/>
      <c r="M1260" s="7" t="s">
        <v>46</v>
      </c>
      <c r="N1260" s="12" t="s">
        <v>8829</v>
      </c>
      <c r="O1260" s="3">
        <v>74</v>
      </c>
      <c r="P1260" s="3">
        <v>43</v>
      </c>
      <c r="Q1260" s="3" t="s">
        <v>50</v>
      </c>
      <c r="R1260" s="18" t="s">
        <v>8915</v>
      </c>
      <c r="S1260" s="7" t="s">
        <v>52</v>
      </c>
    </row>
    <row r="1261" spans="1:19" ht="45">
      <c r="A1261" s="8" t="s">
        <v>8916</v>
      </c>
      <c r="B1261" s="3" t="s">
        <v>8917</v>
      </c>
      <c r="C1261" s="5" t="s">
        <v>8918</v>
      </c>
      <c r="D1261" s="3" t="s">
        <v>8919</v>
      </c>
      <c r="E1261" s="6">
        <v>43985.161817129629</v>
      </c>
      <c r="F1261" s="6">
        <f t="shared" si="19"/>
        <v>3</v>
      </c>
      <c r="G1261" s="3"/>
      <c r="H1261" s="3"/>
      <c r="I1261" s="3"/>
      <c r="J1261" s="3"/>
      <c r="K1261" s="3" t="s">
        <v>8920</v>
      </c>
      <c r="L1261" s="3"/>
      <c r="M1261" s="7" t="s">
        <v>46</v>
      </c>
      <c r="N1261" s="12" t="s">
        <v>8921</v>
      </c>
      <c r="O1261" s="3">
        <v>40</v>
      </c>
      <c r="P1261" s="3">
        <v>152</v>
      </c>
      <c r="Q1261" s="3" t="s">
        <v>1936</v>
      </c>
      <c r="R1261" s="18" t="s">
        <v>8922</v>
      </c>
      <c r="S1261" s="7" t="s">
        <v>2613</v>
      </c>
    </row>
    <row r="1262" spans="1:19" ht="12.75">
      <c r="A1262" s="8" t="s">
        <v>8923</v>
      </c>
      <c r="B1262" s="3" t="s">
        <v>8924</v>
      </c>
      <c r="C1262" s="5" t="s">
        <v>8925</v>
      </c>
      <c r="D1262" s="3" t="s">
        <v>8926</v>
      </c>
      <c r="E1262" s="6">
        <v>43985.161793981482</v>
      </c>
      <c r="F1262" s="6">
        <f t="shared" si="19"/>
        <v>3</v>
      </c>
      <c r="G1262" s="3"/>
      <c r="H1262" s="3"/>
      <c r="I1262" s="3" t="s">
        <v>8927</v>
      </c>
      <c r="J1262" s="3" t="s">
        <v>8928</v>
      </c>
      <c r="K1262" s="3" t="s">
        <v>8929</v>
      </c>
      <c r="L1262" s="3" t="s">
        <v>8930</v>
      </c>
      <c r="M1262" s="7" t="s">
        <v>46</v>
      </c>
      <c r="N1262" s="12" t="s">
        <v>8931</v>
      </c>
      <c r="O1262" s="3">
        <v>2579</v>
      </c>
      <c r="P1262" s="3">
        <v>975</v>
      </c>
      <c r="Q1262" s="3" t="s">
        <v>8932</v>
      </c>
      <c r="R1262" s="18" t="s">
        <v>8933</v>
      </c>
      <c r="S1262" s="7" t="s">
        <v>8934</v>
      </c>
    </row>
    <row r="1263" spans="1:19" ht="56.25">
      <c r="A1263" s="8" t="s">
        <v>8935</v>
      </c>
      <c r="B1263" s="3" t="s">
        <v>8623</v>
      </c>
      <c r="C1263" s="5" t="s">
        <v>8936</v>
      </c>
      <c r="D1263" s="3" t="s">
        <v>8937</v>
      </c>
      <c r="E1263" s="6">
        <v>43985.161620370374</v>
      </c>
      <c r="F1263" s="6">
        <f t="shared" si="19"/>
        <v>3</v>
      </c>
      <c r="G1263" s="3"/>
      <c r="H1263" s="3"/>
      <c r="I1263" s="3"/>
      <c r="J1263" s="3"/>
      <c r="K1263" s="3" t="s">
        <v>8626</v>
      </c>
      <c r="L1263" s="3"/>
      <c r="M1263" s="7" t="s">
        <v>46</v>
      </c>
      <c r="N1263" s="12" t="s">
        <v>8627</v>
      </c>
      <c r="O1263" s="3">
        <v>2428</v>
      </c>
      <c r="P1263" s="3">
        <v>886</v>
      </c>
      <c r="Q1263" s="3" t="s">
        <v>8628</v>
      </c>
      <c r="R1263" s="18" t="s">
        <v>8938</v>
      </c>
      <c r="S1263" s="7" t="s">
        <v>3999</v>
      </c>
    </row>
    <row r="1264" spans="1:19" ht="78.75">
      <c r="A1264" s="8" t="s">
        <v>8939</v>
      </c>
      <c r="B1264" s="3" t="s">
        <v>7989</v>
      </c>
      <c r="C1264" s="5" t="s">
        <v>8940</v>
      </c>
      <c r="D1264" s="3" t="s">
        <v>8941</v>
      </c>
      <c r="E1264" s="6">
        <v>43985.161458333328</v>
      </c>
      <c r="F1264" s="6">
        <f t="shared" si="19"/>
        <v>3</v>
      </c>
      <c r="G1264" s="3"/>
      <c r="H1264" s="3"/>
      <c r="I1264" s="3"/>
      <c r="J1264" s="3"/>
      <c r="K1264" s="3" t="s">
        <v>7992</v>
      </c>
      <c r="L1264" s="3"/>
      <c r="M1264" s="7" t="s">
        <v>104</v>
      </c>
      <c r="N1264" s="12" t="s">
        <v>7993</v>
      </c>
      <c r="O1264" s="3">
        <v>326</v>
      </c>
      <c r="P1264" s="3">
        <v>246</v>
      </c>
      <c r="Q1264" s="3"/>
      <c r="R1264" s="18" t="s">
        <v>8942</v>
      </c>
      <c r="S1264" s="7" t="s">
        <v>8943</v>
      </c>
    </row>
    <row r="1265" spans="1:19" ht="12.75">
      <c r="A1265" s="8" t="s">
        <v>8944</v>
      </c>
      <c r="B1265" s="3" t="s">
        <v>8945</v>
      </c>
      <c r="C1265" s="5" t="s">
        <v>8946</v>
      </c>
      <c r="D1265" s="3" t="s">
        <v>8947</v>
      </c>
      <c r="E1265" s="6">
        <v>43985.161157407405</v>
      </c>
      <c r="F1265" s="6">
        <f t="shared" si="19"/>
        <v>3</v>
      </c>
      <c r="G1265" s="3"/>
      <c r="H1265" s="3"/>
      <c r="I1265" s="3"/>
      <c r="J1265" s="3"/>
      <c r="K1265" s="3" t="s">
        <v>8948</v>
      </c>
      <c r="L1265" s="3"/>
      <c r="M1265" s="7" t="s">
        <v>46</v>
      </c>
      <c r="N1265" s="12" t="s">
        <v>8949</v>
      </c>
      <c r="O1265" s="3">
        <v>2</v>
      </c>
      <c r="P1265" s="3">
        <v>50</v>
      </c>
      <c r="Q1265" s="3" t="s">
        <v>8950</v>
      </c>
      <c r="R1265" s="18" t="s">
        <v>8951</v>
      </c>
      <c r="S1265" s="7" t="s">
        <v>8952</v>
      </c>
    </row>
    <row r="1266" spans="1:19" ht="67.5">
      <c r="A1266" s="8" t="s">
        <v>8953</v>
      </c>
      <c r="B1266" s="3" t="s">
        <v>8954</v>
      </c>
      <c r="C1266" s="5" t="s">
        <v>8955</v>
      </c>
      <c r="D1266" s="3" t="s">
        <v>8956</v>
      </c>
      <c r="E1266" s="6">
        <v>43985.161087962959</v>
      </c>
      <c r="F1266" s="6">
        <f t="shared" si="19"/>
        <v>3</v>
      </c>
      <c r="G1266" s="3"/>
      <c r="H1266" s="3"/>
      <c r="I1266" s="3"/>
      <c r="J1266" s="3"/>
      <c r="K1266" s="3" t="s">
        <v>8957</v>
      </c>
      <c r="L1266" s="3"/>
      <c r="M1266" s="7" t="s">
        <v>46</v>
      </c>
      <c r="N1266" s="12" t="s">
        <v>8958</v>
      </c>
      <c r="O1266" s="3">
        <v>87</v>
      </c>
      <c r="P1266" s="3">
        <v>156</v>
      </c>
      <c r="Q1266" s="3" t="s">
        <v>50</v>
      </c>
      <c r="R1266" s="18" t="s">
        <v>8959</v>
      </c>
      <c r="S1266" s="7" t="s">
        <v>3418</v>
      </c>
    </row>
    <row r="1267" spans="1:19" ht="12.75">
      <c r="A1267" s="8" t="s">
        <v>8960</v>
      </c>
      <c r="B1267" s="3" t="s">
        <v>8115</v>
      </c>
      <c r="C1267" s="5" t="s">
        <v>8961</v>
      </c>
      <c r="D1267" s="3" t="s">
        <v>8962</v>
      </c>
      <c r="E1267" s="6">
        <v>43985.16106481482</v>
      </c>
      <c r="F1267" s="6">
        <f t="shared" si="19"/>
        <v>3</v>
      </c>
      <c r="G1267" s="3"/>
      <c r="H1267" s="3"/>
      <c r="I1267" s="3" t="s">
        <v>8118</v>
      </c>
      <c r="J1267" s="3" t="s">
        <v>8115</v>
      </c>
      <c r="K1267" s="3" t="s">
        <v>8118</v>
      </c>
      <c r="L1267" s="3" t="s">
        <v>8963</v>
      </c>
      <c r="M1267" s="7" t="s">
        <v>46</v>
      </c>
      <c r="N1267" s="12" t="s">
        <v>8119</v>
      </c>
      <c r="O1267" s="3">
        <v>122</v>
      </c>
      <c r="P1267" s="3"/>
      <c r="Q1267" s="3"/>
      <c r="R1267" s="18" t="s">
        <v>8964</v>
      </c>
      <c r="S1267" s="7" t="s">
        <v>52</v>
      </c>
    </row>
    <row r="1268" spans="1:19" ht="45">
      <c r="A1268" s="8" t="s">
        <v>8965</v>
      </c>
      <c r="B1268" s="3" t="s">
        <v>7569</v>
      </c>
      <c r="C1268" s="5" t="s">
        <v>8966</v>
      </c>
      <c r="D1268" s="3" t="s">
        <v>8967</v>
      </c>
      <c r="E1268" s="6">
        <v>43985.161006944443</v>
      </c>
      <c r="F1268" s="6">
        <f t="shared" si="19"/>
        <v>3</v>
      </c>
      <c r="G1268" s="3"/>
      <c r="H1268" s="3"/>
      <c r="I1268" s="3"/>
      <c r="J1268" s="3"/>
      <c r="K1268" s="3" t="s">
        <v>7572</v>
      </c>
      <c r="L1268" s="3"/>
      <c r="M1268" s="7" t="s">
        <v>46</v>
      </c>
      <c r="N1268" s="12" t="s">
        <v>7573</v>
      </c>
      <c r="O1268" s="3">
        <v>59</v>
      </c>
      <c r="P1268" s="3">
        <v>502</v>
      </c>
      <c r="Q1268" s="3" t="s">
        <v>1115</v>
      </c>
      <c r="R1268" s="18" t="s">
        <v>8968</v>
      </c>
      <c r="S1268" s="7" t="s">
        <v>4141</v>
      </c>
    </row>
    <row r="1269" spans="1:19" ht="12.75">
      <c r="A1269" s="8" t="s">
        <v>8969</v>
      </c>
      <c r="B1269" s="3" t="s">
        <v>8970</v>
      </c>
      <c r="C1269" s="5" t="s">
        <v>8971</v>
      </c>
      <c r="D1269" s="3" t="s">
        <v>8972</v>
      </c>
      <c r="E1269" s="6">
        <v>43985.160717592589</v>
      </c>
      <c r="F1269" s="6">
        <f t="shared" si="19"/>
        <v>3</v>
      </c>
      <c r="G1269" s="3"/>
      <c r="H1269" s="3"/>
      <c r="I1269" s="3"/>
      <c r="J1269" s="3"/>
      <c r="K1269" s="3" t="s">
        <v>8973</v>
      </c>
      <c r="L1269" s="3"/>
      <c r="M1269" s="7" t="s">
        <v>46</v>
      </c>
      <c r="N1269" s="12" t="s">
        <v>8974</v>
      </c>
      <c r="O1269" s="3">
        <v>134</v>
      </c>
      <c r="P1269" s="3">
        <v>625</v>
      </c>
      <c r="Q1269" s="3" t="s">
        <v>1243</v>
      </c>
      <c r="R1269" s="18" t="s">
        <v>8975</v>
      </c>
      <c r="S1269" s="7" t="s">
        <v>8976</v>
      </c>
    </row>
    <row r="1270" spans="1:19" ht="12.75">
      <c r="A1270" s="8" t="s">
        <v>8977</v>
      </c>
      <c r="B1270" s="3" t="s">
        <v>8115</v>
      </c>
      <c r="C1270" s="5" t="s">
        <v>8978</v>
      </c>
      <c r="D1270" s="3" t="s">
        <v>8979</v>
      </c>
      <c r="E1270" s="6">
        <v>43985.160636574074</v>
      </c>
      <c r="F1270" s="6">
        <f t="shared" si="19"/>
        <v>3</v>
      </c>
      <c r="G1270" s="3"/>
      <c r="H1270" s="3"/>
      <c r="I1270" s="3"/>
      <c r="J1270" s="3"/>
      <c r="K1270" s="3" t="s">
        <v>8118</v>
      </c>
      <c r="L1270" s="3"/>
      <c r="M1270" s="7" t="s">
        <v>46</v>
      </c>
      <c r="N1270" s="12" t="s">
        <v>8119</v>
      </c>
      <c r="O1270" s="3">
        <v>122</v>
      </c>
      <c r="P1270" s="3"/>
      <c r="Q1270" s="3"/>
      <c r="R1270" s="18" t="s">
        <v>8980</v>
      </c>
      <c r="S1270" s="7" t="s">
        <v>8981</v>
      </c>
    </row>
    <row r="1271" spans="1:19" ht="45">
      <c r="A1271" s="8" t="s">
        <v>8982</v>
      </c>
      <c r="B1271" s="3" t="s">
        <v>8983</v>
      </c>
      <c r="C1271" s="5" t="s">
        <v>8984</v>
      </c>
      <c r="D1271" s="3" t="s">
        <v>8985</v>
      </c>
      <c r="E1271" s="6">
        <v>43985.160520833335</v>
      </c>
      <c r="F1271" s="6">
        <f t="shared" si="19"/>
        <v>3</v>
      </c>
      <c r="G1271" s="3"/>
      <c r="H1271" s="3"/>
      <c r="I1271" s="3"/>
      <c r="J1271" s="3"/>
      <c r="K1271" s="3" t="s">
        <v>8986</v>
      </c>
      <c r="L1271" s="3"/>
      <c r="M1271" s="7" t="s">
        <v>104</v>
      </c>
      <c r="N1271" s="12" t="s">
        <v>8987</v>
      </c>
      <c r="O1271" s="3">
        <v>9</v>
      </c>
      <c r="P1271" s="3">
        <v>22</v>
      </c>
      <c r="Q1271" s="3"/>
      <c r="R1271" s="18" t="s">
        <v>8988</v>
      </c>
      <c r="S1271" s="7" t="s">
        <v>52</v>
      </c>
    </row>
    <row r="1272" spans="1:19" ht="33.75">
      <c r="A1272" s="8" t="s">
        <v>8989</v>
      </c>
      <c r="B1272" s="3" t="s">
        <v>8990</v>
      </c>
      <c r="C1272" s="5" t="s">
        <v>8991</v>
      </c>
      <c r="D1272" s="3" t="s">
        <v>8992</v>
      </c>
      <c r="E1272" s="6">
        <v>43985.160439814819</v>
      </c>
      <c r="F1272" s="6">
        <f t="shared" si="19"/>
        <v>3</v>
      </c>
      <c r="G1272" s="3"/>
      <c r="H1272" s="3"/>
      <c r="I1272" s="3"/>
      <c r="J1272" s="3"/>
      <c r="K1272" s="3" t="s">
        <v>8993</v>
      </c>
      <c r="L1272" s="3"/>
      <c r="M1272" s="7" t="s">
        <v>46</v>
      </c>
      <c r="N1272" s="12" t="s">
        <v>8994</v>
      </c>
      <c r="O1272" s="3"/>
      <c r="P1272" s="3">
        <v>9</v>
      </c>
      <c r="Q1272" s="3"/>
      <c r="R1272" s="18" t="s">
        <v>8995</v>
      </c>
      <c r="S1272" s="7" t="s">
        <v>52</v>
      </c>
    </row>
    <row r="1273" spans="1:19" ht="56.25">
      <c r="A1273" s="8" t="s">
        <v>8996</v>
      </c>
      <c r="B1273" s="3" t="s">
        <v>8623</v>
      </c>
      <c r="C1273" s="5" t="s">
        <v>8997</v>
      </c>
      <c r="D1273" s="3" t="s">
        <v>8998</v>
      </c>
      <c r="E1273" s="6">
        <v>43985.16033564815</v>
      </c>
      <c r="F1273" s="6">
        <f t="shared" si="19"/>
        <v>3</v>
      </c>
      <c r="G1273" s="3"/>
      <c r="H1273" s="3"/>
      <c r="I1273" s="3"/>
      <c r="J1273" s="3"/>
      <c r="K1273" s="3" t="s">
        <v>8626</v>
      </c>
      <c r="L1273" s="3"/>
      <c r="M1273" s="7" t="s">
        <v>46</v>
      </c>
      <c r="N1273" s="12" t="s">
        <v>8627</v>
      </c>
      <c r="O1273" s="3">
        <v>2428</v>
      </c>
      <c r="P1273" s="3">
        <v>886</v>
      </c>
      <c r="Q1273" s="3" t="s">
        <v>8628</v>
      </c>
      <c r="R1273" s="18" t="s">
        <v>8999</v>
      </c>
      <c r="S1273" s="7" t="s">
        <v>765</v>
      </c>
    </row>
    <row r="1274" spans="1:19" ht="22.5">
      <c r="A1274" s="8" t="s">
        <v>9000</v>
      </c>
      <c r="B1274" s="3" t="s">
        <v>9001</v>
      </c>
      <c r="C1274" s="5" t="s">
        <v>9002</v>
      </c>
      <c r="D1274" s="3" t="s">
        <v>8998</v>
      </c>
      <c r="E1274" s="6">
        <v>43985.16033564815</v>
      </c>
      <c r="F1274" s="6">
        <f t="shared" si="19"/>
        <v>3</v>
      </c>
      <c r="G1274" s="3"/>
      <c r="H1274" s="3"/>
      <c r="I1274" s="3"/>
      <c r="J1274" s="3"/>
      <c r="K1274" s="3" t="s">
        <v>9003</v>
      </c>
      <c r="L1274" s="3"/>
      <c r="M1274" s="7" t="s">
        <v>493</v>
      </c>
      <c r="N1274" s="12" t="s">
        <v>9004</v>
      </c>
      <c r="O1274" s="3">
        <v>14083</v>
      </c>
      <c r="P1274" s="3">
        <v>6035</v>
      </c>
      <c r="Q1274" s="3" t="s">
        <v>904</v>
      </c>
      <c r="R1274" s="18" t="s">
        <v>9005</v>
      </c>
      <c r="S1274" s="7" t="s">
        <v>9006</v>
      </c>
    </row>
    <row r="1275" spans="1:19" ht="22.5">
      <c r="A1275" s="8" t="s">
        <v>9007</v>
      </c>
      <c r="B1275" s="3" t="s">
        <v>8761</v>
      </c>
      <c r="C1275" s="5" t="s">
        <v>9008</v>
      </c>
      <c r="D1275" s="3" t="s">
        <v>9009</v>
      </c>
      <c r="E1275" s="6">
        <v>43985.160011574073</v>
      </c>
      <c r="F1275" s="6">
        <f t="shared" si="19"/>
        <v>3</v>
      </c>
      <c r="G1275" s="3"/>
      <c r="H1275" s="3"/>
      <c r="I1275" s="3"/>
      <c r="J1275" s="3"/>
      <c r="K1275" s="3" t="s">
        <v>8764</v>
      </c>
      <c r="L1275" s="3"/>
      <c r="M1275" s="7" t="s">
        <v>46</v>
      </c>
      <c r="N1275" s="12" t="s">
        <v>8765</v>
      </c>
      <c r="O1275" s="3">
        <v>78</v>
      </c>
      <c r="P1275" s="3">
        <v>324</v>
      </c>
      <c r="Q1275" s="3" t="s">
        <v>50</v>
      </c>
      <c r="R1275" s="18" t="s">
        <v>9010</v>
      </c>
      <c r="S1275" s="7" t="s">
        <v>2712</v>
      </c>
    </row>
    <row r="1276" spans="1:19" ht="33.75">
      <c r="A1276" s="8" t="s">
        <v>9011</v>
      </c>
      <c r="B1276" s="3" t="s">
        <v>7683</v>
      </c>
      <c r="C1276" s="5" t="s">
        <v>9012</v>
      </c>
      <c r="D1276" s="3" t="s">
        <v>9013</v>
      </c>
      <c r="E1276" s="6">
        <v>43985.159861111111</v>
      </c>
      <c r="F1276" s="6">
        <f t="shared" si="19"/>
        <v>3</v>
      </c>
      <c r="G1276" s="3"/>
      <c r="H1276" s="3"/>
      <c r="I1276" s="3"/>
      <c r="J1276" s="3"/>
      <c r="K1276" s="3" t="s">
        <v>7686</v>
      </c>
      <c r="L1276" s="3"/>
      <c r="M1276" s="7" t="s">
        <v>46</v>
      </c>
      <c r="N1276" s="12" t="s">
        <v>7687</v>
      </c>
      <c r="O1276" s="3">
        <v>1077</v>
      </c>
      <c r="P1276" s="3">
        <v>1313</v>
      </c>
      <c r="Q1276" s="3" t="s">
        <v>7688</v>
      </c>
      <c r="R1276" s="18" t="s">
        <v>9014</v>
      </c>
      <c r="S1276" s="7" t="s">
        <v>9015</v>
      </c>
    </row>
    <row r="1277" spans="1:19" ht="56.25">
      <c r="A1277" s="8" t="s">
        <v>9016</v>
      </c>
      <c r="B1277" s="3" t="s">
        <v>7120</v>
      </c>
      <c r="C1277" s="5" t="s">
        <v>9017</v>
      </c>
      <c r="D1277" s="3" t="s">
        <v>9018</v>
      </c>
      <c r="E1277" s="6">
        <v>43985.159664351857</v>
      </c>
      <c r="F1277" s="6">
        <f t="shared" si="19"/>
        <v>3</v>
      </c>
      <c r="G1277" s="3"/>
      <c r="H1277" s="3"/>
      <c r="I1277" s="3"/>
      <c r="J1277" s="3"/>
      <c r="K1277" s="3" t="s">
        <v>7123</v>
      </c>
      <c r="L1277" s="3"/>
      <c r="M1277" s="7" t="s">
        <v>46</v>
      </c>
      <c r="N1277" s="12" t="s">
        <v>7124</v>
      </c>
      <c r="O1277" s="3">
        <v>246</v>
      </c>
      <c r="P1277" s="3">
        <v>320</v>
      </c>
      <c r="Q1277" s="3" t="s">
        <v>7125</v>
      </c>
      <c r="R1277" s="18" t="s">
        <v>9019</v>
      </c>
      <c r="S1277" s="7" t="s">
        <v>9020</v>
      </c>
    </row>
    <row r="1278" spans="1:19" ht="12.75">
      <c r="A1278" s="8" t="s">
        <v>9021</v>
      </c>
      <c r="B1278" s="3" t="s">
        <v>7683</v>
      </c>
      <c r="C1278" s="5" t="s">
        <v>9022</v>
      </c>
      <c r="D1278" s="3" t="s">
        <v>9023</v>
      </c>
      <c r="E1278" s="6">
        <v>43985.159409722226</v>
      </c>
      <c r="F1278" s="6">
        <f t="shared" si="19"/>
        <v>3</v>
      </c>
      <c r="G1278" s="3"/>
      <c r="H1278" s="3"/>
      <c r="I1278" s="3"/>
      <c r="J1278" s="3"/>
      <c r="K1278" s="3" t="s">
        <v>7686</v>
      </c>
      <c r="L1278" s="3"/>
      <c r="M1278" s="7" t="s">
        <v>46</v>
      </c>
      <c r="N1278" s="12" t="s">
        <v>7687</v>
      </c>
      <c r="O1278" s="3">
        <v>1077</v>
      </c>
      <c r="P1278" s="3">
        <v>1313</v>
      </c>
      <c r="Q1278" s="3" t="s">
        <v>7688</v>
      </c>
      <c r="R1278" s="18" t="s">
        <v>9024</v>
      </c>
      <c r="S1278" s="7" t="s">
        <v>9025</v>
      </c>
    </row>
    <row r="1279" spans="1:19" ht="12.75">
      <c r="A1279" s="8" t="s">
        <v>9026</v>
      </c>
      <c r="B1279" s="3" t="s">
        <v>9027</v>
      </c>
      <c r="C1279" s="5" t="s">
        <v>9028</v>
      </c>
      <c r="D1279" s="3" t="s">
        <v>9029</v>
      </c>
      <c r="E1279" s="6">
        <v>43985.15934027778</v>
      </c>
      <c r="F1279" s="6">
        <f t="shared" si="19"/>
        <v>3</v>
      </c>
      <c r="G1279" s="3"/>
      <c r="H1279" s="3"/>
      <c r="I1279" s="3"/>
      <c r="J1279" s="3"/>
      <c r="K1279" s="3" t="s">
        <v>9030</v>
      </c>
      <c r="L1279" s="3"/>
      <c r="M1279" s="7" t="s">
        <v>104</v>
      </c>
      <c r="N1279" s="12" t="s">
        <v>9031</v>
      </c>
      <c r="O1279" s="3">
        <v>21</v>
      </c>
      <c r="P1279" s="3">
        <v>35</v>
      </c>
      <c r="Q1279" s="3" t="s">
        <v>1115</v>
      </c>
      <c r="R1279" s="18" t="s">
        <v>9032</v>
      </c>
      <c r="S1279" s="7" t="s">
        <v>9033</v>
      </c>
    </row>
    <row r="1280" spans="1:19" ht="56.25">
      <c r="A1280" s="8" t="s">
        <v>9034</v>
      </c>
      <c r="B1280" s="3" t="s">
        <v>9035</v>
      </c>
      <c r="C1280" s="5" t="s">
        <v>9036</v>
      </c>
      <c r="D1280" s="3" t="s">
        <v>9037</v>
      </c>
      <c r="E1280" s="6">
        <v>43985.159120370372</v>
      </c>
      <c r="F1280" s="6">
        <f t="shared" si="19"/>
        <v>3</v>
      </c>
      <c r="G1280" s="3"/>
      <c r="H1280" s="3"/>
      <c r="I1280" s="3"/>
      <c r="J1280" s="3"/>
      <c r="K1280" s="3" t="s">
        <v>9038</v>
      </c>
      <c r="L1280" s="3"/>
      <c r="M1280" s="7" t="s">
        <v>46</v>
      </c>
      <c r="N1280" s="12" t="s">
        <v>9039</v>
      </c>
      <c r="O1280" s="3">
        <v>9</v>
      </c>
      <c r="P1280" s="3">
        <v>74</v>
      </c>
      <c r="Q1280" s="3"/>
      <c r="R1280" s="18" t="s">
        <v>9040</v>
      </c>
      <c r="S1280" s="7" t="s">
        <v>9041</v>
      </c>
    </row>
    <row r="1281" spans="1:19" ht="45">
      <c r="A1281" s="8" t="s">
        <v>9042</v>
      </c>
      <c r="B1281" s="3" t="s">
        <v>8715</v>
      </c>
      <c r="C1281" s="5" t="s">
        <v>9043</v>
      </c>
      <c r="D1281" s="3" t="s">
        <v>9044</v>
      </c>
      <c r="E1281" s="6">
        <v>43985.158946759257</v>
      </c>
      <c r="F1281" s="6">
        <f t="shared" si="19"/>
        <v>3</v>
      </c>
      <c r="G1281" s="3"/>
      <c r="H1281" s="3"/>
      <c r="I1281" s="3"/>
      <c r="J1281" s="3"/>
      <c r="K1281" s="3" t="s">
        <v>8718</v>
      </c>
      <c r="L1281" s="3"/>
      <c r="M1281" s="7" t="s">
        <v>46</v>
      </c>
      <c r="N1281" s="12" t="s">
        <v>8719</v>
      </c>
      <c r="O1281" s="3">
        <v>88</v>
      </c>
      <c r="P1281" s="3">
        <v>214</v>
      </c>
      <c r="Q1281" s="3" t="s">
        <v>8720</v>
      </c>
      <c r="R1281" s="18" t="s">
        <v>9045</v>
      </c>
      <c r="S1281" s="7" t="s">
        <v>9046</v>
      </c>
    </row>
    <row r="1282" spans="1:19" ht="12.75">
      <c r="A1282" s="8" t="s">
        <v>9047</v>
      </c>
      <c r="B1282" s="3" t="s">
        <v>9048</v>
      </c>
      <c r="C1282" s="5" t="s">
        <v>9049</v>
      </c>
      <c r="D1282" s="3" t="s">
        <v>9050</v>
      </c>
      <c r="E1282" s="6">
        <v>43985.158819444448</v>
      </c>
      <c r="F1282" s="6">
        <f t="shared" si="19"/>
        <v>3</v>
      </c>
      <c r="G1282" s="3"/>
      <c r="H1282" s="3"/>
      <c r="I1282" s="3"/>
      <c r="J1282" s="3"/>
      <c r="K1282" s="3" t="s">
        <v>9051</v>
      </c>
      <c r="L1282" s="3"/>
      <c r="M1282" s="7" t="s">
        <v>46</v>
      </c>
      <c r="N1282" s="12" t="s">
        <v>9052</v>
      </c>
      <c r="O1282" s="3">
        <v>820</v>
      </c>
      <c r="P1282" s="3">
        <v>759</v>
      </c>
      <c r="Q1282" s="3" t="s">
        <v>50</v>
      </c>
      <c r="R1282" s="18" t="s">
        <v>9053</v>
      </c>
      <c r="S1282" s="7" t="s">
        <v>944</v>
      </c>
    </row>
    <row r="1283" spans="1:19" ht="22.5">
      <c r="A1283" s="8" t="s">
        <v>9054</v>
      </c>
      <c r="B1283" s="3" t="s">
        <v>9055</v>
      </c>
      <c r="C1283" s="5" t="s">
        <v>9056</v>
      </c>
      <c r="D1283" s="3" t="s">
        <v>9057</v>
      </c>
      <c r="E1283" s="6">
        <v>43985.158692129626</v>
      </c>
      <c r="F1283" s="6">
        <f t="shared" si="19"/>
        <v>3</v>
      </c>
      <c r="G1283" s="3"/>
      <c r="H1283" s="3"/>
      <c r="I1283" s="3"/>
      <c r="J1283" s="3"/>
      <c r="K1283" s="3" t="s">
        <v>9058</v>
      </c>
      <c r="L1283" s="3"/>
      <c r="M1283" s="7" t="s">
        <v>28</v>
      </c>
      <c r="N1283" s="12" t="s">
        <v>9059</v>
      </c>
      <c r="O1283" s="3">
        <v>154</v>
      </c>
      <c r="P1283" s="3">
        <v>469</v>
      </c>
      <c r="Q1283" s="3" t="s">
        <v>127</v>
      </c>
      <c r="R1283" s="18" t="s">
        <v>9060</v>
      </c>
      <c r="S1283" s="7" t="s">
        <v>9061</v>
      </c>
    </row>
    <row r="1284" spans="1:19" ht="12.75">
      <c r="A1284" s="8" t="s">
        <v>9062</v>
      </c>
      <c r="B1284" s="3" t="s">
        <v>8623</v>
      </c>
      <c r="C1284" s="5" t="s">
        <v>9063</v>
      </c>
      <c r="D1284" s="3" t="s">
        <v>9064</v>
      </c>
      <c r="E1284" s="6">
        <v>43985.158472222218</v>
      </c>
      <c r="F1284" s="6">
        <f t="shared" ref="F1284:F1288" si="20">DAY(E1284)</f>
        <v>3</v>
      </c>
      <c r="G1284" s="3"/>
      <c r="H1284" s="3"/>
      <c r="I1284" s="3"/>
      <c r="J1284" s="3"/>
      <c r="K1284" s="3" t="s">
        <v>8626</v>
      </c>
      <c r="L1284" s="3"/>
      <c r="M1284" s="7" t="s">
        <v>46</v>
      </c>
      <c r="N1284" s="12" t="s">
        <v>8627</v>
      </c>
      <c r="O1284" s="3">
        <v>2428</v>
      </c>
      <c r="P1284" s="3">
        <v>886</v>
      </c>
      <c r="Q1284" s="3" t="s">
        <v>8628</v>
      </c>
      <c r="R1284" s="18" t="s">
        <v>9065</v>
      </c>
      <c r="S1284" s="7" t="s">
        <v>472</v>
      </c>
    </row>
    <row r="1285" spans="1:19" ht="33.75">
      <c r="A1285" s="8" t="s">
        <v>9066</v>
      </c>
      <c r="B1285" s="3" t="s">
        <v>4960</v>
      </c>
      <c r="C1285" s="5" t="s">
        <v>9067</v>
      </c>
      <c r="D1285" s="3" t="s">
        <v>9068</v>
      </c>
      <c r="E1285" s="6">
        <v>43985.158275462964</v>
      </c>
      <c r="F1285" s="6">
        <f t="shared" si="20"/>
        <v>3</v>
      </c>
      <c r="G1285" s="3"/>
      <c r="H1285" s="3"/>
      <c r="I1285" s="3" t="s">
        <v>9069</v>
      </c>
      <c r="J1285" s="3" t="s">
        <v>9070</v>
      </c>
      <c r="K1285" s="3" t="s">
        <v>4963</v>
      </c>
      <c r="L1285" s="3" t="s">
        <v>9071</v>
      </c>
      <c r="M1285" s="7" t="s">
        <v>46</v>
      </c>
      <c r="N1285" s="12" t="s">
        <v>4964</v>
      </c>
      <c r="O1285" s="3">
        <v>13</v>
      </c>
      <c r="P1285" s="3">
        <v>27</v>
      </c>
      <c r="Q1285" s="3"/>
      <c r="R1285" s="18" t="s">
        <v>9072</v>
      </c>
      <c r="S1285" s="7" t="s">
        <v>9073</v>
      </c>
    </row>
    <row r="1286" spans="1:19" ht="12.75">
      <c r="A1286" s="8" t="s">
        <v>9074</v>
      </c>
      <c r="B1286" s="3" t="s">
        <v>9075</v>
      </c>
      <c r="C1286" s="5" t="s">
        <v>220</v>
      </c>
      <c r="D1286" s="3" t="s">
        <v>9076</v>
      </c>
      <c r="E1286" s="6">
        <v>43985.15788194444</v>
      </c>
      <c r="F1286" s="6">
        <f t="shared" si="20"/>
        <v>3</v>
      </c>
      <c r="G1286" s="3"/>
      <c r="H1286" s="3"/>
      <c r="I1286" s="3"/>
      <c r="J1286" s="3"/>
      <c r="K1286" s="3" t="s">
        <v>9077</v>
      </c>
      <c r="L1286" s="3"/>
      <c r="M1286" s="7" t="s">
        <v>46</v>
      </c>
      <c r="N1286" s="12" t="s">
        <v>9078</v>
      </c>
      <c r="O1286" s="3">
        <v>10</v>
      </c>
      <c r="P1286" s="3">
        <v>114</v>
      </c>
      <c r="Q1286" s="3"/>
      <c r="R1286" s="18" t="s">
        <v>9079</v>
      </c>
      <c r="S1286" s="7" t="s">
        <v>52</v>
      </c>
    </row>
    <row r="1287" spans="1:19" ht="56.25">
      <c r="A1287" s="8" t="s">
        <v>9080</v>
      </c>
      <c r="B1287" s="3" t="s">
        <v>9081</v>
      </c>
      <c r="C1287" s="5" t="s">
        <v>9082</v>
      </c>
      <c r="D1287" s="3" t="s">
        <v>9083</v>
      </c>
      <c r="E1287" s="6">
        <v>43985.157824074078</v>
      </c>
      <c r="F1287" s="6">
        <f t="shared" si="20"/>
        <v>3</v>
      </c>
      <c r="G1287" s="3"/>
      <c r="H1287" s="3"/>
      <c r="I1287" s="3"/>
      <c r="J1287" s="3"/>
      <c r="K1287" s="3" t="s">
        <v>9084</v>
      </c>
      <c r="L1287" s="3"/>
      <c r="M1287" s="7" t="s">
        <v>104</v>
      </c>
      <c r="N1287" s="12" t="s">
        <v>9085</v>
      </c>
      <c r="O1287" s="3">
        <v>2</v>
      </c>
      <c r="P1287" s="3">
        <v>4</v>
      </c>
      <c r="Q1287" s="3"/>
      <c r="R1287" s="18" t="s">
        <v>9086</v>
      </c>
      <c r="S1287" s="7" t="s">
        <v>52</v>
      </c>
    </row>
    <row r="1288" spans="1:19" ht="123.75">
      <c r="A1288" s="8" t="s">
        <v>9087</v>
      </c>
      <c r="B1288" s="3" t="s">
        <v>7989</v>
      </c>
      <c r="C1288" s="5" t="s">
        <v>9088</v>
      </c>
      <c r="D1288" s="3" t="s">
        <v>9089</v>
      </c>
      <c r="E1288" s="6">
        <v>43985.157789351855</v>
      </c>
      <c r="F1288" s="6">
        <f t="shared" si="20"/>
        <v>3</v>
      </c>
      <c r="G1288" s="3"/>
      <c r="H1288" s="3"/>
      <c r="I1288" s="3"/>
      <c r="J1288" s="3"/>
      <c r="K1288" s="3" t="s">
        <v>7992</v>
      </c>
      <c r="L1288" s="3"/>
      <c r="M1288" s="7" t="s">
        <v>104</v>
      </c>
      <c r="N1288" s="12" t="s">
        <v>7993</v>
      </c>
      <c r="O1288" s="3">
        <v>326</v>
      </c>
      <c r="P1288" s="3">
        <v>246</v>
      </c>
      <c r="Q1288" s="3"/>
      <c r="R1288" s="18" t="s">
        <v>9090</v>
      </c>
      <c r="S1288" s="7" t="s">
        <v>52</v>
      </c>
    </row>
  </sheetData>
  <autoFilter ref="A1:S1288" xr:uid="{8F929426-28CD-4F08-8311-6F611A3D0AF4}"/>
  <hyperlinks>
    <hyperlink ref="N2" r:id="rId1" xr:uid="{00000000-0004-0000-0100-000000000000}"/>
    <hyperlink ref="R2" r:id="rId2" xr:uid="{00000000-0004-0000-0100-000001000000}"/>
    <hyperlink ref="N3" r:id="rId3" xr:uid="{00000000-0004-0000-0100-000002000000}"/>
    <hyperlink ref="R3" r:id="rId4" xr:uid="{00000000-0004-0000-0100-000003000000}"/>
    <hyperlink ref="N4" r:id="rId5" xr:uid="{00000000-0004-0000-0100-000004000000}"/>
    <hyperlink ref="R4" r:id="rId6" xr:uid="{00000000-0004-0000-0100-000005000000}"/>
    <hyperlink ref="N5" r:id="rId7" xr:uid="{00000000-0004-0000-0100-000006000000}"/>
    <hyperlink ref="R5" r:id="rId8" xr:uid="{00000000-0004-0000-0100-000007000000}"/>
    <hyperlink ref="N6" r:id="rId9" xr:uid="{00000000-0004-0000-0100-000008000000}"/>
    <hyperlink ref="R6" r:id="rId10" xr:uid="{00000000-0004-0000-0100-000009000000}"/>
    <hyperlink ref="N7" r:id="rId11" xr:uid="{00000000-0004-0000-0100-00000A000000}"/>
    <hyperlink ref="R7" r:id="rId12" xr:uid="{00000000-0004-0000-0100-00000B000000}"/>
    <hyperlink ref="N8" r:id="rId13" xr:uid="{00000000-0004-0000-0100-00000C000000}"/>
    <hyperlink ref="R8" r:id="rId14" xr:uid="{00000000-0004-0000-0100-00000D000000}"/>
    <hyperlink ref="N9" r:id="rId15" xr:uid="{00000000-0004-0000-0100-00000E000000}"/>
    <hyperlink ref="R9" r:id="rId16" xr:uid="{00000000-0004-0000-0100-00000F000000}"/>
    <hyperlink ref="N10" r:id="rId17" xr:uid="{00000000-0004-0000-0100-000010000000}"/>
    <hyperlink ref="R10" r:id="rId18" xr:uid="{00000000-0004-0000-0100-000011000000}"/>
    <hyperlink ref="N11" r:id="rId19" xr:uid="{00000000-0004-0000-0100-000012000000}"/>
    <hyperlink ref="R11" r:id="rId20" xr:uid="{00000000-0004-0000-0100-000013000000}"/>
    <hyperlink ref="N12" r:id="rId21" xr:uid="{00000000-0004-0000-0100-000014000000}"/>
    <hyperlink ref="R12" r:id="rId22" xr:uid="{00000000-0004-0000-0100-000015000000}"/>
    <hyperlink ref="N13" r:id="rId23" xr:uid="{00000000-0004-0000-0100-000016000000}"/>
    <hyperlink ref="R13" r:id="rId24" xr:uid="{00000000-0004-0000-0100-000017000000}"/>
    <hyperlink ref="N14" r:id="rId25" xr:uid="{00000000-0004-0000-0100-000018000000}"/>
    <hyperlink ref="R14" r:id="rId26" xr:uid="{00000000-0004-0000-0100-000019000000}"/>
    <hyperlink ref="N15" r:id="rId27" xr:uid="{00000000-0004-0000-0100-00001A000000}"/>
    <hyperlink ref="R15" r:id="rId28" xr:uid="{00000000-0004-0000-0100-00001B000000}"/>
    <hyperlink ref="N16" r:id="rId29" xr:uid="{00000000-0004-0000-0100-00001C000000}"/>
    <hyperlink ref="R16" r:id="rId30" xr:uid="{00000000-0004-0000-0100-00001D000000}"/>
    <hyperlink ref="N17" r:id="rId31" xr:uid="{00000000-0004-0000-0100-00001E000000}"/>
    <hyperlink ref="R17" r:id="rId32" xr:uid="{00000000-0004-0000-0100-00001F000000}"/>
    <hyperlink ref="N18" r:id="rId33" xr:uid="{00000000-0004-0000-0100-000020000000}"/>
    <hyperlink ref="R18" r:id="rId34" xr:uid="{00000000-0004-0000-0100-000021000000}"/>
    <hyperlink ref="N19" r:id="rId35" xr:uid="{00000000-0004-0000-0100-000022000000}"/>
    <hyperlink ref="R19" r:id="rId36" xr:uid="{00000000-0004-0000-0100-000023000000}"/>
    <hyperlink ref="N20" r:id="rId37" xr:uid="{00000000-0004-0000-0100-000024000000}"/>
    <hyperlink ref="R20" r:id="rId38" xr:uid="{00000000-0004-0000-0100-000025000000}"/>
    <hyperlink ref="N21" r:id="rId39" xr:uid="{00000000-0004-0000-0100-000026000000}"/>
    <hyperlink ref="R21" r:id="rId40" xr:uid="{00000000-0004-0000-0100-000027000000}"/>
    <hyperlink ref="N22" r:id="rId41" xr:uid="{00000000-0004-0000-0100-000028000000}"/>
    <hyperlink ref="R22" r:id="rId42" xr:uid="{00000000-0004-0000-0100-000029000000}"/>
    <hyperlink ref="N23" r:id="rId43" xr:uid="{00000000-0004-0000-0100-00002A000000}"/>
    <hyperlink ref="R23" r:id="rId44" xr:uid="{00000000-0004-0000-0100-00002B000000}"/>
    <hyperlink ref="N24" r:id="rId45" xr:uid="{00000000-0004-0000-0100-00002C000000}"/>
    <hyperlink ref="R24" r:id="rId46" xr:uid="{00000000-0004-0000-0100-00002D000000}"/>
    <hyperlink ref="N25" r:id="rId47" xr:uid="{00000000-0004-0000-0100-00002E000000}"/>
    <hyperlink ref="R25" r:id="rId48" xr:uid="{00000000-0004-0000-0100-00002F000000}"/>
    <hyperlink ref="N26" r:id="rId49" xr:uid="{00000000-0004-0000-0100-000030000000}"/>
    <hyperlink ref="R26" r:id="rId50" xr:uid="{00000000-0004-0000-0100-000031000000}"/>
    <hyperlink ref="N27" r:id="rId51" xr:uid="{00000000-0004-0000-0100-000032000000}"/>
    <hyperlink ref="R27" r:id="rId52" xr:uid="{00000000-0004-0000-0100-000033000000}"/>
    <hyperlink ref="N28" r:id="rId53" xr:uid="{00000000-0004-0000-0100-000034000000}"/>
    <hyperlink ref="R28" r:id="rId54" xr:uid="{00000000-0004-0000-0100-000035000000}"/>
    <hyperlink ref="N29" r:id="rId55" xr:uid="{00000000-0004-0000-0100-000036000000}"/>
    <hyperlink ref="R29" r:id="rId56" xr:uid="{00000000-0004-0000-0100-000037000000}"/>
    <hyperlink ref="N30" r:id="rId57" xr:uid="{00000000-0004-0000-0100-000038000000}"/>
    <hyperlink ref="R30" r:id="rId58" xr:uid="{00000000-0004-0000-0100-000039000000}"/>
    <hyperlink ref="N31" r:id="rId59" xr:uid="{00000000-0004-0000-0100-00003A000000}"/>
    <hyperlink ref="R31" r:id="rId60" xr:uid="{00000000-0004-0000-0100-00003B000000}"/>
    <hyperlink ref="N32" r:id="rId61" xr:uid="{00000000-0004-0000-0100-00003C000000}"/>
    <hyperlink ref="R32" r:id="rId62" xr:uid="{00000000-0004-0000-0100-00003D000000}"/>
    <hyperlink ref="N33" r:id="rId63" xr:uid="{00000000-0004-0000-0100-00003E000000}"/>
    <hyperlink ref="R33" r:id="rId64" xr:uid="{00000000-0004-0000-0100-00003F000000}"/>
    <hyperlink ref="N34" r:id="rId65" xr:uid="{00000000-0004-0000-0100-000040000000}"/>
    <hyperlink ref="R34" r:id="rId66" xr:uid="{00000000-0004-0000-0100-000041000000}"/>
    <hyperlink ref="N35" r:id="rId67" xr:uid="{00000000-0004-0000-0100-000042000000}"/>
    <hyperlink ref="R35" r:id="rId68" xr:uid="{00000000-0004-0000-0100-000043000000}"/>
    <hyperlink ref="N36" r:id="rId69" xr:uid="{00000000-0004-0000-0100-000044000000}"/>
    <hyperlink ref="R36" r:id="rId70" xr:uid="{00000000-0004-0000-0100-000045000000}"/>
    <hyperlink ref="N37" r:id="rId71" xr:uid="{00000000-0004-0000-0100-000046000000}"/>
    <hyperlink ref="R37" r:id="rId72" xr:uid="{00000000-0004-0000-0100-000047000000}"/>
    <hyperlink ref="N38" r:id="rId73" xr:uid="{00000000-0004-0000-0100-000048000000}"/>
    <hyperlink ref="R38" r:id="rId74" xr:uid="{00000000-0004-0000-0100-000049000000}"/>
    <hyperlink ref="N39" r:id="rId75" xr:uid="{00000000-0004-0000-0100-00004A000000}"/>
    <hyperlink ref="R39" r:id="rId76" xr:uid="{00000000-0004-0000-0100-00004B000000}"/>
    <hyperlink ref="N40" r:id="rId77" xr:uid="{00000000-0004-0000-0100-00004C000000}"/>
    <hyperlink ref="R40" r:id="rId78" xr:uid="{00000000-0004-0000-0100-00004D000000}"/>
    <hyperlink ref="N41" r:id="rId79" xr:uid="{00000000-0004-0000-0100-00004E000000}"/>
    <hyperlink ref="R41" r:id="rId80" xr:uid="{00000000-0004-0000-0100-00004F000000}"/>
    <hyperlink ref="N42" r:id="rId81" xr:uid="{00000000-0004-0000-0100-000050000000}"/>
    <hyperlink ref="R42" r:id="rId82" xr:uid="{00000000-0004-0000-0100-000051000000}"/>
    <hyperlink ref="N43" r:id="rId83" xr:uid="{00000000-0004-0000-0100-000052000000}"/>
    <hyperlink ref="R43" r:id="rId84" xr:uid="{00000000-0004-0000-0100-000053000000}"/>
    <hyperlink ref="N44" r:id="rId85" xr:uid="{00000000-0004-0000-0100-000054000000}"/>
    <hyperlink ref="R44" r:id="rId86" xr:uid="{00000000-0004-0000-0100-000055000000}"/>
    <hyperlink ref="N45" r:id="rId87" xr:uid="{00000000-0004-0000-0100-000056000000}"/>
    <hyperlink ref="R45" r:id="rId88" xr:uid="{00000000-0004-0000-0100-000057000000}"/>
    <hyperlink ref="N46" r:id="rId89" xr:uid="{00000000-0004-0000-0100-000058000000}"/>
    <hyperlink ref="R46" r:id="rId90" xr:uid="{00000000-0004-0000-0100-000059000000}"/>
    <hyperlink ref="N47" r:id="rId91" xr:uid="{00000000-0004-0000-0100-00005A000000}"/>
    <hyperlink ref="R47" r:id="rId92" xr:uid="{00000000-0004-0000-0100-00005B000000}"/>
    <hyperlink ref="N48" r:id="rId93" xr:uid="{00000000-0004-0000-0100-00005C000000}"/>
    <hyperlink ref="R48" r:id="rId94" xr:uid="{00000000-0004-0000-0100-00005D000000}"/>
    <hyperlink ref="N49" r:id="rId95" xr:uid="{00000000-0004-0000-0100-00005E000000}"/>
    <hyperlink ref="R49" r:id="rId96" xr:uid="{00000000-0004-0000-0100-00005F000000}"/>
    <hyperlink ref="N50" r:id="rId97" xr:uid="{00000000-0004-0000-0100-000060000000}"/>
    <hyperlink ref="R50" r:id="rId98" xr:uid="{00000000-0004-0000-0100-000061000000}"/>
    <hyperlink ref="N51" r:id="rId99" xr:uid="{00000000-0004-0000-0100-000062000000}"/>
    <hyperlink ref="R51" r:id="rId100" xr:uid="{00000000-0004-0000-0100-000063000000}"/>
    <hyperlink ref="N52" r:id="rId101" xr:uid="{00000000-0004-0000-0100-000064000000}"/>
    <hyperlink ref="R52" r:id="rId102" xr:uid="{00000000-0004-0000-0100-000065000000}"/>
    <hyperlink ref="N53" r:id="rId103" xr:uid="{00000000-0004-0000-0100-000066000000}"/>
    <hyperlink ref="R53" r:id="rId104" xr:uid="{00000000-0004-0000-0100-000067000000}"/>
    <hyperlink ref="N54" r:id="rId105" xr:uid="{00000000-0004-0000-0100-000068000000}"/>
    <hyperlink ref="R54" r:id="rId106" xr:uid="{00000000-0004-0000-0100-000069000000}"/>
    <hyperlink ref="N55" r:id="rId107" xr:uid="{00000000-0004-0000-0100-00006A000000}"/>
    <hyperlink ref="R55" r:id="rId108" xr:uid="{00000000-0004-0000-0100-00006B000000}"/>
    <hyperlink ref="N56" r:id="rId109" xr:uid="{00000000-0004-0000-0100-00006C000000}"/>
    <hyperlink ref="R56" r:id="rId110" xr:uid="{00000000-0004-0000-0100-00006D000000}"/>
    <hyperlink ref="N57" r:id="rId111" xr:uid="{00000000-0004-0000-0100-00006E000000}"/>
    <hyperlink ref="R57" r:id="rId112" xr:uid="{00000000-0004-0000-0100-00006F000000}"/>
    <hyperlink ref="N58" r:id="rId113" xr:uid="{00000000-0004-0000-0100-000070000000}"/>
    <hyperlink ref="R58" r:id="rId114" xr:uid="{00000000-0004-0000-0100-000071000000}"/>
    <hyperlink ref="N59" r:id="rId115" xr:uid="{00000000-0004-0000-0100-000072000000}"/>
    <hyperlink ref="R59" r:id="rId116" xr:uid="{00000000-0004-0000-0100-000073000000}"/>
    <hyperlink ref="N60" r:id="rId117" xr:uid="{00000000-0004-0000-0100-000074000000}"/>
    <hyperlink ref="R60" r:id="rId118" xr:uid="{00000000-0004-0000-0100-000075000000}"/>
    <hyperlink ref="N61" r:id="rId119" xr:uid="{00000000-0004-0000-0100-000076000000}"/>
    <hyperlink ref="R61" r:id="rId120" xr:uid="{00000000-0004-0000-0100-000077000000}"/>
    <hyperlink ref="N62" r:id="rId121" xr:uid="{00000000-0004-0000-0100-000078000000}"/>
    <hyperlink ref="R62" r:id="rId122" xr:uid="{00000000-0004-0000-0100-000079000000}"/>
    <hyperlink ref="N63" r:id="rId123" xr:uid="{00000000-0004-0000-0100-00007A000000}"/>
    <hyperlink ref="R63" r:id="rId124" xr:uid="{00000000-0004-0000-0100-00007B000000}"/>
    <hyperlink ref="N64" r:id="rId125" xr:uid="{00000000-0004-0000-0100-00007C000000}"/>
    <hyperlink ref="R64" r:id="rId126" xr:uid="{00000000-0004-0000-0100-00007D000000}"/>
    <hyperlink ref="N65" r:id="rId127" xr:uid="{00000000-0004-0000-0100-00007E000000}"/>
    <hyperlink ref="R65" r:id="rId128" xr:uid="{00000000-0004-0000-0100-00007F000000}"/>
    <hyperlink ref="N66" r:id="rId129" xr:uid="{00000000-0004-0000-0100-000080000000}"/>
    <hyperlink ref="R66" r:id="rId130" xr:uid="{00000000-0004-0000-0100-000081000000}"/>
    <hyperlink ref="N67" r:id="rId131" xr:uid="{00000000-0004-0000-0100-000082000000}"/>
    <hyperlink ref="R67" r:id="rId132" xr:uid="{00000000-0004-0000-0100-000083000000}"/>
    <hyperlink ref="N68" r:id="rId133" xr:uid="{00000000-0004-0000-0100-000084000000}"/>
    <hyperlink ref="R68" r:id="rId134" xr:uid="{00000000-0004-0000-0100-000085000000}"/>
    <hyperlink ref="N69" r:id="rId135" xr:uid="{00000000-0004-0000-0100-000086000000}"/>
    <hyperlink ref="R69" r:id="rId136" xr:uid="{00000000-0004-0000-0100-000087000000}"/>
    <hyperlink ref="N70" r:id="rId137" xr:uid="{00000000-0004-0000-0100-000088000000}"/>
    <hyperlink ref="R70" r:id="rId138" xr:uid="{00000000-0004-0000-0100-000089000000}"/>
    <hyperlink ref="N71" r:id="rId139" xr:uid="{00000000-0004-0000-0100-00008A000000}"/>
    <hyperlink ref="R71" r:id="rId140" xr:uid="{00000000-0004-0000-0100-00008B000000}"/>
    <hyperlink ref="N72" r:id="rId141" xr:uid="{00000000-0004-0000-0100-00008C000000}"/>
    <hyperlink ref="R72" r:id="rId142" xr:uid="{00000000-0004-0000-0100-00008D000000}"/>
    <hyperlink ref="N73" r:id="rId143" xr:uid="{00000000-0004-0000-0100-00008E000000}"/>
    <hyperlink ref="R73" r:id="rId144" xr:uid="{00000000-0004-0000-0100-00008F000000}"/>
    <hyperlink ref="N74" r:id="rId145" xr:uid="{00000000-0004-0000-0100-000090000000}"/>
    <hyperlink ref="R74" r:id="rId146" xr:uid="{00000000-0004-0000-0100-000091000000}"/>
    <hyperlink ref="N75" r:id="rId147" xr:uid="{00000000-0004-0000-0100-000092000000}"/>
    <hyperlink ref="R75" r:id="rId148" xr:uid="{00000000-0004-0000-0100-000093000000}"/>
    <hyperlink ref="N76" r:id="rId149" xr:uid="{00000000-0004-0000-0100-000094000000}"/>
    <hyperlink ref="R76" r:id="rId150" xr:uid="{00000000-0004-0000-0100-000095000000}"/>
    <hyperlink ref="N77" r:id="rId151" xr:uid="{00000000-0004-0000-0100-000096000000}"/>
    <hyperlink ref="R77" r:id="rId152" xr:uid="{00000000-0004-0000-0100-000097000000}"/>
    <hyperlink ref="N78" r:id="rId153" xr:uid="{00000000-0004-0000-0100-000098000000}"/>
    <hyperlink ref="R78" r:id="rId154" xr:uid="{00000000-0004-0000-0100-000099000000}"/>
    <hyperlink ref="N79" r:id="rId155" xr:uid="{00000000-0004-0000-0100-00009A000000}"/>
    <hyperlink ref="R79" r:id="rId156" xr:uid="{00000000-0004-0000-0100-00009B000000}"/>
    <hyperlink ref="N80" r:id="rId157" xr:uid="{00000000-0004-0000-0100-00009C000000}"/>
    <hyperlink ref="R80" r:id="rId158" xr:uid="{00000000-0004-0000-0100-00009D000000}"/>
    <hyperlink ref="N81" r:id="rId159" xr:uid="{00000000-0004-0000-0100-00009E000000}"/>
    <hyperlink ref="R81" r:id="rId160" xr:uid="{00000000-0004-0000-0100-00009F000000}"/>
    <hyperlink ref="N82" r:id="rId161" xr:uid="{00000000-0004-0000-0100-0000A0000000}"/>
    <hyperlink ref="R82" r:id="rId162" xr:uid="{00000000-0004-0000-0100-0000A1000000}"/>
    <hyperlink ref="N83" r:id="rId163" xr:uid="{00000000-0004-0000-0100-0000A2000000}"/>
    <hyperlink ref="R83" r:id="rId164" xr:uid="{00000000-0004-0000-0100-0000A3000000}"/>
    <hyperlink ref="N84" r:id="rId165" xr:uid="{00000000-0004-0000-0100-0000A4000000}"/>
    <hyperlink ref="R84" r:id="rId166" xr:uid="{00000000-0004-0000-0100-0000A5000000}"/>
    <hyperlink ref="N85" r:id="rId167" xr:uid="{00000000-0004-0000-0100-0000A6000000}"/>
    <hyperlink ref="R85" r:id="rId168" xr:uid="{00000000-0004-0000-0100-0000A7000000}"/>
    <hyperlink ref="N86" r:id="rId169" xr:uid="{00000000-0004-0000-0100-0000A8000000}"/>
    <hyperlink ref="R86" r:id="rId170" xr:uid="{00000000-0004-0000-0100-0000A9000000}"/>
    <hyperlink ref="N87" r:id="rId171" xr:uid="{00000000-0004-0000-0100-0000AA000000}"/>
    <hyperlink ref="R87" r:id="rId172" xr:uid="{00000000-0004-0000-0100-0000AB000000}"/>
    <hyperlink ref="N88" r:id="rId173" xr:uid="{00000000-0004-0000-0100-0000AC000000}"/>
    <hyperlink ref="R88" r:id="rId174" xr:uid="{00000000-0004-0000-0100-0000AD000000}"/>
    <hyperlink ref="N89" r:id="rId175" xr:uid="{00000000-0004-0000-0100-0000AE000000}"/>
    <hyperlink ref="R89" r:id="rId176" xr:uid="{00000000-0004-0000-0100-0000AF000000}"/>
    <hyperlink ref="N90" r:id="rId177" xr:uid="{00000000-0004-0000-0100-0000B0000000}"/>
    <hyperlink ref="R90" r:id="rId178" xr:uid="{00000000-0004-0000-0100-0000B1000000}"/>
    <hyperlink ref="N91" r:id="rId179" xr:uid="{00000000-0004-0000-0100-0000B2000000}"/>
    <hyperlink ref="R91" r:id="rId180" xr:uid="{00000000-0004-0000-0100-0000B3000000}"/>
    <hyperlink ref="N92" r:id="rId181" xr:uid="{00000000-0004-0000-0100-0000B4000000}"/>
    <hyperlink ref="R92" r:id="rId182" xr:uid="{00000000-0004-0000-0100-0000B5000000}"/>
    <hyperlink ref="N93" r:id="rId183" xr:uid="{00000000-0004-0000-0100-0000B6000000}"/>
    <hyperlink ref="R93" r:id="rId184" xr:uid="{00000000-0004-0000-0100-0000B7000000}"/>
    <hyperlink ref="N94" r:id="rId185" xr:uid="{00000000-0004-0000-0100-0000B8000000}"/>
    <hyperlink ref="R94" r:id="rId186" xr:uid="{00000000-0004-0000-0100-0000B9000000}"/>
    <hyperlink ref="N95" r:id="rId187" xr:uid="{00000000-0004-0000-0100-0000BA000000}"/>
    <hyperlink ref="R95" r:id="rId188" xr:uid="{00000000-0004-0000-0100-0000BB000000}"/>
    <hyperlink ref="N96" r:id="rId189" xr:uid="{00000000-0004-0000-0100-0000BC000000}"/>
    <hyperlink ref="R96" r:id="rId190" xr:uid="{00000000-0004-0000-0100-0000BD000000}"/>
    <hyperlink ref="N97" r:id="rId191" xr:uid="{00000000-0004-0000-0100-0000BE000000}"/>
    <hyperlink ref="R97" r:id="rId192" xr:uid="{00000000-0004-0000-0100-0000BF000000}"/>
    <hyperlink ref="N98" r:id="rId193" xr:uid="{00000000-0004-0000-0100-0000C0000000}"/>
    <hyperlink ref="R98" r:id="rId194" xr:uid="{00000000-0004-0000-0100-0000C1000000}"/>
    <hyperlink ref="N99" r:id="rId195" xr:uid="{00000000-0004-0000-0100-0000C2000000}"/>
    <hyperlink ref="R99" r:id="rId196" xr:uid="{00000000-0004-0000-0100-0000C3000000}"/>
    <hyperlink ref="N100" r:id="rId197" xr:uid="{00000000-0004-0000-0100-0000C4000000}"/>
    <hyperlink ref="R100" r:id="rId198" xr:uid="{00000000-0004-0000-0100-0000C5000000}"/>
    <hyperlink ref="N101" r:id="rId199" xr:uid="{00000000-0004-0000-0100-0000C6000000}"/>
    <hyperlink ref="R101" r:id="rId200" xr:uid="{00000000-0004-0000-0100-0000C7000000}"/>
    <hyperlink ref="N102" r:id="rId201" xr:uid="{00000000-0004-0000-0100-0000C8000000}"/>
    <hyperlink ref="R102" r:id="rId202" xr:uid="{00000000-0004-0000-0100-0000C9000000}"/>
    <hyperlink ref="N103" r:id="rId203" xr:uid="{00000000-0004-0000-0100-0000CA000000}"/>
    <hyperlink ref="R103" r:id="rId204" xr:uid="{00000000-0004-0000-0100-0000CB000000}"/>
    <hyperlink ref="N104" r:id="rId205" xr:uid="{00000000-0004-0000-0100-0000CC000000}"/>
    <hyperlink ref="R104" r:id="rId206" xr:uid="{00000000-0004-0000-0100-0000CD000000}"/>
    <hyperlink ref="N105" r:id="rId207" xr:uid="{00000000-0004-0000-0100-0000CE000000}"/>
    <hyperlink ref="R105" r:id="rId208" xr:uid="{00000000-0004-0000-0100-0000CF000000}"/>
    <hyperlink ref="N106" r:id="rId209" xr:uid="{00000000-0004-0000-0100-0000D0000000}"/>
    <hyperlink ref="R106" r:id="rId210" xr:uid="{00000000-0004-0000-0100-0000D1000000}"/>
    <hyperlink ref="N107" r:id="rId211" xr:uid="{00000000-0004-0000-0100-0000D2000000}"/>
    <hyperlink ref="R107" r:id="rId212" xr:uid="{00000000-0004-0000-0100-0000D3000000}"/>
    <hyperlink ref="N108" r:id="rId213" xr:uid="{00000000-0004-0000-0100-0000D4000000}"/>
    <hyperlink ref="R108" r:id="rId214" xr:uid="{00000000-0004-0000-0100-0000D5000000}"/>
    <hyperlink ref="N109" r:id="rId215" xr:uid="{00000000-0004-0000-0100-0000D6000000}"/>
    <hyperlink ref="R109" r:id="rId216" xr:uid="{00000000-0004-0000-0100-0000D7000000}"/>
    <hyperlink ref="N110" r:id="rId217" xr:uid="{00000000-0004-0000-0100-0000D8000000}"/>
    <hyperlink ref="R110" r:id="rId218" xr:uid="{00000000-0004-0000-0100-0000D9000000}"/>
    <hyperlink ref="N111" r:id="rId219" xr:uid="{00000000-0004-0000-0100-0000DA000000}"/>
    <hyperlink ref="R111" r:id="rId220" xr:uid="{00000000-0004-0000-0100-0000DB000000}"/>
    <hyperlink ref="N112" r:id="rId221" xr:uid="{00000000-0004-0000-0100-0000DC000000}"/>
    <hyperlink ref="R112" r:id="rId222" xr:uid="{00000000-0004-0000-0100-0000DD000000}"/>
    <hyperlink ref="N113" r:id="rId223" xr:uid="{00000000-0004-0000-0100-0000DE000000}"/>
    <hyperlink ref="R113" r:id="rId224" xr:uid="{00000000-0004-0000-0100-0000DF000000}"/>
    <hyperlink ref="N114" r:id="rId225" xr:uid="{00000000-0004-0000-0100-0000E0000000}"/>
    <hyperlink ref="R114" r:id="rId226" xr:uid="{00000000-0004-0000-0100-0000E1000000}"/>
    <hyperlink ref="N115" r:id="rId227" xr:uid="{00000000-0004-0000-0100-0000E2000000}"/>
    <hyperlink ref="R115" r:id="rId228" xr:uid="{00000000-0004-0000-0100-0000E3000000}"/>
    <hyperlink ref="N116" r:id="rId229" xr:uid="{00000000-0004-0000-0100-0000E4000000}"/>
    <hyperlink ref="R116" r:id="rId230" xr:uid="{00000000-0004-0000-0100-0000E5000000}"/>
    <hyperlink ref="N117" r:id="rId231" xr:uid="{00000000-0004-0000-0100-0000E6000000}"/>
    <hyperlink ref="R117" r:id="rId232" xr:uid="{00000000-0004-0000-0100-0000E7000000}"/>
    <hyperlink ref="N118" r:id="rId233" xr:uid="{00000000-0004-0000-0100-0000E8000000}"/>
    <hyperlink ref="R118" r:id="rId234" xr:uid="{00000000-0004-0000-0100-0000E9000000}"/>
    <hyperlink ref="N119" r:id="rId235" xr:uid="{00000000-0004-0000-0100-0000EA000000}"/>
    <hyperlink ref="R119" r:id="rId236" xr:uid="{00000000-0004-0000-0100-0000EB000000}"/>
    <hyperlink ref="N120" r:id="rId237" xr:uid="{00000000-0004-0000-0100-0000EC000000}"/>
    <hyperlink ref="R120" r:id="rId238" xr:uid="{00000000-0004-0000-0100-0000ED000000}"/>
    <hyperlink ref="N121" r:id="rId239" xr:uid="{00000000-0004-0000-0100-0000EE000000}"/>
    <hyperlink ref="R121" r:id="rId240" xr:uid="{00000000-0004-0000-0100-0000EF000000}"/>
    <hyperlink ref="N122" r:id="rId241" xr:uid="{00000000-0004-0000-0100-0000F0000000}"/>
    <hyperlink ref="R122" r:id="rId242" xr:uid="{00000000-0004-0000-0100-0000F1000000}"/>
    <hyperlink ref="N123" r:id="rId243" xr:uid="{00000000-0004-0000-0100-0000F2000000}"/>
    <hyperlink ref="R123" r:id="rId244" xr:uid="{00000000-0004-0000-0100-0000F3000000}"/>
    <hyperlink ref="N124" r:id="rId245" xr:uid="{00000000-0004-0000-0100-0000F4000000}"/>
    <hyperlink ref="R124" r:id="rId246" xr:uid="{00000000-0004-0000-0100-0000F5000000}"/>
    <hyperlink ref="N125" r:id="rId247" xr:uid="{00000000-0004-0000-0100-0000F6000000}"/>
    <hyperlink ref="R125" r:id="rId248" xr:uid="{00000000-0004-0000-0100-0000F7000000}"/>
    <hyperlink ref="N126" r:id="rId249" xr:uid="{00000000-0004-0000-0100-0000F8000000}"/>
    <hyperlink ref="R126" r:id="rId250" xr:uid="{00000000-0004-0000-0100-0000F9000000}"/>
    <hyperlink ref="N127" r:id="rId251" xr:uid="{00000000-0004-0000-0100-0000FA000000}"/>
    <hyperlink ref="R127" r:id="rId252" xr:uid="{00000000-0004-0000-0100-0000FB000000}"/>
    <hyperlink ref="N128" r:id="rId253" xr:uid="{00000000-0004-0000-0100-0000FC000000}"/>
    <hyperlink ref="R128" r:id="rId254" xr:uid="{00000000-0004-0000-0100-0000FD000000}"/>
    <hyperlink ref="N129" r:id="rId255" xr:uid="{00000000-0004-0000-0100-0000FE000000}"/>
    <hyperlink ref="R129" r:id="rId256" xr:uid="{00000000-0004-0000-0100-0000FF000000}"/>
    <hyperlink ref="N130" r:id="rId257" xr:uid="{00000000-0004-0000-0100-000000010000}"/>
    <hyperlink ref="R130" r:id="rId258" xr:uid="{00000000-0004-0000-0100-000001010000}"/>
    <hyperlink ref="N131" r:id="rId259" xr:uid="{00000000-0004-0000-0100-000002010000}"/>
    <hyperlink ref="R131" r:id="rId260" xr:uid="{00000000-0004-0000-0100-000003010000}"/>
    <hyperlink ref="N132" r:id="rId261" xr:uid="{00000000-0004-0000-0100-000004010000}"/>
    <hyperlink ref="R132" r:id="rId262" xr:uid="{00000000-0004-0000-0100-000005010000}"/>
    <hyperlink ref="N133" r:id="rId263" xr:uid="{00000000-0004-0000-0100-000006010000}"/>
    <hyperlink ref="R133" r:id="rId264" xr:uid="{00000000-0004-0000-0100-000007010000}"/>
    <hyperlink ref="N134" r:id="rId265" xr:uid="{00000000-0004-0000-0100-000008010000}"/>
    <hyperlink ref="R134" r:id="rId266" xr:uid="{00000000-0004-0000-0100-000009010000}"/>
    <hyperlink ref="N135" r:id="rId267" xr:uid="{00000000-0004-0000-0100-00000A010000}"/>
    <hyperlink ref="R135" r:id="rId268" xr:uid="{00000000-0004-0000-0100-00000B010000}"/>
    <hyperlink ref="N136" r:id="rId269" xr:uid="{00000000-0004-0000-0100-00000C010000}"/>
    <hyperlink ref="R136" r:id="rId270" xr:uid="{00000000-0004-0000-0100-00000D010000}"/>
    <hyperlink ref="N137" r:id="rId271" xr:uid="{00000000-0004-0000-0100-00000E010000}"/>
    <hyperlink ref="R137" r:id="rId272" xr:uid="{00000000-0004-0000-0100-00000F010000}"/>
    <hyperlink ref="N138" r:id="rId273" xr:uid="{00000000-0004-0000-0100-000010010000}"/>
    <hyperlink ref="R138" r:id="rId274" xr:uid="{00000000-0004-0000-0100-000011010000}"/>
    <hyperlink ref="N139" r:id="rId275" xr:uid="{00000000-0004-0000-0100-000012010000}"/>
    <hyperlink ref="R139" r:id="rId276" xr:uid="{00000000-0004-0000-0100-000013010000}"/>
    <hyperlink ref="N140" r:id="rId277" xr:uid="{00000000-0004-0000-0100-000014010000}"/>
    <hyperlink ref="R140" r:id="rId278" xr:uid="{00000000-0004-0000-0100-000015010000}"/>
    <hyperlink ref="N141" r:id="rId279" xr:uid="{00000000-0004-0000-0100-000016010000}"/>
    <hyperlink ref="R141" r:id="rId280" xr:uid="{00000000-0004-0000-0100-000017010000}"/>
    <hyperlink ref="N142" r:id="rId281" xr:uid="{00000000-0004-0000-0100-000018010000}"/>
    <hyperlink ref="R142" r:id="rId282" xr:uid="{00000000-0004-0000-0100-000019010000}"/>
    <hyperlink ref="N143" r:id="rId283" xr:uid="{00000000-0004-0000-0100-00001A010000}"/>
    <hyperlink ref="R143" r:id="rId284" xr:uid="{00000000-0004-0000-0100-00001B010000}"/>
    <hyperlink ref="N144" r:id="rId285" xr:uid="{00000000-0004-0000-0100-00001C010000}"/>
    <hyperlink ref="R144" r:id="rId286" xr:uid="{00000000-0004-0000-0100-00001D010000}"/>
    <hyperlink ref="N145" r:id="rId287" xr:uid="{00000000-0004-0000-0100-00001E010000}"/>
    <hyperlink ref="R145" r:id="rId288" xr:uid="{00000000-0004-0000-0100-00001F010000}"/>
    <hyperlink ref="N146" r:id="rId289" xr:uid="{00000000-0004-0000-0100-000020010000}"/>
    <hyperlink ref="R146" r:id="rId290" xr:uid="{00000000-0004-0000-0100-000021010000}"/>
    <hyperlink ref="N147" r:id="rId291" xr:uid="{00000000-0004-0000-0100-000022010000}"/>
    <hyperlink ref="R147" r:id="rId292" xr:uid="{00000000-0004-0000-0100-000023010000}"/>
    <hyperlink ref="N148" r:id="rId293" xr:uid="{00000000-0004-0000-0100-000024010000}"/>
    <hyperlink ref="R148" r:id="rId294" xr:uid="{00000000-0004-0000-0100-000025010000}"/>
    <hyperlink ref="N149" r:id="rId295" xr:uid="{00000000-0004-0000-0100-000026010000}"/>
    <hyperlink ref="R149" r:id="rId296" xr:uid="{00000000-0004-0000-0100-000027010000}"/>
    <hyperlink ref="N150" r:id="rId297" xr:uid="{00000000-0004-0000-0100-000028010000}"/>
    <hyperlink ref="R150" r:id="rId298" xr:uid="{00000000-0004-0000-0100-000029010000}"/>
    <hyperlink ref="N151" r:id="rId299" xr:uid="{00000000-0004-0000-0100-00002A010000}"/>
    <hyperlink ref="R151" r:id="rId300" xr:uid="{00000000-0004-0000-0100-00002B010000}"/>
    <hyperlink ref="N152" r:id="rId301" xr:uid="{00000000-0004-0000-0100-00002C010000}"/>
    <hyperlink ref="R152" r:id="rId302" xr:uid="{00000000-0004-0000-0100-00002D010000}"/>
    <hyperlink ref="N153" r:id="rId303" xr:uid="{00000000-0004-0000-0100-00002E010000}"/>
    <hyperlink ref="R153" r:id="rId304" xr:uid="{00000000-0004-0000-0100-00002F010000}"/>
    <hyperlink ref="N154" r:id="rId305" xr:uid="{00000000-0004-0000-0100-000030010000}"/>
    <hyperlink ref="R154" r:id="rId306" xr:uid="{00000000-0004-0000-0100-000031010000}"/>
    <hyperlink ref="N155" r:id="rId307" xr:uid="{00000000-0004-0000-0100-000032010000}"/>
    <hyperlink ref="R155" r:id="rId308" xr:uid="{00000000-0004-0000-0100-000033010000}"/>
    <hyperlink ref="N156" r:id="rId309" xr:uid="{00000000-0004-0000-0100-000034010000}"/>
    <hyperlink ref="R156" r:id="rId310" xr:uid="{00000000-0004-0000-0100-000035010000}"/>
    <hyperlink ref="N157" r:id="rId311" xr:uid="{00000000-0004-0000-0100-000036010000}"/>
    <hyperlink ref="R157" r:id="rId312" xr:uid="{00000000-0004-0000-0100-000037010000}"/>
    <hyperlink ref="N158" r:id="rId313" xr:uid="{00000000-0004-0000-0100-000038010000}"/>
    <hyperlink ref="R158" r:id="rId314" xr:uid="{00000000-0004-0000-0100-000039010000}"/>
    <hyperlink ref="N159" r:id="rId315" xr:uid="{00000000-0004-0000-0100-00003A010000}"/>
    <hyperlink ref="R159" r:id="rId316" xr:uid="{00000000-0004-0000-0100-00003B010000}"/>
    <hyperlink ref="N160" r:id="rId317" xr:uid="{00000000-0004-0000-0100-00003C010000}"/>
    <hyperlink ref="R160" r:id="rId318" xr:uid="{00000000-0004-0000-0100-00003D010000}"/>
    <hyperlink ref="N161" r:id="rId319" xr:uid="{00000000-0004-0000-0100-00003E010000}"/>
    <hyperlink ref="R161" r:id="rId320" xr:uid="{00000000-0004-0000-0100-00003F010000}"/>
    <hyperlink ref="N162" r:id="rId321" xr:uid="{00000000-0004-0000-0100-000040010000}"/>
    <hyperlink ref="R162" r:id="rId322" xr:uid="{00000000-0004-0000-0100-000041010000}"/>
    <hyperlink ref="N163" r:id="rId323" xr:uid="{00000000-0004-0000-0100-000042010000}"/>
    <hyperlink ref="R163" r:id="rId324" xr:uid="{00000000-0004-0000-0100-000043010000}"/>
    <hyperlink ref="N164" r:id="rId325" xr:uid="{00000000-0004-0000-0100-000044010000}"/>
    <hyperlink ref="R164" r:id="rId326" xr:uid="{00000000-0004-0000-0100-000045010000}"/>
    <hyperlink ref="N165" r:id="rId327" xr:uid="{00000000-0004-0000-0100-000046010000}"/>
    <hyperlink ref="R165" r:id="rId328" xr:uid="{00000000-0004-0000-0100-000047010000}"/>
    <hyperlink ref="N166" r:id="rId329" xr:uid="{00000000-0004-0000-0100-000048010000}"/>
    <hyperlink ref="R166" r:id="rId330" xr:uid="{00000000-0004-0000-0100-000049010000}"/>
    <hyperlink ref="N167" r:id="rId331" xr:uid="{00000000-0004-0000-0100-00004A010000}"/>
    <hyperlink ref="R167" r:id="rId332" xr:uid="{00000000-0004-0000-0100-00004B010000}"/>
    <hyperlink ref="N168" r:id="rId333" xr:uid="{00000000-0004-0000-0100-00004C010000}"/>
    <hyperlink ref="R168" r:id="rId334" xr:uid="{00000000-0004-0000-0100-00004D010000}"/>
    <hyperlink ref="N169" r:id="rId335" xr:uid="{00000000-0004-0000-0100-00004E010000}"/>
    <hyperlink ref="R169" r:id="rId336" xr:uid="{00000000-0004-0000-0100-00004F010000}"/>
    <hyperlink ref="N170" r:id="rId337" xr:uid="{00000000-0004-0000-0100-000050010000}"/>
    <hyperlink ref="R170" r:id="rId338" xr:uid="{00000000-0004-0000-0100-000051010000}"/>
    <hyperlink ref="N171" r:id="rId339" xr:uid="{00000000-0004-0000-0100-000052010000}"/>
    <hyperlink ref="R171" r:id="rId340" xr:uid="{00000000-0004-0000-0100-000053010000}"/>
    <hyperlink ref="N172" r:id="rId341" xr:uid="{00000000-0004-0000-0100-000054010000}"/>
    <hyperlink ref="R172" r:id="rId342" xr:uid="{00000000-0004-0000-0100-000055010000}"/>
    <hyperlink ref="N173" r:id="rId343" xr:uid="{00000000-0004-0000-0100-000056010000}"/>
    <hyperlink ref="R173" r:id="rId344" xr:uid="{00000000-0004-0000-0100-000057010000}"/>
    <hyperlink ref="N174" r:id="rId345" xr:uid="{00000000-0004-0000-0100-000058010000}"/>
    <hyperlink ref="R174" r:id="rId346" xr:uid="{00000000-0004-0000-0100-000059010000}"/>
    <hyperlink ref="N175" r:id="rId347" xr:uid="{00000000-0004-0000-0100-00005A010000}"/>
    <hyperlink ref="R175" r:id="rId348" xr:uid="{00000000-0004-0000-0100-00005B010000}"/>
    <hyperlink ref="N176" r:id="rId349" xr:uid="{00000000-0004-0000-0100-00005C010000}"/>
    <hyperlink ref="R176" r:id="rId350" xr:uid="{00000000-0004-0000-0100-00005D010000}"/>
    <hyperlink ref="N177" r:id="rId351" xr:uid="{00000000-0004-0000-0100-00005E010000}"/>
    <hyperlink ref="R177" r:id="rId352" xr:uid="{00000000-0004-0000-0100-00005F010000}"/>
    <hyperlink ref="N178" r:id="rId353" xr:uid="{00000000-0004-0000-0100-000060010000}"/>
    <hyperlink ref="R178" r:id="rId354" xr:uid="{00000000-0004-0000-0100-000061010000}"/>
    <hyperlink ref="N179" r:id="rId355" xr:uid="{00000000-0004-0000-0100-000062010000}"/>
    <hyperlink ref="R179" r:id="rId356" xr:uid="{00000000-0004-0000-0100-000063010000}"/>
    <hyperlink ref="N180" r:id="rId357" xr:uid="{00000000-0004-0000-0100-000064010000}"/>
    <hyperlink ref="R180" r:id="rId358" xr:uid="{00000000-0004-0000-0100-000065010000}"/>
    <hyperlink ref="N181" r:id="rId359" xr:uid="{00000000-0004-0000-0100-000066010000}"/>
    <hyperlink ref="R181" r:id="rId360" xr:uid="{00000000-0004-0000-0100-000067010000}"/>
    <hyperlink ref="N182" r:id="rId361" xr:uid="{00000000-0004-0000-0100-000068010000}"/>
    <hyperlink ref="R182" r:id="rId362" xr:uid="{00000000-0004-0000-0100-000069010000}"/>
    <hyperlink ref="N183" r:id="rId363" xr:uid="{00000000-0004-0000-0100-00006A010000}"/>
    <hyperlink ref="R183" r:id="rId364" xr:uid="{00000000-0004-0000-0100-00006B010000}"/>
    <hyperlink ref="N184" r:id="rId365" xr:uid="{00000000-0004-0000-0100-00006C010000}"/>
    <hyperlink ref="R184" r:id="rId366" xr:uid="{00000000-0004-0000-0100-00006D010000}"/>
    <hyperlink ref="N185" r:id="rId367" xr:uid="{00000000-0004-0000-0100-00006E010000}"/>
    <hyperlink ref="R185" r:id="rId368" xr:uid="{00000000-0004-0000-0100-00006F010000}"/>
    <hyperlink ref="N186" r:id="rId369" xr:uid="{00000000-0004-0000-0100-000070010000}"/>
    <hyperlink ref="R186" r:id="rId370" xr:uid="{00000000-0004-0000-0100-000071010000}"/>
    <hyperlink ref="N187" r:id="rId371" xr:uid="{00000000-0004-0000-0100-000072010000}"/>
    <hyperlink ref="R187" r:id="rId372" xr:uid="{00000000-0004-0000-0100-000073010000}"/>
    <hyperlink ref="N188" r:id="rId373" xr:uid="{00000000-0004-0000-0100-000074010000}"/>
    <hyperlink ref="R188" r:id="rId374" xr:uid="{00000000-0004-0000-0100-000075010000}"/>
    <hyperlink ref="N189" r:id="rId375" xr:uid="{00000000-0004-0000-0100-000076010000}"/>
    <hyperlink ref="R189" r:id="rId376" xr:uid="{00000000-0004-0000-0100-000077010000}"/>
    <hyperlink ref="N190" r:id="rId377" xr:uid="{00000000-0004-0000-0100-000078010000}"/>
    <hyperlink ref="R190" r:id="rId378" xr:uid="{00000000-0004-0000-0100-000079010000}"/>
    <hyperlink ref="N191" r:id="rId379" xr:uid="{00000000-0004-0000-0100-00007A010000}"/>
    <hyperlink ref="R191" r:id="rId380" xr:uid="{00000000-0004-0000-0100-00007B010000}"/>
    <hyperlink ref="N192" r:id="rId381" xr:uid="{00000000-0004-0000-0100-00007C010000}"/>
    <hyperlink ref="R192" r:id="rId382" xr:uid="{00000000-0004-0000-0100-00007D010000}"/>
    <hyperlink ref="N193" r:id="rId383" xr:uid="{00000000-0004-0000-0100-00007E010000}"/>
    <hyperlink ref="R193" r:id="rId384" xr:uid="{00000000-0004-0000-0100-00007F010000}"/>
    <hyperlink ref="N194" r:id="rId385" xr:uid="{00000000-0004-0000-0100-000080010000}"/>
    <hyperlink ref="R194" r:id="rId386" xr:uid="{00000000-0004-0000-0100-000081010000}"/>
    <hyperlink ref="N195" r:id="rId387" xr:uid="{00000000-0004-0000-0100-000082010000}"/>
    <hyperlink ref="R195" r:id="rId388" xr:uid="{00000000-0004-0000-0100-000083010000}"/>
    <hyperlink ref="N196" r:id="rId389" xr:uid="{00000000-0004-0000-0100-000084010000}"/>
    <hyperlink ref="R196" r:id="rId390" xr:uid="{00000000-0004-0000-0100-000085010000}"/>
    <hyperlink ref="N197" r:id="rId391" xr:uid="{00000000-0004-0000-0100-000086010000}"/>
    <hyperlink ref="R197" r:id="rId392" xr:uid="{00000000-0004-0000-0100-000087010000}"/>
    <hyperlink ref="N198" r:id="rId393" xr:uid="{00000000-0004-0000-0100-000088010000}"/>
    <hyperlink ref="R198" r:id="rId394" xr:uid="{00000000-0004-0000-0100-000089010000}"/>
    <hyperlink ref="N199" r:id="rId395" xr:uid="{00000000-0004-0000-0100-00008A010000}"/>
    <hyperlink ref="R199" r:id="rId396" xr:uid="{00000000-0004-0000-0100-00008B010000}"/>
    <hyperlink ref="N200" r:id="rId397" xr:uid="{00000000-0004-0000-0100-00008C010000}"/>
    <hyperlink ref="R200" r:id="rId398" xr:uid="{00000000-0004-0000-0100-00008D010000}"/>
    <hyperlink ref="N201" r:id="rId399" xr:uid="{00000000-0004-0000-0100-00008E010000}"/>
    <hyperlink ref="R201" r:id="rId400" xr:uid="{00000000-0004-0000-0100-00008F010000}"/>
    <hyperlink ref="N202" r:id="rId401" xr:uid="{00000000-0004-0000-0100-000090010000}"/>
    <hyperlink ref="R202" r:id="rId402" xr:uid="{00000000-0004-0000-0100-000091010000}"/>
    <hyperlink ref="N203" r:id="rId403" xr:uid="{00000000-0004-0000-0100-000092010000}"/>
    <hyperlink ref="R203" r:id="rId404" xr:uid="{00000000-0004-0000-0100-000093010000}"/>
    <hyperlink ref="N204" r:id="rId405" xr:uid="{00000000-0004-0000-0100-000094010000}"/>
    <hyperlink ref="R204" r:id="rId406" xr:uid="{00000000-0004-0000-0100-000095010000}"/>
    <hyperlink ref="N205" r:id="rId407" xr:uid="{00000000-0004-0000-0100-000096010000}"/>
    <hyperlink ref="R205" r:id="rId408" xr:uid="{00000000-0004-0000-0100-000097010000}"/>
    <hyperlink ref="N206" r:id="rId409" xr:uid="{00000000-0004-0000-0100-000098010000}"/>
    <hyperlink ref="R206" r:id="rId410" xr:uid="{00000000-0004-0000-0100-000099010000}"/>
    <hyperlink ref="N207" r:id="rId411" xr:uid="{00000000-0004-0000-0100-00009A010000}"/>
    <hyperlink ref="R207" r:id="rId412" xr:uid="{00000000-0004-0000-0100-00009B010000}"/>
    <hyperlink ref="N208" r:id="rId413" xr:uid="{00000000-0004-0000-0100-00009C010000}"/>
    <hyperlink ref="R208" r:id="rId414" xr:uid="{00000000-0004-0000-0100-00009D010000}"/>
    <hyperlink ref="N209" r:id="rId415" xr:uid="{00000000-0004-0000-0100-00009E010000}"/>
    <hyperlink ref="R209" r:id="rId416" xr:uid="{00000000-0004-0000-0100-00009F010000}"/>
    <hyperlink ref="N210" r:id="rId417" xr:uid="{00000000-0004-0000-0100-0000A0010000}"/>
    <hyperlink ref="R210" r:id="rId418" xr:uid="{00000000-0004-0000-0100-0000A1010000}"/>
    <hyperlink ref="N211" r:id="rId419" xr:uid="{00000000-0004-0000-0100-0000A2010000}"/>
    <hyperlink ref="R211" r:id="rId420" xr:uid="{00000000-0004-0000-0100-0000A3010000}"/>
    <hyperlink ref="N212" r:id="rId421" xr:uid="{00000000-0004-0000-0100-0000A4010000}"/>
    <hyperlink ref="R212" r:id="rId422" xr:uid="{00000000-0004-0000-0100-0000A5010000}"/>
    <hyperlink ref="N213" r:id="rId423" xr:uid="{00000000-0004-0000-0100-0000A6010000}"/>
    <hyperlink ref="R213" r:id="rId424" xr:uid="{00000000-0004-0000-0100-0000A7010000}"/>
    <hyperlink ref="N214" r:id="rId425" xr:uid="{00000000-0004-0000-0100-0000A8010000}"/>
    <hyperlink ref="R214" r:id="rId426" xr:uid="{00000000-0004-0000-0100-0000A9010000}"/>
    <hyperlink ref="N215" r:id="rId427" xr:uid="{00000000-0004-0000-0100-0000AA010000}"/>
    <hyperlink ref="R215" r:id="rId428" xr:uid="{00000000-0004-0000-0100-0000AB010000}"/>
    <hyperlink ref="N216" r:id="rId429" xr:uid="{00000000-0004-0000-0100-0000AC010000}"/>
    <hyperlink ref="R216" r:id="rId430" xr:uid="{00000000-0004-0000-0100-0000AD010000}"/>
    <hyperlink ref="N217" r:id="rId431" xr:uid="{00000000-0004-0000-0100-0000AE010000}"/>
    <hyperlink ref="R217" r:id="rId432" xr:uid="{00000000-0004-0000-0100-0000AF010000}"/>
    <hyperlink ref="N218" r:id="rId433" xr:uid="{00000000-0004-0000-0100-0000B0010000}"/>
    <hyperlink ref="R218" r:id="rId434" xr:uid="{00000000-0004-0000-0100-0000B1010000}"/>
    <hyperlink ref="N219" r:id="rId435" xr:uid="{00000000-0004-0000-0100-0000B2010000}"/>
    <hyperlink ref="R219" r:id="rId436" xr:uid="{00000000-0004-0000-0100-0000B3010000}"/>
    <hyperlink ref="N220" r:id="rId437" xr:uid="{00000000-0004-0000-0100-0000B4010000}"/>
    <hyperlink ref="R220" r:id="rId438" xr:uid="{00000000-0004-0000-0100-0000B5010000}"/>
    <hyperlink ref="N221" r:id="rId439" xr:uid="{00000000-0004-0000-0100-0000B6010000}"/>
    <hyperlink ref="R221" r:id="rId440" xr:uid="{00000000-0004-0000-0100-0000B7010000}"/>
    <hyperlink ref="N222" r:id="rId441" xr:uid="{00000000-0004-0000-0100-0000B8010000}"/>
    <hyperlink ref="R222" r:id="rId442" xr:uid="{00000000-0004-0000-0100-0000B9010000}"/>
    <hyperlink ref="N223" r:id="rId443" xr:uid="{00000000-0004-0000-0100-0000BA010000}"/>
    <hyperlink ref="R223" r:id="rId444" xr:uid="{00000000-0004-0000-0100-0000BB010000}"/>
    <hyperlink ref="N224" r:id="rId445" xr:uid="{00000000-0004-0000-0100-0000BC010000}"/>
    <hyperlink ref="R224" r:id="rId446" xr:uid="{00000000-0004-0000-0100-0000BD010000}"/>
    <hyperlink ref="N225" r:id="rId447" xr:uid="{00000000-0004-0000-0100-0000BE010000}"/>
    <hyperlink ref="R225" r:id="rId448" xr:uid="{00000000-0004-0000-0100-0000BF010000}"/>
    <hyperlink ref="N226" r:id="rId449" xr:uid="{00000000-0004-0000-0100-0000C0010000}"/>
    <hyperlink ref="R226" r:id="rId450" xr:uid="{00000000-0004-0000-0100-0000C1010000}"/>
    <hyperlink ref="N227" r:id="rId451" xr:uid="{00000000-0004-0000-0100-0000C2010000}"/>
    <hyperlink ref="R227" r:id="rId452" xr:uid="{00000000-0004-0000-0100-0000C3010000}"/>
    <hyperlink ref="N228" r:id="rId453" xr:uid="{00000000-0004-0000-0100-0000C4010000}"/>
    <hyperlink ref="R228" r:id="rId454" xr:uid="{00000000-0004-0000-0100-0000C5010000}"/>
    <hyperlink ref="N229" r:id="rId455" xr:uid="{00000000-0004-0000-0100-0000C6010000}"/>
    <hyperlink ref="R229" r:id="rId456" xr:uid="{00000000-0004-0000-0100-0000C7010000}"/>
    <hyperlink ref="N230" r:id="rId457" xr:uid="{00000000-0004-0000-0100-0000C8010000}"/>
    <hyperlink ref="R230" r:id="rId458" xr:uid="{00000000-0004-0000-0100-0000C9010000}"/>
    <hyperlink ref="N231" r:id="rId459" xr:uid="{00000000-0004-0000-0100-0000CA010000}"/>
    <hyperlink ref="R231" r:id="rId460" xr:uid="{00000000-0004-0000-0100-0000CB010000}"/>
    <hyperlink ref="N232" r:id="rId461" xr:uid="{00000000-0004-0000-0100-0000CC010000}"/>
    <hyperlink ref="R232" r:id="rId462" xr:uid="{00000000-0004-0000-0100-0000CD010000}"/>
    <hyperlink ref="N233" r:id="rId463" xr:uid="{00000000-0004-0000-0100-0000CE010000}"/>
    <hyperlink ref="R233" r:id="rId464" xr:uid="{00000000-0004-0000-0100-0000CF010000}"/>
    <hyperlink ref="N234" r:id="rId465" xr:uid="{00000000-0004-0000-0100-0000D0010000}"/>
    <hyperlink ref="R234" r:id="rId466" xr:uid="{00000000-0004-0000-0100-0000D1010000}"/>
    <hyperlink ref="N235" r:id="rId467" xr:uid="{00000000-0004-0000-0100-0000D2010000}"/>
    <hyperlink ref="R235" r:id="rId468" xr:uid="{00000000-0004-0000-0100-0000D3010000}"/>
    <hyperlink ref="N236" r:id="rId469" xr:uid="{00000000-0004-0000-0100-0000D4010000}"/>
    <hyperlink ref="R236" r:id="rId470" xr:uid="{00000000-0004-0000-0100-0000D5010000}"/>
    <hyperlink ref="N237" r:id="rId471" xr:uid="{00000000-0004-0000-0100-0000D6010000}"/>
    <hyperlink ref="R237" r:id="rId472" xr:uid="{00000000-0004-0000-0100-0000D7010000}"/>
    <hyperlink ref="N238" r:id="rId473" xr:uid="{00000000-0004-0000-0100-0000D8010000}"/>
    <hyperlink ref="R238" r:id="rId474" xr:uid="{00000000-0004-0000-0100-0000D9010000}"/>
    <hyperlink ref="N239" r:id="rId475" xr:uid="{00000000-0004-0000-0100-0000DA010000}"/>
    <hyperlink ref="R239" r:id="rId476" xr:uid="{00000000-0004-0000-0100-0000DB010000}"/>
    <hyperlink ref="N240" r:id="rId477" xr:uid="{00000000-0004-0000-0100-0000DC010000}"/>
    <hyperlink ref="R240" r:id="rId478" xr:uid="{00000000-0004-0000-0100-0000DD010000}"/>
    <hyperlink ref="N241" r:id="rId479" xr:uid="{00000000-0004-0000-0100-0000DE010000}"/>
    <hyperlink ref="R241" r:id="rId480" xr:uid="{00000000-0004-0000-0100-0000DF010000}"/>
    <hyperlink ref="N242" r:id="rId481" xr:uid="{00000000-0004-0000-0100-0000E0010000}"/>
    <hyperlink ref="R242" r:id="rId482" xr:uid="{00000000-0004-0000-0100-0000E1010000}"/>
    <hyperlink ref="N243" r:id="rId483" xr:uid="{00000000-0004-0000-0100-0000E2010000}"/>
    <hyperlink ref="R243" r:id="rId484" xr:uid="{00000000-0004-0000-0100-0000E3010000}"/>
    <hyperlink ref="N244" r:id="rId485" xr:uid="{00000000-0004-0000-0100-0000E4010000}"/>
    <hyperlink ref="R244" r:id="rId486" xr:uid="{00000000-0004-0000-0100-0000E5010000}"/>
    <hyperlink ref="N245" r:id="rId487" xr:uid="{00000000-0004-0000-0100-0000E6010000}"/>
    <hyperlink ref="R245" r:id="rId488" xr:uid="{00000000-0004-0000-0100-0000E7010000}"/>
    <hyperlink ref="N246" r:id="rId489" xr:uid="{00000000-0004-0000-0100-0000E8010000}"/>
    <hyperlink ref="R246" r:id="rId490" xr:uid="{00000000-0004-0000-0100-0000E9010000}"/>
    <hyperlink ref="N247" r:id="rId491" xr:uid="{00000000-0004-0000-0100-0000EA010000}"/>
    <hyperlink ref="R247" r:id="rId492" xr:uid="{00000000-0004-0000-0100-0000EB010000}"/>
    <hyperlink ref="N248" r:id="rId493" xr:uid="{00000000-0004-0000-0100-0000EC010000}"/>
    <hyperlink ref="R248" r:id="rId494" xr:uid="{00000000-0004-0000-0100-0000ED010000}"/>
    <hyperlink ref="N249" r:id="rId495" xr:uid="{00000000-0004-0000-0100-0000EE010000}"/>
    <hyperlink ref="R249" r:id="rId496" xr:uid="{00000000-0004-0000-0100-0000EF010000}"/>
    <hyperlink ref="N250" r:id="rId497" xr:uid="{00000000-0004-0000-0100-0000F0010000}"/>
    <hyperlink ref="R250" r:id="rId498" xr:uid="{00000000-0004-0000-0100-0000F1010000}"/>
    <hyperlink ref="N251" r:id="rId499" xr:uid="{00000000-0004-0000-0100-0000F2010000}"/>
    <hyperlink ref="R251" r:id="rId500" xr:uid="{00000000-0004-0000-0100-0000F3010000}"/>
    <hyperlink ref="N252" r:id="rId501" xr:uid="{00000000-0004-0000-0100-0000F4010000}"/>
    <hyperlink ref="R252" r:id="rId502" xr:uid="{00000000-0004-0000-0100-0000F5010000}"/>
    <hyperlink ref="N253" r:id="rId503" xr:uid="{00000000-0004-0000-0100-0000F6010000}"/>
    <hyperlink ref="R253" r:id="rId504" xr:uid="{00000000-0004-0000-0100-0000F7010000}"/>
    <hyperlink ref="N254" r:id="rId505" xr:uid="{00000000-0004-0000-0100-0000F8010000}"/>
    <hyperlink ref="R254" r:id="rId506" xr:uid="{00000000-0004-0000-0100-0000F9010000}"/>
    <hyperlink ref="N255" r:id="rId507" xr:uid="{00000000-0004-0000-0100-0000FA010000}"/>
    <hyperlink ref="R255" r:id="rId508" xr:uid="{00000000-0004-0000-0100-0000FB010000}"/>
    <hyperlink ref="N256" r:id="rId509" xr:uid="{00000000-0004-0000-0100-0000FC010000}"/>
    <hyperlink ref="R256" r:id="rId510" xr:uid="{00000000-0004-0000-0100-0000FD010000}"/>
    <hyperlink ref="N257" r:id="rId511" xr:uid="{00000000-0004-0000-0100-0000FE010000}"/>
    <hyperlink ref="R257" r:id="rId512" xr:uid="{00000000-0004-0000-0100-0000FF010000}"/>
    <hyperlink ref="N258" r:id="rId513" xr:uid="{00000000-0004-0000-0100-000000020000}"/>
    <hyperlink ref="R258" r:id="rId514" xr:uid="{00000000-0004-0000-0100-000001020000}"/>
    <hyperlink ref="N259" r:id="rId515" xr:uid="{00000000-0004-0000-0100-000002020000}"/>
    <hyperlink ref="R259" r:id="rId516" xr:uid="{00000000-0004-0000-0100-000003020000}"/>
    <hyperlink ref="N260" r:id="rId517" xr:uid="{00000000-0004-0000-0100-000004020000}"/>
    <hyperlink ref="R260" r:id="rId518" xr:uid="{00000000-0004-0000-0100-000005020000}"/>
    <hyperlink ref="N261" r:id="rId519" xr:uid="{00000000-0004-0000-0100-000006020000}"/>
    <hyperlink ref="R261" r:id="rId520" xr:uid="{00000000-0004-0000-0100-000007020000}"/>
    <hyperlink ref="N262" r:id="rId521" xr:uid="{00000000-0004-0000-0100-000008020000}"/>
    <hyperlink ref="R262" r:id="rId522" xr:uid="{00000000-0004-0000-0100-000009020000}"/>
    <hyperlink ref="N263" r:id="rId523" xr:uid="{00000000-0004-0000-0100-00000A020000}"/>
    <hyperlink ref="R263" r:id="rId524" xr:uid="{00000000-0004-0000-0100-00000B020000}"/>
    <hyperlink ref="N264" r:id="rId525" xr:uid="{00000000-0004-0000-0100-00000C020000}"/>
    <hyperlink ref="R264" r:id="rId526" xr:uid="{00000000-0004-0000-0100-00000D020000}"/>
    <hyperlink ref="N265" r:id="rId527" xr:uid="{00000000-0004-0000-0100-00000E020000}"/>
    <hyperlink ref="R265" r:id="rId528" xr:uid="{00000000-0004-0000-0100-00000F020000}"/>
    <hyperlink ref="N266" r:id="rId529" xr:uid="{00000000-0004-0000-0100-000010020000}"/>
    <hyperlink ref="R266" r:id="rId530" xr:uid="{00000000-0004-0000-0100-000011020000}"/>
    <hyperlink ref="N267" r:id="rId531" xr:uid="{00000000-0004-0000-0100-000012020000}"/>
    <hyperlink ref="R267" r:id="rId532" xr:uid="{00000000-0004-0000-0100-000013020000}"/>
    <hyperlink ref="N268" r:id="rId533" xr:uid="{00000000-0004-0000-0100-000014020000}"/>
    <hyperlink ref="R268" r:id="rId534" xr:uid="{00000000-0004-0000-0100-000015020000}"/>
    <hyperlink ref="N269" r:id="rId535" xr:uid="{00000000-0004-0000-0100-000016020000}"/>
    <hyperlink ref="R269" r:id="rId536" xr:uid="{00000000-0004-0000-0100-000017020000}"/>
    <hyperlink ref="N270" r:id="rId537" xr:uid="{00000000-0004-0000-0100-000018020000}"/>
    <hyperlink ref="R270" r:id="rId538" xr:uid="{00000000-0004-0000-0100-000019020000}"/>
    <hyperlink ref="N271" r:id="rId539" xr:uid="{00000000-0004-0000-0100-00001A020000}"/>
    <hyperlink ref="R271" r:id="rId540" xr:uid="{00000000-0004-0000-0100-00001B020000}"/>
    <hyperlink ref="N272" r:id="rId541" xr:uid="{00000000-0004-0000-0100-00001C020000}"/>
    <hyperlink ref="R272" r:id="rId542" xr:uid="{00000000-0004-0000-0100-00001D020000}"/>
    <hyperlink ref="N273" r:id="rId543" xr:uid="{00000000-0004-0000-0100-00001E020000}"/>
    <hyperlink ref="R273" r:id="rId544" xr:uid="{00000000-0004-0000-0100-00001F020000}"/>
    <hyperlink ref="N274" r:id="rId545" xr:uid="{00000000-0004-0000-0100-000020020000}"/>
    <hyperlink ref="R274" r:id="rId546" xr:uid="{00000000-0004-0000-0100-000021020000}"/>
    <hyperlink ref="N275" r:id="rId547" xr:uid="{00000000-0004-0000-0100-000022020000}"/>
    <hyperlink ref="R275" r:id="rId548" xr:uid="{00000000-0004-0000-0100-000023020000}"/>
    <hyperlink ref="N276" r:id="rId549" xr:uid="{00000000-0004-0000-0100-000024020000}"/>
    <hyperlink ref="R276" r:id="rId550" xr:uid="{00000000-0004-0000-0100-000025020000}"/>
    <hyperlink ref="N277" r:id="rId551" xr:uid="{00000000-0004-0000-0100-000026020000}"/>
    <hyperlink ref="R277" r:id="rId552" xr:uid="{00000000-0004-0000-0100-000027020000}"/>
    <hyperlink ref="N278" r:id="rId553" xr:uid="{00000000-0004-0000-0100-000028020000}"/>
    <hyperlink ref="R278" r:id="rId554" xr:uid="{00000000-0004-0000-0100-000029020000}"/>
    <hyperlink ref="N279" r:id="rId555" xr:uid="{00000000-0004-0000-0100-00002A020000}"/>
    <hyperlink ref="R279" r:id="rId556" xr:uid="{00000000-0004-0000-0100-00002B020000}"/>
    <hyperlink ref="N280" r:id="rId557" xr:uid="{00000000-0004-0000-0100-00002C020000}"/>
    <hyperlink ref="R280" r:id="rId558" xr:uid="{00000000-0004-0000-0100-00002D020000}"/>
    <hyperlink ref="N281" r:id="rId559" xr:uid="{00000000-0004-0000-0100-00002E020000}"/>
    <hyperlink ref="R281" r:id="rId560" xr:uid="{00000000-0004-0000-0100-00002F020000}"/>
    <hyperlink ref="N282" r:id="rId561" xr:uid="{00000000-0004-0000-0100-000030020000}"/>
    <hyperlink ref="R282" r:id="rId562" xr:uid="{00000000-0004-0000-0100-000031020000}"/>
    <hyperlink ref="N283" r:id="rId563" xr:uid="{00000000-0004-0000-0100-000032020000}"/>
    <hyperlink ref="R283" r:id="rId564" xr:uid="{00000000-0004-0000-0100-000033020000}"/>
    <hyperlink ref="N284" r:id="rId565" xr:uid="{00000000-0004-0000-0100-000034020000}"/>
    <hyperlink ref="R284" r:id="rId566" xr:uid="{00000000-0004-0000-0100-000035020000}"/>
    <hyperlink ref="N285" r:id="rId567" xr:uid="{00000000-0004-0000-0100-000036020000}"/>
    <hyperlink ref="R285" r:id="rId568" xr:uid="{00000000-0004-0000-0100-000037020000}"/>
    <hyperlink ref="N286" r:id="rId569" xr:uid="{00000000-0004-0000-0100-000038020000}"/>
    <hyperlink ref="R286" r:id="rId570" xr:uid="{00000000-0004-0000-0100-000039020000}"/>
    <hyperlink ref="N287" r:id="rId571" xr:uid="{00000000-0004-0000-0100-00003A020000}"/>
    <hyperlink ref="R287" r:id="rId572" xr:uid="{00000000-0004-0000-0100-00003B020000}"/>
    <hyperlink ref="N288" r:id="rId573" xr:uid="{00000000-0004-0000-0100-00003C020000}"/>
    <hyperlink ref="R288" r:id="rId574" xr:uid="{00000000-0004-0000-0100-00003D020000}"/>
    <hyperlink ref="N289" r:id="rId575" xr:uid="{00000000-0004-0000-0100-00003E020000}"/>
    <hyperlink ref="R289" r:id="rId576" xr:uid="{00000000-0004-0000-0100-00003F020000}"/>
    <hyperlink ref="N290" r:id="rId577" xr:uid="{00000000-0004-0000-0100-000040020000}"/>
    <hyperlink ref="R290" r:id="rId578" xr:uid="{00000000-0004-0000-0100-000041020000}"/>
    <hyperlink ref="N291" r:id="rId579" xr:uid="{00000000-0004-0000-0100-000042020000}"/>
    <hyperlink ref="R291" r:id="rId580" xr:uid="{00000000-0004-0000-0100-000043020000}"/>
    <hyperlink ref="N292" r:id="rId581" xr:uid="{00000000-0004-0000-0100-000044020000}"/>
    <hyperlink ref="R292" r:id="rId582" xr:uid="{00000000-0004-0000-0100-000045020000}"/>
    <hyperlink ref="N293" r:id="rId583" xr:uid="{00000000-0004-0000-0100-000046020000}"/>
    <hyperlink ref="R293" r:id="rId584" xr:uid="{00000000-0004-0000-0100-000047020000}"/>
    <hyperlink ref="N294" r:id="rId585" xr:uid="{00000000-0004-0000-0100-000048020000}"/>
    <hyperlink ref="R294" r:id="rId586" xr:uid="{00000000-0004-0000-0100-000049020000}"/>
    <hyperlink ref="N295" r:id="rId587" xr:uid="{00000000-0004-0000-0100-00004A020000}"/>
    <hyperlink ref="R295" r:id="rId588" xr:uid="{00000000-0004-0000-0100-00004B020000}"/>
    <hyperlink ref="N296" r:id="rId589" xr:uid="{00000000-0004-0000-0100-00004C020000}"/>
    <hyperlink ref="R296" r:id="rId590" xr:uid="{00000000-0004-0000-0100-00004D020000}"/>
    <hyperlink ref="N297" r:id="rId591" xr:uid="{00000000-0004-0000-0100-00004E020000}"/>
    <hyperlink ref="R297" r:id="rId592" xr:uid="{00000000-0004-0000-0100-00004F020000}"/>
    <hyperlink ref="N298" r:id="rId593" xr:uid="{00000000-0004-0000-0100-000050020000}"/>
    <hyperlink ref="R298" r:id="rId594" xr:uid="{00000000-0004-0000-0100-000051020000}"/>
    <hyperlink ref="N299" r:id="rId595" xr:uid="{00000000-0004-0000-0100-000052020000}"/>
    <hyperlink ref="R299" r:id="rId596" xr:uid="{00000000-0004-0000-0100-000053020000}"/>
    <hyperlink ref="N300" r:id="rId597" xr:uid="{00000000-0004-0000-0100-000054020000}"/>
    <hyperlink ref="R300" r:id="rId598" xr:uid="{00000000-0004-0000-0100-000055020000}"/>
    <hyperlink ref="N301" r:id="rId599" xr:uid="{00000000-0004-0000-0100-000056020000}"/>
    <hyperlink ref="R301" r:id="rId600" xr:uid="{00000000-0004-0000-0100-000057020000}"/>
    <hyperlink ref="N302" r:id="rId601" xr:uid="{00000000-0004-0000-0100-000058020000}"/>
    <hyperlink ref="R302" r:id="rId602" xr:uid="{00000000-0004-0000-0100-000059020000}"/>
    <hyperlink ref="N303" r:id="rId603" xr:uid="{00000000-0004-0000-0100-00005A020000}"/>
    <hyperlink ref="R303" r:id="rId604" xr:uid="{00000000-0004-0000-0100-00005B020000}"/>
    <hyperlink ref="N304" r:id="rId605" xr:uid="{00000000-0004-0000-0100-00005C020000}"/>
    <hyperlink ref="R304" r:id="rId606" xr:uid="{00000000-0004-0000-0100-00005D020000}"/>
    <hyperlink ref="N305" r:id="rId607" xr:uid="{00000000-0004-0000-0100-00005E020000}"/>
    <hyperlink ref="R305" r:id="rId608" xr:uid="{00000000-0004-0000-0100-00005F020000}"/>
    <hyperlink ref="N306" r:id="rId609" xr:uid="{00000000-0004-0000-0100-000060020000}"/>
    <hyperlink ref="R306" r:id="rId610" xr:uid="{00000000-0004-0000-0100-000061020000}"/>
    <hyperlink ref="N307" r:id="rId611" xr:uid="{00000000-0004-0000-0100-000062020000}"/>
    <hyperlink ref="R307" r:id="rId612" xr:uid="{00000000-0004-0000-0100-000063020000}"/>
    <hyperlink ref="N308" r:id="rId613" xr:uid="{00000000-0004-0000-0100-000064020000}"/>
    <hyperlink ref="R308" r:id="rId614" xr:uid="{00000000-0004-0000-0100-000065020000}"/>
    <hyperlink ref="N309" r:id="rId615" xr:uid="{00000000-0004-0000-0100-000066020000}"/>
    <hyperlink ref="R309" r:id="rId616" xr:uid="{00000000-0004-0000-0100-000067020000}"/>
    <hyperlink ref="N310" r:id="rId617" xr:uid="{00000000-0004-0000-0100-000068020000}"/>
    <hyperlink ref="R310" r:id="rId618" xr:uid="{00000000-0004-0000-0100-000069020000}"/>
    <hyperlink ref="N311" r:id="rId619" xr:uid="{00000000-0004-0000-0100-00006A020000}"/>
    <hyperlink ref="R311" r:id="rId620" xr:uid="{00000000-0004-0000-0100-00006B020000}"/>
    <hyperlink ref="N312" r:id="rId621" xr:uid="{00000000-0004-0000-0100-00006C020000}"/>
    <hyperlink ref="R312" r:id="rId622" xr:uid="{00000000-0004-0000-0100-00006D020000}"/>
    <hyperlink ref="N313" r:id="rId623" xr:uid="{00000000-0004-0000-0100-00006E020000}"/>
    <hyperlink ref="R313" r:id="rId624" xr:uid="{00000000-0004-0000-0100-00006F020000}"/>
    <hyperlink ref="N314" r:id="rId625" xr:uid="{00000000-0004-0000-0100-000070020000}"/>
    <hyperlink ref="R314" r:id="rId626" xr:uid="{00000000-0004-0000-0100-000071020000}"/>
    <hyperlink ref="N315" r:id="rId627" xr:uid="{00000000-0004-0000-0100-000072020000}"/>
    <hyperlink ref="R315" r:id="rId628" xr:uid="{00000000-0004-0000-0100-000073020000}"/>
    <hyperlink ref="N316" r:id="rId629" xr:uid="{00000000-0004-0000-0100-000074020000}"/>
    <hyperlink ref="R316" r:id="rId630" xr:uid="{00000000-0004-0000-0100-000075020000}"/>
    <hyperlink ref="N317" r:id="rId631" xr:uid="{00000000-0004-0000-0100-000076020000}"/>
    <hyperlink ref="R317" r:id="rId632" xr:uid="{00000000-0004-0000-0100-000077020000}"/>
    <hyperlink ref="N318" r:id="rId633" xr:uid="{00000000-0004-0000-0100-000078020000}"/>
    <hyperlink ref="R318" r:id="rId634" xr:uid="{00000000-0004-0000-0100-000079020000}"/>
    <hyperlink ref="N319" r:id="rId635" xr:uid="{00000000-0004-0000-0100-00007A020000}"/>
    <hyperlink ref="R319" r:id="rId636" xr:uid="{00000000-0004-0000-0100-00007B020000}"/>
    <hyperlink ref="N320" r:id="rId637" xr:uid="{00000000-0004-0000-0100-00007C020000}"/>
    <hyperlink ref="R320" r:id="rId638" xr:uid="{00000000-0004-0000-0100-00007D020000}"/>
    <hyperlink ref="N321" r:id="rId639" xr:uid="{00000000-0004-0000-0100-00007E020000}"/>
    <hyperlink ref="R321" r:id="rId640" xr:uid="{00000000-0004-0000-0100-00007F020000}"/>
    <hyperlink ref="N322" r:id="rId641" xr:uid="{00000000-0004-0000-0100-000080020000}"/>
    <hyperlink ref="R322" r:id="rId642" xr:uid="{00000000-0004-0000-0100-000081020000}"/>
    <hyperlink ref="N323" r:id="rId643" xr:uid="{00000000-0004-0000-0100-000082020000}"/>
    <hyperlink ref="R323" r:id="rId644" xr:uid="{00000000-0004-0000-0100-000083020000}"/>
    <hyperlink ref="N324" r:id="rId645" xr:uid="{00000000-0004-0000-0100-000084020000}"/>
    <hyperlink ref="R324" r:id="rId646" xr:uid="{00000000-0004-0000-0100-000085020000}"/>
    <hyperlink ref="N325" r:id="rId647" xr:uid="{00000000-0004-0000-0100-000086020000}"/>
    <hyperlink ref="R325" r:id="rId648" xr:uid="{00000000-0004-0000-0100-000087020000}"/>
    <hyperlink ref="N326" r:id="rId649" xr:uid="{00000000-0004-0000-0100-000088020000}"/>
    <hyperlink ref="R326" r:id="rId650" xr:uid="{00000000-0004-0000-0100-000089020000}"/>
    <hyperlink ref="N327" r:id="rId651" xr:uid="{00000000-0004-0000-0100-00008A020000}"/>
    <hyperlink ref="R327" r:id="rId652" xr:uid="{00000000-0004-0000-0100-00008B020000}"/>
    <hyperlink ref="N328" r:id="rId653" xr:uid="{00000000-0004-0000-0100-00008C020000}"/>
    <hyperlink ref="R328" r:id="rId654" xr:uid="{00000000-0004-0000-0100-00008D020000}"/>
    <hyperlink ref="N329" r:id="rId655" xr:uid="{00000000-0004-0000-0100-00008E020000}"/>
    <hyperlink ref="R329" r:id="rId656" xr:uid="{00000000-0004-0000-0100-00008F020000}"/>
    <hyperlink ref="N330" r:id="rId657" xr:uid="{00000000-0004-0000-0100-000090020000}"/>
    <hyperlink ref="R330" r:id="rId658" xr:uid="{00000000-0004-0000-0100-000091020000}"/>
    <hyperlink ref="N331" r:id="rId659" xr:uid="{00000000-0004-0000-0100-000092020000}"/>
    <hyperlink ref="R331" r:id="rId660" xr:uid="{00000000-0004-0000-0100-000093020000}"/>
    <hyperlink ref="N332" r:id="rId661" xr:uid="{00000000-0004-0000-0100-000094020000}"/>
    <hyperlink ref="R332" r:id="rId662" xr:uid="{00000000-0004-0000-0100-000095020000}"/>
    <hyperlink ref="N333" r:id="rId663" xr:uid="{00000000-0004-0000-0100-000096020000}"/>
    <hyperlink ref="R333" r:id="rId664" xr:uid="{00000000-0004-0000-0100-000097020000}"/>
    <hyperlink ref="N334" r:id="rId665" xr:uid="{00000000-0004-0000-0100-000098020000}"/>
    <hyperlink ref="R334" r:id="rId666" xr:uid="{00000000-0004-0000-0100-000099020000}"/>
    <hyperlink ref="N335" r:id="rId667" xr:uid="{00000000-0004-0000-0100-00009A020000}"/>
    <hyperlink ref="R335" r:id="rId668" xr:uid="{00000000-0004-0000-0100-00009B020000}"/>
    <hyperlink ref="N336" r:id="rId669" xr:uid="{00000000-0004-0000-0100-00009C020000}"/>
    <hyperlink ref="R336" r:id="rId670" xr:uid="{00000000-0004-0000-0100-00009D020000}"/>
    <hyperlink ref="N337" r:id="rId671" xr:uid="{00000000-0004-0000-0100-00009E020000}"/>
    <hyperlink ref="R337" r:id="rId672" xr:uid="{00000000-0004-0000-0100-00009F020000}"/>
    <hyperlink ref="N338" r:id="rId673" xr:uid="{00000000-0004-0000-0100-0000A0020000}"/>
    <hyperlink ref="R338" r:id="rId674" xr:uid="{00000000-0004-0000-0100-0000A1020000}"/>
    <hyperlink ref="N339" r:id="rId675" xr:uid="{00000000-0004-0000-0100-0000A2020000}"/>
    <hyperlink ref="R339" r:id="rId676" xr:uid="{00000000-0004-0000-0100-0000A3020000}"/>
    <hyperlink ref="N340" r:id="rId677" xr:uid="{00000000-0004-0000-0100-0000A4020000}"/>
    <hyperlink ref="R340" r:id="rId678" xr:uid="{00000000-0004-0000-0100-0000A5020000}"/>
    <hyperlink ref="N341" r:id="rId679" xr:uid="{00000000-0004-0000-0100-0000A6020000}"/>
    <hyperlink ref="R341" r:id="rId680" xr:uid="{00000000-0004-0000-0100-0000A7020000}"/>
    <hyperlink ref="N342" r:id="rId681" xr:uid="{00000000-0004-0000-0100-0000A8020000}"/>
    <hyperlink ref="R342" r:id="rId682" xr:uid="{00000000-0004-0000-0100-0000A9020000}"/>
    <hyperlink ref="N343" r:id="rId683" xr:uid="{00000000-0004-0000-0100-0000AA020000}"/>
    <hyperlink ref="R343" r:id="rId684" xr:uid="{00000000-0004-0000-0100-0000AB020000}"/>
    <hyperlink ref="N344" r:id="rId685" xr:uid="{00000000-0004-0000-0100-0000AC020000}"/>
    <hyperlink ref="R344" r:id="rId686" xr:uid="{00000000-0004-0000-0100-0000AD020000}"/>
    <hyperlink ref="N345" r:id="rId687" xr:uid="{00000000-0004-0000-0100-0000AE020000}"/>
    <hyperlink ref="R345" r:id="rId688" xr:uid="{00000000-0004-0000-0100-0000AF020000}"/>
    <hyperlink ref="N346" r:id="rId689" xr:uid="{00000000-0004-0000-0100-0000B0020000}"/>
    <hyperlink ref="R346" r:id="rId690" xr:uid="{00000000-0004-0000-0100-0000B1020000}"/>
    <hyperlink ref="N347" r:id="rId691" xr:uid="{00000000-0004-0000-0100-0000B2020000}"/>
    <hyperlink ref="R347" r:id="rId692" xr:uid="{00000000-0004-0000-0100-0000B3020000}"/>
    <hyperlink ref="N348" r:id="rId693" xr:uid="{00000000-0004-0000-0100-0000B4020000}"/>
    <hyperlink ref="R348" r:id="rId694" xr:uid="{00000000-0004-0000-0100-0000B5020000}"/>
    <hyperlink ref="N349" r:id="rId695" xr:uid="{00000000-0004-0000-0100-0000B6020000}"/>
    <hyperlink ref="R349" r:id="rId696" xr:uid="{00000000-0004-0000-0100-0000B7020000}"/>
    <hyperlink ref="N350" r:id="rId697" xr:uid="{00000000-0004-0000-0100-0000B8020000}"/>
    <hyperlink ref="R350" r:id="rId698" xr:uid="{00000000-0004-0000-0100-0000B9020000}"/>
    <hyperlink ref="N351" r:id="rId699" xr:uid="{00000000-0004-0000-0100-0000BA020000}"/>
    <hyperlink ref="R351" r:id="rId700" xr:uid="{00000000-0004-0000-0100-0000BB020000}"/>
    <hyperlink ref="N352" r:id="rId701" xr:uid="{00000000-0004-0000-0100-0000BC020000}"/>
    <hyperlink ref="R352" r:id="rId702" xr:uid="{00000000-0004-0000-0100-0000BD020000}"/>
    <hyperlink ref="N353" r:id="rId703" xr:uid="{00000000-0004-0000-0100-0000BE020000}"/>
    <hyperlink ref="R353" r:id="rId704" xr:uid="{00000000-0004-0000-0100-0000BF020000}"/>
    <hyperlink ref="N354" r:id="rId705" xr:uid="{00000000-0004-0000-0100-0000C0020000}"/>
    <hyperlink ref="R354" r:id="rId706" xr:uid="{00000000-0004-0000-0100-0000C1020000}"/>
    <hyperlink ref="N355" r:id="rId707" xr:uid="{00000000-0004-0000-0100-0000C2020000}"/>
    <hyperlink ref="R355" r:id="rId708" xr:uid="{00000000-0004-0000-0100-0000C3020000}"/>
    <hyperlink ref="N356" r:id="rId709" xr:uid="{00000000-0004-0000-0100-0000C4020000}"/>
    <hyperlink ref="R356" r:id="rId710" xr:uid="{00000000-0004-0000-0100-0000C5020000}"/>
    <hyperlink ref="N357" r:id="rId711" xr:uid="{00000000-0004-0000-0100-0000C6020000}"/>
    <hyperlink ref="R357" r:id="rId712" xr:uid="{00000000-0004-0000-0100-0000C7020000}"/>
    <hyperlink ref="N358" r:id="rId713" xr:uid="{00000000-0004-0000-0100-0000C8020000}"/>
    <hyperlink ref="R358" r:id="rId714" xr:uid="{00000000-0004-0000-0100-0000C9020000}"/>
    <hyperlink ref="N359" r:id="rId715" xr:uid="{00000000-0004-0000-0100-0000CA020000}"/>
    <hyperlink ref="R359" r:id="rId716" xr:uid="{00000000-0004-0000-0100-0000CB020000}"/>
    <hyperlink ref="N360" r:id="rId717" xr:uid="{00000000-0004-0000-0100-0000CC020000}"/>
    <hyperlink ref="R360" r:id="rId718" xr:uid="{00000000-0004-0000-0100-0000CD020000}"/>
    <hyperlink ref="N361" r:id="rId719" xr:uid="{00000000-0004-0000-0100-0000CE020000}"/>
    <hyperlink ref="R361" r:id="rId720" xr:uid="{00000000-0004-0000-0100-0000CF020000}"/>
    <hyperlink ref="N362" r:id="rId721" xr:uid="{00000000-0004-0000-0100-0000D0020000}"/>
    <hyperlink ref="R362" r:id="rId722" xr:uid="{00000000-0004-0000-0100-0000D1020000}"/>
    <hyperlink ref="N363" r:id="rId723" xr:uid="{00000000-0004-0000-0100-0000D2020000}"/>
    <hyperlink ref="R363" r:id="rId724" xr:uid="{00000000-0004-0000-0100-0000D3020000}"/>
    <hyperlink ref="N364" r:id="rId725" xr:uid="{00000000-0004-0000-0100-0000D4020000}"/>
    <hyperlink ref="R364" r:id="rId726" xr:uid="{00000000-0004-0000-0100-0000D5020000}"/>
    <hyperlink ref="N365" r:id="rId727" xr:uid="{00000000-0004-0000-0100-0000D6020000}"/>
    <hyperlink ref="R365" r:id="rId728" xr:uid="{00000000-0004-0000-0100-0000D7020000}"/>
    <hyperlink ref="N366" r:id="rId729" xr:uid="{00000000-0004-0000-0100-0000D8020000}"/>
    <hyperlink ref="R366" r:id="rId730" xr:uid="{00000000-0004-0000-0100-0000D9020000}"/>
    <hyperlink ref="N367" r:id="rId731" xr:uid="{00000000-0004-0000-0100-0000DA020000}"/>
    <hyperlink ref="R367" r:id="rId732" xr:uid="{00000000-0004-0000-0100-0000DB020000}"/>
    <hyperlink ref="N368" r:id="rId733" xr:uid="{00000000-0004-0000-0100-0000DC020000}"/>
    <hyperlink ref="R368" r:id="rId734" xr:uid="{00000000-0004-0000-0100-0000DD020000}"/>
    <hyperlink ref="N369" r:id="rId735" xr:uid="{00000000-0004-0000-0100-0000DE020000}"/>
    <hyperlink ref="R369" r:id="rId736" xr:uid="{00000000-0004-0000-0100-0000DF020000}"/>
    <hyperlink ref="N370" r:id="rId737" xr:uid="{00000000-0004-0000-0100-0000E0020000}"/>
    <hyperlink ref="R370" r:id="rId738" xr:uid="{00000000-0004-0000-0100-0000E1020000}"/>
    <hyperlink ref="N371" r:id="rId739" xr:uid="{00000000-0004-0000-0100-0000E2020000}"/>
    <hyperlink ref="R371" r:id="rId740" xr:uid="{00000000-0004-0000-0100-0000E3020000}"/>
    <hyperlink ref="N372" r:id="rId741" xr:uid="{00000000-0004-0000-0100-0000E4020000}"/>
    <hyperlink ref="R372" r:id="rId742" xr:uid="{00000000-0004-0000-0100-0000E5020000}"/>
    <hyperlink ref="N373" r:id="rId743" xr:uid="{00000000-0004-0000-0100-0000E6020000}"/>
    <hyperlink ref="R373" r:id="rId744" xr:uid="{00000000-0004-0000-0100-0000E7020000}"/>
    <hyperlink ref="N374" r:id="rId745" xr:uid="{00000000-0004-0000-0100-0000E8020000}"/>
    <hyperlink ref="R374" r:id="rId746" xr:uid="{00000000-0004-0000-0100-0000E9020000}"/>
    <hyperlink ref="N375" r:id="rId747" xr:uid="{00000000-0004-0000-0100-0000EA020000}"/>
    <hyperlink ref="R375" r:id="rId748" xr:uid="{00000000-0004-0000-0100-0000EB020000}"/>
    <hyperlink ref="N376" r:id="rId749" xr:uid="{00000000-0004-0000-0100-0000EC020000}"/>
    <hyperlink ref="R376" r:id="rId750" xr:uid="{00000000-0004-0000-0100-0000ED020000}"/>
    <hyperlink ref="N377" r:id="rId751" xr:uid="{00000000-0004-0000-0100-0000EE020000}"/>
    <hyperlink ref="R377" r:id="rId752" xr:uid="{00000000-0004-0000-0100-0000EF020000}"/>
    <hyperlink ref="N378" r:id="rId753" xr:uid="{00000000-0004-0000-0100-0000F0020000}"/>
    <hyperlink ref="R378" r:id="rId754" xr:uid="{00000000-0004-0000-0100-0000F1020000}"/>
    <hyperlink ref="N379" r:id="rId755" xr:uid="{00000000-0004-0000-0100-0000F2020000}"/>
    <hyperlink ref="R379" r:id="rId756" xr:uid="{00000000-0004-0000-0100-0000F3020000}"/>
    <hyperlink ref="N380" r:id="rId757" xr:uid="{00000000-0004-0000-0100-0000F4020000}"/>
    <hyperlink ref="R380" r:id="rId758" xr:uid="{00000000-0004-0000-0100-0000F5020000}"/>
    <hyperlink ref="N381" r:id="rId759" xr:uid="{00000000-0004-0000-0100-0000F6020000}"/>
    <hyperlink ref="R381" r:id="rId760" xr:uid="{00000000-0004-0000-0100-0000F7020000}"/>
    <hyperlink ref="N382" r:id="rId761" xr:uid="{00000000-0004-0000-0100-0000F8020000}"/>
    <hyperlink ref="R382" r:id="rId762" xr:uid="{00000000-0004-0000-0100-0000F9020000}"/>
    <hyperlink ref="N383" r:id="rId763" xr:uid="{00000000-0004-0000-0100-0000FA020000}"/>
    <hyperlink ref="R383" r:id="rId764" xr:uid="{00000000-0004-0000-0100-0000FB020000}"/>
    <hyperlink ref="N384" r:id="rId765" xr:uid="{00000000-0004-0000-0100-0000FC020000}"/>
    <hyperlink ref="R384" r:id="rId766" xr:uid="{00000000-0004-0000-0100-0000FD020000}"/>
    <hyperlink ref="N385" r:id="rId767" xr:uid="{00000000-0004-0000-0100-0000FE020000}"/>
    <hyperlink ref="R385" r:id="rId768" xr:uid="{00000000-0004-0000-0100-0000FF020000}"/>
    <hyperlink ref="N386" r:id="rId769" xr:uid="{00000000-0004-0000-0100-000000030000}"/>
    <hyperlink ref="R386" r:id="rId770" xr:uid="{00000000-0004-0000-0100-000001030000}"/>
    <hyperlink ref="N387" r:id="rId771" xr:uid="{00000000-0004-0000-0100-000002030000}"/>
    <hyperlink ref="R387" r:id="rId772" xr:uid="{00000000-0004-0000-0100-000003030000}"/>
    <hyperlink ref="N388" r:id="rId773" xr:uid="{00000000-0004-0000-0100-000004030000}"/>
    <hyperlink ref="R388" r:id="rId774" xr:uid="{00000000-0004-0000-0100-000005030000}"/>
    <hyperlink ref="N389" r:id="rId775" xr:uid="{00000000-0004-0000-0100-000006030000}"/>
    <hyperlink ref="R389" r:id="rId776" xr:uid="{00000000-0004-0000-0100-000007030000}"/>
    <hyperlink ref="N390" r:id="rId777" xr:uid="{00000000-0004-0000-0100-000008030000}"/>
    <hyperlink ref="R390" r:id="rId778" xr:uid="{00000000-0004-0000-0100-000009030000}"/>
    <hyperlink ref="N391" r:id="rId779" xr:uid="{00000000-0004-0000-0100-00000A030000}"/>
    <hyperlink ref="R391" r:id="rId780" xr:uid="{00000000-0004-0000-0100-00000B030000}"/>
    <hyperlink ref="N392" r:id="rId781" xr:uid="{00000000-0004-0000-0100-00000C030000}"/>
    <hyperlink ref="R392" r:id="rId782" xr:uid="{00000000-0004-0000-0100-00000D030000}"/>
    <hyperlink ref="N393" r:id="rId783" xr:uid="{00000000-0004-0000-0100-00000E030000}"/>
    <hyperlink ref="R393" r:id="rId784" xr:uid="{00000000-0004-0000-0100-00000F030000}"/>
    <hyperlink ref="N394" r:id="rId785" xr:uid="{00000000-0004-0000-0100-000010030000}"/>
    <hyperlink ref="R394" r:id="rId786" xr:uid="{00000000-0004-0000-0100-000011030000}"/>
    <hyperlink ref="N395" r:id="rId787" xr:uid="{00000000-0004-0000-0100-000012030000}"/>
    <hyperlink ref="R395" r:id="rId788" xr:uid="{00000000-0004-0000-0100-000013030000}"/>
    <hyperlink ref="N396" r:id="rId789" xr:uid="{00000000-0004-0000-0100-000014030000}"/>
    <hyperlink ref="R396" r:id="rId790" xr:uid="{00000000-0004-0000-0100-000015030000}"/>
    <hyperlink ref="N397" r:id="rId791" xr:uid="{00000000-0004-0000-0100-000016030000}"/>
    <hyperlink ref="R397" r:id="rId792" xr:uid="{00000000-0004-0000-0100-000017030000}"/>
    <hyperlink ref="N398" r:id="rId793" xr:uid="{00000000-0004-0000-0100-000018030000}"/>
    <hyperlink ref="R398" r:id="rId794" xr:uid="{00000000-0004-0000-0100-000019030000}"/>
    <hyperlink ref="N399" r:id="rId795" xr:uid="{00000000-0004-0000-0100-00001A030000}"/>
    <hyperlink ref="R399" r:id="rId796" xr:uid="{00000000-0004-0000-0100-00001B030000}"/>
    <hyperlink ref="N400" r:id="rId797" xr:uid="{00000000-0004-0000-0100-00001C030000}"/>
    <hyperlink ref="R400" r:id="rId798" xr:uid="{00000000-0004-0000-0100-00001D030000}"/>
    <hyperlink ref="N401" r:id="rId799" xr:uid="{00000000-0004-0000-0100-00001E030000}"/>
    <hyperlink ref="R401" r:id="rId800" xr:uid="{00000000-0004-0000-0100-00001F030000}"/>
    <hyperlink ref="N402" r:id="rId801" xr:uid="{00000000-0004-0000-0100-000020030000}"/>
    <hyperlink ref="R402" r:id="rId802" xr:uid="{00000000-0004-0000-0100-000021030000}"/>
    <hyperlink ref="N403" r:id="rId803" xr:uid="{00000000-0004-0000-0100-000022030000}"/>
    <hyperlink ref="R403" r:id="rId804" xr:uid="{00000000-0004-0000-0100-000023030000}"/>
    <hyperlink ref="N404" r:id="rId805" xr:uid="{00000000-0004-0000-0100-000024030000}"/>
    <hyperlink ref="R404" r:id="rId806" xr:uid="{00000000-0004-0000-0100-000025030000}"/>
    <hyperlink ref="N405" r:id="rId807" xr:uid="{00000000-0004-0000-0100-000026030000}"/>
    <hyperlink ref="R405" r:id="rId808" xr:uid="{00000000-0004-0000-0100-000027030000}"/>
    <hyperlink ref="N406" r:id="rId809" xr:uid="{00000000-0004-0000-0100-000028030000}"/>
    <hyperlink ref="R406" r:id="rId810" xr:uid="{00000000-0004-0000-0100-000029030000}"/>
    <hyperlink ref="N407" r:id="rId811" xr:uid="{00000000-0004-0000-0100-00002A030000}"/>
    <hyperlink ref="R407" r:id="rId812" xr:uid="{00000000-0004-0000-0100-00002B030000}"/>
    <hyperlink ref="N408" r:id="rId813" xr:uid="{00000000-0004-0000-0100-00002C030000}"/>
    <hyperlink ref="R408" r:id="rId814" xr:uid="{00000000-0004-0000-0100-00002D030000}"/>
    <hyperlink ref="N409" r:id="rId815" xr:uid="{00000000-0004-0000-0100-00002E030000}"/>
    <hyperlink ref="R409" r:id="rId816" xr:uid="{00000000-0004-0000-0100-00002F030000}"/>
    <hyperlink ref="N410" r:id="rId817" xr:uid="{00000000-0004-0000-0100-000030030000}"/>
    <hyperlink ref="R410" r:id="rId818" xr:uid="{00000000-0004-0000-0100-000031030000}"/>
    <hyperlink ref="N411" r:id="rId819" xr:uid="{00000000-0004-0000-0100-000032030000}"/>
    <hyperlink ref="R411" r:id="rId820" xr:uid="{00000000-0004-0000-0100-000033030000}"/>
    <hyperlink ref="N412" r:id="rId821" xr:uid="{00000000-0004-0000-0100-000034030000}"/>
    <hyperlink ref="R412" r:id="rId822" xr:uid="{00000000-0004-0000-0100-000035030000}"/>
    <hyperlink ref="N413" r:id="rId823" xr:uid="{00000000-0004-0000-0100-000036030000}"/>
    <hyperlink ref="R413" r:id="rId824" xr:uid="{00000000-0004-0000-0100-000037030000}"/>
    <hyperlink ref="N414" r:id="rId825" xr:uid="{00000000-0004-0000-0100-000038030000}"/>
    <hyperlink ref="R414" r:id="rId826" xr:uid="{00000000-0004-0000-0100-000039030000}"/>
    <hyperlink ref="N415" r:id="rId827" xr:uid="{00000000-0004-0000-0100-00003A030000}"/>
    <hyperlink ref="R415" r:id="rId828" xr:uid="{00000000-0004-0000-0100-00003B030000}"/>
    <hyperlink ref="N416" r:id="rId829" xr:uid="{00000000-0004-0000-0100-00003C030000}"/>
    <hyperlink ref="R416" r:id="rId830" xr:uid="{00000000-0004-0000-0100-00003D030000}"/>
    <hyperlink ref="N417" r:id="rId831" xr:uid="{00000000-0004-0000-0100-00003E030000}"/>
    <hyperlink ref="R417" r:id="rId832" xr:uid="{00000000-0004-0000-0100-00003F030000}"/>
    <hyperlink ref="N418" r:id="rId833" xr:uid="{00000000-0004-0000-0100-000040030000}"/>
    <hyperlink ref="R418" r:id="rId834" xr:uid="{00000000-0004-0000-0100-000041030000}"/>
    <hyperlink ref="N419" r:id="rId835" xr:uid="{00000000-0004-0000-0100-000042030000}"/>
    <hyperlink ref="R419" r:id="rId836" xr:uid="{00000000-0004-0000-0100-000043030000}"/>
    <hyperlink ref="N420" r:id="rId837" xr:uid="{00000000-0004-0000-0100-000044030000}"/>
    <hyperlink ref="R420" r:id="rId838" xr:uid="{00000000-0004-0000-0100-000045030000}"/>
    <hyperlink ref="N421" r:id="rId839" xr:uid="{00000000-0004-0000-0100-000046030000}"/>
    <hyperlink ref="R421" r:id="rId840" xr:uid="{00000000-0004-0000-0100-000047030000}"/>
    <hyperlink ref="N422" r:id="rId841" xr:uid="{00000000-0004-0000-0100-000048030000}"/>
    <hyperlink ref="R422" r:id="rId842" xr:uid="{00000000-0004-0000-0100-000049030000}"/>
    <hyperlink ref="N423" r:id="rId843" xr:uid="{00000000-0004-0000-0100-00004A030000}"/>
    <hyperlink ref="R423" r:id="rId844" xr:uid="{00000000-0004-0000-0100-00004B030000}"/>
    <hyperlink ref="N424" r:id="rId845" xr:uid="{00000000-0004-0000-0100-00004C030000}"/>
    <hyperlink ref="R424" r:id="rId846" xr:uid="{00000000-0004-0000-0100-00004D030000}"/>
    <hyperlink ref="N425" r:id="rId847" xr:uid="{00000000-0004-0000-0100-00004E030000}"/>
    <hyperlink ref="R425" r:id="rId848" xr:uid="{00000000-0004-0000-0100-00004F030000}"/>
    <hyperlink ref="N426" r:id="rId849" xr:uid="{00000000-0004-0000-0100-000050030000}"/>
    <hyperlink ref="R426" r:id="rId850" xr:uid="{00000000-0004-0000-0100-000051030000}"/>
    <hyperlink ref="N427" r:id="rId851" xr:uid="{00000000-0004-0000-0100-000052030000}"/>
    <hyperlink ref="R427" r:id="rId852" xr:uid="{00000000-0004-0000-0100-000053030000}"/>
    <hyperlink ref="N428" r:id="rId853" xr:uid="{00000000-0004-0000-0100-000054030000}"/>
    <hyperlink ref="R428" r:id="rId854" xr:uid="{00000000-0004-0000-0100-000055030000}"/>
    <hyperlink ref="N429" r:id="rId855" xr:uid="{00000000-0004-0000-0100-000056030000}"/>
    <hyperlink ref="R429" r:id="rId856" xr:uid="{00000000-0004-0000-0100-000057030000}"/>
    <hyperlink ref="N430" r:id="rId857" xr:uid="{00000000-0004-0000-0100-000058030000}"/>
    <hyperlink ref="R430" r:id="rId858" xr:uid="{00000000-0004-0000-0100-000059030000}"/>
    <hyperlink ref="N431" r:id="rId859" xr:uid="{00000000-0004-0000-0100-00005A030000}"/>
    <hyperlink ref="R431" r:id="rId860" xr:uid="{00000000-0004-0000-0100-00005B030000}"/>
    <hyperlink ref="N432" r:id="rId861" xr:uid="{00000000-0004-0000-0100-00005C030000}"/>
    <hyperlink ref="R432" r:id="rId862" xr:uid="{00000000-0004-0000-0100-00005D030000}"/>
    <hyperlink ref="N433" r:id="rId863" xr:uid="{00000000-0004-0000-0100-00005E030000}"/>
    <hyperlink ref="R433" r:id="rId864" xr:uid="{00000000-0004-0000-0100-00005F030000}"/>
    <hyperlink ref="N434" r:id="rId865" xr:uid="{00000000-0004-0000-0100-000060030000}"/>
    <hyperlink ref="R434" r:id="rId866" xr:uid="{00000000-0004-0000-0100-000061030000}"/>
    <hyperlink ref="N435" r:id="rId867" xr:uid="{00000000-0004-0000-0100-000062030000}"/>
    <hyperlink ref="R435" r:id="rId868" xr:uid="{00000000-0004-0000-0100-000063030000}"/>
    <hyperlink ref="N436" r:id="rId869" xr:uid="{00000000-0004-0000-0100-000064030000}"/>
    <hyperlink ref="R436" r:id="rId870" xr:uid="{00000000-0004-0000-0100-000065030000}"/>
    <hyperlink ref="N437" r:id="rId871" xr:uid="{00000000-0004-0000-0100-000066030000}"/>
    <hyperlink ref="R437" r:id="rId872" xr:uid="{00000000-0004-0000-0100-000067030000}"/>
    <hyperlink ref="N438" r:id="rId873" xr:uid="{00000000-0004-0000-0100-000068030000}"/>
    <hyperlink ref="R438" r:id="rId874" xr:uid="{00000000-0004-0000-0100-000069030000}"/>
    <hyperlink ref="N439" r:id="rId875" xr:uid="{00000000-0004-0000-0100-00006A030000}"/>
    <hyperlink ref="R439" r:id="rId876" xr:uid="{00000000-0004-0000-0100-00006B030000}"/>
    <hyperlink ref="N440" r:id="rId877" xr:uid="{00000000-0004-0000-0100-00006C030000}"/>
    <hyperlink ref="R440" r:id="rId878" xr:uid="{00000000-0004-0000-0100-00006D030000}"/>
    <hyperlink ref="N441" r:id="rId879" xr:uid="{00000000-0004-0000-0100-00006E030000}"/>
    <hyperlink ref="R441" r:id="rId880" xr:uid="{00000000-0004-0000-0100-00006F030000}"/>
    <hyperlink ref="N442" r:id="rId881" xr:uid="{00000000-0004-0000-0100-000070030000}"/>
    <hyperlink ref="R442" r:id="rId882" xr:uid="{00000000-0004-0000-0100-000071030000}"/>
    <hyperlink ref="N443" r:id="rId883" xr:uid="{00000000-0004-0000-0100-000072030000}"/>
    <hyperlink ref="R443" r:id="rId884" xr:uid="{00000000-0004-0000-0100-000073030000}"/>
    <hyperlink ref="N444" r:id="rId885" xr:uid="{00000000-0004-0000-0100-000074030000}"/>
    <hyperlink ref="R444" r:id="rId886" xr:uid="{00000000-0004-0000-0100-000075030000}"/>
    <hyperlink ref="N445" r:id="rId887" xr:uid="{00000000-0004-0000-0100-000076030000}"/>
    <hyperlink ref="R445" r:id="rId888" xr:uid="{00000000-0004-0000-0100-000077030000}"/>
    <hyperlink ref="N446" r:id="rId889" xr:uid="{00000000-0004-0000-0100-000078030000}"/>
    <hyperlink ref="R446" r:id="rId890" xr:uid="{00000000-0004-0000-0100-000079030000}"/>
    <hyperlink ref="N447" r:id="rId891" xr:uid="{00000000-0004-0000-0100-00007A030000}"/>
    <hyperlink ref="R447" r:id="rId892" xr:uid="{00000000-0004-0000-0100-00007B030000}"/>
    <hyperlink ref="N448" r:id="rId893" xr:uid="{00000000-0004-0000-0100-00007C030000}"/>
    <hyperlink ref="R448" r:id="rId894" xr:uid="{00000000-0004-0000-0100-00007D030000}"/>
    <hyperlink ref="N449" r:id="rId895" xr:uid="{00000000-0004-0000-0100-00007E030000}"/>
    <hyperlink ref="R449" r:id="rId896" xr:uid="{00000000-0004-0000-0100-00007F030000}"/>
    <hyperlink ref="N450" r:id="rId897" xr:uid="{00000000-0004-0000-0100-000080030000}"/>
    <hyperlink ref="R450" r:id="rId898" xr:uid="{00000000-0004-0000-0100-000081030000}"/>
    <hyperlink ref="N451" r:id="rId899" xr:uid="{00000000-0004-0000-0100-000082030000}"/>
    <hyperlink ref="R451" r:id="rId900" xr:uid="{00000000-0004-0000-0100-000083030000}"/>
    <hyperlink ref="N452" r:id="rId901" xr:uid="{00000000-0004-0000-0100-000084030000}"/>
    <hyperlink ref="R452" r:id="rId902" xr:uid="{00000000-0004-0000-0100-000085030000}"/>
    <hyperlink ref="N453" r:id="rId903" xr:uid="{00000000-0004-0000-0100-000086030000}"/>
    <hyperlink ref="R453" r:id="rId904" xr:uid="{00000000-0004-0000-0100-000087030000}"/>
    <hyperlink ref="N454" r:id="rId905" xr:uid="{00000000-0004-0000-0100-000088030000}"/>
    <hyperlink ref="R454" r:id="rId906" xr:uid="{00000000-0004-0000-0100-000089030000}"/>
    <hyperlink ref="N455" r:id="rId907" xr:uid="{00000000-0004-0000-0100-00008A030000}"/>
    <hyperlink ref="R455" r:id="rId908" xr:uid="{00000000-0004-0000-0100-00008B030000}"/>
    <hyperlink ref="N456" r:id="rId909" xr:uid="{00000000-0004-0000-0100-00008C030000}"/>
    <hyperlink ref="R456" r:id="rId910" xr:uid="{00000000-0004-0000-0100-00008D030000}"/>
    <hyperlink ref="N457" r:id="rId911" xr:uid="{00000000-0004-0000-0100-00008E030000}"/>
    <hyperlink ref="R457" r:id="rId912" xr:uid="{00000000-0004-0000-0100-00008F030000}"/>
    <hyperlink ref="N458" r:id="rId913" xr:uid="{00000000-0004-0000-0100-000090030000}"/>
    <hyperlink ref="R458" r:id="rId914" xr:uid="{00000000-0004-0000-0100-000091030000}"/>
    <hyperlink ref="N459" r:id="rId915" xr:uid="{00000000-0004-0000-0100-000092030000}"/>
    <hyperlink ref="R459" r:id="rId916" xr:uid="{00000000-0004-0000-0100-000093030000}"/>
    <hyperlink ref="N460" r:id="rId917" xr:uid="{00000000-0004-0000-0100-000094030000}"/>
    <hyperlink ref="R460" r:id="rId918" xr:uid="{00000000-0004-0000-0100-000095030000}"/>
    <hyperlink ref="N461" r:id="rId919" xr:uid="{00000000-0004-0000-0100-000096030000}"/>
    <hyperlink ref="R461" r:id="rId920" xr:uid="{00000000-0004-0000-0100-000097030000}"/>
    <hyperlink ref="N462" r:id="rId921" xr:uid="{00000000-0004-0000-0100-000098030000}"/>
    <hyperlink ref="R462" r:id="rId922" xr:uid="{00000000-0004-0000-0100-000099030000}"/>
    <hyperlink ref="N463" r:id="rId923" xr:uid="{00000000-0004-0000-0100-00009A030000}"/>
    <hyperlink ref="R463" r:id="rId924" xr:uid="{00000000-0004-0000-0100-00009B030000}"/>
    <hyperlink ref="N464" r:id="rId925" xr:uid="{00000000-0004-0000-0100-00009C030000}"/>
    <hyperlink ref="R464" r:id="rId926" xr:uid="{00000000-0004-0000-0100-00009D030000}"/>
    <hyperlink ref="N465" r:id="rId927" xr:uid="{00000000-0004-0000-0100-00009E030000}"/>
    <hyperlink ref="R465" r:id="rId928" xr:uid="{00000000-0004-0000-0100-00009F030000}"/>
    <hyperlink ref="N466" r:id="rId929" xr:uid="{00000000-0004-0000-0100-0000A0030000}"/>
    <hyperlink ref="R466" r:id="rId930" xr:uid="{00000000-0004-0000-0100-0000A1030000}"/>
    <hyperlink ref="N467" r:id="rId931" xr:uid="{00000000-0004-0000-0100-0000A2030000}"/>
    <hyperlink ref="R467" r:id="rId932" xr:uid="{00000000-0004-0000-0100-0000A3030000}"/>
    <hyperlink ref="N468" r:id="rId933" xr:uid="{00000000-0004-0000-0100-0000A4030000}"/>
    <hyperlink ref="R468" r:id="rId934" xr:uid="{00000000-0004-0000-0100-0000A5030000}"/>
    <hyperlink ref="N469" r:id="rId935" xr:uid="{00000000-0004-0000-0100-0000A6030000}"/>
    <hyperlink ref="R469" r:id="rId936" xr:uid="{00000000-0004-0000-0100-0000A7030000}"/>
    <hyperlink ref="N470" r:id="rId937" xr:uid="{00000000-0004-0000-0100-0000A8030000}"/>
    <hyperlink ref="R470" r:id="rId938" xr:uid="{00000000-0004-0000-0100-0000A9030000}"/>
    <hyperlink ref="N471" r:id="rId939" xr:uid="{00000000-0004-0000-0100-0000AA030000}"/>
    <hyperlink ref="R471" r:id="rId940" xr:uid="{00000000-0004-0000-0100-0000AB030000}"/>
    <hyperlink ref="N472" r:id="rId941" xr:uid="{00000000-0004-0000-0100-0000AC030000}"/>
    <hyperlink ref="R472" r:id="rId942" xr:uid="{00000000-0004-0000-0100-0000AD030000}"/>
    <hyperlink ref="N473" r:id="rId943" xr:uid="{00000000-0004-0000-0100-0000AE030000}"/>
    <hyperlink ref="R473" r:id="rId944" xr:uid="{00000000-0004-0000-0100-0000AF030000}"/>
    <hyperlink ref="N474" r:id="rId945" xr:uid="{00000000-0004-0000-0100-0000B0030000}"/>
    <hyperlink ref="R474" r:id="rId946" xr:uid="{00000000-0004-0000-0100-0000B1030000}"/>
    <hyperlink ref="N475" r:id="rId947" xr:uid="{00000000-0004-0000-0100-0000B2030000}"/>
    <hyperlink ref="R475" r:id="rId948" xr:uid="{00000000-0004-0000-0100-0000B3030000}"/>
    <hyperlink ref="N476" r:id="rId949" xr:uid="{00000000-0004-0000-0100-0000B4030000}"/>
    <hyperlink ref="R476" r:id="rId950" xr:uid="{00000000-0004-0000-0100-0000B5030000}"/>
    <hyperlink ref="N477" r:id="rId951" xr:uid="{00000000-0004-0000-0100-0000B6030000}"/>
    <hyperlink ref="R477" r:id="rId952" xr:uid="{00000000-0004-0000-0100-0000B7030000}"/>
    <hyperlink ref="N478" r:id="rId953" xr:uid="{00000000-0004-0000-0100-0000B8030000}"/>
    <hyperlink ref="R478" r:id="rId954" xr:uid="{00000000-0004-0000-0100-0000B9030000}"/>
    <hyperlink ref="N479" r:id="rId955" xr:uid="{00000000-0004-0000-0100-0000BA030000}"/>
    <hyperlink ref="R479" r:id="rId956" xr:uid="{00000000-0004-0000-0100-0000BB030000}"/>
    <hyperlink ref="N480" r:id="rId957" xr:uid="{00000000-0004-0000-0100-0000BC030000}"/>
    <hyperlink ref="R480" r:id="rId958" xr:uid="{00000000-0004-0000-0100-0000BD030000}"/>
    <hyperlink ref="N481" r:id="rId959" xr:uid="{00000000-0004-0000-0100-0000BE030000}"/>
    <hyperlink ref="R481" r:id="rId960" xr:uid="{00000000-0004-0000-0100-0000BF030000}"/>
    <hyperlink ref="N482" r:id="rId961" xr:uid="{00000000-0004-0000-0100-0000C0030000}"/>
    <hyperlink ref="R482" r:id="rId962" xr:uid="{00000000-0004-0000-0100-0000C1030000}"/>
    <hyperlink ref="N483" r:id="rId963" xr:uid="{00000000-0004-0000-0100-0000C2030000}"/>
    <hyperlink ref="R483" r:id="rId964" xr:uid="{00000000-0004-0000-0100-0000C3030000}"/>
    <hyperlink ref="N484" r:id="rId965" xr:uid="{00000000-0004-0000-0100-0000C4030000}"/>
    <hyperlink ref="R484" r:id="rId966" xr:uid="{00000000-0004-0000-0100-0000C5030000}"/>
    <hyperlink ref="N485" r:id="rId967" xr:uid="{00000000-0004-0000-0100-0000C6030000}"/>
    <hyperlink ref="R485" r:id="rId968" xr:uid="{00000000-0004-0000-0100-0000C7030000}"/>
    <hyperlink ref="N486" r:id="rId969" xr:uid="{00000000-0004-0000-0100-0000C8030000}"/>
    <hyperlink ref="R486" r:id="rId970" xr:uid="{00000000-0004-0000-0100-0000C9030000}"/>
    <hyperlink ref="N487" r:id="rId971" xr:uid="{00000000-0004-0000-0100-0000CA030000}"/>
    <hyperlink ref="R487" r:id="rId972" xr:uid="{00000000-0004-0000-0100-0000CB030000}"/>
    <hyperlink ref="N488" r:id="rId973" xr:uid="{00000000-0004-0000-0100-0000CC030000}"/>
    <hyperlink ref="R488" r:id="rId974" xr:uid="{00000000-0004-0000-0100-0000CD030000}"/>
    <hyperlink ref="N489" r:id="rId975" xr:uid="{00000000-0004-0000-0100-0000CE030000}"/>
    <hyperlink ref="R489" r:id="rId976" xr:uid="{00000000-0004-0000-0100-0000CF030000}"/>
    <hyperlink ref="N490" r:id="rId977" xr:uid="{00000000-0004-0000-0100-0000D0030000}"/>
    <hyperlink ref="R490" r:id="rId978" xr:uid="{00000000-0004-0000-0100-0000D1030000}"/>
    <hyperlink ref="N491" r:id="rId979" xr:uid="{00000000-0004-0000-0100-0000D2030000}"/>
    <hyperlink ref="R491" r:id="rId980" xr:uid="{00000000-0004-0000-0100-0000D3030000}"/>
    <hyperlink ref="N492" r:id="rId981" xr:uid="{00000000-0004-0000-0100-0000D4030000}"/>
    <hyperlink ref="R492" r:id="rId982" xr:uid="{00000000-0004-0000-0100-0000D5030000}"/>
    <hyperlink ref="N493" r:id="rId983" xr:uid="{00000000-0004-0000-0100-0000D6030000}"/>
    <hyperlink ref="R493" r:id="rId984" xr:uid="{00000000-0004-0000-0100-0000D7030000}"/>
    <hyperlink ref="N494" r:id="rId985" xr:uid="{00000000-0004-0000-0100-0000D8030000}"/>
    <hyperlink ref="R494" r:id="rId986" xr:uid="{00000000-0004-0000-0100-0000D9030000}"/>
    <hyperlink ref="N495" r:id="rId987" xr:uid="{00000000-0004-0000-0100-0000DA030000}"/>
    <hyperlink ref="R495" r:id="rId988" xr:uid="{00000000-0004-0000-0100-0000DB030000}"/>
    <hyperlink ref="N496" r:id="rId989" xr:uid="{00000000-0004-0000-0100-0000DC030000}"/>
    <hyperlink ref="R496" r:id="rId990" xr:uid="{00000000-0004-0000-0100-0000DD030000}"/>
    <hyperlink ref="N497" r:id="rId991" xr:uid="{00000000-0004-0000-0100-0000DE030000}"/>
    <hyperlink ref="R497" r:id="rId992" xr:uid="{00000000-0004-0000-0100-0000DF030000}"/>
    <hyperlink ref="N498" r:id="rId993" xr:uid="{00000000-0004-0000-0100-0000E0030000}"/>
    <hyperlink ref="R498" r:id="rId994" xr:uid="{00000000-0004-0000-0100-0000E1030000}"/>
    <hyperlink ref="N499" r:id="rId995" xr:uid="{00000000-0004-0000-0100-0000E2030000}"/>
    <hyperlink ref="R499" r:id="rId996" xr:uid="{00000000-0004-0000-0100-0000E3030000}"/>
    <hyperlink ref="N500" r:id="rId997" xr:uid="{00000000-0004-0000-0100-0000E4030000}"/>
    <hyperlink ref="R500" r:id="rId998" xr:uid="{00000000-0004-0000-0100-0000E5030000}"/>
    <hyperlink ref="N501" r:id="rId999" xr:uid="{00000000-0004-0000-0100-0000E6030000}"/>
    <hyperlink ref="R501" r:id="rId1000" xr:uid="{00000000-0004-0000-0100-0000E7030000}"/>
    <hyperlink ref="N502" r:id="rId1001" xr:uid="{00000000-0004-0000-0100-0000E8030000}"/>
    <hyperlink ref="R502" r:id="rId1002" xr:uid="{00000000-0004-0000-0100-0000E9030000}"/>
    <hyperlink ref="N503" r:id="rId1003" xr:uid="{00000000-0004-0000-0100-0000EA030000}"/>
    <hyperlink ref="R503" r:id="rId1004" xr:uid="{00000000-0004-0000-0100-0000EB030000}"/>
    <hyperlink ref="N504" r:id="rId1005" xr:uid="{00000000-0004-0000-0100-0000EC030000}"/>
    <hyperlink ref="R504" r:id="rId1006" xr:uid="{00000000-0004-0000-0100-0000ED030000}"/>
    <hyperlink ref="N505" r:id="rId1007" xr:uid="{00000000-0004-0000-0100-0000EE030000}"/>
    <hyperlink ref="R505" r:id="rId1008" xr:uid="{00000000-0004-0000-0100-0000EF030000}"/>
    <hyperlink ref="N506" r:id="rId1009" xr:uid="{00000000-0004-0000-0100-0000F0030000}"/>
    <hyperlink ref="R506" r:id="rId1010" xr:uid="{00000000-0004-0000-0100-0000F1030000}"/>
    <hyperlink ref="N507" r:id="rId1011" xr:uid="{00000000-0004-0000-0100-0000F2030000}"/>
    <hyperlink ref="R507" r:id="rId1012" xr:uid="{00000000-0004-0000-0100-0000F3030000}"/>
    <hyperlink ref="N508" r:id="rId1013" xr:uid="{00000000-0004-0000-0100-0000F4030000}"/>
    <hyperlink ref="R508" r:id="rId1014" xr:uid="{00000000-0004-0000-0100-0000F5030000}"/>
    <hyperlink ref="N509" r:id="rId1015" xr:uid="{00000000-0004-0000-0100-0000F6030000}"/>
    <hyperlink ref="R509" r:id="rId1016" xr:uid="{00000000-0004-0000-0100-0000F7030000}"/>
    <hyperlink ref="N510" r:id="rId1017" xr:uid="{00000000-0004-0000-0100-0000F8030000}"/>
    <hyperlink ref="R510" r:id="rId1018" xr:uid="{00000000-0004-0000-0100-0000F9030000}"/>
    <hyperlink ref="N511" r:id="rId1019" xr:uid="{00000000-0004-0000-0100-0000FA030000}"/>
    <hyperlink ref="R511" r:id="rId1020" xr:uid="{00000000-0004-0000-0100-0000FB030000}"/>
    <hyperlink ref="N512" r:id="rId1021" xr:uid="{00000000-0004-0000-0100-0000FC030000}"/>
    <hyperlink ref="R512" r:id="rId1022" xr:uid="{00000000-0004-0000-0100-0000FD030000}"/>
    <hyperlink ref="N513" r:id="rId1023" xr:uid="{00000000-0004-0000-0100-0000FE030000}"/>
    <hyperlink ref="R513" r:id="rId1024" xr:uid="{00000000-0004-0000-0100-0000FF030000}"/>
    <hyperlink ref="N514" r:id="rId1025" xr:uid="{00000000-0004-0000-0100-000000040000}"/>
    <hyperlink ref="R514" r:id="rId1026" xr:uid="{00000000-0004-0000-0100-000001040000}"/>
    <hyperlink ref="N515" r:id="rId1027" xr:uid="{00000000-0004-0000-0100-000002040000}"/>
    <hyperlink ref="R515" r:id="rId1028" xr:uid="{00000000-0004-0000-0100-000003040000}"/>
    <hyperlink ref="N516" r:id="rId1029" xr:uid="{00000000-0004-0000-0100-000004040000}"/>
    <hyperlink ref="R516" r:id="rId1030" xr:uid="{00000000-0004-0000-0100-000005040000}"/>
    <hyperlink ref="N517" r:id="rId1031" xr:uid="{00000000-0004-0000-0100-000006040000}"/>
    <hyperlink ref="R517" r:id="rId1032" xr:uid="{00000000-0004-0000-0100-000007040000}"/>
    <hyperlink ref="N518" r:id="rId1033" xr:uid="{00000000-0004-0000-0100-000008040000}"/>
    <hyperlink ref="R518" r:id="rId1034" xr:uid="{00000000-0004-0000-0100-000009040000}"/>
    <hyperlink ref="N519" r:id="rId1035" xr:uid="{00000000-0004-0000-0100-00000A040000}"/>
    <hyperlink ref="R519" r:id="rId1036" xr:uid="{00000000-0004-0000-0100-00000B040000}"/>
    <hyperlink ref="N520" r:id="rId1037" xr:uid="{00000000-0004-0000-0100-00000C040000}"/>
    <hyperlink ref="R520" r:id="rId1038" xr:uid="{00000000-0004-0000-0100-00000D040000}"/>
    <hyperlink ref="N521" r:id="rId1039" xr:uid="{00000000-0004-0000-0100-00000E040000}"/>
    <hyperlink ref="R521" r:id="rId1040" xr:uid="{00000000-0004-0000-0100-00000F040000}"/>
    <hyperlink ref="N522" r:id="rId1041" xr:uid="{00000000-0004-0000-0100-000010040000}"/>
    <hyperlink ref="R522" r:id="rId1042" xr:uid="{00000000-0004-0000-0100-000011040000}"/>
    <hyperlink ref="N523" r:id="rId1043" xr:uid="{00000000-0004-0000-0100-000012040000}"/>
    <hyperlink ref="R523" r:id="rId1044" xr:uid="{00000000-0004-0000-0100-000013040000}"/>
    <hyperlink ref="N524" r:id="rId1045" xr:uid="{00000000-0004-0000-0100-000014040000}"/>
    <hyperlink ref="R524" r:id="rId1046" xr:uid="{00000000-0004-0000-0100-000015040000}"/>
    <hyperlink ref="N525" r:id="rId1047" xr:uid="{00000000-0004-0000-0100-000016040000}"/>
    <hyperlink ref="R525" r:id="rId1048" xr:uid="{00000000-0004-0000-0100-000017040000}"/>
    <hyperlink ref="N526" r:id="rId1049" xr:uid="{00000000-0004-0000-0100-000018040000}"/>
    <hyperlink ref="R526" r:id="rId1050" xr:uid="{00000000-0004-0000-0100-000019040000}"/>
    <hyperlink ref="N527" r:id="rId1051" xr:uid="{00000000-0004-0000-0100-00001A040000}"/>
    <hyperlink ref="R527" r:id="rId1052" xr:uid="{00000000-0004-0000-0100-00001B040000}"/>
    <hyperlink ref="N528" r:id="rId1053" xr:uid="{00000000-0004-0000-0100-00001C040000}"/>
    <hyperlink ref="R528" r:id="rId1054" xr:uid="{00000000-0004-0000-0100-00001D040000}"/>
    <hyperlink ref="N529" r:id="rId1055" xr:uid="{00000000-0004-0000-0100-00001E040000}"/>
    <hyperlink ref="R529" r:id="rId1056" xr:uid="{00000000-0004-0000-0100-00001F040000}"/>
    <hyperlink ref="N530" r:id="rId1057" xr:uid="{00000000-0004-0000-0100-000020040000}"/>
    <hyperlink ref="R530" r:id="rId1058" xr:uid="{00000000-0004-0000-0100-000021040000}"/>
    <hyperlink ref="N531" r:id="rId1059" xr:uid="{00000000-0004-0000-0100-000022040000}"/>
    <hyperlink ref="R531" r:id="rId1060" xr:uid="{00000000-0004-0000-0100-000023040000}"/>
    <hyperlink ref="N532" r:id="rId1061" xr:uid="{00000000-0004-0000-0100-000024040000}"/>
    <hyperlink ref="R532" r:id="rId1062" xr:uid="{00000000-0004-0000-0100-000025040000}"/>
    <hyperlink ref="N533" r:id="rId1063" xr:uid="{00000000-0004-0000-0100-000026040000}"/>
    <hyperlink ref="R533" r:id="rId1064" xr:uid="{00000000-0004-0000-0100-000027040000}"/>
    <hyperlink ref="N534" r:id="rId1065" xr:uid="{00000000-0004-0000-0100-000028040000}"/>
    <hyperlink ref="R534" r:id="rId1066" xr:uid="{00000000-0004-0000-0100-000029040000}"/>
    <hyperlink ref="N535" r:id="rId1067" xr:uid="{00000000-0004-0000-0100-00002A040000}"/>
    <hyperlink ref="R535" r:id="rId1068" xr:uid="{00000000-0004-0000-0100-00002B040000}"/>
    <hyperlink ref="N536" r:id="rId1069" xr:uid="{00000000-0004-0000-0100-00002C040000}"/>
    <hyperlink ref="R536" r:id="rId1070" xr:uid="{00000000-0004-0000-0100-00002D040000}"/>
    <hyperlink ref="N537" r:id="rId1071" xr:uid="{00000000-0004-0000-0100-00002E040000}"/>
    <hyperlink ref="R537" r:id="rId1072" xr:uid="{00000000-0004-0000-0100-00002F040000}"/>
    <hyperlink ref="N538" r:id="rId1073" xr:uid="{00000000-0004-0000-0100-000030040000}"/>
    <hyperlink ref="R538" r:id="rId1074" xr:uid="{00000000-0004-0000-0100-000031040000}"/>
    <hyperlink ref="N539" r:id="rId1075" xr:uid="{00000000-0004-0000-0100-000032040000}"/>
    <hyperlink ref="R539" r:id="rId1076" xr:uid="{00000000-0004-0000-0100-000033040000}"/>
    <hyperlink ref="N540" r:id="rId1077" xr:uid="{00000000-0004-0000-0100-000034040000}"/>
    <hyperlink ref="R540" r:id="rId1078" xr:uid="{00000000-0004-0000-0100-000035040000}"/>
    <hyperlink ref="N541" r:id="rId1079" xr:uid="{00000000-0004-0000-0100-000036040000}"/>
    <hyperlink ref="R541" r:id="rId1080" xr:uid="{00000000-0004-0000-0100-000037040000}"/>
    <hyperlink ref="N542" r:id="rId1081" xr:uid="{00000000-0004-0000-0100-000038040000}"/>
    <hyperlink ref="R542" r:id="rId1082" xr:uid="{00000000-0004-0000-0100-000039040000}"/>
    <hyperlink ref="N543" r:id="rId1083" xr:uid="{00000000-0004-0000-0100-00003A040000}"/>
    <hyperlink ref="R543" r:id="rId1084" xr:uid="{00000000-0004-0000-0100-00003B040000}"/>
    <hyperlink ref="N544" r:id="rId1085" xr:uid="{00000000-0004-0000-0100-00003C040000}"/>
    <hyperlink ref="R544" r:id="rId1086" xr:uid="{00000000-0004-0000-0100-00003D040000}"/>
    <hyperlink ref="N545" r:id="rId1087" xr:uid="{00000000-0004-0000-0100-00003E040000}"/>
    <hyperlink ref="R545" r:id="rId1088" xr:uid="{00000000-0004-0000-0100-00003F040000}"/>
    <hyperlink ref="N546" r:id="rId1089" xr:uid="{00000000-0004-0000-0100-000040040000}"/>
    <hyperlink ref="R546" r:id="rId1090" xr:uid="{00000000-0004-0000-0100-000041040000}"/>
    <hyperlink ref="N547" r:id="rId1091" xr:uid="{00000000-0004-0000-0100-000042040000}"/>
    <hyperlink ref="R547" r:id="rId1092" xr:uid="{00000000-0004-0000-0100-000043040000}"/>
    <hyperlink ref="N548" r:id="rId1093" xr:uid="{00000000-0004-0000-0100-000044040000}"/>
    <hyperlink ref="R548" r:id="rId1094" xr:uid="{00000000-0004-0000-0100-000045040000}"/>
    <hyperlink ref="N549" r:id="rId1095" xr:uid="{00000000-0004-0000-0100-000046040000}"/>
    <hyperlink ref="R549" r:id="rId1096" xr:uid="{00000000-0004-0000-0100-000047040000}"/>
    <hyperlink ref="N550" r:id="rId1097" xr:uid="{00000000-0004-0000-0100-000048040000}"/>
    <hyperlink ref="R550" r:id="rId1098" xr:uid="{00000000-0004-0000-0100-000049040000}"/>
    <hyperlink ref="N551" r:id="rId1099" xr:uid="{00000000-0004-0000-0100-00004A040000}"/>
    <hyperlink ref="R551" r:id="rId1100" xr:uid="{00000000-0004-0000-0100-00004B040000}"/>
    <hyperlink ref="N552" r:id="rId1101" xr:uid="{00000000-0004-0000-0100-00004C040000}"/>
    <hyperlink ref="R552" r:id="rId1102" xr:uid="{00000000-0004-0000-0100-00004D040000}"/>
    <hyperlink ref="N553" r:id="rId1103" xr:uid="{00000000-0004-0000-0100-00004E040000}"/>
    <hyperlink ref="R553" r:id="rId1104" xr:uid="{00000000-0004-0000-0100-00004F040000}"/>
    <hyperlink ref="N554" r:id="rId1105" xr:uid="{00000000-0004-0000-0100-000050040000}"/>
    <hyperlink ref="R554" r:id="rId1106" xr:uid="{00000000-0004-0000-0100-000051040000}"/>
    <hyperlink ref="N555" r:id="rId1107" xr:uid="{00000000-0004-0000-0100-000052040000}"/>
    <hyperlink ref="R555" r:id="rId1108" xr:uid="{00000000-0004-0000-0100-000053040000}"/>
    <hyperlink ref="N556" r:id="rId1109" xr:uid="{00000000-0004-0000-0100-000054040000}"/>
    <hyperlink ref="R556" r:id="rId1110" xr:uid="{00000000-0004-0000-0100-000055040000}"/>
    <hyperlink ref="N557" r:id="rId1111" xr:uid="{00000000-0004-0000-0100-000056040000}"/>
    <hyperlink ref="R557" r:id="rId1112" xr:uid="{00000000-0004-0000-0100-000057040000}"/>
    <hyperlink ref="N558" r:id="rId1113" xr:uid="{00000000-0004-0000-0100-000058040000}"/>
    <hyperlink ref="R558" r:id="rId1114" xr:uid="{00000000-0004-0000-0100-000059040000}"/>
    <hyperlink ref="N559" r:id="rId1115" xr:uid="{00000000-0004-0000-0100-00005A040000}"/>
    <hyperlink ref="R559" r:id="rId1116" xr:uid="{00000000-0004-0000-0100-00005B040000}"/>
    <hyperlink ref="N560" r:id="rId1117" xr:uid="{00000000-0004-0000-0100-00005C040000}"/>
    <hyperlink ref="R560" r:id="rId1118" xr:uid="{00000000-0004-0000-0100-00005D040000}"/>
    <hyperlink ref="N561" r:id="rId1119" xr:uid="{00000000-0004-0000-0100-00005E040000}"/>
    <hyperlink ref="R561" r:id="rId1120" xr:uid="{00000000-0004-0000-0100-00005F040000}"/>
    <hyperlink ref="N562" r:id="rId1121" xr:uid="{00000000-0004-0000-0100-000060040000}"/>
    <hyperlink ref="R562" r:id="rId1122" xr:uid="{00000000-0004-0000-0100-000061040000}"/>
    <hyperlink ref="N563" r:id="rId1123" xr:uid="{00000000-0004-0000-0100-000062040000}"/>
    <hyperlink ref="R563" r:id="rId1124" xr:uid="{00000000-0004-0000-0100-000063040000}"/>
    <hyperlink ref="N564" r:id="rId1125" xr:uid="{00000000-0004-0000-0100-000064040000}"/>
    <hyperlink ref="R564" r:id="rId1126" xr:uid="{00000000-0004-0000-0100-000065040000}"/>
    <hyperlink ref="N565" r:id="rId1127" xr:uid="{00000000-0004-0000-0100-000066040000}"/>
    <hyperlink ref="R565" r:id="rId1128" xr:uid="{00000000-0004-0000-0100-000067040000}"/>
    <hyperlink ref="N566" r:id="rId1129" xr:uid="{00000000-0004-0000-0100-000068040000}"/>
    <hyperlink ref="R566" r:id="rId1130" xr:uid="{00000000-0004-0000-0100-000069040000}"/>
    <hyperlink ref="N567" r:id="rId1131" xr:uid="{00000000-0004-0000-0100-00006A040000}"/>
    <hyperlink ref="R567" r:id="rId1132" xr:uid="{00000000-0004-0000-0100-00006B040000}"/>
    <hyperlink ref="N568" r:id="rId1133" xr:uid="{00000000-0004-0000-0100-00006C040000}"/>
    <hyperlink ref="R568" r:id="rId1134" xr:uid="{00000000-0004-0000-0100-00006D040000}"/>
    <hyperlink ref="N569" r:id="rId1135" xr:uid="{00000000-0004-0000-0100-00006E040000}"/>
    <hyperlink ref="R569" r:id="rId1136" xr:uid="{00000000-0004-0000-0100-00006F040000}"/>
    <hyperlink ref="N570" r:id="rId1137" xr:uid="{00000000-0004-0000-0100-000070040000}"/>
    <hyperlink ref="R570" r:id="rId1138" xr:uid="{00000000-0004-0000-0100-000071040000}"/>
    <hyperlink ref="N571" r:id="rId1139" xr:uid="{00000000-0004-0000-0100-000072040000}"/>
    <hyperlink ref="R571" r:id="rId1140" xr:uid="{00000000-0004-0000-0100-000073040000}"/>
    <hyperlink ref="N572" r:id="rId1141" xr:uid="{00000000-0004-0000-0100-000074040000}"/>
    <hyperlink ref="R572" r:id="rId1142" xr:uid="{00000000-0004-0000-0100-000075040000}"/>
    <hyperlink ref="N573" r:id="rId1143" xr:uid="{00000000-0004-0000-0100-000076040000}"/>
    <hyperlink ref="R573" r:id="rId1144" xr:uid="{00000000-0004-0000-0100-000077040000}"/>
    <hyperlink ref="N574" r:id="rId1145" xr:uid="{00000000-0004-0000-0100-000078040000}"/>
    <hyperlink ref="R574" r:id="rId1146" xr:uid="{00000000-0004-0000-0100-000079040000}"/>
    <hyperlink ref="N575" r:id="rId1147" xr:uid="{00000000-0004-0000-0100-00007A040000}"/>
    <hyperlink ref="R575" r:id="rId1148" xr:uid="{00000000-0004-0000-0100-00007B040000}"/>
    <hyperlink ref="N576" r:id="rId1149" xr:uid="{00000000-0004-0000-0100-00007C040000}"/>
    <hyperlink ref="R576" r:id="rId1150" xr:uid="{00000000-0004-0000-0100-00007D040000}"/>
    <hyperlink ref="N577" r:id="rId1151" xr:uid="{00000000-0004-0000-0100-00007E040000}"/>
    <hyperlink ref="R577" r:id="rId1152" xr:uid="{00000000-0004-0000-0100-00007F040000}"/>
    <hyperlink ref="N578" r:id="rId1153" xr:uid="{00000000-0004-0000-0100-000080040000}"/>
    <hyperlink ref="R578" r:id="rId1154" xr:uid="{00000000-0004-0000-0100-000081040000}"/>
    <hyperlink ref="N579" r:id="rId1155" xr:uid="{00000000-0004-0000-0100-000082040000}"/>
    <hyperlink ref="R579" r:id="rId1156" xr:uid="{00000000-0004-0000-0100-000083040000}"/>
    <hyperlink ref="N580" r:id="rId1157" xr:uid="{00000000-0004-0000-0100-000084040000}"/>
    <hyperlink ref="R580" r:id="rId1158" xr:uid="{00000000-0004-0000-0100-000085040000}"/>
    <hyperlink ref="N581" r:id="rId1159" xr:uid="{00000000-0004-0000-0100-000086040000}"/>
    <hyperlink ref="R581" r:id="rId1160" xr:uid="{00000000-0004-0000-0100-000087040000}"/>
    <hyperlink ref="N582" r:id="rId1161" xr:uid="{00000000-0004-0000-0100-000088040000}"/>
    <hyperlink ref="R582" r:id="rId1162" xr:uid="{00000000-0004-0000-0100-000089040000}"/>
    <hyperlink ref="N583" r:id="rId1163" xr:uid="{00000000-0004-0000-0100-00008A040000}"/>
    <hyperlink ref="R583" r:id="rId1164" xr:uid="{00000000-0004-0000-0100-00008B040000}"/>
    <hyperlink ref="N584" r:id="rId1165" xr:uid="{00000000-0004-0000-0100-00008C040000}"/>
    <hyperlink ref="R584" r:id="rId1166" xr:uid="{00000000-0004-0000-0100-00008D040000}"/>
    <hyperlink ref="N585" r:id="rId1167" xr:uid="{00000000-0004-0000-0100-00008E040000}"/>
    <hyperlink ref="R585" r:id="rId1168" xr:uid="{00000000-0004-0000-0100-00008F040000}"/>
    <hyperlink ref="N586" r:id="rId1169" xr:uid="{00000000-0004-0000-0100-000090040000}"/>
    <hyperlink ref="R586" r:id="rId1170" xr:uid="{00000000-0004-0000-0100-000091040000}"/>
    <hyperlink ref="N587" r:id="rId1171" xr:uid="{00000000-0004-0000-0100-000092040000}"/>
    <hyperlink ref="R587" r:id="rId1172" xr:uid="{00000000-0004-0000-0100-000093040000}"/>
    <hyperlink ref="N588" r:id="rId1173" xr:uid="{00000000-0004-0000-0100-000094040000}"/>
    <hyperlink ref="R588" r:id="rId1174" xr:uid="{00000000-0004-0000-0100-000095040000}"/>
    <hyperlink ref="N589" r:id="rId1175" xr:uid="{00000000-0004-0000-0100-000096040000}"/>
    <hyperlink ref="R589" r:id="rId1176" xr:uid="{00000000-0004-0000-0100-000097040000}"/>
    <hyperlink ref="N590" r:id="rId1177" xr:uid="{00000000-0004-0000-0100-000098040000}"/>
    <hyperlink ref="R590" r:id="rId1178" xr:uid="{00000000-0004-0000-0100-000099040000}"/>
    <hyperlink ref="N591" r:id="rId1179" xr:uid="{00000000-0004-0000-0100-00009A040000}"/>
    <hyperlink ref="R591" r:id="rId1180" xr:uid="{00000000-0004-0000-0100-00009B040000}"/>
    <hyperlink ref="N592" r:id="rId1181" xr:uid="{00000000-0004-0000-0100-00009C040000}"/>
    <hyperlink ref="R592" r:id="rId1182" xr:uid="{00000000-0004-0000-0100-00009D040000}"/>
    <hyperlink ref="N593" r:id="rId1183" xr:uid="{00000000-0004-0000-0100-00009E040000}"/>
    <hyperlink ref="R593" r:id="rId1184" xr:uid="{00000000-0004-0000-0100-00009F040000}"/>
    <hyperlink ref="N594" r:id="rId1185" xr:uid="{00000000-0004-0000-0100-0000A0040000}"/>
    <hyperlink ref="R594" r:id="rId1186" xr:uid="{00000000-0004-0000-0100-0000A1040000}"/>
    <hyperlink ref="N595" r:id="rId1187" xr:uid="{00000000-0004-0000-0100-0000A2040000}"/>
    <hyperlink ref="R595" r:id="rId1188" xr:uid="{00000000-0004-0000-0100-0000A3040000}"/>
    <hyperlink ref="N596" r:id="rId1189" xr:uid="{00000000-0004-0000-0100-0000A4040000}"/>
    <hyperlink ref="R596" r:id="rId1190" xr:uid="{00000000-0004-0000-0100-0000A5040000}"/>
    <hyperlink ref="N597" r:id="rId1191" xr:uid="{00000000-0004-0000-0100-0000A6040000}"/>
    <hyperlink ref="R597" r:id="rId1192" xr:uid="{00000000-0004-0000-0100-0000A7040000}"/>
    <hyperlink ref="N598" r:id="rId1193" xr:uid="{00000000-0004-0000-0100-0000A8040000}"/>
    <hyperlink ref="R598" r:id="rId1194" xr:uid="{00000000-0004-0000-0100-0000A9040000}"/>
    <hyperlink ref="N599" r:id="rId1195" xr:uid="{00000000-0004-0000-0100-0000AA040000}"/>
    <hyperlink ref="R599" r:id="rId1196" xr:uid="{00000000-0004-0000-0100-0000AB040000}"/>
    <hyperlink ref="N600" r:id="rId1197" xr:uid="{00000000-0004-0000-0100-0000AC040000}"/>
    <hyperlink ref="R600" r:id="rId1198" xr:uid="{00000000-0004-0000-0100-0000AD040000}"/>
    <hyperlink ref="N601" r:id="rId1199" xr:uid="{00000000-0004-0000-0100-0000AE040000}"/>
    <hyperlink ref="R601" r:id="rId1200" xr:uid="{00000000-0004-0000-0100-0000AF040000}"/>
    <hyperlink ref="N602" r:id="rId1201" xr:uid="{00000000-0004-0000-0100-0000B0040000}"/>
    <hyperlink ref="R602" r:id="rId1202" xr:uid="{00000000-0004-0000-0100-0000B1040000}"/>
    <hyperlink ref="N603" r:id="rId1203" xr:uid="{00000000-0004-0000-0100-0000B2040000}"/>
    <hyperlink ref="R603" r:id="rId1204" xr:uid="{00000000-0004-0000-0100-0000B3040000}"/>
    <hyperlink ref="N604" r:id="rId1205" xr:uid="{00000000-0004-0000-0100-0000B4040000}"/>
    <hyperlink ref="R604" r:id="rId1206" xr:uid="{00000000-0004-0000-0100-0000B5040000}"/>
    <hyperlink ref="N605" r:id="rId1207" xr:uid="{00000000-0004-0000-0100-0000B6040000}"/>
    <hyperlink ref="R605" r:id="rId1208" xr:uid="{00000000-0004-0000-0100-0000B7040000}"/>
    <hyperlink ref="N606" r:id="rId1209" xr:uid="{00000000-0004-0000-0100-0000B8040000}"/>
    <hyperlink ref="R606" r:id="rId1210" xr:uid="{00000000-0004-0000-0100-0000B9040000}"/>
    <hyperlink ref="N607" r:id="rId1211" xr:uid="{00000000-0004-0000-0100-0000BA040000}"/>
    <hyperlink ref="R607" r:id="rId1212" xr:uid="{00000000-0004-0000-0100-0000BB040000}"/>
    <hyperlink ref="N608" r:id="rId1213" xr:uid="{00000000-0004-0000-0100-0000BC040000}"/>
    <hyperlink ref="R608" r:id="rId1214" xr:uid="{00000000-0004-0000-0100-0000BD040000}"/>
    <hyperlink ref="N609" r:id="rId1215" xr:uid="{00000000-0004-0000-0100-0000BE040000}"/>
    <hyperlink ref="R609" r:id="rId1216" xr:uid="{00000000-0004-0000-0100-0000BF040000}"/>
    <hyperlink ref="N610" r:id="rId1217" xr:uid="{00000000-0004-0000-0100-0000C0040000}"/>
    <hyperlink ref="R610" r:id="rId1218" xr:uid="{00000000-0004-0000-0100-0000C1040000}"/>
    <hyperlink ref="N611" r:id="rId1219" xr:uid="{00000000-0004-0000-0100-0000C2040000}"/>
    <hyperlink ref="R611" r:id="rId1220" xr:uid="{00000000-0004-0000-0100-0000C3040000}"/>
    <hyperlink ref="N612" r:id="rId1221" xr:uid="{00000000-0004-0000-0100-0000C4040000}"/>
    <hyperlink ref="R612" r:id="rId1222" xr:uid="{00000000-0004-0000-0100-0000C5040000}"/>
    <hyperlink ref="N613" r:id="rId1223" xr:uid="{00000000-0004-0000-0100-0000C6040000}"/>
    <hyperlink ref="R613" r:id="rId1224" xr:uid="{00000000-0004-0000-0100-0000C7040000}"/>
    <hyperlink ref="N614" r:id="rId1225" xr:uid="{00000000-0004-0000-0100-0000C8040000}"/>
    <hyperlink ref="R614" r:id="rId1226" xr:uid="{00000000-0004-0000-0100-0000C9040000}"/>
    <hyperlink ref="N615" r:id="rId1227" xr:uid="{00000000-0004-0000-0100-0000CA040000}"/>
    <hyperlink ref="R615" r:id="rId1228" xr:uid="{00000000-0004-0000-0100-0000CB040000}"/>
    <hyperlink ref="N616" r:id="rId1229" xr:uid="{00000000-0004-0000-0100-0000CC040000}"/>
    <hyperlink ref="R616" r:id="rId1230" xr:uid="{00000000-0004-0000-0100-0000CD040000}"/>
    <hyperlink ref="N617" r:id="rId1231" xr:uid="{00000000-0004-0000-0100-0000CE040000}"/>
    <hyperlink ref="R617" r:id="rId1232" xr:uid="{00000000-0004-0000-0100-0000CF040000}"/>
    <hyperlink ref="N618" r:id="rId1233" xr:uid="{00000000-0004-0000-0100-0000D0040000}"/>
    <hyperlink ref="R618" r:id="rId1234" xr:uid="{00000000-0004-0000-0100-0000D1040000}"/>
    <hyperlink ref="N619" r:id="rId1235" xr:uid="{00000000-0004-0000-0100-0000D2040000}"/>
    <hyperlink ref="R619" r:id="rId1236" xr:uid="{00000000-0004-0000-0100-0000D3040000}"/>
    <hyperlink ref="N620" r:id="rId1237" xr:uid="{00000000-0004-0000-0100-0000D4040000}"/>
    <hyperlink ref="R620" r:id="rId1238" xr:uid="{00000000-0004-0000-0100-0000D5040000}"/>
    <hyperlink ref="N621" r:id="rId1239" xr:uid="{00000000-0004-0000-0100-0000D6040000}"/>
    <hyperlink ref="R621" r:id="rId1240" xr:uid="{00000000-0004-0000-0100-0000D7040000}"/>
    <hyperlink ref="N622" r:id="rId1241" xr:uid="{00000000-0004-0000-0100-0000D8040000}"/>
    <hyperlink ref="R622" r:id="rId1242" xr:uid="{00000000-0004-0000-0100-0000D9040000}"/>
    <hyperlink ref="N623" r:id="rId1243" xr:uid="{00000000-0004-0000-0100-0000DA040000}"/>
    <hyperlink ref="R623" r:id="rId1244" xr:uid="{00000000-0004-0000-0100-0000DB040000}"/>
    <hyperlink ref="N624" r:id="rId1245" xr:uid="{00000000-0004-0000-0100-0000DC040000}"/>
    <hyperlink ref="R624" r:id="rId1246" xr:uid="{00000000-0004-0000-0100-0000DD040000}"/>
    <hyperlink ref="N625" r:id="rId1247" xr:uid="{00000000-0004-0000-0100-0000DE040000}"/>
    <hyperlink ref="R625" r:id="rId1248" xr:uid="{00000000-0004-0000-0100-0000DF040000}"/>
    <hyperlink ref="N626" r:id="rId1249" xr:uid="{00000000-0004-0000-0100-0000E0040000}"/>
    <hyperlink ref="R626" r:id="rId1250" xr:uid="{00000000-0004-0000-0100-0000E1040000}"/>
    <hyperlink ref="N627" r:id="rId1251" xr:uid="{00000000-0004-0000-0100-0000E2040000}"/>
    <hyperlink ref="R627" r:id="rId1252" xr:uid="{00000000-0004-0000-0100-0000E3040000}"/>
    <hyperlink ref="N628" r:id="rId1253" xr:uid="{00000000-0004-0000-0100-0000E4040000}"/>
    <hyperlink ref="R628" r:id="rId1254" xr:uid="{00000000-0004-0000-0100-0000E5040000}"/>
    <hyperlink ref="N629" r:id="rId1255" xr:uid="{00000000-0004-0000-0100-0000E6040000}"/>
    <hyperlink ref="R629" r:id="rId1256" xr:uid="{00000000-0004-0000-0100-0000E7040000}"/>
    <hyperlink ref="N630" r:id="rId1257" xr:uid="{00000000-0004-0000-0100-0000E8040000}"/>
    <hyperlink ref="R630" r:id="rId1258" xr:uid="{00000000-0004-0000-0100-0000E9040000}"/>
    <hyperlink ref="N631" r:id="rId1259" xr:uid="{00000000-0004-0000-0100-0000EA040000}"/>
    <hyperlink ref="R631" r:id="rId1260" xr:uid="{00000000-0004-0000-0100-0000EB040000}"/>
    <hyperlink ref="N632" r:id="rId1261" xr:uid="{00000000-0004-0000-0100-0000EC040000}"/>
    <hyperlink ref="R632" r:id="rId1262" xr:uid="{00000000-0004-0000-0100-0000ED040000}"/>
    <hyperlink ref="N633" r:id="rId1263" xr:uid="{00000000-0004-0000-0100-0000EE040000}"/>
    <hyperlink ref="R633" r:id="rId1264" xr:uid="{00000000-0004-0000-0100-0000EF040000}"/>
    <hyperlink ref="N634" r:id="rId1265" xr:uid="{00000000-0004-0000-0100-0000F0040000}"/>
    <hyperlink ref="R634" r:id="rId1266" xr:uid="{00000000-0004-0000-0100-0000F1040000}"/>
    <hyperlink ref="N635" r:id="rId1267" xr:uid="{00000000-0004-0000-0100-0000F2040000}"/>
    <hyperlink ref="R635" r:id="rId1268" xr:uid="{00000000-0004-0000-0100-0000F3040000}"/>
    <hyperlink ref="N636" r:id="rId1269" xr:uid="{00000000-0004-0000-0100-0000F4040000}"/>
    <hyperlink ref="R636" r:id="rId1270" xr:uid="{00000000-0004-0000-0100-0000F5040000}"/>
    <hyperlink ref="N637" r:id="rId1271" xr:uid="{00000000-0004-0000-0100-0000F6040000}"/>
    <hyperlink ref="R637" r:id="rId1272" xr:uid="{00000000-0004-0000-0100-0000F7040000}"/>
    <hyperlink ref="N638" r:id="rId1273" xr:uid="{00000000-0004-0000-0100-0000F8040000}"/>
    <hyperlink ref="R638" r:id="rId1274" xr:uid="{00000000-0004-0000-0100-0000F9040000}"/>
    <hyperlink ref="N639" r:id="rId1275" xr:uid="{00000000-0004-0000-0100-0000FA040000}"/>
    <hyperlink ref="R639" r:id="rId1276" xr:uid="{00000000-0004-0000-0100-0000FB040000}"/>
    <hyperlink ref="N640" r:id="rId1277" xr:uid="{00000000-0004-0000-0100-0000FC040000}"/>
    <hyperlink ref="R640" r:id="rId1278" xr:uid="{00000000-0004-0000-0100-0000FD040000}"/>
    <hyperlink ref="N641" r:id="rId1279" xr:uid="{00000000-0004-0000-0100-0000FE040000}"/>
    <hyperlink ref="R641" r:id="rId1280" xr:uid="{00000000-0004-0000-0100-0000FF040000}"/>
    <hyperlink ref="N642" r:id="rId1281" xr:uid="{00000000-0004-0000-0100-000000050000}"/>
    <hyperlink ref="R642" r:id="rId1282" xr:uid="{00000000-0004-0000-0100-000001050000}"/>
    <hyperlink ref="N643" r:id="rId1283" xr:uid="{00000000-0004-0000-0100-000002050000}"/>
    <hyperlink ref="R643" r:id="rId1284" xr:uid="{00000000-0004-0000-0100-000003050000}"/>
    <hyperlink ref="N644" r:id="rId1285" xr:uid="{00000000-0004-0000-0100-000004050000}"/>
    <hyperlink ref="R644" r:id="rId1286" xr:uid="{00000000-0004-0000-0100-000005050000}"/>
    <hyperlink ref="N645" r:id="rId1287" xr:uid="{00000000-0004-0000-0100-000006050000}"/>
    <hyperlink ref="R645" r:id="rId1288" xr:uid="{00000000-0004-0000-0100-000007050000}"/>
    <hyperlink ref="N646" r:id="rId1289" xr:uid="{00000000-0004-0000-0100-000008050000}"/>
    <hyperlink ref="R646" r:id="rId1290" xr:uid="{00000000-0004-0000-0100-000009050000}"/>
    <hyperlink ref="N647" r:id="rId1291" xr:uid="{00000000-0004-0000-0100-00000A050000}"/>
    <hyperlink ref="R647" r:id="rId1292" xr:uid="{00000000-0004-0000-0100-00000B050000}"/>
    <hyperlink ref="N648" r:id="rId1293" xr:uid="{00000000-0004-0000-0100-00000C050000}"/>
    <hyperlink ref="R648" r:id="rId1294" xr:uid="{00000000-0004-0000-0100-00000D050000}"/>
    <hyperlink ref="N649" r:id="rId1295" xr:uid="{00000000-0004-0000-0100-00000E050000}"/>
    <hyperlink ref="R649" r:id="rId1296" xr:uid="{00000000-0004-0000-0100-00000F050000}"/>
    <hyperlink ref="N650" r:id="rId1297" xr:uid="{00000000-0004-0000-0100-000010050000}"/>
    <hyperlink ref="R650" r:id="rId1298" xr:uid="{00000000-0004-0000-0100-000011050000}"/>
    <hyperlink ref="N651" r:id="rId1299" xr:uid="{00000000-0004-0000-0100-000012050000}"/>
    <hyperlink ref="R651" r:id="rId1300" xr:uid="{00000000-0004-0000-0100-000013050000}"/>
    <hyperlink ref="N652" r:id="rId1301" xr:uid="{00000000-0004-0000-0100-000014050000}"/>
    <hyperlink ref="R652" r:id="rId1302" xr:uid="{00000000-0004-0000-0100-000015050000}"/>
    <hyperlink ref="N653" r:id="rId1303" xr:uid="{00000000-0004-0000-0100-000016050000}"/>
    <hyperlink ref="R653" r:id="rId1304" xr:uid="{00000000-0004-0000-0100-000017050000}"/>
    <hyperlink ref="N654" r:id="rId1305" xr:uid="{00000000-0004-0000-0100-000018050000}"/>
    <hyperlink ref="R654" r:id="rId1306" xr:uid="{00000000-0004-0000-0100-000019050000}"/>
    <hyperlink ref="N655" r:id="rId1307" xr:uid="{00000000-0004-0000-0100-00001A050000}"/>
    <hyperlink ref="R655" r:id="rId1308" xr:uid="{00000000-0004-0000-0100-00001B050000}"/>
    <hyperlink ref="N656" r:id="rId1309" xr:uid="{00000000-0004-0000-0100-00001C050000}"/>
    <hyperlink ref="R656" r:id="rId1310" xr:uid="{00000000-0004-0000-0100-00001D050000}"/>
    <hyperlink ref="N657" r:id="rId1311" xr:uid="{00000000-0004-0000-0100-00001E050000}"/>
    <hyperlink ref="R657" r:id="rId1312" xr:uid="{00000000-0004-0000-0100-00001F050000}"/>
    <hyperlink ref="N658" r:id="rId1313" xr:uid="{00000000-0004-0000-0100-000020050000}"/>
    <hyperlink ref="R658" r:id="rId1314" xr:uid="{00000000-0004-0000-0100-000021050000}"/>
    <hyperlink ref="N659" r:id="rId1315" xr:uid="{00000000-0004-0000-0100-000022050000}"/>
    <hyperlink ref="R659" r:id="rId1316" xr:uid="{00000000-0004-0000-0100-000023050000}"/>
    <hyperlink ref="N660" r:id="rId1317" xr:uid="{00000000-0004-0000-0100-000024050000}"/>
    <hyperlink ref="R660" r:id="rId1318" xr:uid="{00000000-0004-0000-0100-000025050000}"/>
    <hyperlink ref="N661" r:id="rId1319" xr:uid="{00000000-0004-0000-0100-000026050000}"/>
    <hyperlink ref="R661" r:id="rId1320" xr:uid="{00000000-0004-0000-0100-000027050000}"/>
    <hyperlink ref="N662" r:id="rId1321" xr:uid="{00000000-0004-0000-0100-000028050000}"/>
    <hyperlink ref="R662" r:id="rId1322" xr:uid="{00000000-0004-0000-0100-000029050000}"/>
    <hyperlink ref="N663" r:id="rId1323" xr:uid="{00000000-0004-0000-0100-00002A050000}"/>
    <hyperlink ref="R663" r:id="rId1324" xr:uid="{00000000-0004-0000-0100-00002B050000}"/>
    <hyperlink ref="N664" r:id="rId1325" xr:uid="{00000000-0004-0000-0100-00002C050000}"/>
    <hyperlink ref="R664" r:id="rId1326" xr:uid="{00000000-0004-0000-0100-00002D050000}"/>
    <hyperlink ref="N665" r:id="rId1327" xr:uid="{00000000-0004-0000-0100-00002E050000}"/>
    <hyperlink ref="R665" r:id="rId1328" xr:uid="{00000000-0004-0000-0100-00002F050000}"/>
    <hyperlink ref="N666" r:id="rId1329" xr:uid="{00000000-0004-0000-0100-000030050000}"/>
    <hyperlink ref="R666" r:id="rId1330" xr:uid="{00000000-0004-0000-0100-000031050000}"/>
    <hyperlink ref="N667" r:id="rId1331" xr:uid="{00000000-0004-0000-0100-000032050000}"/>
    <hyperlink ref="R667" r:id="rId1332" xr:uid="{00000000-0004-0000-0100-000033050000}"/>
    <hyperlink ref="N668" r:id="rId1333" xr:uid="{00000000-0004-0000-0100-000034050000}"/>
    <hyperlink ref="R668" r:id="rId1334" xr:uid="{00000000-0004-0000-0100-000035050000}"/>
    <hyperlink ref="N669" r:id="rId1335" xr:uid="{00000000-0004-0000-0100-000036050000}"/>
    <hyperlink ref="R669" r:id="rId1336" xr:uid="{00000000-0004-0000-0100-000037050000}"/>
    <hyperlink ref="N670" r:id="rId1337" xr:uid="{00000000-0004-0000-0100-000038050000}"/>
    <hyperlink ref="R670" r:id="rId1338" xr:uid="{00000000-0004-0000-0100-000039050000}"/>
    <hyperlink ref="N671" r:id="rId1339" xr:uid="{00000000-0004-0000-0100-00003A050000}"/>
    <hyperlink ref="R671" r:id="rId1340" xr:uid="{00000000-0004-0000-0100-00003B050000}"/>
    <hyperlink ref="N672" r:id="rId1341" xr:uid="{00000000-0004-0000-0100-00003C050000}"/>
    <hyperlink ref="R672" r:id="rId1342" xr:uid="{00000000-0004-0000-0100-00003D050000}"/>
    <hyperlink ref="N673" r:id="rId1343" xr:uid="{00000000-0004-0000-0100-00003E050000}"/>
    <hyperlink ref="R673" r:id="rId1344" xr:uid="{00000000-0004-0000-0100-00003F050000}"/>
    <hyperlink ref="N674" r:id="rId1345" xr:uid="{00000000-0004-0000-0100-000040050000}"/>
    <hyperlink ref="R674" r:id="rId1346" xr:uid="{00000000-0004-0000-0100-000041050000}"/>
    <hyperlink ref="N675" r:id="rId1347" xr:uid="{00000000-0004-0000-0100-000042050000}"/>
    <hyperlink ref="R675" r:id="rId1348" xr:uid="{00000000-0004-0000-0100-000043050000}"/>
    <hyperlink ref="N676" r:id="rId1349" xr:uid="{00000000-0004-0000-0100-000044050000}"/>
    <hyperlink ref="R676" r:id="rId1350" xr:uid="{00000000-0004-0000-0100-000045050000}"/>
    <hyperlink ref="N677" r:id="rId1351" xr:uid="{00000000-0004-0000-0100-000046050000}"/>
    <hyperlink ref="R677" r:id="rId1352" xr:uid="{00000000-0004-0000-0100-000047050000}"/>
    <hyperlink ref="N678" r:id="rId1353" xr:uid="{00000000-0004-0000-0100-000048050000}"/>
    <hyperlink ref="R678" r:id="rId1354" xr:uid="{00000000-0004-0000-0100-000049050000}"/>
    <hyperlink ref="N679" r:id="rId1355" xr:uid="{00000000-0004-0000-0100-00004A050000}"/>
    <hyperlink ref="R679" r:id="rId1356" xr:uid="{00000000-0004-0000-0100-00004B050000}"/>
    <hyperlink ref="N680" r:id="rId1357" xr:uid="{00000000-0004-0000-0100-00004C050000}"/>
    <hyperlink ref="R680" r:id="rId1358" xr:uid="{00000000-0004-0000-0100-00004D050000}"/>
    <hyperlink ref="N681" r:id="rId1359" xr:uid="{00000000-0004-0000-0100-00004E050000}"/>
    <hyperlink ref="R681" r:id="rId1360" xr:uid="{00000000-0004-0000-0100-00004F050000}"/>
    <hyperlink ref="N682" r:id="rId1361" xr:uid="{00000000-0004-0000-0100-000050050000}"/>
    <hyperlink ref="R682" r:id="rId1362" xr:uid="{00000000-0004-0000-0100-000051050000}"/>
    <hyperlink ref="N683" r:id="rId1363" xr:uid="{00000000-0004-0000-0100-000052050000}"/>
    <hyperlink ref="R683" r:id="rId1364" xr:uid="{00000000-0004-0000-0100-000053050000}"/>
    <hyperlink ref="N684" r:id="rId1365" xr:uid="{00000000-0004-0000-0100-000054050000}"/>
    <hyperlink ref="R684" r:id="rId1366" xr:uid="{00000000-0004-0000-0100-000055050000}"/>
    <hyperlink ref="N685" r:id="rId1367" xr:uid="{00000000-0004-0000-0100-000056050000}"/>
    <hyperlink ref="R685" r:id="rId1368" xr:uid="{00000000-0004-0000-0100-000057050000}"/>
    <hyperlink ref="N686" r:id="rId1369" xr:uid="{00000000-0004-0000-0100-000058050000}"/>
    <hyperlink ref="R686" r:id="rId1370" xr:uid="{00000000-0004-0000-0100-000059050000}"/>
    <hyperlink ref="N687" r:id="rId1371" xr:uid="{00000000-0004-0000-0100-00005A050000}"/>
    <hyperlink ref="R687" r:id="rId1372" xr:uid="{00000000-0004-0000-0100-00005B050000}"/>
    <hyperlink ref="N688" r:id="rId1373" xr:uid="{00000000-0004-0000-0100-00005C050000}"/>
    <hyperlink ref="R688" r:id="rId1374" xr:uid="{00000000-0004-0000-0100-00005D050000}"/>
    <hyperlink ref="N689" r:id="rId1375" xr:uid="{00000000-0004-0000-0100-00005E050000}"/>
    <hyperlink ref="R689" r:id="rId1376" xr:uid="{00000000-0004-0000-0100-00005F050000}"/>
    <hyperlink ref="N690" r:id="rId1377" xr:uid="{00000000-0004-0000-0100-000060050000}"/>
    <hyperlink ref="R690" r:id="rId1378" xr:uid="{00000000-0004-0000-0100-000061050000}"/>
    <hyperlink ref="N691" r:id="rId1379" xr:uid="{00000000-0004-0000-0100-000062050000}"/>
    <hyperlink ref="R691" r:id="rId1380" xr:uid="{00000000-0004-0000-0100-000063050000}"/>
    <hyperlink ref="N692" r:id="rId1381" xr:uid="{00000000-0004-0000-0100-000064050000}"/>
    <hyperlink ref="R692" r:id="rId1382" xr:uid="{00000000-0004-0000-0100-000065050000}"/>
    <hyperlink ref="N693" r:id="rId1383" xr:uid="{00000000-0004-0000-0100-000066050000}"/>
    <hyperlink ref="R693" r:id="rId1384" xr:uid="{00000000-0004-0000-0100-000067050000}"/>
    <hyperlink ref="N694" r:id="rId1385" xr:uid="{00000000-0004-0000-0100-000068050000}"/>
    <hyperlink ref="R694" r:id="rId1386" xr:uid="{00000000-0004-0000-0100-000069050000}"/>
    <hyperlink ref="N695" r:id="rId1387" xr:uid="{00000000-0004-0000-0100-00006A050000}"/>
    <hyperlink ref="R695" r:id="rId1388" xr:uid="{00000000-0004-0000-0100-00006B050000}"/>
    <hyperlink ref="N696" r:id="rId1389" xr:uid="{00000000-0004-0000-0100-00006C050000}"/>
    <hyperlink ref="R696" r:id="rId1390" xr:uid="{00000000-0004-0000-0100-00006D050000}"/>
    <hyperlink ref="N697" r:id="rId1391" xr:uid="{00000000-0004-0000-0100-00006E050000}"/>
    <hyperlink ref="R697" r:id="rId1392" xr:uid="{00000000-0004-0000-0100-00006F050000}"/>
    <hyperlink ref="N698" r:id="rId1393" xr:uid="{00000000-0004-0000-0100-000070050000}"/>
    <hyperlink ref="R698" r:id="rId1394" xr:uid="{00000000-0004-0000-0100-000071050000}"/>
    <hyperlink ref="N699" r:id="rId1395" xr:uid="{00000000-0004-0000-0100-000072050000}"/>
    <hyperlink ref="R699" r:id="rId1396" xr:uid="{00000000-0004-0000-0100-000073050000}"/>
    <hyperlink ref="N700" r:id="rId1397" xr:uid="{00000000-0004-0000-0100-000074050000}"/>
    <hyperlink ref="R700" r:id="rId1398" xr:uid="{00000000-0004-0000-0100-000075050000}"/>
    <hyperlink ref="N701" r:id="rId1399" xr:uid="{00000000-0004-0000-0100-000076050000}"/>
    <hyperlink ref="R701" r:id="rId1400" xr:uid="{00000000-0004-0000-0100-000077050000}"/>
    <hyperlink ref="N702" r:id="rId1401" xr:uid="{00000000-0004-0000-0100-000078050000}"/>
    <hyperlink ref="R702" r:id="rId1402" xr:uid="{00000000-0004-0000-0100-000079050000}"/>
    <hyperlink ref="N703" r:id="rId1403" xr:uid="{00000000-0004-0000-0100-00007A050000}"/>
    <hyperlink ref="R703" r:id="rId1404" xr:uid="{00000000-0004-0000-0100-00007B050000}"/>
    <hyperlink ref="N704" r:id="rId1405" xr:uid="{00000000-0004-0000-0100-00007C050000}"/>
    <hyperlink ref="R704" r:id="rId1406" xr:uid="{00000000-0004-0000-0100-00007D050000}"/>
    <hyperlink ref="N705" r:id="rId1407" xr:uid="{00000000-0004-0000-0100-00007E050000}"/>
    <hyperlink ref="R705" r:id="rId1408" xr:uid="{00000000-0004-0000-0100-00007F050000}"/>
    <hyperlink ref="N706" r:id="rId1409" xr:uid="{00000000-0004-0000-0100-000080050000}"/>
    <hyperlink ref="R706" r:id="rId1410" xr:uid="{00000000-0004-0000-0100-000081050000}"/>
    <hyperlink ref="N707" r:id="rId1411" xr:uid="{00000000-0004-0000-0100-000082050000}"/>
    <hyperlink ref="R707" r:id="rId1412" xr:uid="{00000000-0004-0000-0100-000083050000}"/>
    <hyperlink ref="N708" r:id="rId1413" xr:uid="{00000000-0004-0000-0100-000084050000}"/>
    <hyperlink ref="R708" r:id="rId1414" xr:uid="{00000000-0004-0000-0100-000085050000}"/>
    <hyperlink ref="N709" r:id="rId1415" xr:uid="{00000000-0004-0000-0100-000086050000}"/>
    <hyperlink ref="R709" r:id="rId1416" xr:uid="{00000000-0004-0000-0100-000087050000}"/>
    <hyperlink ref="N710" r:id="rId1417" xr:uid="{00000000-0004-0000-0100-000088050000}"/>
    <hyperlink ref="R710" r:id="rId1418" xr:uid="{00000000-0004-0000-0100-000089050000}"/>
    <hyperlink ref="N711" r:id="rId1419" xr:uid="{00000000-0004-0000-0100-00008A050000}"/>
    <hyperlink ref="R711" r:id="rId1420" xr:uid="{00000000-0004-0000-0100-00008B050000}"/>
    <hyperlink ref="N712" r:id="rId1421" xr:uid="{00000000-0004-0000-0100-00008C050000}"/>
    <hyperlink ref="R712" r:id="rId1422" xr:uid="{00000000-0004-0000-0100-00008D050000}"/>
    <hyperlink ref="N713" r:id="rId1423" xr:uid="{00000000-0004-0000-0100-00008E050000}"/>
    <hyperlink ref="R713" r:id="rId1424" xr:uid="{00000000-0004-0000-0100-00008F050000}"/>
    <hyperlink ref="N714" r:id="rId1425" xr:uid="{00000000-0004-0000-0100-000090050000}"/>
    <hyperlink ref="R714" r:id="rId1426" xr:uid="{00000000-0004-0000-0100-000091050000}"/>
    <hyperlink ref="N715" r:id="rId1427" xr:uid="{00000000-0004-0000-0100-000092050000}"/>
    <hyperlink ref="R715" r:id="rId1428" xr:uid="{00000000-0004-0000-0100-000093050000}"/>
    <hyperlink ref="N716" r:id="rId1429" xr:uid="{00000000-0004-0000-0100-000094050000}"/>
    <hyperlink ref="R716" r:id="rId1430" xr:uid="{00000000-0004-0000-0100-000095050000}"/>
    <hyperlink ref="N717" r:id="rId1431" xr:uid="{00000000-0004-0000-0100-000096050000}"/>
    <hyperlink ref="R717" r:id="rId1432" xr:uid="{00000000-0004-0000-0100-000097050000}"/>
    <hyperlink ref="N718" r:id="rId1433" xr:uid="{00000000-0004-0000-0100-000098050000}"/>
    <hyperlink ref="R718" r:id="rId1434" xr:uid="{00000000-0004-0000-0100-000099050000}"/>
    <hyperlink ref="N719" r:id="rId1435" xr:uid="{00000000-0004-0000-0100-00009A050000}"/>
    <hyperlink ref="R719" r:id="rId1436" xr:uid="{00000000-0004-0000-0100-00009B050000}"/>
    <hyperlink ref="N720" r:id="rId1437" xr:uid="{00000000-0004-0000-0100-00009C050000}"/>
    <hyperlink ref="R720" r:id="rId1438" xr:uid="{00000000-0004-0000-0100-00009D050000}"/>
    <hyperlink ref="N721" r:id="rId1439" xr:uid="{00000000-0004-0000-0100-00009E050000}"/>
    <hyperlink ref="R721" r:id="rId1440" xr:uid="{00000000-0004-0000-0100-00009F050000}"/>
    <hyperlink ref="N722" r:id="rId1441" xr:uid="{00000000-0004-0000-0100-0000A0050000}"/>
    <hyperlink ref="R722" r:id="rId1442" xr:uid="{00000000-0004-0000-0100-0000A1050000}"/>
    <hyperlink ref="N723" r:id="rId1443" xr:uid="{00000000-0004-0000-0100-0000A2050000}"/>
    <hyperlink ref="R723" r:id="rId1444" xr:uid="{00000000-0004-0000-0100-0000A3050000}"/>
    <hyperlink ref="N724" r:id="rId1445" xr:uid="{00000000-0004-0000-0100-0000A4050000}"/>
    <hyperlink ref="R724" r:id="rId1446" xr:uid="{00000000-0004-0000-0100-0000A5050000}"/>
    <hyperlink ref="N725" r:id="rId1447" xr:uid="{00000000-0004-0000-0100-0000A6050000}"/>
    <hyperlink ref="R725" r:id="rId1448" xr:uid="{00000000-0004-0000-0100-0000A7050000}"/>
    <hyperlink ref="N726" r:id="rId1449" xr:uid="{00000000-0004-0000-0100-0000A8050000}"/>
    <hyperlink ref="R726" r:id="rId1450" xr:uid="{00000000-0004-0000-0100-0000A9050000}"/>
    <hyperlink ref="N727" r:id="rId1451" xr:uid="{00000000-0004-0000-0100-0000AA050000}"/>
    <hyperlink ref="R727" r:id="rId1452" xr:uid="{00000000-0004-0000-0100-0000AB050000}"/>
    <hyperlink ref="N728" r:id="rId1453" xr:uid="{00000000-0004-0000-0100-0000AC050000}"/>
    <hyperlink ref="R728" r:id="rId1454" xr:uid="{00000000-0004-0000-0100-0000AD050000}"/>
    <hyperlink ref="N729" r:id="rId1455" xr:uid="{00000000-0004-0000-0100-0000AE050000}"/>
    <hyperlink ref="R729" r:id="rId1456" xr:uid="{00000000-0004-0000-0100-0000AF050000}"/>
    <hyperlink ref="N730" r:id="rId1457" xr:uid="{00000000-0004-0000-0100-0000B0050000}"/>
    <hyperlink ref="R730" r:id="rId1458" xr:uid="{00000000-0004-0000-0100-0000B1050000}"/>
    <hyperlink ref="N731" r:id="rId1459" xr:uid="{00000000-0004-0000-0100-0000B2050000}"/>
    <hyperlink ref="R731" r:id="rId1460" xr:uid="{00000000-0004-0000-0100-0000B3050000}"/>
    <hyperlink ref="N732" r:id="rId1461" xr:uid="{00000000-0004-0000-0100-0000B4050000}"/>
    <hyperlink ref="R732" r:id="rId1462" xr:uid="{00000000-0004-0000-0100-0000B5050000}"/>
    <hyperlink ref="N733" r:id="rId1463" xr:uid="{00000000-0004-0000-0100-0000B6050000}"/>
    <hyperlink ref="R733" r:id="rId1464" xr:uid="{00000000-0004-0000-0100-0000B7050000}"/>
    <hyperlink ref="N734" r:id="rId1465" xr:uid="{00000000-0004-0000-0100-0000B8050000}"/>
    <hyperlink ref="R734" r:id="rId1466" xr:uid="{00000000-0004-0000-0100-0000B9050000}"/>
    <hyperlink ref="N735" r:id="rId1467" xr:uid="{00000000-0004-0000-0100-0000BA050000}"/>
    <hyperlink ref="R735" r:id="rId1468" xr:uid="{00000000-0004-0000-0100-0000BB050000}"/>
    <hyperlink ref="N736" r:id="rId1469" xr:uid="{00000000-0004-0000-0100-0000BC050000}"/>
    <hyperlink ref="R736" r:id="rId1470" xr:uid="{00000000-0004-0000-0100-0000BD050000}"/>
    <hyperlink ref="N737" r:id="rId1471" xr:uid="{00000000-0004-0000-0100-0000BE050000}"/>
    <hyperlink ref="R737" r:id="rId1472" xr:uid="{00000000-0004-0000-0100-0000BF050000}"/>
    <hyperlink ref="N738" r:id="rId1473" xr:uid="{00000000-0004-0000-0100-0000C0050000}"/>
    <hyperlink ref="R738" r:id="rId1474" xr:uid="{00000000-0004-0000-0100-0000C1050000}"/>
    <hyperlink ref="N739" r:id="rId1475" xr:uid="{00000000-0004-0000-0100-0000C2050000}"/>
    <hyperlink ref="R739" r:id="rId1476" xr:uid="{00000000-0004-0000-0100-0000C3050000}"/>
    <hyperlink ref="N740" r:id="rId1477" xr:uid="{00000000-0004-0000-0100-0000C4050000}"/>
    <hyperlink ref="R740" r:id="rId1478" xr:uid="{00000000-0004-0000-0100-0000C5050000}"/>
    <hyperlink ref="N741" r:id="rId1479" xr:uid="{00000000-0004-0000-0100-0000C6050000}"/>
    <hyperlink ref="R741" r:id="rId1480" xr:uid="{00000000-0004-0000-0100-0000C7050000}"/>
    <hyperlink ref="N742" r:id="rId1481" xr:uid="{00000000-0004-0000-0100-0000C8050000}"/>
    <hyperlink ref="R742" r:id="rId1482" xr:uid="{00000000-0004-0000-0100-0000C9050000}"/>
    <hyperlink ref="N743" r:id="rId1483" xr:uid="{00000000-0004-0000-0100-0000CA050000}"/>
    <hyperlink ref="R743" r:id="rId1484" xr:uid="{00000000-0004-0000-0100-0000CB050000}"/>
    <hyperlink ref="N744" r:id="rId1485" xr:uid="{00000000-0004-0000-0100-0000CC050000}"/>
    <hyperlink ref="R744" r:id="rId1486" xr:uid="{00000000-0004-0000-0100-0000CD050000}"/>
    <hyperlink ref="N745" r:id="rId1487" xr:uid="{00000000-0004-0000-0100-0000CE050000}"/>
    <hyperlink ref="R745" r:id="rId1488" xr:uid="{00000000-0004-0000-0100-0000CF050000}"/>
    <hyperlink ref="N746" r:id="rId1489" xr:uid="{00000000-0004-0000-0100-0000D0050000}"/>
    <hyperlink ref="R746" r:id="rId1490" xr:uid="{00000000-0004-0000-0100-0000D1050000}"/>
    <hyperlink ref="N747" r:id="rId1491" xr:uid="{00000000-0004-0000-0100-0000D2050000}"/>
    <hyperlink ref="R747" r:id="rId1492" xr:uid="{00000000-0004-0000-0100-0000D3050000}"/>
    <hyperlink ref="N748" r:id="rId1493" xr:uid="{00000000-0004-0000-0100-0000D4050000}"/>
    <hyperlink ref="R748" r:id="rId1494" xr:uid="{00000000-0004-0000-0100-0000D5050000}"/>
    <hyperlink ref="N749" r:id="rId1495" xr:uid="{00000000-0004-0000-0100-0000D6050000}"/>
    <hyperlink ref="R749" r:id="rId1496" xr:uid="{00000000-0004-0000-0100-0000D7050000}"/>
    <hyperlink ref="N750" r:id="rId1497" xr:uid="{00000000-0004-0000-0100-0000D8050000}"/>
    <hyperlink ref="R750" r:id="rId1498" xr:uid="{00000000-0004-0000-0100-0000D9050000}"/>
    <hyperlink ref="N751" r:id="rId1499" xr:uid="{00000000-0004-0000-0100-0000DA050000}"/>
    <hyperlink ref="R751" r:id="rId1500" xr:uid="{00000000-0004-0000-0100-0000DB050000}"/>
    <hyperlink ref="N752" r:id="rId1501" xr:uid="{00000000-0004-0000-0100-0000DC050000}"/>
    <hyperlink ref="R752" r:id="rId1502" xr:uid="{00000000-0004-0000-0100-0000DD050000}"/>
    <hyperlink ref="N753" r:id="rId1503" xr:uid="{00000000-0004-0000-0100-0000DE050000}"/>
    <hyperlink ref="R753" r:id="rId1504" xr:uid="{00000000-0004-0000-0100-0000DF050000}"/>
    <hyperlink ref="N754" r:id="rId1505" xr:uid="{00000000-0004-0000-0100-0000E0050000}"/>
    <hyperlink ref="R754" r:id="rId1506" xr:uid="{00000000-0004-0000-0100-0000E1050000}"/>
    <hyperlink ref="N755" r:id="rId1507" xr:uid="{00000000-0004-0000-0100-0000E2050000}"/>
    <hyperlink ref="R755" r:id="rId1508" xr:uid="{00000000-0004-0000-0100-0000E3050000}"/>
    <hyperlink ref="N756" r:id="rId1509" xr:uid="{00000000-0004-0000-0100-0000E4050000}"/>
    <hyperlink ref="R756" r:id="rId1510" xr:uid="{00000000-0004-0000-0100-0000E5050000}"/>
    <hyperlink ref="N757" r:id="rId1511" xr:uid="{00000000-0004-0000-0100-0000E6050000}"/>
    <hyperlink ref="R757" r:id="rId1512" xr:uid="{00000000-0004-0000-0100-0000E7050000}"/>
    <hyperlink ref="N758" r:id="rId1513" xr:uid="{00000000-0004-0000-0100-0000E8050000}"/>
    <hyperlink ref="R758" r:id="rId1514" xr:uid="{00000000-0004-0000-0100-0000E9050000}"/>
    <hyperlink ref="N759" r:id="rId1515" xr:uid="{00000000-0004-0000-0100-0000EA050000}"/>
    <hyperlink ref="R759" r:id="rId1516" xr:uid="{00000000-0004-0000-0100-0000EB050000}"/>
    <hyperlink ref="N760" r:id="rId1517" xr:uid="{00000000-0004-0000-0100-0000EC050000}"/>
    <hyperlink ref="R760" r:id="rId1518" xr:uid="{00000000-0004-0000-0100-0000ED050000}"/>
    <hyperlink ref="N761" r:id="rId1519" xr:uid="{00000000-0004-0000-0100-0000EE050000}"/>
    <hyperlink ref="R761" r:id="rId1520" xr:uid="{00000000-0004-0000-0100-0000EF050000}"/>
    <hyperlink ref="N762" r:id="rId1521" xr:uid="{00000000-0004-0000-0100-0000F0050000}"/>
    <hyperlink ref="R762" r:id="rId1522" xr:uid="{00000000-0004-0000-0100-0000F1050000}"/>
    <hyperlink ref="N763" r:id="rId1523" xr:uid="{00000000-0004-0000-0100-0000F2050000}"/>
    <hyperlink ref="R763" r:id="rId1524" xr:uid="{00000000-0004-0000-0100-0000F3050000}"/>
    <hyperlink ref="N764" r:id="rId1525" xr:uid="{00000000-0004-0000-0100-0000F4050000}"/>
    <hyperlink ref="R764" r:id="rId1526" xr:uid="{00000000-0004-0000-0100-0000F5050000}"/>
    <hyperlink ref="N765" r:id="rId1527" xr:uid="{00000000-0004-0000-0100-0000F6050000}"/>
    <hyperlink ref="R765" r:id="rId1528" xr:uid="{00000000-0004-0000-0100-0000F7050000}"/>
    <hyperlink ref="N766" r:id="rId1529" xr:uid="{00000000-0004-0000-0100-0000F8050000}"/>
    <hyperlink ref="R766" r:id="rId1530" xr:uid="{00000000-0004-0000-0100-0000F9050000}"/>
    <hyperlink ref="N767" r:id="rId1531" xr:uid="{00000000-0004-0000-0100-0000FA050000}"/>
    <hyperlink ref="R767" r:id="rId1532" xr:uid="{00000000-0004-0000-0100-0000FB050000}"/>
    <hyperlink ref="N768" r:id="rId1533" xr:uid="{00000000-0004-0000-0100-0000FC050000}"/>
    <hyperlink ref="R768" r:id="rId1534" xr:uid="{00000000-0004-0000-0100-0000FD050000}"/>
    <hyperlink ref="N769" r:id="rId1535" xr:uid="{00000000-0004-0000-0100-0000FE050000}"/>
    <hyperlink ref="R769" r:id="rId1536" xr:uid="{00000000-0004-0000-0100-0000FF050000}"/>
    <hyperlink ref="N770" r:id="rId1537" xr:uid="{00000000-0004-0000-0100-000000060000}"/>
    <hyperlink ref="R770" r:id="rId1538" xr:uid="{00000000-0004-0000-0100-000001060000}"/>
    <hyperlink ref="N771" r:id="rId1539" xr:uid="{00000000-0004-0000-0100-000002060000}"/>
    <hyperlink ref="R771" r:id="rId1540" xr:uid="{00000000-0004-0000-0100-000003060000}"/>
    <hyperlink ref="N772" r:id="rId1541" xr:uid="{00000000-0004-0000-0100-000004060000}"/>
    <hyperlink ref="R772" r:id="rId1542" xr:uid="{00000000-0004-0000-0100-000005060000}"/>
    <hyperlink ref="N773" r:id="rId1543" xr:uid="{00000000-0004-0000-0100-000006060000}"/>
    <hyperlink ref="R773" r:id="rId1544" xr:uid="{00000000-0004-0000-0100-000007060000}"/>
    <hyperlink ref="N774" r:id="rId1545" xr:uid="{00000000-0004-0000-0100-000008060000}"/>
    <hyperlink ref="R774" r:id="rId1546" xr:uid="{00000000-0004-0000-0100-000009060000}"/>
    <hyperlink ref="N775" r:id="rId1547" xr:uid="{00000000-0004-0000-0100-00000A060000}"/>
    <hyperlink ref="R775" r:id="rId1548" xr:uid="{00000000-0004-0000-0100-00000B060000}"/>
    <hyperlink ref="N776" r:id="rId1549" xr:uid="{00000000-0004-0000-0100-00000C060000}"/>
    <hyperlink ref="R776" r:id="rId1550" xr:uid="{00000000-0004-0000-0100-00000D060000}"/>
    <hyperlink ref="N777" r:id="rId1551" xr:uid="{00000000-0004-0000-0100-00000E060000}"/>
    <hyperlink ref="R777" r:id="rId1552" xr:uid="{00000000-0004-0000-0100-00000F060000}"/>
    <hyperlink ref="N778" r:id="rId1553" xr:uid="{00000000-0004-0000-0100-000010060000}"/>
    <hyperlink ref="R778" r:id="rId1554" xr:uid="{00000000-0004-0000-0100-000011060000}"/>
    <hyperlink ref="N779" r:id="rId1555" xr:uid="{00000000-0004-0000-0100-000012060000}"/>
    <hyperlink ref="R779" r:id="rId1556" xr:uid="{00000000-0004-0000-0100-000013060000}"/>
    <hyperlink ref="N780" r:id="rId1557" xr:uid="{00000000-0004-0000-0100-000014060000}"/>
    <hyperlink ref="R780" r:id="rId1558" xr:uid="{00000000-0004-0000-0100-000015060000}"/>
    <hyperlink ref="N781" r:id="rId1559" xr:uid="{00000000-0004-0000-0100-000016060000}"/>
    <hyperlink ref="R781" r:id="rId1560" xr:uid="{00000000-0004-0000-0100-000017060000}"/>
    <hyperlink ref="N782" r:id="rId1561" xr:uid="{00000000-0004-0000-0100-000018060000}"/>
    <hyperlink ref="R782" r:id="rId1562" xr:uid="{00000000-0004-0000-0100-000019060000}"/>
    <hyperlink ref="N783" r:id="rId1563" xr:uid="{00000000-0004-0000-0100-00001A060000}"/>
    <hyperlink ref="R783" r:id="rId1564" xr:uid="{00000000-0004-0000-0100-00001B060000}"/>
    <hyperlink ref="N784" r:id="rId1565" xr:uid="{00000000-0004-0000-0100-00001C060000}"/>
    <hyperlink ref="R784" r:id="rId1566" xr:uid="{00000000-0004-0000-0100-00001D060000}"/>
    <hyperlink ref="N785" r:id="rId1567" xr:uid="{00000000-0004-0000-0100-00001E060000}"/>
    <hyperlink ref="R785" r:id="rId1568" xr:uid="{00000000-0004-0000-0100-00001F060000}"/>
    <hyperlink ref="N786" r:id="rId1569" xr:uid="{00000000-0004-0000-0100-000020060000}"/>
    <hyperlink ref="R786" r:id="rId1570" xr:uid="{00000000-0004-0000-0100-000021060000}"/>
    <hyperlink ref="N787" r:id="rId1571" xr:uid="{00000000-0004-0000-0100-000022060000}"/>
    <hyperlink ref="R787" r:id="rId1572" xr:uid="{00000000-0004-0000-0100-000023060000}"/>
    <hyperlink ref="N788" r:id="rId1573" xr:uid="{00000000-0004-0000-0100-000024060000}"/>
    <hyperlink ref="R788" r:id="rId1574" xr:uid="{00000000-0004-0000-0100-000025060000}"/>
    <hyperlink ref="N789" r:id="rId1575" xr:uid="{00000000-0004-0000-0100-000026060000}"/>
    <hyperlink ref="R789" r:id="rId1576" xr:uid="{00000000-0004-0000-0100-000027060000}"/>
    <hyperlink ref="N790" r:id="rId1577" xr:uid="{00000000-0004-0000-0100-000028060000}"/>
    <hyperlink ref="R790" r:id="rId1578" xr:uid="{00000000-0004-0000-0100-000029060000}"/>
    <hyperlink ref="N791" r:id="rId1579" xr:uid="{00000000-0004-0000-0100-00002A060000}"/>
    <hyperlink ref="R791" r:id="rId1580" xr:uid="{00000000-0004-0000-0100-00002B060000}"/>
    <hyperlink ref="N792" r:id="rId1581" xr:uid="{00000000-0004-0000-0100-00002C060000}"/>
    <hyperlink ref="R792" r:id="rId1582" xr:uid="{00000000-0004-0000-0100-00002D060000}"/>
    <hyperlink ref="N793" r:id="rId1583" xr:uid="{00000000-0004-0000-0100-00002E060000}"/>
    <hyperlink ref="R793" r:id="rId1584" xr:uid="{00000000-0004-0000-0100-00002F060000}"/>
    <hyperlink ref="N794" r:id="rId1585" xr:uid="{00000000-0004-0000-0100-000030060000}"/>
    <hyperlink ref="R794" r:id="rId1586" xr:uid="{00000000-0004-0000-0100-000031060000}"/>
    <hyperlink ref="N795" r:id="rId1587" xr:uid="{00000000-0004-0000-0100-000032060000}"/>
    <hyperlink ref="R795" r:id="rId1588" xr:uid="{00000000-0004-0000-0100-000033060000}"/>
    <hyperlink ref="N796" r:id="rId1589" xr:uid="{00000000-0004-0000-0100-000034060000}"/>
    <hyperlink ref="R796" r:id="rId1590" xr:uid="{00000000-0004-0000-0100-000035060000}"/>
    <hyperlink ref="N797" r:id="rId1591" xr:uid="{00000000-0004-0000-0100-000036060000}"/>
    <hyperlink ref="R797" r:id="rId1592" xr:uid="{00000000-0004-0000-0100-000037060000}"/>
    <hyperlink ref="N798" r:id="rId1593" xr:uid="{00000000-0004-0000-0100-000038060000}"/>
    <hyperlink ref="R798" r:id="rId1594" xr:uid="{00000000-0004-0000-0100-000039060000}"/>
    <hyperlink ref="N799" r:id="rId1595" xr:uid="{00000000-0004-0000-0100-00003A060000}"/>
    <hyperlink ref="R799" r:id="rId1596" xr:uid="{00000000-0004-0000-0100-00003B060000}"/>
    <hyperlink ref="N800" r:id="rId1597" xr:uid="{00000000-0004-0000-0100-00003C060000}"/>
    <hyperlink ref="R800" r:id="rId1598" xr:uid="{00000000-0004-0000-0100-00003D060000}"/>
    <hyperlink ref="N801" r:id="rId1599" xr:uid="{00000000-0004-0000-0100-00003E060000}"/>
    <hyperlink ref="R801" r:id="rId1600" xr:uid="{00000000-0004-0000-0100-00003F060000}"/>
    <hyperlink ref="N802" r:id="rId1601" xr:uid="{00000000-0004-0000-0100-000040060000}"/>
    <hyperlink ref="R802" r:id="rId1602" xr:uid="{00000000-0004-0000-0100-000041060000}"/>
    <hyperlink ref="N803" r:id="rId1603" xr:uid="{00000000-0004-0000-0100-000042060000}"/>
    <hyperlink ref="R803" r:id="rId1604" xr:uid="{00000000-0004-0000-0100-000043060000}"/>
    <hyperlink ref="N804" r:id="rId1605" xr:uid="{00000000-0004-0000-0100-000044060000}"/>
    <hyperlink ref="R804" r:id="rId1606" xr:uid="{00000000-0004-0000-0100-000045060000}"/>
    <hyperlink ref="N805" r:id="rId1607" xr:uid="{00000000-0004-0000-0100-000046060000}"/>
    <hyperlink ref="R805" r:id="rId1608" xr:uid="{00000000-0004-0000-0100-000047060000}"/>
    <hyperlink ref="N806" r:id="rId1609" xr:uid="{00000000-0004-0000-0100-000048060000}"/>
    <hyperlink ref="R806" r:id="rId1610" xr:uid="{00000000-0004-0000-0100-000049060000}"/>
    <hyperlink ref="N807" r:id="rId1611" xr:uid="{00000000-0004-0000-0100-00004A060000}"/>
    <hyperlink ref="R807" r:id="rId1612" xr:uid="{00000000-0004-0000-0100-00004B060000}"/>
    <hyperlink ref="N808" r:id="rId1613" xr:uid="{00000000-0004-0000-0100-00004C060000}"/>
    <hyperlink ref="R808" r:id="rId1614" xr:uid="{00000000-0004-0000-0100-00004D060000}"/>
    <hyperlink ref="N809" r:id="rId1615" xr:uid="{00000000-0004-0000-0100-00004E060000}"/>
    <hyperlink ref="R809" r:id="rId1616" xr:uid="{00000000-0004-0000-0100-00004F060000}"/>
    <hyperlink ref="N810" r:id="rId1617" xr:uid="{00000000-0004-0000-0100-000050060000}"/>
    <hyperlink ref="R810" r:id="rId1618" xr:uid="{00000000-0004-0000-0100-000051060000}"/>
    <hyperlink ref="N811" r:id="rId1619" xr:uid="{00000000-0004-0000-0100-000052060000}"/>
    <hyperlink ref="R811" r:id="rId1620" xr:uid="{00000000-0004-0000-0100-000053060000}"/>
    <hyperlink ref="N812" r:id="rId1621" xr:uid="{00000000-0004-0000-0100-000054060000}"/>
    <hyperlink ref="R812" r:id="rId1622" xr:uid="{00000000-0004-0000-0100-000055060000}"/>
    <hyperlink ref="N813" r:id="rId1623" xr:uid="{00000000-0004-0000-0100-000056060000}"/>
    <hyperlink ref="R813" r:id="rId1624" xr:uid="{00000000-0004-0000-0100-000057060000}"/>
    <hyperlink ref="N814" r:id="rId1625" xr:uid="{00000000-0004-0000-0100-000058060000}"/>
    <hyperlink ref="R814" r:id="rId1626" xr:uid="{00000000-0004-0000-0100-000059060000}"/>
    <hyperlink ref="N815" r:id="rId1627" xr:uid="{00000000-0004-0000-0100-00005A060000}"/>
    <hyperlink ref="R815" r:id="rId1628" xr:uid="{00000000-0004-0000-0100-00005B060000}"/>
    <hyperlink ref="N816" r:id="rId1629" xr:uid="{00000000-0004-0000-0100-00005C060000}"/>
    <hyperlink ref="R816" r:id="rId1630" xr:uid="{00000000-0004-0000-0100-00005D060000}"/>
    <hyperlink ref="N817" r:id="rId1631" xr:uid="{00000000-0004-0000-0100-00005E060000}"/>
    <hyperlink ref="R817" r:id="rId1632" xr:uid="{00000000-0004-0000-0100-00005F060000}"/>
    <hyperlink ref="N818" r:id="rId1633" xr:uid="{00000000-0004-0000-0100-000060060000}"/>
    <hyperlink ref="R818" r:id="rId1634" xr:uid="{00000000-0004-0000-0100-000061060000}"/>
    <hyperlink ref="N819" r:id="rId1635" xr:uid="{00000000-0004-0000-0100-000062060000}"/>
    <hyperlink ref="R819" r:id="rId1636" xr:uid="{00000000-0004-0000-0100-000063060000}"/>
    <hyperlink ref="N820" r:id="rId1637" xr:uid="{00000000-0004-0000-0100-000064060000}"/>
    <hyperlink ref="R820" r:id="rId1638" xr:uid="{00000000-0004-0000-0100-000065060000}"/>
    <hyperlink ref="N821" r:id="rId1639" xr:uid="{00000000-0004-0000-0100-000066060000}"/>
    <hyperlink ref="R821" r:id="rId1640" xr:uid="{00000000-0004-0000-0100-000067060000}"/>
    <hyperlink ref="N822" r:id="rId1641" xr:uid="{00000000-0004-0000-0100-000068060000}"/>
    <hyperlink ref="R822" r:id="rId1642" xr:uid="{00000000-0004-0000-0100-000069060000}"/>
    <hyperlink ref="N823" r:id="rId1643" xr:uid="{00000000-0004-0000-0100-00006A060000}"/>
    <hyperlink ref="R823" r:id="rId1644" xr:uid="{00000000-0004-0000-0100-00006B060000}"/>
    <hyperlink ref="N824" r:id="rId1645" xr:uid="{00000000-0004-0000-0100-00006C060000}"/>
    <hyperlink ref="R824" r:id="rId1646" xr:uid="{00000000-0004-0000-0100-00006D060000}"/>
    <hyperlink ref="N825" r:id="rId1647" xr:uid="{00000000-0004-0000-0100-00006E060000}"/>
    <hyperlink ref="R825" r:id="rId1648" xr:uid="{00000000-0004-0000-0100-00006F060000}"/>
    <hyperlink ref="N826" r:id="rId1649" xr:uid="{00000000-0004-0000-0100-000070060000}"/>
    <hyperlink ref="R826" r:id="rId1650" xr:uid="{00000000-0004-0000-0100-000071060000}"/>
    <hyperlink ref="N827" r:id="rId1651" xr:uid="{00000000-0004-0000-0100-000072060000}"/>
    <hyperlink ref="R827" r:id="rId1652" xr:uid="{00000000-0004-0000-0100-000073060000}"/>
    <hyperlink ref="N828" r:id="rId1653" xr:uid="{00000000-0004-0000-0100-000074060000}"/>
    <hyperlink ref="R828" r:id="rId1654" xr:uid="{00000000-0004-0000-0100-000075060000}"/>
    <hyperlink ref="N829" r:id="rId1655" xr:uid="{00000000-0004-0000-0100-000076060000}"/>
    <hyperlink ref="R829" r:id="rId1656" xr:uid="{00000000-0004-0000-0100-000077060000}"/>
    <hyperlink ref="N830" r:id="rId1657" xr:uid="{00000000-0004-0000-0100-000078060000}"/>
    <hyperlink ref="R830" r:id="rId1658" xr:uid="{00000000-0004-0000-0100-000079060000}"/>
    <hyperlink ref="N831" r:id="rId1659" xr:uid="{00000000-0004-0000-0100-00007A060000}"/>
    <hyperlink ref="R831" r:id="rId1660" xr:uid="{00000000-0004-0000-0100-00007B060000}"/>
    <hyperlink ref="N832" r:id="rId1661" xr:uid="{00000000-0004-0000-0100-00007C060000}"/>
    <hyperlink ref="R832" r:id="rId1662" xr:uid="{00000000-0004-0000-0100-00007D060000}"/>
    <hyperlink ref="N833" r:id="rId1663" xr:uid="{00000000-0004-0000-0100-00007E060000}"/>
    <hyperlink ref="R833" r:id="rId1664" xr:uid="{00000000-0004-0000-0100-00007F060000}"/>
    <hyperlink ref="N834" r:id="rId1665" xr:uid="{00000000-0004-0000-0100-000080060000}"/>
    <hyperlink ref="R834" r:id="rId1666" xr:uid="{00000000-0004-0000-0100-000081060000}"/>
    <hyperlink ref="N835" r:id="rId1667" xr:uid="{00000000-0004-0000-0100-000082060000}"/>
    <hyperlink ref="R835" r:id="rId1668" xr:uid="{00000000-0004-0000-0100-000083060000}"/>
    <hyperlink ref="N836" r:id="rId1669" xr:uid="{00000000-0004-0000-0100-000084060000}"/>
    <hyperlink ref="R836" r:id="rId1670" xr:uid="{00000000-0004-0000-0100-000085060000}"/>
    <hyperlink ref="N837" r:id="rId1671" xr:uid="{00000000-0004-0000-0100-000086060000}"/>
    <hyperlink ref="R837" r:id="rId1672" xr:uid="{00000000-0004-0000-0100-000087060000}"/>
    <hyperlink ref="N838" r:id="rId1673" xr:uid="{00000000-0004-0000-0100-000088060000}"/>
    <hyperlink ref="R838" r:id="rId1674" xr:uid="{00000000-0004-0000-0100-000089060000}"/>
    <hyperlink ref="N839" r:id="rId1675" xr:uid="{00000000-0004-0000-0100-00008A060000}"/>
    <hyperlink ref="R839" r:id="rId1676" xr:uid="{00000000-0004-0000-0100-00008B060000}"/>
    <hyperlink ref="N840" r:id="rId1677" xr:uid="{00000000-0004-0000-0100-00008C060000}"/>
    <hyperlink ref="R840" r:id="rId1678" xr:uid="{00000000-0004-0000-0100-00008D060000}"/>
    <hyperlink ref="N841" r:id="rId1679" xr:uid="{00000000-0004-0000-0100-00008E060000}"/>
    <hyperlink ref="R841" r:id="rId1680" xr:uid="{00000000-0004-0000-0100-00008F060000}"/>
    <hyperlink ref="N842" r:id="rId1681" xr:uid="{00000000-0004-0000-0100-000090060000}"/>
    <hyperlink ref="R842" r:id="rId1682" xr:uid="{00000000-0004-0000-0100-000091060000}"/>
    <hyperlink ref="N843" r:id="rId1683" xr:uid="{00000000-0004-0000-0100-000092060000}"/>
    <hyperlink ref="R843" r:id="rId1684" xr:uid="{00000000-0004-0000-0100-000093060000}"/>
    <hyperlink ref="N844" r:id="rId1685" xr:uid="{00000000-0004-0000-0100-000094060000}"/>
    <hyperlink ref="R844" r:id="rId1686" xr:uid="{00000000-0004-0000-0100-000095060000}"/>
    <hyperlink ref="N845" r:id="rId1687" xr:uid="{00000000-0004-0000-0100-000096060000}"/>
    <hyperlink ref="R845" r:id="rId1688" xr:uid="{00000000-0004-0000-0100-000097060000}"/>
    <hyperlink ref="N846" r:id="rId1689" xr:uid="{00000000-0004-0000-0100-000098060000}"/>
    <hyperlink ref="R846" r:id="rId1690" xr:uid="{00000000-0004-0000-0100-000099060000}"/>
    <hyperlink ref="N847" r:id="rId1691" xr:uid="{00000000-0004-0000-0100-00009A060000}"/>
    <hyperlink ref="R847" r:id="rId1692" xr:uid="{00000000-0004-0000-0100-00009B060000}"/>
    <hyperlink ref="N848" r:id="rId1693" xr:uid="{00000000-0004-0000-0100-00009C060000}"/>
    <hyperlink ref="R848" r:id="rId1694" xr:uid="{00000000-0004-0000-0100-00009D060000}"/>
    <hyperlink ref="N849" r:id="rId1695" xr:uid="{00000000-0004-0000-0100-00009E060000}"/>
    <hyperlink ref="R849" r:id="rId1696" xr:uid="{00000000-0004-0000-0100-00009F060000}"/>
    <hyperlink ref="N850" r:id="rId1697" xr:uid="{00000000-0004-0000-0100-0000A0060000}"/>
    <hyperlink ref="R850" r:id="rId1698" xr:uid="{00000000-0004-0000-0100-0000A1060000}"/>
    <hyperlink ref="N851" r:id="rId1699" xr:uid="{00000000-0004-0000-0100-0000A2060000}"/>
    <hyperlink ref="R851" r:id="rId1700" xr:uid="{00000000-0004-0000-0100-0000A3060000}"/>
    <hyperlink ref="N852" r:id="rId1701" xr:uid="{00000000-0004-0000-0100-0000A4060000}"/>
    <hyperlink ref="R852" r:id="rId1702" xr:uid="{00000000-0004-0000-0100-0000A5060000}"/>
    <hyperlink ref="N853" r:id="rId1703" xr:uid="{00000000-0004-0000-0100-0000A6060000}"/>
    <hyperlink ref="R853" r:id="rId1704" xr:uid="{00000000-0004-0000-0100-0000A7060000}"/>
    <hyperlink ref="N854" r:id="rId1705" xr:uid="{00000000-0004-0000-0100-0000A8060000}"/>
    <hyperlink ref="R854" r:id="rId1706" xr:uid="{00000000-0004-0000-0100-0000A9060000}"/>
    <hyperlink ref="N855" r:id="rId1707" xr:uid="{00000000-0004-0000-0100-0000AA060000}"/>
    <hyperlink ref="R855" r:id="rId1708" xr:uid="{00000000-0004-0000-0100-0000AB060000}"/>
    <hyperlink ref="N856" r:id="rId1709" xr:uid="{00000000-0004-0000-0100-0000AC060000}"/>
    <hyperlink ref="R856" r:id="rId1710" xr:uid="{00000000-0004-0000-0100-0000AD060000}"/>
    <hyperlink ref="N857" r:id="rId1711" xr:uid="{00000000-0004-0000-0100-0000AE060000}"/>
    <hyperlink ref="R857" r:id="rId1712" xr:uid="{00000000-0004-0000-0100-0000AF060000}"/>
    <hyperlink ref="N858" r:id="rId1713" xr:uid="{00000000-0004-0000-0100-0000B0060000}"/>
    <hyperlink ref="R858" r:id="rId1714" xr:uid="{00000000-0004-0000-0100-0000B1060000}"/>
    <hyperlink ref="N859" r:id="rId1715" xr:uid="{00000000-0004-0000-0100-0000B2060000}"/>
    <hyperlink ref="R859" r:id="rId1716" xr:uid="{00000000-0004-0000-0100-0000B3060000}"/>
    <hyperlink ref="N860" r:id="rId1717" xr:uid="{00000000-0004-0000-0100-0000B4060000}"/>
    <hyperlink ref="R860" r:id="rId1718" xr:uid="{00000000-0004-0000-0100-0000B5060000}"/>
    <hyperlink ref="N861" r:id="rId1719" xr:uid="{00000000-0004-0000-0100-0000B6060000}"/>
    <hyperlink ref="R861" r:id="rId1720" xr:uid="{00000000-0004-0000-0100-0000B7060000}"/>
    <hyperlink ref="N862" r:id="rId1721" xr:uid="{00000000-0004-0000-0100-0000B8060000}"/>
    <hyperlink ref="R862" r:id="rId1722" xr:uid="{00000000-0004-0000-0100-0000B9060000}"/>
    <hyperlink ref="N863" r:id="rId1723" xr:uid="{00000000-0004-0000-0100-0000BA060000}"/>
    <hyperlink ref="R863" r:id="rId1724" xr:uid="{00000000-0004-0000-0100-0000BB060000}"/>
    <hyperlink ref="N864" r:id="rId1725" xr:uid="{00000000-0004-0000-0100-0000BC060000}"/>
    <hyperlink ref="R864" r:id="rId1726" xr:uid="{00000000-0004-0000-0100-0000BD060000}"/>
    <hyperlink ref="N865" r:id="rId1727" xr:uid="{00000000-0004-0000-0100-0000BE060000}"/>
    <hyperlink ref="R865" r:id="rId1728" xr:uid="{00000000-0004-0000-0100-0000BF060000}"/>
    <hyperlink ref="N866" r:id="rId1729" xr:uid="{00000000-0004-0000-0100-0000C0060000}"/>
    <hyperlink ref="R866" r:id="rId1730" xr:uid="{00000000-0004-0000-0100-0000C1060000}"/>
    <hyperlink ref="N867" r:id="rId1731" xr:uid="{00000000-0004-0000-0100-0000C2060000}"/>
    <hyperlink ref="R867" r:id="rId1732" xr:uid="{00000000-0004-0000-0100-0000C3060000}"/>
    <hyperlink ref="N868" r:id="rId1733" xr:uid="{00000000-0004-0000-0100-0000C4060000}"/>
    <hyperlink ref="R868" r:id="rId1734" xr:uid="{00000000-0004-0000-0100-0000C5060000}"/>
    <hyperlink ref="N869" r:id="rId1735" xr:uid="{00000000-0004-0000-0100-0000C6060000}"/>
    <hyperlink ref="R869" r:id="rId1736" xr:uid="{00000000-0004-0000-0100-0000C7060000}"/>
    <hyperlink ref="N870" r:id="rId1737" xr:uid="{00000000-0004-0000-0100-0000C8060000}"/>
    <hyperlink ref="R870" r:id="rId1738" xr:uid="{00000000-0004-0000-0100-0000C9060000}"/>
    <hyperlink ref="N871" r:id="rId1739" xr:uid="{00000000-0004-0000-0100-0000CA060000}"/>
    <hyperlink ref="R871" r:id="rId1740" xr:uid="{00000000-0004-0000-0100-0000CB060000}"/>
    <hyperlink ref="N872" r:id="rId1741" xr:uid="{00000000-0004-0000-0100-0000CC060000}"/>
    <hyperlink ref="R872" r:id="rId1742" xr:uid="{00000000-0004-0000-0100-0000CD060000}"/>
    <hyperlink ref="N873" r:id="rId1743" xr:uid="{00000000-0004-0000-0100-0000CE060000}"/>
    <hyperlink ref="R873" r:id="rId1744" xr:uid="{00000000-0004-0000-0100-0000CF060000}"/>
    <hyperlink ref="N874" r:id="rId1745" xr:uid="{00000000-0004-0000-0100-0000D0060000}"/>
    <hyperlink ref="R874" r:id="rId1746" xr:uid="{00000000-0004-0000-0100-0000D1060000}"/>
    <hyperlink ref="N875" r:id="rId1747" xr:uid="{00000000-0004-0000-0100-0000D2060000}"/>
    <hyperlink ref="R875" r:id="rId1748" xr:uid="{00000000-0004-0000-0100-0000D3060000}"/>
    <hyperlink ref="N876" r:id="rId1749" xr:uid="{00000000-0004-0000-0100-0000D4060000}"/>
    <hyperlink ref="R876" r:id="rId1750" xr:uid="{00000000-0004-0000-0100-0000D5060000}"/>
    <hyperlink ref="N877" r:id="rId1751" xr:uid="{00000000-0004-0000-0100-0000D6060000}"/>
    <hyperlink ref="R877" r:id="rId1752" xr:uid="{00000000-0004-0000-0100-0000D7060000}"/>
    <hyperlink ref="N878" r:id="rId1753" xr:uid="{00000000-0004-0000-0100-0000D8060000}"/>
    <hyperlink ref="R878" r:id="rId1754" xr:uid="{00000000-0004-0000-0100-0000D9060000}"/>
    <hyperlink ref="N879" r:id="rId1755" xr:uid="{00000000-0004-0000-0100-0000DA060000}"/>
    <hyperlink ref="R879" r:id="rId1756" xr:uid="{00000000-0004-0000-0100-0000DB060000}"/>
    <hyperlink ref="N880" r:id="rId1757" xr:uid="{00000000-0004-0000-0100-0000DC060000}"/>
    <hyperlink ref="R880" r:id="rId1758" xr:uid="{00000000-0004-0000-0100-0000DD060000}"/>
    <hyperlink ref="N881" r:id="rId1759" xr:uid="{00000000-0004-0000-0100-0000DE060000}"/>
    <hyperlink ref="R881" r:id="rId1760" xr:uid="{00000000-0004-0000-0100-0000DF060000}"/>
    <hyperlink ref="N882" r:id="rId1761" xr:uid="{00000000-0004-0000-0100-0000E0060000}"/>
    <hyperlink ref="R882" r:id="rId1762" xr:uid="{00000000-0004-0000-0100-0000E1060000}"/>
    <hyperlink ref="N883" r:id="rId1763" xr:uid="{00000000-0004-0000-0100-0000E2060000}"/>
    <hyperlink ref="R883" r:id="rId1764" xr:uid="{00000000-0004-0000-0100-0000E3060000}"/>
    <hyperlink ref="N884" r:id="rId1765" xr:uid="{00000000-0004-0000-0100-0000E4060000}"/>
    <hyperlink ref="R884" r:id="rId1766" xr:uid="{00000000-0004-0000-0100-0000E5060000}"/>
    <hyperlink ref="N885" r:id="rId1767" xr:uid="{00000000-0004-0000-0100-0000E6060000}"/>
    <hyperlink ref="R885" r:id="rId1768" xr:uid="{00000000-0004-0000-0100-0000E7060000}"/>
    <hyperlink ref="N886" r:id="rId1769" xr:uid="{00000000-0004-0000-0100-0000E8060000}"/>
    <hyperlink ref="R886" r:id="rId1770" xr:uid="{00000000-0004-0000-0100-0000E9060000}"/>
    <hyperlink ref="N887" r:id="rId1771" xr:uid="{00000000-0004-0000-0100-0000EA060000}"/>
    <hyperlink ref="R887" r:id="rId1772" xr:uid="{00000000-0004-0000-0100-0000EB060000}"/>
    <hyperlink ref="N888" r:id="rId1773" xr:uid="{00000000-0004-0000-0100-0000EC060000}"/>
    <hyperlink ref="R888" r:id="rId1774" xr:uid="{00000000-0004-0000-0100-0000ED060000}"/>
    <hyperlink ref="N889" r:id="rId1775" xr:uid="{00000000-0004-0000-0100-0000EE060000}"/>
    <hyperlink ref="R889" r:id="rId1776" xr:uid="{00000000-0004-0000-0100-0000EF060000}"/>
    <hyperlink ref="N890" r:id="rId1777" xr:uid="{00000000-0004-0000-0100-0000F0060000}"/>
    <hyperlink ref="R890" r:id="rId1778" xr:uid="{00000000-0004-0000-0100-0000F1060000}"/>
    <hyperlink ref="N891" r:id="rId1779" xr:uid="{00000000-0004-0000-0100-0000F2060000}"/>
    <hyperlink ref="R891" r:id="rId1780" xr:uid="{00000000-0004-0000-0100-0000F3060000}"/>
    <hyperlink ref="N892" r:id="rId1781" xr:uid="{00000000-0004-0000-0100-0000F4060000}"/>
    <hyperlink ref="R892" r:id="rId1782" xr:uid="{00000000-0004-0000-0100-0000F5060000}"/>
    <hyperlink ref="N893" r:id="rId1783" xr:uid="{00000000-0004-0000-0100-0000F6060000}"/>
    <hyperlink ref="R893" r:id="rId1784" xr:uid="{00000000-0004-0000-0100-0000F7060000}"/>
    <hyperlink ref="N894" r:id="rId1785" xr:uid="{00000000-0004-0000-0100-0000F8060000}"/>
    <hyperlink ref="R894" r:id="rId1786" xr:uid="{00000000-0004-0000-0100-0000F9060000}"/>
    <hyperlink ref="N895" r:id="rId1787" xr:uid="{00000000-0004-0000-0100-0000FA060000}"/>
    <hyperlink ref="R895" r:id="rId1788" xr:uid="{00000000-0004-0000-0100-0000FB060000}"/>
    <hyperlink ref="N896" r:id="rId1789" xr:uid="{00000000-0004-0000-0100-0000FC060000}"/>
    <hyperlink ref="R896" r:id="rId1790" xr:uid="{00000000-0004-0000-0100-0000FD060000}"/>
    <hyperlink ref="N897" r:id="rId1791" xr:uid="{00000000-0004-0000-0100-0000FE060000}"/>
    <hyperlink ref="R897" r:id="rId1792" xr:uid="{00000000-0004-0000-0100-0000FF060000}"/>
    <hyperlink ref="N898" r:id="rId1793" xr:uid="{00000000-0004-0000-0100-000000070000}"/>
    <hyperlink ref="R898" r:id="rId1794" xr:uid="{00000000-0004-0000-0100-000001070000}"/>
    <hyperlink ref="N899" r:id="rId1795" xr:uid="{00000000-0004-0000-0100-000002070000}"/>
    <hyperlink ref="R899" r:id="rId1796" xr:uid="{00000000-0004-0000-0100-000003070000}"/>
    <hyperlink ref="N900" r:id="rId1797" xr:uid="{00000000-0004-0000-0100-000004070000}"/>
    <hyperlink ref="R900" r:id="rId1798" xr:uid="{00000000-0004-0000-0100-000005070000}"/>
    <hyperlink ref="N901" r:id="rId1799" xr:uid="{00000000-0004-0000-0100-000006070000}"/>
    <hyperlink ref="R901" r:id="rId1800" xr:uid="{00000000-0004-0000-0100-000007070000}"/>
    <hyperlink ref="N902" r:id="rId1801" xr:uid="{00000000-0004-0000-0100-000008070000}"/>
    <hyperlink ref="R902" r:id="rId1802" xr:uid="{00000000-0004-0000-0100-000009070000}"/>
    <hyperlink ref="N903" r:id="rId1803" xr:uid="{00000000-0004-0000-0100-00000A070000}"/>
    <hyperlink ref="R903" r:id="rId1804" xr:uid="{00000000-0004-0000-0100-00000B070000}"/>
    <hyperlink ref="N904" r:id="rId1805" xr:uid="{00000000-0004-0000-0100-00000C070000}"/>
    <hyperlink ref="R904" r:id="rId1806" xr:uid="{00000000-0004-0000-0100-00000D070000}"/>
    <hyperlink ref="N905" r:id="rId1807" xr:uid="{00000000-0004-0000-0100-00000E070000}"/>
    <hyperlink ref="R905" r:id="rId1808" xr:uid="{00000000-0004-0000-0100-00000F070000}"/>
    <hyperlink ref="N906" r:id="rId1809" xr:uid="{00000000-0004-0000-0100-000010070000}"/>
    <hyperlink ref="R906" r:id="rId1810" xr:uid="{00000000-0004-0000-0100-000011070000}"/>
    <hyperlink ref="N907" r:id="rId1811" xr:uid="{00000000-0004-0000-0100-000012070000}"/>
    <hyperlink ref="R907" r:id="rId1812" xr:uid="{00000000-0004-0000-0100-000013070000}"/>
    <hyperlink ref="N908" r:id="rId1813" xr:uid="{00000000-0004-0000-0100-000014070000}"/>
    <hyperlink ref="R908" r:id="rId1814" xr:uid="{00000000-0004-0000-0100-000015070000}"/>
    <hyperlink ref="N909" r:id="rId1815" xr:uid="{00000000-0004-0000-0100-000016070000}"/>
    <hyperlink ref="R909" r:id="rId1816" xr:uid="{00000000-0004-0000-0100-000017070000}"/>
    <hyperlink ref="N910" r:id="rId1817" xr:uid="{00000000-0004-0000-0100-000018070000}"/>
    <hyperlink ref="R910" r:id="rId1818" xr:uid="{00000000-0004-0000-0100-000019070000}"/>
    <hyperlink ref="N911" r:id="rId1819" xr:uid="{00000000-0004-0000-0100-00001A070000}"/>
    <hyperlink ref="R911" r:id="rId1820" xr:uid="{00000000-0004-0000-0100-00001B070000}"/>
    <hyperlink ref="N912" r:id="rId1821" xr:uid="{00000000-0004-0000-0100-00001C070000}"/>
    <hyperlink ref="R912" r:id="rId1822" xr:uid="{00000000-0004-0000-0100-00001D070000}"/>
    <hyperlink ref="N913" r:id="rId1823" xr:uid="{00000000-0004-0000-0100-00001E070000}"/>
    <hyperlink ref="R913" r:id="rId1824" xr:uid="{00000000-0004-0000-0100-00001F070000}"/>
    <hyperlink ref="N914" r:id="rId1825" xr:uid="{00000000-0004-0000-0100-000020070000}"/>
    <hyperlink ref="R914" r:id="rId1826" xr:uid="{00000000-0004-0000-0100-000021070000}"/>
    <hyperlink ref="N915" r:id="rId1827" xr:uid="{00000000-0004-0000-0100-000022070000}"/>
    <hyperlink ref="R915" r:id="rId1828" xr:uid="{00000000-0004-0000-0100-000023070000}"/>
    <hyperlink ref="N916" r:id="rId1829" xr:uid="{00000000-0004-0000-0100-000024070000}"/>
    <hyperlink ref="R916" r:id="rId1830" xr:uid="{00000000-0004-0000-0100-000025070000}"/>
    <hyperlink ref="N917" r:id="rId1831" xr:uid="{00000000-0004-0000-0100-000026070000}"/>
    <hyperlink ref="R917" r:id="rId1832" xr:uid="{00000000-0004-0000-0100-000027070000}"/>
    <hyperlink ref="N918" r:id="rId1833" xr:uid="{00000000-0004-0000-0100-000028070000}"/>
    <hyperlink ref="R918" r:id="rId1834" xr:uid="{00000000-0004-0000-0100-000029070000}"/>
    <hyperlink ref="N919" r:id="rId1835" xr:uid="{00000000-0004-0000-0100-00002A070000}"/>
    <hyperlink ref="R919" r:id="rId1836" xr:uid="{00000000-0004-0000-0100-00002B070000}"/>
    <hyperlink ref="N920" r:id="rId1837" xr:uid="{00000000-0004-0000-0100-00002C070000}"/>
    <hyperlink ref="R920" r:id="rId1838" xr:uid="{00000000-0004-0000-0100-00002D070000}"/>
    <hyperlink ref="N921" r:id="rId1839" xr:uid="{00000000-0004-0000-0100-00002E070000}"/>
    <hyperlink ref="R921" r:id="rId1840" xr:uid="{00000000-0004-0000-0100-00002F070000}"/>
    <hyperlink ref="N922" r:id="rId1841" xr:uid="{00000000-0004-0000-0100-000030070000}"/>
    <hyperlink ref="R922" r:id="rId1842" xr:uid="{00000000-0004-0000-0100-000031070000}"/>
    <hyperlink ref="N923" r:id="rId1843" xr:uid="{00000000-0004-0000-0100-000032070000}"/>
    <hyperlink ref="R923" r:id="rId1844" xr:uid="{00000000-0004-0000-0100-000033070000}"/>
    <hyperlink ref="N924" r:id="rId1845" xr:uid="{00000000-0004-0000-0100-000034070000}"/>
    <hyperlink ref="R924" r:id="rId1846" xr:uid="{00000000-0004-0000-0100-000035070000}"/>
    <hyperlink ref="N925" r:id="rId1847" xr:uid="{00000000-0004-0000-0100-000036070000}"/>
    <hyperlink ref="R925" r:id="rId1848" xr:uid="{00000000-0004-0000-0100-000037070000}"/>
    <hyperlink ref="N926" r:id="rId1849" xr:uid="{00000000-0004-0000-0100-000038070000}"/>
    <hyperlink ref="R926" r:id="rId1850" xr:uid="{00000000-0004-0000-0100-000039070000}"/>
    <hyperlink ref="N927" r:id="rId1851" xr:uid="{00000000-0004-0000-0100-00003A070000}"/>
    <hyperlink ref="R927" r:id="rId1852" xr:uid="{00000000-0004-0000-0100-00003B070000}"/>
    <hyperlink ref="N928" r:id="rId1853" xr:uid="{00000000-0004-0000-0100-00003C070000}"/>
    <hyperlink ref="R928" r:id="rId1854" xr:uid="{00000000-0004-0000-0100-00003D070000}"/>
    <hyperlink ref="N929" r:id="rId1855" xr:uid="{00000000-0004-0000-0100-00003E070000}"/>
    <hyperlink ref="R929" r:id="rId1856" xr:uid="{00000000-0004-0000-0100-00003F070000}"/>
    <hyperlink ref="N930" r:id="rId1857" xr:uid="{00000000-0004-0000-0100-000040070000}"/>
    <hyperlink ref="R930" r:id="rId1858" xr:uid="{00000000-0004-0000-0100-000041070000}"/>
    <hyperlink ref="N931" r:id="rId1859" xr:uid="{00000000-0004-0000-0100-000042070000}"/>
    <hyperlink ref="R931" r:id="rId1860" xr:uid="{00000000-0004-0000-0100-000043070000}"/>
    <hyperlink ref="N932" r:id="rId1861" xr:uid="{00000000-0004-0000-0100-000044070000}"/>
    <hyperlink ref="R932" r:id="rId1862" xr:uid="{00000000-0004-0000-0100-000045070000}"/>
    <hyperlink ref="N933" r:id="rId1863" xr:uid="{00000000-0004-0000-0100-000046070000}"/>
    <hyperlink ref="R933" r:id="rId1864" xr:uid="{00000000-0004-0000-0100-000047070000}"/>
    <hyperlink ref="N934" r:id="rId1865" xr:uid="{00000000-0004-0000-0100-000048070000}"/>
    <hyperlink ref="R934" r:id="rId1866" xr:uid="{00000000-0004-0000-0100-000049070000}"/>
    <hyperlink ref="N935" r:id="rId1867" xr:uid="{00000000-0004-0000-0100-00004A070000}"/>
    <hyperlink ref="R935" r:id="rId1868" xr:uid="{00000000-0004-0000-0100-00004B070000}"/>
    <hyperlink ref="N936" r:id="rId1869" xr:uid="{00000000-0004-0000-0100-00004C070000}"/>
    <hyperlink ref="R936" r:id="rId1870" xr:uid="{00000000-0004-0000-0100-00004D070000}"/>
    <hyperlink ref="N937" r:id="rId1871" xr:uid="{00000000-0004-0000-0100-00004E070000}"/>
    <hyperlink ref="R937" r:id="rId1872" xr:uid="{00000000-0004-0000-0100-00004F070000}"/>
    <hyperlink ref="N938" r:id="rId1873" xr:uid="{00000000-0004-0000-0100-000050070000}"/>
    <hyperlink ref="R938" r:id="rId1874" xr:uid="{00000000-0004-0000-0100-000051070000}"/>
    <hyperlink ref="N939" r:id="rId1875" xr:uid="{00000000-0004-0000-0100-000052070000}"/>
    <hyperlink ref="R939" r:id="rId1876" xr:uid="{00000000-0004-0000-0100-000053070000}"/>
    <hyperlink ref="N940" r:id="rId1877" xr:uid="{00000000-0004-0000-0100-000054070000}"/>
    <hyperlink ref="R940" r:id="rId1878" xr:uid="{00000000-0004-0000-0100-000055070000}"/>
    <hyperlink ref="N941" r:id="rId1879" xr:uid="{00000000-0004-0000-0100-000056070000}"/>
    <hyperlink ref="R941" r:id="rId1880" xr:uid="{00000000-0004-0000-0100-000057070000}"/>
    <hyperlink ref="N942" r:id="rId1881" xr:uid="{00000000-0004-0000-0100-000058070000}"/>
    <hyperlink ref="R942" r:id="rId1882" xr:uid="{00000000-0004-0000-0100-000059070000}"/>
    <hyperlink ref="N943" r:id="rId1883" xr:uid="{00000000-0004-0000-0100-00005A070000}"/>
    <hyperlink ref="R943" r:id="rId1884" xr:uid="{00000000-0004-0000-0100-00005B070000}"/>
    <hyperlink ref="N944" r:id="rId1885" xr:uid="{00000000-0004-0000-0100-00005C070000}"/>
    <hyperlink ref="R944" r:id="rId1886" xr:uid="{00000000-0004-0000-0100-00005D070000}"/>
    <hyperlink ref="N945" r:id="rId1887" xr:uid="{00000000-0004-0000-0100-00005E070000}"/>
    <hyperlink ref="R945" r:id="rId1888" xr:uid="{00000000-0004-0000-0100-00005F070000}"/>
    <hyperlink ref="N946" r:id="rId1889" xr:uid="{00000000-0004-0000-0100-000060070000}"/>
    <hyperlink ref="R946" r:id="rId1890" xr:uid="{00000000-0004-0000-0100-000061070000}"/>
    <hyperlink ref="N947" r:id="rId1891" xr:uid="{00000000-0004-0000-0100-000062070000}"/>
    <hyperlink ref="R947" r:id="rId1892" xr:uid="{00000000-0004-0000-0100-000063070000}"/>
    <hyperlink ref="N948" r:id="rId1893" xr:uid="{00000000-0004-0000-0100-000064070000}"/>
    <hyperlink ref="R948" r:id="rId1894" xr:uid="{00000000-0004-0000-0100-000065070000}"/>
    <hyperlink ref="N949" r:id="rId1895" xr:uid="{00000000-0004-0000-0100-000066070000}"/>
    <hyperlink ref="R949" r:id="rId1896" xr:uid="{00000000-0004-0000-0100-000067070000}"/>
    <hyperlink ref="N950" r:id="rId1897" xr:uid="{00000000-0004-0000-0100-000068070000}"/>
    <hyperlink ref="R950" r:id="rId1898" xr:uid="{00000000-0004-0000-0100-000069070000}"/>
    <hyperlink ref="N951" r:id="rId1899" xr:uid="{00000000-0004-0000-0100-00006A070000}"/>
    <hyperlink ref="R951" r:id="rId1900" xr:uid="{00000000-0004-0000-0100-00006B070000}"/>
    <hyperlink ref="N952" r:id="rId1901" xr:uid="{00000000-0004-0000-0100-00006C070000}"/>
    <hyperlink ref="R952" r:id="rId1902" xr:uid="{00000000-0004-0000-0100-00006D070000}"/>
    <hyperlink ref="N953" r:id="rId1903" xr:uid="{00000000-0004-0000-0100-00006E070000}"/>
    <hyperlink ref="R953" r:id="rId1904" xr:uid="{00000000-0004-0000-0100-00006F070000}"/>
    <hyperlink ref="N954" r:id="rId1905" xr:uid="{00000000-0004-0000-0100-000070070000}"/>
    <hyperlink ref="R954" r:id="rId1906" xr:uid="{00000000-0004-0000-0100-000071070000}"/>
    <hyperlink ref="N955" r:id="rId1907" xr:uid="{00000000-0004-0000-0100-000072070000}"/>
    <hyperlink ref="R955" r:id="rId1908" xr:uid="{00000000-0004-0000-0100-000073070000}"/>
    <hyperlink ref="N956" r:id="rId1909" xr:uid="{00000000-0004-0000-0100-000074070000}"/>
    <hyperlink ref="R956" r:id="rId1910" xr:uid="{00000000-0004-0000-0100-000075070000}"/>
    <hyperlink ref="N957" r:id="rId1911" xr:uid="{00000000-0004-0000-0100-000076070000}"/>
    <hyperlink ref="R957" r:id="rId1912" xr:uid="{00000000-0004-0000-0100-000077070000}"/>
    <hyperlink ref="N958" r:id="rId1913" xr:uid="{00000000-0004-0000-0100-000078070000}"/>
    <hyperlink ref="R958" r:id="rId1914" xr:uid="{00000000-0004-0000-0100-000079070000}"/>
    <hyperlink ref="N959" r:id="rId1915" xr:uid="{00000000-0004-0000-0100-00007A070000}"/>
    <hyperlink ref="R959" r:id="rId1916" xr:uid="{00000000-0004-0000-0100-00007B070000}"/>
    <hyperlink ref="N960" r:id="rId1917" xr:uid="{00000000-0004-0000-0100-00007C070000}"/>
    <hyperlink ref="R960" r:id="rId1918" xr:uid="{00000000-0004-0000-0100-00007D070000}"/>
    <hyperlink ref="N961" r:id="rId1919" xr:uid="{00000000-0004-0000-0100-00007E070000}"/>
    <hyperlink ref="R961" r:id="rId1920" xr:uid="{00000000-0004-0000-0100-00007F070000}"/>
    <hyperlink ref="N962" r:id="rId1921" xr:uid="{00000000-0004-0000-0100-000080070000}"/>
    <hyperlink ref="R962" r:id="rId1922" xr:uid="{00000000-0004-0000-0100-000081070000}"/>
    <hyperlink ref="N963" r:id="rId1923" xr:uid="{00000000-0004-0000-0100-000082070000}"/>
    <hyperlink ref="R963" r:id="rId1924" xr:uid="{00000000-0004-0000-0100-000083070000}"/>
    <hyperlink ref="N964" r:id="rId1925" xr:uid="{00000000-0004-0000-0100-000084070000}"/>
    <hyperlink ref="R964" r:id="rId1926" xr:uid="{00000000-0004-0000-0100-000085070000}"/>
    <hyperlink ref="N965" r:id="rId1927" xr:uid="{00000000-0004-0000-0100-000086070000}"/>
    <hyperlink ref="R965" r:id="rId1928" xr:uid="{00000000-0004-0000-0100-000087070000}"/>
    <hyperlink ref="N966" r:id="rId1929" xr:uid="{00000000-0004-0000-0100-000088070000}"/>
    <hyperlink ref="R966" r:id="rId1930" xr:uid="{00000000-0004-0000-0100-000089070000}"/>
    <hyperlink ref="N967" r:id="rId1931" xr:uid="{00000000-0004-0000-0100-00008A070000}"/>
    <hyperlink ref="R967" r:id="rId1932" xr:uid="{00000000-0004-0000-0100-00008B070000}"/>
    <hyperlink ref="N968" r:id="rId1933" xr:uid="{00000000-0004-0000-0100-00008C070000}"/>
    <hyperlink ref="R968" r:id="rId1934" xr:uid="{00000000-0004-0000-0100-00008D070000}"/>
    <hyperlink ref="N969" r:id="rId1935" xr:uid="{00000000-0004-0000-0100-00008E070000}"/>
    <hyperlink ref="R969" r:id="rId1936" xr:uid="{00000000-0004-0000-0100-00008F070000}"/>
    <hyperlink ref="N970" r:id="rId1937" xr:uid="{00000000-0004-0000-0100-000090070000}"/>
    <hyperlink ref="R970" r:id="rId1938" xr:uid="{00000000-0004-0000-0100-000091070000}"/>
    <hyperlink ref="N971" r:id="rId1939" xr:uid="{00000000-0004-0000-0100-000092070000}"/>
    <hyperlink ref="R971" r:id="rId1940" xr:uid="{00000000-0004-0000-0100-000093070000}"/>
    <hyperlink ref="N972" r:id="rId1941" xr:uid="{00000000-0004-0000-0100-000094070000}"/>
    <hyperlink ref="R972" r:id="rId1942" xr:uid="{00000000-0004-0000-0100-000095070000}"/>
    <hyperlink ref="N973" r:id="rId1943" xr:uid="{00000000-0004-0000-0100-000096070000}"/>
    <hyperlink ref="R973" r:id="rId1944" xr:uid="{00000000-0004-0000-0100-000097070000}"/>
    <hyperlink ref="N974" r:id="rId1945" xr:uid="{00000000-0004-0000-0100-000098070000}"/>
    <hyperlink ref="R974" r:id="rId1946" xr:uid="{00000000-0004-0000-0100-000099070000}"/>
    <hyperlink ref="N975" r:id="rId1947" xr:uid="{00000000-0004-0000-0100-00009A070000}"/>
    <hyperlink ref="R975" r:id="rId1948" xr:uid="{00000000-0004-0000-0100-00009B070000}"/>
    <hyperlink ref="N976" r:id="rId1949" xr:uid="{00000000-0004-0000-0100-00009C070000}"/>
    <hyperlink ref="R976" r:id="rId1950" xr:uid="{00000000-0004-0000-0100-00009D070000}"/>
    <hyperlink ref="N977" r:id="rId1951" xr:uid="{00000000-0004-0000-0100-00009E070000}"/>
    <hyperlink ref="R977" r:id="rId1952" xr:uid="{00000000-0004-0000-0100-00009F070000}"/>
    <hyperlink ref="N978" r:id="rId1953" xr:uid="{00000000-0004-0000-0100-0000A0070000}"/>
    <hyperlink ref="R978" r:id="rId1954" xr:uid="{00000000-0004-0000-0100-0000A1070000}"/>
    <hyperlink ref="N979" r:id="rId1955" xr:uid="{00000000-0004-0000-0100-0000A2070000}"/>
    <hyperlink ref="R979" r:id="rId1956" xr:uid="{00000000-0004-0000-0100-0000A3070000}"/>
    <hyperlink ref="N980" r:id="rId1957" xr:uid="{00000000-0004-0000-0100-0000A4070000}"/>
    <hyperlink ref="R980" r:id="rId1958" xr:uid="{00000000-0004-0000-0100-0000A5070000}"/>
    <hyperlink ref="N981" r:id="rId1959" xr:uid="{00000000-0004-0000-0100-0000A6070000}"/>
    <hyperlink ref="R981" r:id="rId1960" xr:uid="{00000000-0004-0000-0100-0000A7070000}"/>
    <hyperlink ref="N982" r:id="rId1961" xr:uid="{00000000-0004-0000-0100-0000A8070000}"/>
    <hyperlink ref="R982" r:id="rId1962" xr:uid="{00000000-0004-0000-0100-0000A9070000}"/>
    <hyperlink ref="N983" r:id="rId1963" xr:uid="{00000000-0004-0000-0100-0000AA070000}"/>
    <hyperlink ref="R983" r:id="rId1964" xr:uid="{00000000-0004-0000-0100-0000AB070000}"/>
    <hyperlink ref="N984" r:id="rId1965" xr:uid="{00000000-0004-0000-0100-0000AC070000}"/>
    <hyperlink ref="R984" r:id="rId1966" xr:uid="{00000000-0004-0000-0100-0000AD070000}"/>
    <hyperlink ref="N985" r:id="rId1967" xr:uid="{00000000-0004-0000-0100-0000AE070000}"/>
    <hyperlink ref="R985" r:id="rId1968" xr:uid="{00000000-0004-0000-0100-0000AF070000}"/>
    <hyperlink ref="N986" r:id="rId1969" xr:uid="{00000000-0004-0000-0100-0000B0070000}"/>
    <hyperlink ref="R986" r:id="rId1970" xr:uid="{00000000-0004-0000-0100-0000B1070000}"/>
    <hyperlink ref="N987" r:id="rId1971" xr:uid="{00000000-0004-0000-0100-0000B2070000}"/>
    <hyperlink ref="R987" r:id="rId1972" xr:uid="{00000000-0004-0000-0100-0000B3070000}"/>
    <hyperlink ref="N988" r:id="rId1973" xr:uid="{00000000-0004-0000-0100-0000B4070000}"/>
    <hyperlink ref="R988" r:id="rId1974" xr:uid="{00000000-0004-0000-0100-0000B5070000}"/>
    <hyperlink ref="N989" r:id="rId1975" xr:uid="{00000000-0004-0000-0100-0000B6070000}"/>
    <hyperlink ref="R989" r:id="rId1976" xr:uid="{00000000-0004-0000-0100-0000B7070000}"/>
    <hyperlink ref="N990" r:id="rId1977" xr:uid="{00000000-0004-0000-0100-0000B8070000}"/>
    <hyperlink ref="R990" r:id="rId1978" xr:uid="{00000000-0004-0000-0100-0000B9070000}"/>
    <hyperlink ref="N991" r:id="rId1979" xr:uid="{00000000-0004-0000-0100-0000BA070000}"/>
    <hyperlink ref="R991" r:id="rId1980" xr:uid="{00000000-0004-0000-0100-0000BB070000}"/>
    <hyperlink ref="N992" r:id="rId1981" xr:uid="{00000000-0004-0000-0100-0000BC070000}"/>
    <hyperlink ref="R992" r:id="rId1982" xr:uid="{00000000-0004-0000-0100-0000BD070000}"/>
    <hyperlink ref="N993" r:id="rId1983" xr:uid="{00000000-0004-0000-0100-0000BE070000}"/>
    <hyperlink ref="R993" r:id="rId1984" xr:uid="{00000000-0004-0000-0100-0000BF070000}"/>
    <hyperlink ref="N994" r:id="rId1985" xr:uid="{00000000-0004-0000-0100-0000C0070000}"/>
    <hyperlink ref="R994" r:id="rId1986" xr:uid="{00000000-0004-0000-0100-0000C1070000}"/>
    <hyperlink ref="N995" r:id="rId1987" xr:uid="{00000000-0004-0000-0100-0000C2070000}"/>
    <hyperlink ref="R995" r:id="rId1988" xr:uid="{00000000-0004-0000-0100-0000C3070000}"/>
    <hyperlink ref="N996" r:id="rId1989" xr:uid="{00000000-0004-0000-0100-0000C4070000}"/>
    <hyperlink ref="R996" r:id="rId1990" xr:uid="{00000000-0004-0000-0100-0000C5070000}"/>
    <hyperlink ref="N997" r:id="rId1991" xr:uid="{00000000-0004-0000-0100-0000C6070000}"/>
    <hyperlink ref="R997" r:id="rId1992" xr:uid="{00000000-0004-0000-0100-0000C7070000}"/>
    <hyperlink ref="N998" r:id="rId1993" xr:uid="{00000000-0004-0000-0100-0000C8070000}"/>
    <hyperlink ref="R998" r:id="rId1994" xr:uid="{00000000-0004-0000-0100-0000C9070000}"/>
    <hyperlink ref="N999" r:id="rId1995" xr:uid="{00000000-0004-0000-0100-0000CA070000}"/>
    <hyperlink ref="R999" r:id="rId1996" xr:uid="{00000000-0004-0000-0100-0000CB070000}"/>
    <hyperlink ref="N1000" r:id="rId1997" xr:uid="{00000000-0004-0000-0100-0000CC070000}"/>
    <hyperlink ref="R1000" r:id="rId1998" xr:uid="{00000000-0004-0000-0100-0000CD070000}"/>
    <hyperlink ref="N1001" r:id="rId1999" xr:uid="{00000000-0004-0000-0100-0000CE070000}"/>
    <hyperlink ref="R1001" r:id="rId2000" xr:uid="{00000000-0004-0000-0100-0000CF070000}"/>
    <hyperlink ref="N1002" r:id="rId2001" xr:uid="{00000000-0004-0000-0100-0000D0070000}"/>
    <hyperlink ref="R1002" r:id="rId2002" xr:uid="{00000000-0004-0000-0100-0000D1070000}"/>
    <hyperlink ref="N1003" r:id="rId2003" xr:uid="{00000000-0004-0000-0100-0000D2070000}"/>
    <hyperlink ref="R1003" r:id="rId2004" xr:uid="{00000000-0004-0000-0100-0000D3070000}"/>
    <hyperlink ref="N1004" r:id="rId2005" xr:uid="{00000000-0004-0000-0100-0000D4070000}"/>
    <hyperlink ref="R1004" r:id="rId2006" xr:uid="{00000000-0004-0000-0100-0000D5070000}"/>
    <hyperlink ref="N1005" r:id="rId2007" xr:uid="{00000000-0004-0000-0100-0000D6070000}"/>
    <hyperlink ref="R1005" r:id="rId2008" xr:uid="{00000000-0004-0000-0100-0000D7070000}"/>
    <hyperlink ref="N1006" r:id="rId2009" xr:uid="{00000000-0004-0000-0100-0000D8070000}"/>
    <hyperlink ref="R1006" r:id="rId2010" xr:uid="{00000000-0004-0000-0100-0000D9070000}"/>
    <hyperlink ref="N1007" r:id="rId2011" xr:uid="{00000000-0004-0000-0100-0000DA070000}"/>
    <hyperlink ref="R1007" r:id="rId2012" xr:uid="{00000000-0004-0000-0100-0000DB070000}"/>
    <hyperlink ref="N1008" r:id="rId2013" xr:uid="{00000000-0004-0000-0100-0000DC070000}"/>
    <hyperlink ref="R1008" r:id="rId2014" xr:uid="{00000000-0004-0000-0100-0000DD070000}"/>
    <hyperlink ref="N1009" r:id="rId2015" xr:uid="{00000000-0004-0000-0100-0000DE070000}"/>
    <hyperlink ref="R1009" r:id="rId2016" xr:uid="{00000000-0004-0000-0100-0000DF070000}"/>
    <hyperlink ref="N1010" r:id="rId2017" xr:uid="{00000000-0004-0000-0100-0000E0070000}"/>
    <hyperlink ref="R1010" r:id="rId2018" xr:uid="{00000000-0004-0000-0100-0000E1070000}"/>
    <hyperlink ref="N1011" r:id="rId2019" xr:uid="{00000000-0004-0000-0100-0000E2070000}"/>
    <hyperlink ref="R1011" r:id="rId2020" xr:uid="{00000000-0004-0000-0100-0000E3070000}"/>
    <hyperlink ref="N1012" r:id="rId2021" xr:uid="{00000000-0004-0000-0100-0000E4070000}"/>
    <hyperlink ref="R1012" r:id="rId2022" xr:uid="{00000000-0004-0000-0100-0000E5070000}"/>
    <hyperlink ref="N1013" r:id="rId2023" xr:uid="{00000000-0004-0000-0100-0000E6070000}"/>
    <hyperlink ref="R1013" r:id="rId2024" xr:uid="{00000000-0004-0000-0100-0000E7070000}"/>
    <hyperlink ref="N1014" r:id="rId2025" xr:uid="{00000000-0004-0000-0100-0000E8070000}"/>
    <hyperlink ref="R1014" r:id="rId2026" xr:uid="{00000000-0004-0000-0100-0000E9070000}"/>
    <hyperlink ref="N1015" r:id="rId2027" xr:uid="{00000000-0004-0000-0100-0000EA070000}"/>
    <hyperlink ref="R1015" r:id="rId2028" xr:uid="{00000000-0004-0000-0100-0000EB070000}"/>
    <hyperlink ref="N1016" r:id="rId2029" xr:uid="{00000000-0004-0000-0100-0000EC070000}"/>
    <hyperlink ref="R1016" r:id="rId2030" xr:uid="{00000000-0004-0000-0100-0000ED070000}"/>
    <hyperlink ref="N1017" r:id="rId2031" xr:uid="{00000000-0004-0000-0100-0000EE070000}"/>
    <hyperlink ref="R1017" r:id="rId2032" xr:uid="{00000000-0004-0000-0100-0000EF070000}"/>
    <hyperlink ref="N1018" r:id="rId2033" xr:uid="{00000000-0004-0000-0100-0000F0070000}"/>
    <hyperlink ref="R1018" r:id="rId2034" xr:uid="{00000000-0004-0000-0100-0000F1070000}"/>
    <hyperlink ref="N1019" r:id="rId2035" xr:uid="{00000000-0004-0000-0100-0000F2070000}"/>
    <hyperlink ref="R1019" r:id="rId2036" xr:uid="{00000000-0004-0000-0100-0000F3070000}"/>
    <hyperlink ref="N1020" r:id="rId2037" xr:uid="{00000000-0004-0000-0100-0000F4070000}"/>
    <hyperlink ref="R1020" r:id="rId2038" xr:uid="{00000000-0004-0000-0100-0000F5070000}"/>
    <hyperlink ref="N1021" r:id="rId2039" xr:uid="{00000000-0004-0000-0100-0000F6070000}"/>
    <hyperlink ref="R1021" r:id="rId2040" xr:uid="{00000000-0004-0000-0100-0000F7070000}"/>
    <hyperlink ref="N1022" r:id="rId2041" xr:uid="{00000000-0004-0000-0100-0000F8070000}"/>
    <hyperlink ref="R1022" r:id="rId2042" xr:uid="{00000000-0004-0000-0100-0000F9070000}"/>
    <hyperlink ref="N1023" r:id="rId2043" xr:uid="{00000000-0004-0000-0100-0000FA070000}"/>
    <hyperlink ref="R1023" r:id="rId2044" xr:uid="{00000000-0004-0000-0100-0000FB070000}"/>
    <hyperlink ref="N1024" r:id="rId2045" xr:uid="{00000000-0004-0000-0100-0000FC070000}"/>
    <hyperlink ref="R1024" r:id="rId2046" xr:uid="{00000000-0004-0000-0100-0000FD070000}"/>
    <hyperlink ref="N1025" r:id="rId2047" xr:uid="{00000000-0004-0000-0100-0000FE070000}"/>
    <hyperlink ref="R1025" r:id="rId2048" xr:uid="{00000000-0004-0000-0100-0000FF070000}"/>
    <hyperlink ref="N1026" r:id="rId2049" xr:uid="{00000000-0004-0000-0100-000000080000}"/>
    <hyperlink ref="R1026" r:id="rId2050" xr:uid="{00000000-0004-0000-0100-000001080000}"/>
    <hyperlink ref="N1027" r:id="rId2051" xr:uid="{00000000-0004-0000-0100-000002080000}"/>
    <hyperlink ref="R1027" r:id="rId2052" xr:uid="{00000000-0004-0000-0100-000003080000}"/>
    <hyperlink ref="N1028" r:id="rId2053" xr:uid="{00000000-0004-0000-0100-000004080000}"/>
    <hyperlink ref="R1028" r:id="rId2054" xr:uid="{00000000-0004-0000-0100-000005080000}"/>
    <hyperlink ref="N1029" r:id="rId2055" xr:uid="{00000000-0004-0000-0100-000006080000}"/>
    <hyperlink ref="R1029" r:id="rId2056" xr:uid="{00000000-0004-0000-0100-000007080000}"/>
    <hyperlink ref="N1030" r:id="rId2057" xr:uid="{00000000-0004-0000-0100-000008080000}"/>
    <hyperlink ref="R1030" r:id="rId2058" xr:uid="{00000000-0004-0000-0100-000009080000}"/>
    <hyperlink ref="N1031" r:id="rId2059" xr:uid="{00000000-0004-0000-0100-00000A080000}"/>
    <hyperlink ref="R1031" r:id="rId2060" xr:uid="{00000000-0004-0000-0100-00000B080000}"/>
    <hyperlink ref="N1032" r:id="rId2061" xr:uid="{00000000-0004-0000-0100-00000C080000}"/>
    <hyperlink ref="R1032" r:id="rId2062" xr:uid="{00000000-0004-0000-0100-00000D080000}"/>
    <hyperlink ref="N1033" r:id="rId2063" xr:uid="{00000000-0004-0000-0100-00000E080000}"/>
    <hyperlink ref="R1033" r:id="rId2064" xr:uid="{00000000-0004-0000-0100-00000F080000}"/>
    <hyperlink ref="N1034" r:id="rId2065" xr:uid="{00000000-0004-0000-0100-000010080000}"/>
    <hyperlink ref="R1034" r:id="rId2066" xr:uid="{00000000-0004-0000-0100-000011080000}"/>
    <hyperlink ref="N1035" r:id="rId2067" xr:uid="{00000000-0004-0000-0100-000012080000}"/>
    <hyperlink ref="R1035" r:id="rId2068" xr:uid="{00000000-0004-0000-0100-000013080000}"/>
    <hyperlink ref="N1036" r:id="rId2069" xr:uid="{00000000-0004-0000-0100-000014080000}"/>
    <hyperlink ref="R1036" r:id="rId2070" xr:uid="{00000000-0004-0000-0100-000015080000}"/>
    <hyperlink ref="N1037" r:id="rId2071" xr:uid="{00000000-0004-0000-0100-000016080000}"/>
    <hyperlink ref="R1037" r:id="rId2072" xr:uid="{00000000-0004-0000-0100-000017080000}"/>
    <hyperlink ref="N1038" r:id="rId2073" xr:uid="{00000000-0004-0000-0100-000018080000}"/>
    <hyperlink ref="R1038" r:id="rId2074" xr:uid="{00000000-0004-0000-0100-000019080000}"/>
    <hyperlink ref="N1039" r:id="rId2075" xr:uid="{00000000-0004-0000-0100-00001A080000}"/>
    <hyperlink ref="R1039" r:id="rId2076" xr:uid="{00000000-0004-0000-0100-00001B080000}"/>
    <hyperlink ref="N1040" r:id="rId2077" xr:uid="{00000000-0004-0000-0100-00001C080000}"/>
    <hyperlink ref="R1040" r:id="rId2078" xr:uid="{00000000-0004-0000-0100-00001D080000}"/>
    <hyperlink ref="N1041" r:id="rId2079" xr:uid="{00000000-0004-0000-0100-00001E080000}"/>
    <hyperlink ref="R1041" r:id="rId2080" xr:uid="{00000000-0004-0000-0100-00001F080000}"/>
    <hyperlink ref="N1042" r:id="rId2081" xr:uid="{00000000-0004-0000-0100-000020080000}"/>
    <hyperlink ref="R1042" r:id="rId2082" xr:uid="{00000000-0004-0000-0100-000021080000}"/>
    <hyperlink ref="N1043" r:id="rId2083" xr:uid="{00000000-0004-0000-0100-000022080000}"/>
    <hyperlink ref="R1043" r:id="rId2084" xr:uid="{00000000-0004-0000-0100-000023080000}"/>
    <hyperlink ref="N1044" r:id="rId2085" xr:uid="{00000000-0004-0000-0100-000024080000}"/>
    <hyperlink ref="R1044" r:id="rId2086" xr:uid="{00000000-0004-0000-0100-000025080000}"/>
    <hyperlink ref="N1045" r:id="rId2087" xr:uid="{00000000-0004-0000-0100-000026080000}"/>
    <hyperlink ref="R1045" r:id="rId2088" xr:uid="{00000000-0004-0000-0100-000027080000}"/>
    <hyperlink ref="N1046" r:id="rId2089" xr:uid="{00000000-0004-0000-0100-000028080000}"/>
    <hyperlink ref="R1046" r:id="rId2090" xr:uid="{00000000-0004-0000-0100-000029080000}"/>
    <hyperlink ref="N1047" r:id="rId2091" xr:uid="{00000000-0004-0000-0100-00002A080000}"/>
    <hyperlink ref="R1047" r:id="rId2092" xr:uid="{00000000-0004-0000-0100-00002B080000}"/>
    <hyperlink ref="N1048" r:id="rId2093" xr:uid="{00000000-0004-0000-0100-00002C080000}"/>
    <hyperlink ref="R1048" r:id="rId2094" xr:uid="{00000000-0004-0000-0100-00002D080000}"/>
    <hyperlink ref="N1049" r:id="rId2095" xr:uid="{00000000-0004-0000-0100-00002E080000}"/>
    <hyperlink ref="R1049" r:id="rId2096" xr:uid="{00000000-0004-0000-0100-00002F080000}"/>
    <hyperlink ref="N1050" r:id="rId2097" xr:uid="{00000000-0004-0000-0100-000030080000}"/>
    <hyperlink ref="R1050" r:id="rId2098" xr:uid="{00000000-0004-0000-0100-000031080000}"/>
    <hyperlink ref="N1051" r:id="rId2099" xr:uid="{00000000-0004-0000-0100-000032080000}"/>
    <hyperlink ref="R1051" r:id="rId2100" xr:uid="{00000000-0004-0000-0100-000033080000}"/>
    <hyperlink ref="N1052" r:id="rId2101" xr:uid="{00000000-0004-0000-0100-000034080000}"/>
    <hyperlink ref="R1052" r:id="rId2102" xr:uid="{00000000-0004-0000-0100-000035080000}"/>
    <hyperlink ref="N1053" r:id="rId2103" xr:uid="{00000000-0004-0000-0100-000036080000}"/>
    <hyperlink ref="R1053" r:id="rId2104" xr:uid="{00000000-0004-0000-0100-000037080000}"/>
    <hyperlink ref="N1054" r:id="rId2105" xr:uid="{00000000-0004-0000-0100-000038080000}"/>
    <hyperlink ref="R1054" r:id="rId2106" xr:uid="{00000000-0004-0000-0100-000039080000}"/>
    <hyperlink ref="N1055" r:id="rId2107" xr:uid="{00000000-0004-0000-0100-00003A080000}"/>
    <hyperlink ref="R1055" r:id="rId2108" xr:uid="{00000000-0004-0000-0100-00003B080000}"/>
    <hyperlink ref="N1056" r:id="rId2109" xr:uid="{00000000-0004-0000-0100-00003C080000}"/>
    <hyperlink ref="R1056" r:id="rId2110" xr:uid="{00000000-0004-0000-0100-00003D080000}"/>
    <hyperlink ref="N1057" r:id="rId2111" xr:uid="{00000000-0004-0000-0100-00003E080000}"/>
    <hyperlink ref="R1057" r:id="rId2112" xr:uid="{00000000-0004-0000-0100-00003F080000}"/>
    <hyperlink ref="N1058" r:id="rId2113" xr:uid="{00000000-0004-0000-0100-000040080000}"/>
    <hyperlink ref="R1058" r:id="rId2114" xr:uid="{00000000-0004-0000-0100-000041080000}"/>
    <hyperlink ref="N1059" r:id="rId2115" xr:uid="{00000000-0004-0000-0100-000042080000}"/>
    <hyperlink ref="R1059" r:id="rId2116" xr:uid="{00000000-0004-0000-0100-000043080000}"/>
    <hyperlink ref="N1060" r:id="rId2117" xr:uid="{00000000-0004-0000-0100-000044080000}"/>
    <hyperlink ref="R1060" r:id="rId2118" xr:uid="{00000000-0004-0000-0100-000045080000}"/>
    <hyperlink ref="N1061" r:id="rId2119" xr:uid="{00000000-0004-0000-0100-000046080000}"/>
    <hyperlink ref="R1061" r:id="rId2120" xr:uid="{00000000-0004-0000-0100-000047080000}"/>
    <hyperlink ref="N1062" r:id="rId2121" xr:uid="{00000000-0004-0000-0100-000048080000}"/>
    <hyperlink ref="R1062" r:id="rId2122" xr:uid="{00000000-0004-0000-0100-000049080000}"/>
    <hyperlink ref="N1063" r:id="rId2123" xr:uid="{00000000-0004-0000-0100-00004A080000}"/>
    <hyperlink ref="R1063" r:id="rId2124" xr:uid="{00000000-0004-0000-0100-00004B080000}"/>
    <hyperlink ref="N1064" r:id="rId2125" xr:uid="{00000000-0004-0000-0100-00004C080000}"/>
    <hyperlink ref="R1064" r:id="rId2126" xr:uid="{00000000-0004-0000-0100-00004D080000}"/>
    <hyperlink ref="N1065" r:id="rId2127" xr:uid="{00000000-0004-0000-0100-00004E080000}"/>
    <hyperlink ref="R1065" r:id="rId2128" xr:uid="{00000000-0004-0000-0100-00004F080000}"/>
    <hyperlink ref="N1066" r:id="rId2129" xr:uid="{00000000-0004-0000-0100-000050080000}"/>
    <hyperlink ref="R1066" r:id="rId2130" xr:uid="{00000000-0004-0000-0100-000051080000}"/>
    <hyperlink ref="N1067" r:id="rId2131" xr:uid="{00000000-0004-0000-0100-000052080000}"/>
    <hyperlink ref="R1067" r:id="rId2132" xr:uid="{00000000-0004-0000-0100-000053080000}"/>
    <hyperlink ref="N1068" r:id="rId2133" xr:uid="{00000000-0004-0000-0100-000054080000}"/>
    <hyperlink ref="R1068" r:id="rId2134" xr:uid="{00000000-0004-0000-0100-000055080000}"/>
    <hyperlink ref="N1069" r:id="rId2135" xr:uid="{00000000-0004-0000-0100-000056080000}"/>
    <hyperlink ref="R1069" r:id="rId2136" xr:uid="{00000000-0004-0000-0100-000057080000}"/>
    <hyperlink ref="N1070" r:id="rId2137" xr:uid="{00000000-0004-0000-0100-000058080000}"/>
    <hyperlink ref="R1070" r:id="rId2138" xr:uid="{00000000-0004-0000-0100-000059080000}"/>
    <hyperlink ref="N1071" r:id="rId2139" xr:uid="{00000000-0004-0000-0100-00005A080000}"/>
    <hyperlink ref="R1071" r:id="rId2140" xr:uid="{00000000-0004-0000-0100-00005B080000}"/>
    <hyperlink ref="N1072" r:id="rId2141" xr:uid="{00000000-0004-0000-0100-00005C080000}"/>
    <hyperlink ref="R1072" r:id="rId2142" xr:uid="{00000000-0004-0000-0100-00005D080000}"/>
    <hyperlink ref="N1073" r:id="rId2143" xr:uid="{00000000-0004-0000-0100-00005E080000}"/>
    <hyperlink ref="R1073" r:id="rId2144" xr:uid="{00000000-0004-0000-0100-00005F080000}"/>
    <hyperlink ref="N1074" r:id="rId2145" xr:uid="{00000000-0004-0000-0100-000060080000}"/>
    <hyperlink ref="R1074" r:id="rId2146" xr:uid="{00000000-0004-0000-0100-000061080000}"/>
    <hyperlink ref="N1075" r:id="rId2147" xr:uid="{00000000-0004-0000-0100-000062080000}"/>
    <hyperlink ref="R1075" r:id="rId2148" xr:uid="{00000000-0004-0000-0100-000063080000}"/>
    <hyperlink ref="N1076" r:id="rId2149" xr:uid="{00000000-0004-0000-0100-000064080000}"/>
    <hyperlink ref="R1076" r:id="rId2150" xr:uid="{00000000-0004-0000-0100-000065080000}"/>
    <hyperlink ref="N1077" r:id="rId2151" xr:uid="{00000000-0004-0000-0100-000066080000}"/>
    <hyperlink ref="R1077" r:id="rId2152" xr:uid="{00000000-0004-0000-0100-000067080000}"/>
    <hyperlink ref="N1078" r:id="rId2153" xr:uid="{00000000-0004-0000-0100-000068080000}"/>
    <hyperlink ref="R1078" r:id="rId2154" xr:uid="{00000000-0004-0000-0100-000069080000}"/>
    <hyperlink ref="N1079" r:id="rId2155" xr:uid="{00000000-0004-0000-0100-00006A080000}"/>
    <hyperlink ref="R1079" r:id="rId2156" xr:uid="{00000000-0004-0000-0100-00006B080000}"/>
    <hyperlink ref="N1080" r:id="rId2157" xr:uid="{00000000-0004-0000-0100-00006C080000}"/>
    <hyperlink ref="R1080" r:id="rId2158" xr:uid="{00000000-0004-0000-0100-00006D080000}"/>
    <hyperlink ref="N1081" r:id="rId2159" xr:uid="{00000000-0004-0000-0100-00006E080000}"/>
    <hyperlink ref="R1081" r:id="rId2160" xr:uid="{00000000-0004-0000-0100-00006F080000}"/>
    <hyperlink ref="N1082" r:id="rId2161" xr:uid="{00000000-0004-0000-0100-000070080000}"/>
    <hyperlink ref="R1082" r:id="rId2162" xr:uid="{00000000-0004-0000-0100-000071080000}"/>
    <hyperlink ref="N1083" r:id="rId2163" xr:uid="{00000000-0004-0000-0100-000072080000}"/>
    <hyperlink ref="R1083" r:id="rId2164" xr:uid="{00000000-0004-0000-0100-000073080000}"/>
    <hyperlink ref="N1084" r:id="rId2165" xr:uid="{00000000-0004-0000-0100-000074080000}"/>
    <hyperlink ref="R1084" r:id="rId2166" xr:uid="{00000000-0004-0000-0100-000075080000}"/>
    <hyperlink ref="N1085" r:id="rId2167" xr:uid="{00000000-0004-0000-0100-000076080000}"/>
    <hyperlink ref="R1085" r:id="rId2168" xr:uid="{00000000-0004-0000-0100-000077080000}"/>
    <hyperlink ref="N1086" r:id="rId2169" xr:uid="{00000000-0004-0000-0100-000078080000}"/>
    <hyperlink ref="R1086" r:id="rId2170" xr:uid="{00000000-0004-0000-0100-000079080000}"/>
    <hyperlink ref="N1087" r:id="rId2171" xr:uid="{00000000-0004-0000-0100-00007A080000}"/>
    <hyperlink ref="R1087" r:id="rId2172" xr:uid="{00000000-0004-0000-0100-00007B080000}"/>
    <hyperlink ref="N1088" r:id="rId2173" xr:uid="{00000000-0004-0000-0100-00007C080000}"/>
    <hyperlink ref="R1088" r:id="rId2174" xr:uid="{00000000-0004-0000-0100-00007D080000}"/>
    <hyperlink ref="N1089" r:id="rId2175" xr:uid="{00000000-0004-0000-0100-00007E080000}"/>
    <hyperlink ref="R1089" r:id="rId2176" xr:uid="{00000000-0004-0000-0100-00007F080000}"/>
    <hyperlink ref="N1090" r:id="rId2177" xr:uid="{00000000-0004-0000-0100-000080080000}"/>
    <hyperlink ref="R1090" r:id="rId2178" xr:uid="{00000000-0004-0000-0100-000081080000}"/>
    <hyperlink ref="N1091" r:id="rId2179" xr:uid="{00000000-0004-0000-0100-000082080000}"/>
    <hyperlink ref="R1091" r:id="rId2180" xr:uid="{00000000-0004-0000-0100-000083080000}"/>
    <hyperlink ref="N1092" r:id="rId2181" xr:uid="{00000000-0004-0000-0100-000084080000}"/>
    <hyperlink ref="R1092" r:id="rId2182" xr:uid="{00000000-0004-0000-0100-000085080000}"/>
    <hyperlink ref="N1093" r:id="rId2183" xr:uid="{00000000-0004-0000-0100-000086080000}"/>
    <hyperlink ref="R1093" r:id="rId2184" xr:uid="{00000000-0004-0000-0100-000087080000}"/>
    <hyperlink ref="N1094" r:id="rId2185" xr:uid="{00000000-0004-0000-0100-000088080000}"/>
    <hyperlink ref="R1094" r:id="rId2186" xr:uid="{00000000-0004-0000-0100-000089080000}"/>
    <hyperlink ref="N1095" r:id="rId2187" xr:uid="{00000000-0004-0000-0100-00008A080000}"/>
    <hyperlink ref="R1095" r:id="rId2188" xr:uid="{00000000-0004-0000-0100-00008B080000}"/>
    <hyperlink ref="N1096" r:id="rId2189" xr:uid="{00000000-0004-0000-0100-00008C080000}"/>
    <hyperlink ref="R1096" r:id="rId2190" xr:uid="{00000000-0004-0000-0100-00008D080000}"/>
    <hyperlink ref="N1097" r:id="rId2191" xr:uid="{00000000-0004-0000-0100-00008E080000}"/>
    <hyperlink ref="R1097" r:id="rId2192" xr:uid="{00000000-0004-0000-0100-00008F080000}"/>
    <hyperlink ref="N1098" r:id="rId2193" xr:uid="{00000000-0004-0000-0100-000090080000}"/>
    <hyperlink ref="R1098" r:id="rId2194" xr:uid="{00000000-0004-0000-0100-000091080000}"/>
    <hyperlink ref="N1099" r:id="rId2195" xr:uid="{00000000-0004-0000-0100-000092080000}"/>
    <hyperlink ref="R1099" r:id="rId2196" xr:uid="{00000000-0004-0000-0100-000093080000}"/>
    <hyperlink ref="N1100" r:id="rId2197" xr:uid="{00000000-0004-0000-0100-000094080000}"/>
    <hyperlink ref="R1100" r:id="rId2198" xr:uid="{00000000-0004-0000-0100-000095080000}"/>
    <hyperlink ref="N1101" r:id="rId2199" xr:uid="{00000000-0004-0000-0100-000096080000}"/>
    <hyperlink ref="R1101" r:id="rId2200" xr:uid="{00000000-0004-0000-0100-000097080000}"/>
    <hyperlink ref="N1102" r:id="rId2201" xr:uid="{00000000-0004-0000-0100-000098080000}"/>
    <hyperlink ref="R1102" r:id="rId2202" xr:uid="{00000000-0004-0000-0100-000099080000}"/>
    <hyperlink ref="N1103" r:id="rId2203" xr:uid="{00000000-0004-0000-0100-00009A080000}"/>
    <hyperlink ref="R1103" r:id="rId2204" xr:uid="{00000000-0004-0000-0100-00009B080000}"/>
    <hyperlink ref="N1104" r:id="rId2205" xr:uid="{00000000-0004-0000-0100-00009C080000}"/>
    <hyperlink ref="R1104" r:id="rId2206" xr:uid="{00000000-0004-0000-0100-00009D080000}"/>
    <hyperlink ref="N1105" r:id="rId2207" xr:uid="{00000000-0004-0000-0100-00009E080000}"/>
    <hyperlink ref="R1105" r:id="rId2208" xr:uid="{00000000-0004-0000-0100-00009F080000}"/>
    <hyperlink ref="N1106" r:id="rId2209" xr:uid="{00000000-0004-0000-0100-0000A0080000}"/>
    <hyperlink ref="R1106" r:id="rId2210" xr:uid="{00000000-0004-0000-0100-0000A1080000}"/>
    <hyperlink ref="N1107" r:id="rId2211" xr:uid="{00000000-0004-0000-0100-0000A2080000}"/>
    <hyperlink ref="R1107" r:id="rId2212" xr:uid="{00000000-0004-0000-0100-0000A3080000}"/>
    <hyperlink ref="N1108" r:id="rId2213" xr:uid="{00000000-0004-0000-0100-0000A4080000}"/>
    <hyperlink ref="R1108" r:id="rId2214" xr:uid="{00000000-0004-0000-0100-0000A5080000}"/>
    <hyperlink ref="N1109" r:id="rId2215" xr:uid="{00000000-0004-0000-0100-0000A6080000}"/>
    <hyperlink ref="R1109" r:id="rId2216" xr:uid="{00000000-0004-0000-0100-0000A7080000}"/>
    <hyperlink ref="N1110" r:id="rId2217" xr:uid="{00000000-0004-0000-0100-0000A8080000}"/>
    <hyperlink ref="R1110" r:id="rId2218" xr:uid="{00000000-0004-0000-0100-0000A9080000}"/>
    <hyperlink ref="N1111" r:id="rId2219" xr:uid="{00000000-0004-0000-0100-0000AA080000}"/>
    <hyperlink ref="R1111" r:id="rId2220" xr:uid="{00000000-0004-0000-0100-0000AB080000}"/>
    <hyperlink ref="N1112" r:id="rId2221" xr:uid="{00000000-0004-0000-0100-0000AC080000}"/>
    <hyperlink ref="R1112" r:id="rId2222" xr:uid="{00000000-0004-0000-0100-0000AD080000}"/>
    <hyperlink ref="N1113" r:id="rId2223" xr:uid="{00000000-0004-0000-0100-0000AE080000}"/>
    <hyperlink ref="R1113" r:id="rId2224" xr:uid="{00000000-0004-0000-0100-0000AF080000}"/>
    <hyperlink ref="N1114" r:id="rId2225" xr:uid="{00000000-0004-0000-0100-0000B0080000}"/>
    <hyperlink ref="R1114" r:id="rId2226" xr:uid="{00000000-0004-0000-0100-0000B1080000}"/>
    <hyperlink ref="N1115" r:id="rId2227" xr:uid="{00000000-0004-0000-0100-0000B2080000}"/>
    <hyperlink ref="R1115" r:id="rId2228" xr:uid="{00000000-0004-0000-0100-0000B3080000}"/>
    <hyperlink ref="N1116" r:id="rId2229" xr:uid="{00000000-0004-0000-0100-0000B4080000}"/>
    <hyperlink ref="R1116" r:id="rId2230" xr:uid="{00000000-0004-0000-0100-0000B5080000}"/>
    <hyperlink ref="N1117" r:id="rId2231" xr:uid="{00000000-0004-0000-0100-0000B6080000}"/>
    <hyperlink ref="R1117" r:id="rId2232" xr:uid="{00000000-0004-0000-0100-0000B7080000}"/>
    <hyperlink ref="N1118" r:id="rId2233" xr:uid="{00000000-0004-0000-0100-0000B8080000}"/>
    <hyperlink ref="R1118" r:id="rId2234" xr:uid="{00000000-0004-0000-0100-0000B9080000}"/>
    <hyperlink ref="N1119" r:id="rId2235" xr:uid="{00000000-0004-0000-0100-0000BA080000}"/>
    <hyperlink ref="R1119" r:id="rId2236" xr:uid="{00000000-0004-0000-0100-0000BB080000}"/>
    <hyperlink ref="N1120" r:id="rId2237" xr:uid="{00000000-0004-0000-0100-0000BC080000}"/>
    <hyperlink ref="R1120" r:id="rId2238" xr:uid="{00000000-0004-0000-0100-0000BD080000}"/>
    <hyperlink ref="N1121" r:id="rId2239" xr:uid="{00000000-0004-0000-0100-0000BE080000}"/>
    <hyperlink ref="R1121" r:id="rId2240" xr:uid="{00000000-0004-0000-0100-0000BF080000}"/>
    <hyperlink ref="N1122" r:id="rId2241" xr:uid="{00000000-0004-0000-0100-0000C0080000}"/>
    <hyperlink ref="R1122" r:id="rId2242" xr:uid="{00000000-0004-0000-0100-0000C1080000}"/>
    <hyperlink ref="N1123" r:id="rId2243" xr:uid="{00000000-0004-0000-0100-0000C2080000}"/>
    <hyperlink ref="R1123" r:id="rId2244" xr:uid="{00000000-0004-0000-0100-0000C3080000}"/>
    <hyperlink ref="N1124" r:id="rId2245" xr:uid="{00000000-0004-0000-0100-0000C4080000}"/>
    <hyperlink ref="R1124" r:id="rId2246" xr:uid="{00000000-0004-0000-0100-0000C5080000}"/>
    <hyperlink ref="N1125" r:id="rId2247" xr:uid="{00000000-0004-0000-0100-0000C6080000}"/>
    <hyperlink ref="R1125" r:id="rId2248" xr:uid="{00000000-0004-0000-0100-0000C7080000}"/>
    <hyperlink ref="N1126" r:id="rId2249" xr:uid="{00000000-0004-0000-0100-0000C8080000}"/>
    <hyperlink ref="R1126" r:id="rId2250" xr:uid="{00000000-0004-0000-0100-0000C9080000}"/>
    <hyperlink ref="N1127" r:id="rId2251" xr:uid="{00000000-0004-0000-0100-0000CA080000}"/>
    <hyperlink ref="R1127" r:id="rId2252" xr:uid="{00000000-0004-0000-0100-0000CB080000}"/>
    <hyperlink ref="N1128" r:id="rId2253" xr:uid="{00000000-0004-0000-0100-0000CC080000}"/>
    <hyperlink ref="R1128" r:id="rId2254" xr:uid="{00000000-0004-0000-0100-0000CD080000}"/>
    <hyperlink ref="N1129" r:id="rId2255" xr:uid="{00000000-0004-0000-0100-0000CE080000}"/>
    <hyperlink ref="R1129" r:id="rId2256" xr:uid="{00000000-0004-0000-0100-0000CF080000}"/>
    <hyperlink ref="N1130" r:id="rId2257" xr:uid="{00000000-0004-0000-0100-0000D0080000}"/>
    <hyperlink ref="R1130" r:id="rId2258" xr:uid="{00000000-0004-0000-0100-0000D1080000}"/>
    <hyperlink ref="N1131" r:id="rId2259" xr:uid="{00000000-0004-0000-0100-0000D2080000}"/>
    <hyperlink ref="R1131" r:id="rId2260" xr:uid="{00000000-0004-0000-0100-0000D3080000}"/>
    <hyperlink ref="N1132" r:id="rId2261" xr:uid="{00000000-0004-0000-0100-0000D4080000}"/>
    <hyperlink ref="R1132" r:id="rId2262" xr:uid="{00000000-0004-0000-0100-0000D5080000}"/>
    <hyperlink ref="N1133" r:id="rId2263" xr:uid="{00000000-0004-0000-0100-0000D6080000}"/>
    <hyperlink ref="R1133" r:id="rId2264" xr:uid="{00000000-0004-0000-0100-0000D7080000}"/>
    <hyperlink ref="N1134" r:id="rId2265" xr:uid="{00000000-0004-0000-0100-0000D8080000}"/>
    <hyperlink ref="R1134" r:id="rId2266" xr:uid="{00000000-0004-0000-0100-0000D9080000}"/>
    <hyperlink ref="N1135" r:id="rId2267" xr:uid="{00000000-0004-0000-0100-0000DA080000}"/>
    <hyperlink ref="R1135" r:id="rId2268" xr:uid="{00000000-0004-0000-0100-0000DB080000}"/>
    <hyperlink ref="N1136" r:id="rId2269" xr:uid="{00000000-0004-0000-0100-0000DC080000}"/>
    <hyperlink ref="R1136" r:id="rId2270" xr:uid="{00000000-0004-0000-0100-0000DD080000}"/>
    <hyperlink ref="N1137" r:id="rId2271" xr:uid="{00000000-0004-0000-0100-0000DE080000}"/>
    <hyperlink ref="R1137" r:id="rId2272" xr:uid="{00000000-0004-0000-0100-0000DF080000}"/>
    <hyperlink ref="N1138" r:id="rId2273" xr:uid="{00000000-0004-0000-0100-0000E0080000}"/>
    <hyperlink ref="R1138" r:id="rId2274" xr:uid="{00000000-0004-0000-0100-0000E1080000}"/>
    <hyperlink ref="N1139" r:id="rId2275" xr:uid="{00000000-0004-0000-0100-0000E2080000}"/>
    <hyperlink ref="R1139" r:id="rId2276" xr:uid="{00000000-0004-0000-0100-0000E3080000}"/>
    <hyperlink ref="N1140" r:id="rId2277" xr:uid="{00000000-0004-0000-0100-0000E4080000}"/>
    <hyperlink ref="R1140" r:id="rId2278" xr:uid="{00000000-0004-0000-0100-0000E5080000}"/>
    <hyperlink ref="N1141" r:id="rId2279" xr:uid="{00000000-0004-0000-0100-0000E6080000}"/>
    <hyperlink ref="R1141" r:id="rId2280" xr:uid="{00000000-0004-0000-0100-0000E7080000}"/>
    <hyperlink ref="N1142" r:id="rId2281" xr:uid="{00000000-0004-0000-0100-0000E8080000}"/>
    <hyperlink ref="R1142" r:id="rId2282" xr:uid="{00000000-0004-0000-0100-0000E9080000}"/>
    <hyperlink ref="N1143" r:id="rId2283" xr:uid="{00000000-0004-0000-0100-0000EA080000}"/>
    <hyperlink ref="R1143" r:id="rId2284" xr:uid="{00000000-0004-0000-0100-0000EB080000}"/>
    <hyperlink ref="N1144" r:id="rId2285" xr:uid="{00000000-0004-0000-0100-0000EC080000}"/>
    <hyperlink ref="R1144" r:id="rId2286" xr:uid="{00000000-0004-0000-0100-0000ED080000}"/>
    <hyperlink ref="N1145" r:id="rId2287" xr:uid="{00000000-0004-0000-0100-0000EE080000}"/>
    <hyperlink ref="R1145" r:id="rId2288" xr:uid="{00000000-0004-0000-0100-0000EF080000}"/>
    <hyperlink ref="N1146" r:id="rId2289" xr:uid="{00000000-0004-0000-0100-0000F0080000}"/>
    <hyperlink ref="R1146" r:id="rId2290" xr:uid="{00000000-0004-0000-0100-0000F1080000}"/>
    <hyperlink ref="N1147" r:id="rId2291" xr:uid="{00000000-0004-0000-0100-0000F2080000}"/>
    <hyperlink ref="R1147" r:id="rId2292" xr:uid="{00000000-0004-0000-0100-0000F3080000}"/>
    <hyperlink ref="N1148" r:id="rId2293" xr:uid="{00000000-0004-0000-0100-0000F4080000}"/>
    <hyperlink ref="R1148" r:id="rId2294" xr:uid="{00000000-0004-0000-0100-0000F5080000}"/>
    <hyperlink ref="N1149" r:id="rId2295" xr:uid="{00000000-0004-0000-0100-0000F6080000}"/>
    <hyperlink ref="R1149" r:id="rId2296" xr:uid="{00000000-0004-0000-0100-0000F7080000}"/>
    <hyperlink ref="N1150" r:id="rId2297" xr:uid="{00000000-0004-0000-0100-0000F8080000}"/>
    <hyperlink ref="R1150" r:id="rId2298" xr:uid="{00000000-0004-0000-0100-0000F9080000}"/>
    <hyperlink ref="N1151" r:id="rId2299" xr:uid="{00000000-0004-0000-0100-0000FA080000}"/>
    <hyperlink ref="R1151" r:id="rId2300" xr:uid="{00000000-0004-0000-0100-0000FB080000}"/>
    <hyperlink ref="N1152" r:id="rId2301" xr:uid="{00000000-0004-0000-0100-0000FC080000}"/>
    <hyperlink ref="R1152" r:id="rId2302" xr:uid="{00000000-0004-0000-0100-0000FD080000}"/>
    <hyperlink ref="N1153" r:id="rId2303" xr:uid="{00000000-0004-0000-0100-0000FE080000}"/>
    <hyperlink ref="R1153" r:id="rId2304" xr:uid="{00000000-0004-0000-0100-0000FF080000}"/>
    <hyperlink ref="N1154" r:id="rId2305" xr:uid="{00000000-0004-0000-0100-000000090000}"/>
    <hyperlink ref="R1154" r:id="rId2306" xr:uid="{00000000-0004-0000-0100-000001090000}"/>
    <hyperlink ref="N1155" r:id="rId2307" xr:uid="{00000000-0004-0000-0100-000002090000}"/>
    <hyperlink ref="R1155" r:id="rId2308" xr:uid="{00000000-0004-0000-0100-000003090000}"/>
    <hyperlink ref="N1156" r:id="rId2309" xr:uid="{00000000-0004-0000-0100-000004090000}"/>
    <hyperlink ref="R1156" r:id="rId2310" xr:uid="{00000000-0004-0000-0100-000005090000}"/>
    <hyperlink ref="N1157" r:id="rId2311" xr:uid="{00000000-0004-0000-0100-000006090000}"/>
    <hyperlink ref="R1157" r:id="rId2312" xr:uid="{00000000-0004-0000-0100-000007090000}"/>
    <hyperlink ref="N1158" r:id="rId2313" xr:uid="{00000000-0004-0000-0100-000008090000}"/>
    <hyperlink ref="R1158" r:id="rId2314" xr:uid="{00000000-0004-0000-0100-000009090000}"/>
    <hyperlink ref="N1159" r:id="rId2315" xr:uid="{00000000-0004-0000-0100-00000A090000}"/>
    <hyperlink ref="R1159" r:id="rId2316" xr:uid="{00000000-0004-0000-0100-00000B090000}"/>
    <hyperlink ref="N1160" r:id="rId2317" xr:uid="{00000000-0004-0000-0100-00000C090000}"/>
    <hyperlink ref="R1160" r:id="rId2318" xr:uid="{00000000-0004-0000-0100-00000D090000}"/>
    <hyperlink ref="N1161" r:id="rId2319" xr:uid="{00000000-0004-0000-0100-00000E090000}"/>
    <hyperlink ref="R1161" r:id="rId2320" xr:uid="{00000000-0004-0000-0100-00000F090000}"/>
    <hyperlink ref="N1162" r:id="rId2321" xr:uid="{00000000-0004-0000-0100-000010090000}"/>
    <hyperlink ref="R1162" r:id="rId2322" xr:uid="{00000000-0004-0000-0100-000011090000}"/>
    <hyperlink ref="N1163" r:id="rId2323" xr:uid="{00000000-0004-0000-0100-000012090000}"/>
    <hyperlink ref="R1163" r:id="rId2324" xr:uid="{00000000-0004-0000-0100-000013090000}"/>
    <hyperlink ref="N1164" r:id="rId2325" xr:uid="{00000000-0004-0000-0100-000014090000}"/>
    <hyperlink ref="R1164" r:id="rId2326" xr:uid="{00000000-0004-0000-0100-000015090000}"/>
    <hyperlink ref="N1165" r:id="rId2327" xr:uid="{00000000-0004-0000-0100-000016090000}"/>
    <hyperlink ref="R1165" r:id="rId2328" xr:uid="{00000000-0004-0000-0100-000017090000}"/>
    <hyperlink ref="N1166" r:id="rId2329" xr:uid="{00000000-0004-0000-0100-000018090000}"/>
    <hyperlink ref="R1166" r:id="rId2330" xr:uid="{00000000-0004-0000-0100-000019090000}"/>
    <hyperlink ref="N1167" r:id="rId2331" xr:uid="{00000000-0004-0000-0100-00001A090000}"/>
    <hyperlink ref="R1167" r:id="rId2332" xr:uid="{00000000-0004-0000-0100-00001B090000}"/>
    <hyperlink ref="N1168" r:id="rId2333" xr:uid="{00000000-0004-0000-0100-00001C090000}"/>
    <hyperlink ref="R1168" r:id="rId2334" xr:uid="{00000000-0004-0000-0100-00001D090000}"/>
    <hyperlink ref="N1169" r:id="rId2335" xr:uid="{00000000-0004-0000-0100-00001E090000}"/>
    <hyperlink ref="R1169" r:id="rId2336" xr:uid="{00000000-0004-0000-0100-00001F090000}"/>
    <hyperlink ref="N1170" r:id="rId2337" xr:uid="{00000000-0004-0000-0100-000020090000}"/>
    <hyperlink ref="R1170" r:id="rId2338" xr:uid="{00000000-0004-0000-0100-000021090000}"/>
    <hyperlink ref="N1171" r:id="rId2339" xr:uid="{00000000-0004-0000-0100-000022090000}"/>
    <hyperlink ref="R1171" r:id="rId2340" xr:uid="{00000000-0004-0000-0100-000023090000}"/>
    <hyperlink ref="N1172" r:id="rId2341" xr:uid="{00000000-0004-0000-0100-000024090000}"/>
    <hyperlink ref="R1172" r:id="rId2342" xr:uid="{00000000-0004-0000-0100-000025090000}"/>
    <hyperlink ref="N1173" r:id="rId2343" xr:uid="{00000000-0004-0000-0100-000026090000}"/>
    <hyperlink ref="R1173" r:id="rId2344" xr:uid="{00000000-0004-0000-0100-000027090000}"/>
    <hyperlink ref="N1174" r:id="rId2345" xr:uid="{00000000-0004-0000-0100-000028090000}"/>
    <hyperlink ref="R1174" r:id="rId2346" xr:uid="{00000000-0004-0000-0100-000029090000}"/>
    <hyperlink ref="N1175" r:id="rId2347" xr:uid="{00000000-0004-0000-0100-00002A090000}"/>
    <hyperlink ref="R1175" r:id="rId2348" xr:uid="{00000000-0004-0000-0100-00002B090000}"/>
    <hyperlink ref="N1176" r:id="rId2349" xr:uid="{00000000-0004-0000-0100-00002C090000}"/>
    <hyperlink ref="R1176" r:id="rId2350" xr:uid="{00000000-0004-0000-0100-00002D090000}"/>
    <hyperlink ref="N1177" r:id="rId2351" xr:uid="{00000000-0004-0000-0100-00002E090000}"/>
    <hyperlink ref="R1177" r:id="rId2352" xr:uid="{00000000-0004-0000-0100-00002F090000}"/>
    <hyperlink ref="N1178" r:id="rId2353" xr:uid="{00000000-0004-0000-0100-000030090000}"/>
    <hyperlink ref="R1178" r:id="rId2354" xr:uid="{00000000-0004-0000-0100-000031090000}"/>
    <hyperlink ref="N1179" r:id="rId2355" xr:uid="{00000000-0004-0000-0100-000032090000}"/>
    <hyperlink ref="R1179" r:id="rId2356" xr:uid="{00000000-0004-0000-0100-000033090000}"/>
    <hyperlink ref="N1180" r:id="rId2357" xr:uid="{00000000-0004-0000-0100-000034090000}"/>
    <hyperlink ref="R1180" r:id="rId2358" xr:uid="{00000000-0004-0000-0100-000035090000}"/>
    <hyperlink ref="N1181" r:id="rId2359" xr:uid="{00000000-0004-0000-0100-000036090000}"/>
    <hyperlink ref="R1181" r:id="rId2360" xr:uid="{00000000-0004-0000-0100-000037090000}"/>
    <hyperlink ref="N1182" r:id="rId2361" xr:uid="{00000000-0004-0000-0100-000038090000}"/>
    <hyperlink ref="R1182" r:id="rId2362" xr:uid="{00000000-0004-0000-0100-000039090000}"/>
    <hyperlink ref="N1183" r:id="rId2363" xr:uid="{00000000-0004-0000-0100-00003A090000}"/>
    <hyperlink ref="R1183" r:id="rId2364" xr:uid="{00000000-0004-0000-0100-00003B090000}"/>
    <hyperlink ref="N1184" r:id="rId2365" xr:uid="{00000000-0004-0000-0100-00003C090000}"/>
    <hyperlink ref="R1184" r:id="rId2366" xr:uid="{00000000-0004-0000-0100-00003D090000}"/>
    <hyperlink ref="N1185" r:id="rId2367" xr:uid="{00000000-0004-0000-0100-00003E090000}"/>
    <hyperlink ref="R1185" r:id="rId2368" xr:uid="{00000000-0004-0000-0100-00003F090000}"/>
    <hyperlink ref="N1186" r:id="rId2369" xr:uid="{00000000-0004-0000-0100-000040090000}"/>
    <hyperlink ref="R1186" r:id="rId2370" xr:uid="{00000000-0004-0000-0100-000041090000}"/>
    <hyperlink ref="N1187" r:id="rId2371" xr:uid="{00000000-0004-0000-0100-000042090000}"/>
    <hyperlink ref="R1187" r:id="rId2372" xr:uid="{00000000-0004-0000-0100-000043090000}"/>
    <hyperlink ref="N1188" r:id="rId2373" xr:uid="{00000000-0004-0000-0100-000044090000}"/>
    <hyperlink ref="R1188" r:id="rId2374" xr:uid="{00000000-0004-0000-0100-000045090000}"/>
    <hyperlink ref="N1189" r:id="rId2375" xr:uid="{00000000-0004-0000-0100-000046090000}"/>
    <hyperlink ref="R1189" r:id="rId2376" xr:uid="{00000000-0004-0000-0100-000047090000}"/>
    <hyperlink ref="N1190" r:id="rId2377" xr:uid="{00000000-0004-0000-0100-000048090000}"/>
    <hyperlink ref="R1190" r:id="rId2378" xr:uid="{00000000-0004-0000-0100-000049090000}"/>
    <hyperlink ref="N1191" r:id="rId2379" xr:uid="{00000000-0004-0000-0100-00004A090000}"/>
    <hyperlink ref="R1191" r:id="rId2380" xr:uid="{00000000-0004-0000-0100-00004B090000}"/>
    <hyperlink ref="N1192" r:id="rId2381" xr:uid="{00000000-0004-0000-0100-00004C090000}"/>
    <hyperlink ref="R1192" r:id="rId2382" xr:uid="{00000000-0004-0000-0100-00004D090000}"/>
    <hyperlink ref="N1193" r:id="rId2383" xr:uid="{00000000-0004-0000-0100-00004E090000}"/>
    <hyperlink ref="R1193" r:id="rId2384" xr:uid="{00000000-0004-0000-0100-00004F090000}"/>
    <hyperlink ref="N1194" r:id="rId2385" xr:uid="{00000000-0004-0000-0100-000050090000}"/>
    <hyperlink ref="R1194" r:id="rId2386" xr:uid="{00000000-0004-0000-0100-000051090000}"/>
    <hyperlink ref="N1195" r:id="rId2387" xr:uid="{00000000-0004-0000-0100-000052090000}"/>
    <hyperlink ref="R1195" r:id="rId2388" xr:uid="{00000000-0004-0000-0100-000053090000}"/>
    <hyperlink ref="N1196" r:id="rId2389" xr:uid="{00000000-0004-0000-0100-000054090000}"/>
    <hyperlink ref="R1196" r:id="rId2390" xr:uid="{00000000-0004-0000-0100-000055090000}"/>
    <hyperlink ref="N1197" r:id="rId2391" xr:uid="{00000000-0004-0000-0100-000056090000}"/>
    <hyperlink ref="R1197" r:id="rId2392" xr:uid="{00000000-0004-0000-0100-000057090000}"/>
    <hyperlink ref="N1198" r:id="rId2393" xr:uid="{00000000-0004-0000-0100-000058090000}"/>
    <hyperlink ref="R1198" r:id="rId2394" xr:uid="{00000000-0004-0000-0100-000059090000}"/>
    <hyperlink ref="N1199" r:id="rId2395" xr:uid="{00000000-0004-0000-0100-00005A090000}"/>
    <hyperlink ref="R1199" r:id="rId2396" xr:uid="{00000000-0004-0000-0100-00005B090000}"/>
    <hyperlink ref="N1200" r:id="rId2397" xr:uid="{00000000-0004-0000-0100-00005C090000}"/>
    <hyperlink ref="R1200" r:id="rId2398" xr:uid="{00000000-0004-0000-0100-00005D090000}"/>
    <hyperlink ref="N1201" r:id="rId2399" xr:uid="{00000000-0004-0000-0100-00005E090000}"/>
    <hyperlink ref="R1201" r:id="rId2400" xr:uid="{00000000-0004-0000-0100-00005F090000}"/>
    <hyperlink ref="N1202" r:id="rId2401" xr:uid="{00000000-0004-0000-0100-000060090000}"/>
    <hyperlink ref="R1202" r:id="rId2402" xr:uid="{00000000-0004-0000-0100-000061090000}"/>
    <hyperlink ref="N1203" r:id="rId2403" xr:uid="{00000000-0004-0000-0100-000062090000}"/>
    <hyperlink ref="R1203" r:id="rId2404" xr:uid="{00000000-0004-0000-0100-000063090000}"/>
    <hyperlink ref="N1204" r:id="rId2405" xr:uid="{00000000-0004-0000-0100-000064090000}"/>
    <hyperlink ref="R1204" r:id="rId2406" xr:uid="{00000000-0004-0000-0100-000065090000}"/>
    <hyperlink ref="N1205" r:id="rId2407" xr:uid="{00000000-0004-0000-0100-000066090000}"/>
    <hyperlink ref="R1205" r:id="rId2408" xr:uid="{00000000-0004-0000-0100-000067090000}"/>
    <hyperlink ref="N1206" r:id="rId2409" xr:uid="{00000000-0004-0000-0100-000068090000}"/>
    <hyperlink ref="R1206" r:id="rId2410" xr:uid="{00000000-0004-0000-0100-000069090000}"/>
    <hyperlink ref="N1207" r:id="rId2411" xr:uid="{00000000-0004-0000-0100-00006A090000}"/>
    <hyperlink ref="R1207" r:id="rId2412" xr:uid="{00000000-0004-0000-0100-00006B090000}"/>
    <hyperlink ref="N1208" r:id="rId2413" xr:uid="{00000000-0004-0000-0100-00006C090000}"/>
    <hyperlink ref="R1208" r:id="rId2414" xr:uid="{00000000-0004-0000-0100-00006D090000}"/>
    <hyperlink ref="N1209" r:id="rId2415" xr:uid="{00000000-0004-0000-0100-00006E090000}"/>
    <hyperlink ref="R1209" r:id="rId2416" xr:uid="{00000000-0004-0000-0100-00006F090000}"/>
    <hyperlink ref="N1210" r:id="rId2417" xr:uid="{00000000-0004-0000-0100-000070090000}"/>
    <hyperlink ref="R1210" r:id="rId2418" xr:uid="{00000000-0004-0000-0100-000071090000}"/>
    <hyperlink ref="N1211" r:id="rId2419" xr:uid="{00000000-0004-0000-0100-000072090000}"/>
    <hyperlink ref="R1211" r:id="rId2420" xr:uid="{00000000-0004-0000-0100-000073090000}"/>
    <hyperlink ref="N1212" r:id="rId2421" xr:uid="{00000000-0004-0000-0100-000074090000}"/>
    <hyperlink ref="R1212" r:id="rId2422" xr:uid="{00000000-0004-0000-0100-000075090000}"/>
    <hyperlink ref="N1213" r:id="rId2423" xr:uid="{00000000-0004-0000-0100-000076090000}"/>
    <hyperlink ref="R1213" r:id="rId2424" xr:uid="{00000000-0004-0000-0100-000077090000}"/>
    <hyperlink ref="N1214" r:id="rId2425" xr:uid="{00000000-0004-0000-0100-000078090000}"/>
    <hyperlink ref="R1214" r:id="rId2426" xr:uid="{00000000-0004-0000-0100-000079090000}"/>
    <hyperlink ref="N1215" r:id="rId2427" xr:uid="{00000000-0004-0000-0100-00007A090000}"/>
    <hyperlink ref="R1215" r:id="rId2428" xr:uid="{00000000-0004-0000-0100-00007B090000}"/>
    <hyperlink ref="N1216" r:id="rId2429" xr:uid="{00000000-0004-0000-0100-00007C090000}"/>
    <hyperlink ref="R1216" r:id="rId2430" xr:uid="{00000000-0004-0000-0100-00007D090000}"/>
    <hyperlink ref="N1217" r:id="rId2431" xr:uid="{00000000-0004-0000-0100-00007E090000}"/>
    <hyperlink ref="R1217" r:id="rId2432" xr:uid="{00000000-0004-0000-0100-00007F090000}"/>
    <hyperlink ref="N1218" r:id="rId2433" xr:uid="{00000000-0004-0000-0100-000080090000}"/>
    <hyperlink ref="R1218" r:id="rId2434" xr:uid="{00000000-0004-0000-0100-000081090000}"/>
    <hyperlink ref="N1219" r:id="rId2435" xr:uid="{00000000-0004-0000-0100-000082090000}"/>
    <hyperlink ref="R1219" r:id="rId2436" xr:uid="{00000000-0004-0000-0100-000083090000}"/>
    <hyperlink ref="N1220" r:id="rId2437" xr:uid="{00000000-0004-0000-0100-000084090000}"/>
    <hyperlink ref="R1220" r:id="rId2438" xr:uid="{00000000-0004-0000-0100-000085090000}"/>
    <hyperlink ref="N1221" r:id="rId2439" xr:uid="{00000000-0004-0000-0100-000086090000}"/>
    <hyperlink ref="R1221" r:id="rId2440" xr:uid="{00000000-0004-0000-0100-000087090000}"/>
    <hyperlink ref="N1222" r:id="rId2441" xr:uid="{00000000-0004-0000-0100-000088090000}"/>
    <hyperlink ref="R1222" r:id="rId2442" xr:uid="{00000000-0004-0000-0100-000089090000}"/>
    <hyperlink ref="N1223" r:id="rId2443" xr:uid="{00000000-0004-0000-0100-00008A090000}"/>
    <hyperlink ref="R1223" r:id="rId2444" xr:uid="{00000000-0004-0000-0100-00008B090000}"/>
    <hyperlink ref="N1224" r:id="rId2445" xr:uid="{00000000-0004-0000-0100-00008C090000}"/>
    <hyperlink ref="R1224" r:id="rId2446" xr:uid="{00000000-0004-0000-0100-00008D090000}"/>
    <hyperlink ref="N1225" r:id="rId2447" xr:uid="{00000000-0004-0000-0100-00008E090000}"/>
    <hyperlink ref="R1225" r:id="rId2448" xr:uid="{00000000-0004-0000-0100-00008F090000}"/>
    <hyperlink ref="N1226" r:id="rId2449" xr:uid="{00000000-0004-0000-0100-000090090000}"/>
    <hyperlink ref="R1226" r:id="rId2450" xr:uid="{00000000-0004-0000-0100-000091090000}"/>
    <hyperlink ref="N1227" r:id="rId2451" xr:uid="{00000000-0004-0000-0100-000092090000}"/>
    <hyperlink ref="R1227" r:id="rId2452" xr:uid="{00000000-0004-0000-0100-000093090000}"/>
    <hyperlink ref="N1228" r:id="rId2453" xr:uid="{00000000-0004-0000-0100-000094090000}"/>
    <hyperlink ref="R1228" r:id="rId2454" xr:uid="{00000000-0004-0000-0100-000095090000}"/>
    <hyperlink ref="N1229" r:id="rId2455" xr:uid="{00000000-0004-0000-0100-000096090000}"/>
    <hyperlink ref="R1229" r:id="rId2456" xr:uid="{00000000-0004-0000-0100-000097090000}"/>
    <hyperlink ref="N1230" r:id="rId2457" xr:uid="{00000000-0004-0000-0100-000098090000}"/>
    <hyperlink ref="R1230" r:id="rId2458" xr:uid="{00000000-0004-0000-0100-000099090000}"/>
    <hyperlink ref="N1231" r:id="rId2459" xr:uid="{00000000-0004-0000-0100-00009A090000}"/>
    <hyperlink ref="R1231" r:id="rId2460" xr:uid="{00000000-0004-0000-0100-00009B090000}"/>
    <hyperlink ref="N1232" r:id="rId2461" xr:uid="{00000000-0004-0000-0100-00009C090000}"/>
    <hyperlink ref="R1232" r:id="rId2462" xr:uid="{00000000-0004-0000-0100-00009D090000}"/>
    <hyperlink ref="N1233" r:id="rId2463" xr:uid="{00000000-0004-0000-0100-00009E090000}"/>
    <hyperlink ref="R1233" r:id="rId2464" xr:uid="{00000000-0004-0000-0100-00009F090000}"/>
    <hyperlink ref="N1234" r:id="rId2465" xr:uid="{00000000-0004-0000-0100-0000A0090000}"/>
    <hyperlink ref="R1234" r:id="rId2466" xr:uid="{00000000-0004-0000-0100-0000A1090000}"/>
    <hyperlink ref="N1235" r:id="rId2467" xr:uid="{00000000-0004-0000-0100-0000A2090000}"/>
    <hyperlink ref="R1235" r:id="rId2468" xr:uid="{00000000-0004-0000-0100-0000A3090000}"/>
    <hyperlink ref="N1236" r:id="rId2469" xr:uid="{00000000-0004-0000-0100-0000A4090000}"/>
    <hyperlink ref="R1236" r:id="rId2470" xr:uid="{00000000-0004-0000-0100-0000A5090000}"/>
    <hyperlink ref="N1237" r:id="rId2471" xr:uid="{00000000-0004-0000-0100-0000A6090000}"/>
    <hyperlink ref="R1237" r:id="rId2472" xr:uid="{00000000-0004-0000-0100-0000A7090000}"/>
    <hyperlink ref="N1238" r:id="rId2473" xr:uid="{00000000-0004-0000-0100-0000A8090000}"/>
    <hyperlink ref="R1238" r:id="rId2474" xr:uid="{00000000-0004-0000-0100-0000A9090000}"/>
    <hyperlink ref="N1239" r:id="rId2475" xr:uid="{00000000-0004-0000-0100-0000AA090000}"/>
    <hyperlink ref="R1239" r:id="rId2476" xr:uid="{00000000-0004-0000-0100-0000AB090000}"/>
    <hyperlink ref="N1240" r:id="rId2477" xr:uid="{00000000-0004-0000-0100-0000AC090000}"/>
    <hyperlink ref="R1240" r:id="rId2478" xr:uid="{00000000-0004-0000-0100-0000AD090000}"/>
    <hyperlink ref="N1241" r:id="rId2479" xr:uid="{00000000-0004-0000-0100-0000AE090000}"/>
    <hyperlink ref="R1241" r:id="rId2480" xr:uid="{00000000-0004-0000-0100-0000AF090000}"/>
    <hyperlink ref="N1242" r:id="rId2481" xr:uid="{00000000-0004-0000-0100-0000B0090000}"/>
    <hyperlink ref="R1242" r:id="rId2482" xr:uid="{00000000-0004-0000-0100-0000B1090000}"/>
    <hyperlink ref="N1243" r:id="rId2483" xr:uid="{00000000-0004-0000-0100-0000B2090000}"/>
    <hyperlink ref="R1243" r:id="rId2484" xr:uid="{00000000-0004-0000-0100-0000B3090000}"/>
    <hyperlink ref="N1244" r:id="rId2485" xr:uid="{00000000-0004-0000-0100-0000B4090000}"/>
    <hyperlink ref="R1244" r:id="rId2486" xr:uid="{00000000-0004-0000-0100-0000B5090000}"/>
    <hyperlink ref="N1245" r:id="rId2487" xr:uid="{00000000-0004-0000-0100-0000B6090000}"/>
    <hyperlink ref="R1245" r:id="rId2488" xr:uid="{00000000-0004-0000-0100-0000B7090000}"/>
    <hyperlink ref="N1246" r:id="rId2489" xr:uid="{00000000-0004-0000-0100-0000B8090000}"/>
    <hyperlink ref="R1246" r:id="rId2490" xr:uid="{00000000-0004-0000-0100-0000B9090000}"/>
    <hyperlink ref="N1247" r:id="rId2491" xr:uid="{00000000-0004-0000-0100-0000BA090000}"/>
    <hyperlink ref="R1247" r:id="rId2492" xr:uid="{00000000-0004-0000-0100-0000BB090000}"/>
    <hyperlink ref="N1248" r:id="rId2493" xr:uid="{00000000-0004-0000-0100-0000BC090000}"/>
    <hyperlink ref="R1248" r:id="rId2494" xr:uid="{00000000-0004-0000-0100-0000BD090000}"/>
    <hyperlink ref="N1249" r:id="rId2495" xr:uid="{00000000-0004-0000-0100-0000BE090000}"/>
    <hyperlink ref="R1249" r:id="rId2496" xr:uid="{00000000-0004-0000-0100-0000BF090000}"/>
    <hyperlink ref="N1250" r:id="rId2497" xr:uid="{00000000-0004-0000-0100-0000C0090000}"/>
    <hyperlink ref="R1250" r:id="rId2498" xr:uid="{00000000-0004-0000-0100-0000C1090000}"/>
    <hyperlink ref="N1251" r:id="rId2499" xr:uid="{00000000-0004-0000-0100-0000C2090000}"/>
    <hyperlink ref="R1251" r:id="rId2500" xr:uid="{00000000-0004-0000-0100-0000C3090000}"/>
    <hyperlink ref="N1252" r:id="rId2501" xr:uid="{00000000-0004-0000-0100-0000C4090000}"/>
    <hyperlink ref="R1252" r:id="rId2502" xr:uid="{00000000-0004-0000-0100-0000C5090000}"/>
    <hyperlink ref="N1253" r:id="rId2503" xr:uid="{00000000-0004-0000-0100-0000C6090000}"/>
    <hyperlink ref="R1253" r:id="rId2504" xr:uid="{00000000-0004-0000-0100-0000C7090000}"/>
    <hyperlink ref="N1254" r:id="rId2505" xr:uid="{00000000-0004-0000-0100-0000C8090000}"/>
    <hyperlink ref="R1254" r:id="rId2506" xr:uid="{00000000-0004-0000-0100-0000C9090000}"/>
    <hyperlink ref="N1255" r:id="rId2507" xr:uid="{00000000-0004-0000-0100-0000CA090000}"/>
    <hyperlink ref="R1255" r:id="rId2508" xr:uid="{00000000-0004-0000-0100-0000CB090000}"/>
    <hyperlink ref="N1256" r:id="rId2509" xr:uid="{00000000-0004-0000-0100-0000CC090000}"/>
    <hyperlink ref="R1256" r:id="rId2510" xr:uid="{00000000-0004-0000-0100-0000CD090000}"/>
    <hyperlink ref="N1257" r:id="rId2511" xr:uid="{00000000-0004-0000-0100-0000CE090000}"/>
    <hyperlink ref="R1257" r:id="rId2512" xr:uid="{00000000-0004-0000-0100-0000CF090000}"/>
    <hyperlink ref="N1258" r:id="rId2513" xr:uid="{00000000-0004-0000-0100-0000D0090000}"/>
    <hyperlink ref="R1258" r:id="rId2514" xr:uid="{00000000-0004-0000-0100-0000D1090000}"/>
    <hyperlink ref="N1259" r:id="rId2515" xr:uid="{00000000-0004-0000-0100-0000D2090000}"/>
    <hyperlink ref="R1259" r:id="rId2516" xr:uid="{00000000-0004-0000-0100-0000D3090000}"/>
    <hyperlink ref="N1260" r:id="rId2517" xr:uid="{00000000-0004-0000-0100-0000D4090000}"/>
    <hyperlink ref="R1260" r:id="rId2518" xr:uid="{00000000-0004-0000-0100-0000D5090000}"/>
    <hyperlink ref="N1261" r:id="rId2519" xr:uid="{00000000-0004-0000-0100-0000D6090000}"/>
    <hyperlink ref="R1261" r:id="rId2520" xr:uid="{00000000-0004-0000-0100-0000D7090000}"/>
    <hyperlink ref="N1262" r:id="rId2521" xr:uid="{00000000-0004-0000-0100-0000D8090000}"/>
    <hyperlink ref="R1262" r:id="rId2522" xr:uid="{00000000-0004-0000-0100-0000D9090000}"/>
    <hyperlink ref="N1263" r:id="rId2523" xr:uid="{00000000-0004-0000-0100-0000DA090000}"/>
    <hyperlink ref="R1263" r:id="rId2524" xr:uid="{00000000-0004-0000-0100-0000DB090000}"/>
    <hyperlink ref="N1264" r:id="rId2525" xr:uid="{00000000-0004-0000-0100-0000DC090000}"/>
    <hyperlink ref="R1264" r:id="rId2526" xr:uid="{00000000-0004-0000-0100-0000DD090000}"/>
    <hyperlink ref="N1265" r:id="rId2527" xr:uid="{00000000-0004-0000-0100-0000DE090000}"/>
    <hyperlink ref="R1265" r:id="rId2528" xr:uid="{00000000-0004-0000-0100-0000DF090000}"/>
    <hyperlink ref="N1266" r:id="rId2529" xr:uid="{00000000-0004-0000-0100-0000E0090000}"/>
    <hyperlink ref="R1266" r:id="rId2530" xr:uid="{00000000-0004-0000-0100-0000E1090000}"/>
    <hyperlink ref="N1267" r:id="rId2531" xr:uid="{00000000-0004-0000-0100-0000E2090000}"/>
    <hyperlink ref="R1267" r:id="rId2532" xr:uid="{00000000-0004-0000-0100-0000E3090000}"/>
    <hyperlink ref="N1268" r:id="rId2533" xr:uid="{00000000-0004-0000-0100-0000E4090000}"/>
    <hyperlink ref="R1268" r:id="rId2534" xr:uid="{00000000-0004-0000-0100-0000E5090000}"/>
    <hyperlink ref="N1269" r:id="rId2535" xr:uid="{00000000-0004-0000-0100-0000E6090000}"/>
    <hyperlink ref="R1269" r:id="rId2536" xr:uid="{00000000-0004-0000-0100-0000E7090000}"/>
    <hyperlink ref="N1270" r:id="rId2537" xr:uid="{00000000-0004-0000-0100-0000E8090000}"/>
    <hyperlink ref="R1270" r:id="rId2538" xr:uid="{00000000-0004-0000-0100-0000E9090000}"/>
    <hyperlink ref="N1271" r:id="rId2539" xr:uid="{00000000-0004-0000-0100-0000EA090000}"/>
    <hyperlink ref="R1271" r:id="rId2540" xr:uid="{00000000-0004-0000-0100-0000EB090000}"/>
    <hyperlink ref="N1272" r:id="rId2541" xr:uid="{00000000-0004-0000-0100-0000EC090000}"/>
    <hyperlink ref="R1272" r:id="rId2542" xr:uid="{00000000-0004-0000-0100-0000ED090000}"/>
    <hyperlink ref="N1273" r:id="rId2543" xr:uid="{00000000-0004-0000-0100-0000EE090000}"/>
    <hyperlink ref="R1273" r:id="rId2544" xr:uid="{00000000-0004-0000-0100-0000EF090000}"/>
    <hyperlink ref="N1274" r:id="rId2545" xr:uid="{00000000-0004-0000-0100-0000F0090000}"/>
    <hyperlink ref="R1274" r:id="rId2546" xr:uid="{00000000-0004-0000-0100-0000F1090000}"/>
    <hyperlink ref="N1275" r:id="rId2547" xr:uid="{00000000-0004-0000-0100-0000F2090000}"/>
    <hyperlink ref="R1275" r:id="rId2548" xr:uid="{00000000-0004-0000-0100-0000F3090000}"/>
    <hyperlink ref="N1276" r:id="rId2549" xr:uid="{00000000-0004-0000-0100-0000F4090000}"/>
    <hyperlink ref="R1276" r:id="rId2550" xr:uid="{00000000-0004-0000-0100-0000F5090000}"/>
    <hyperlink ref="N1277" r:id="rId2551" xr:uid="{00000000-0004-0000-0100-0000F6090000}"/>
    <hyperlink ref="R1277" r:id="rId2552" xr:uid="{00000000-0004-0000-0100-0000F7090000}"/>
    <hyperlink ref="N1278" r:id="rId2553" xr:uid="{00000000-0004-0000-0100-0000F8090000}"/>
    <hyperlink ref="R1278" r:id="rId2554" xr:uid="{00000000-0004-0000-0100-0000F9090000}"/>
    <hyperlink ref="N1279" r:id="rId2555" xr:uid="{00000000-0004-0000-0100-0000FA090000}"/>
    <hyperlink ref="R1279" r:id="rId2556" xr:uid="{00000000-0004-0000-0100-0000FB090000}"/>
    <hyperlink ref="N1280" r:id="rId2557" xr:uid="{00000000-0004-0000-0100-0000FC090000}"/>
    <hyperlink ref="R1280" r:id="rId2558" xr:uid="{00000000-0004-0000-0100-0000FD090000}"/>
    <hyperlink ref="N1281" r:id="rId2559" xr:uid="{00000000-0004-0000-0100-0000FE090000}"/>
    <hyperlink ref="R1281" r:id="rId2560" xr:uid="{00000000-0004-0000-0100-0000FF090000}"/>
    <hyperlink ref="N1282" r:id="rId2561" xr:uid="{00000000-0004-0000-0100-0000000A0000}"/>
    <hyperlink ref="R1282" r:id="rId2562" xr:uid="{00000000-0004-0000-0100-0000010A0000}"/>
    <hyperlink ref="N1283" r:id="rId2563" xr:uid="{00000000-0004-0000-0100-0000020A0000}"/>
    <hyperlink ref="R1283" r:id="rId2564" xr:uid="{00000000-0004-0000-0100-0000030A0000}"/>
    <hyperlink ref="N1284" r:id="rId2565" xr:uid="{00000000-0004-0000-0100-0000040A0000}"/>
    <hyperlink ref="R1284" r:id="rId2566" xr:uid="{00000000-0004-0000-0100-0000050A0000}"/>
    <hyperlink ref="N1285" r:id="rId2567" xr:uid="{00000000-0004-0000-0100-0000060A0000}"/>
    <hyperlink ref="R1285" r:id="rId2568" xr:uid="{00000000-0004-0000-0100-0000070A0000}"/>
    <hyperlink ref="N1286" r:id="rId2569" xr:uid="{00000000-0004-0000-0100-0000080A0000}"/>
    <hyperlink ref="R1286" r:id="rId2570" xr:uid="{00000000-0004-0000-0100-0000090A0000}"/>
    <hyperlink ref="N1287" r:id="rId2571" xr:uid="{00000000-0004-0000-0100-00000A0A0000}"/>
    <hyperlink ref="R1287" r:id="rId2572" xr:uid="{00000000-0004-0000-0100-00000B0A0000}"/>
    <hyperlink ref="N1288" r:id="rId2573" xr:uid="{00000000-0004-0000-0100-00000C0A0000}"/>
    <hyperlink ref="R1288" r:id="rId2574" xr:uid="{00000000-0004-0000-0100-00000D0A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233"/>
  <sheetViews>
    <sheetView workbookViewId="0"/>
  </sheetViews>
  <sheetFormatPr baseColWidth="10" defaultColWidth="14.42578125" defaultRowHeight="15.75" customHeight="1"/>
  <cols>
    <col min="1" max="1" width="4.7109375" customWidth="1"/>
    <col min="2" max="2" width="11.5703125" customWidth="1"/>
    <col min="4" max="6" width="5.7109375" customWidth="1"/>
    <col min="7" max="7" width="16.5703125" customWidth="1"/>
    <col min="8" max="8" width="5.140625" customWidth="1"/>
    <col min="9" max="9" width="21.140625" customWidth="1"/>
    <col min="10" max="10" width="19.85546875" customWidth="1"/>
    <col min="11" max="11" width="33.140625" customWidth="1"/>
    <col min="12" max="12" width="8" customWidth="1"/>
    <col min="13" max="13" width="7.28515625" hidden="1" customWidth="1"/>
  </cols>
  <sheetData>
    <row r="1" spans="1:13" ht="24" customHeight="1">
      <c r="A1" s="1"/>
      <c r="B1" s="4" t="s">
        <v>2</v>
      </c>
      <c r="C1" s="11" t="str">
        <f ca="1">IFERROR(__xludf.DUMMYFUNCTION("IF(Summary!sCalc=""On"",QUERY(Archive!B:J,"" Select B, COUNT(J)  WHERE B &lt;&gt; '' GROUP BY B ORDER BY COUNT(J) desc LABEL B 'Top Tweeters', COUNT(J) 'No.'"",TRUE),SPLIT(""Top Tweeters,No."","",""))"),"Top Tweeters")</f>
        <v>Top Tweeters</v>
      </c>
      <c r="D1" s="13" t="str">
        <f ca="1">IFERROR(__xludf.DUMMYFUNCTION("""COMPUTED_VALUE"""),"No.")</f>
        <v>No.</v>
      </c>
      <c r="E1" s="14" t="s">
        <v>31</v>
      </c>
      <c r="F1" s="16" t="s">
        <v>32</v>
      </c>
      <c r="G1" s="14" t="s">
        <v>34</v>
      </c>
      <c r="H1" s="1"/>
      <c r="K1" s="17" t="s">
        <v>35</v>
      </c>
      <c r="L1" s="17" t="s">
        <v>38</v>
      </c>
      <c r="M1" s="19" t="s">
        <v>39</v>
      </c>
    </row>
    <row r="2" spans="1:13" ht="22.5" customHeight="1">
      <c r="A2" s="1"/>
      <c r="B2" s="37" t="str">
        <f t="array" ref="B2">IF(Summary!sCalc="On",IF(LEN(C2:C1233)&gt;0,HYPERLINK("http://hawksey.info/tagsexplorer/arc.html?key="&amp;getSheetKey()&amp;"&amp;gid="&amp;getSheetGID()&amp;"&amp;screenname="&amp;C2:C1233, "Link"),""),"")</f>
        <v/>
      </c>
      <c r="C2" s="38"/>
      <c r="D2" s="39"/>
      <c r="E2" s="41" t="str">
        <f ca="1">IFERROR(__xludf.DUMMYFUNCTION("IF(LEN(C2)=0,"""",QUERY(Archive!C:C,""Select COUNT(C) WHERE lower(C) contains '""&amp;LOWER(C2)&amp;""' LABEL COUNT(C) ''""))"),"")</f>
        <v/>
      </c>
      <c r="F2" s="42" t="str">
        <f ca="1">IFERROR(__xludf.DUMMYFUNCTION("IF(LEN(C2)=0,"""",QUERY(Archive!B:C,""Select COUNT(B) WHERE C starts with 'RT' AND B ='""&amp;C2&amp;""' LABEL COUNT(B) ''"")/D2)"),"")</f>
        <v/>
      </c>
      <c r="G2" s="43" t="str">
        <f ca="1">IFERROR(__xludf.DUMMYFUNCTION("IF(LEN(C2)=0,"""",SPARKLINE(FREQUENCY(FILTER(Archive!E:E,Archive!B:B=C2),M$2:M$21)))"),"")</f>
        <v/>
      </c>
      <c r="H2" s="1"/>
      <c r="I2" s="44" t="s">
        <v>129</v>
      </c>
      <c r="J2" s="56" t="str">
        <f t="array" ref="J2">IF(Summary!sCalc="On",SUM(IF(ISERROR(FIND("https://",LOWER(Archive!C:C))),0,1)),"")</f>
        <v/>
      </c>
      <c r="K2" s="1"/>
      <c r="L2" s="1"/>
      <c r="M2">
        <v>0</v>
      </c>
    </row>
    <row r="3" spans="1:13" ht="22.5" customHeight="1">
      <c r="A3" s="1"/>
      <c r="B3" s="58"/>
      <c r="C3" s="60"/>
      <c r="D3" s="41"/>
      <c r="E3" s="41" t="str">
        <f ca="1">IFERROR(__xludf.DUMMYFUNCTION("IF(LEN(C3)=0,"""",QUERY(Archive!C:C,""Select COUNT(C) WHERE lower(C) contains '""&amp;LOWER(C3)&amp;""' LABEL COUNT(C) ''""))"),"")</f>
        <v/>
      </c>
      <c r="F3" s="42" t="str">
        <f ca="1">IFERROR(__xludf.DUMMYFUNCTION("IF(LEN(C3)=0,"""",QUERY(Archive!B:C,""Select COUNT(B) WHERE C starts with 'RT' AND B ='""&amp;C3&amp;""' LABEL COUNT(B) ''"")/D3)"),"")</f>
        <v/>
      </c>
      <c r="G3" s="43" t="str">
        <f ca="1">IFERROR(__xludf.DUMMYFUNCTION("IF(LEN(C3)=0,"""",SPARKLINE(FREQUENCY(FILTER(Archive!E:E,Archive!B:B=C3),M$2:M$21)))"),"")</f>
        <v/>
      </c>
      <c r="H3" s="1"/>
      <c r="I3" s="44" t="s">
        <v>267</v>
      </c>
      <c r="J3" s="56" t="str">
        <f t="array" ref="J3">IF(Summary!sCalc="On",SUM(IF(ISERROR(FIND("RT",Archive!C:C)),0,1)),"")</f>
        <v/>
      </c>
      <c r="K3" s="65" t="s">
        <v>287</v>
      </c>
      <c r="L3" s="1"/>
      <c r="M3">
        <f t="shared" ref="M3:M20" si="0">(M$21-M$2)/20*(ROW()-1)+M$2</f>
        <v>0</v>
      </c>
    </row>
    <row r="4" spans="1:13" ht="22.5" customHeight="1">
      <c r="A4" s="1"/>
      <c r="B4" s="58"/>
      <c r="C4" s="60"/>
      <c r="D4" s="41"/>
      <c r="E4" s="41" t="str">
        <f ca="1">IFERROR(__xludf.DUMMYFUNCTION("IF(LEN(C4)=0,"""",QUERY(Archive!C:C,""Select COUNT(C) WHERE lower(C) contains '""&amp;LOWER(C4)&amp;""' LABEL COUNT(C) ''""))"),"")</f>
        <v/>
      </c>
      <c r="F4" s="42" t="str">
        <f ca="1">IFERROR(__xludf.DUMMYFUNCTION("IF(LEN(C4)=0,"""",QUERY(Archive!B:C,""Select COUNT(B) WHERE C starts with 'RT' AND B ='""&amp;C4&amp;""' LABEL COUNT(B) ''"")/D4)"),"")</f>
        <v/>
      </c>
      <c r="G4" s="43" t="str">
        <f ca="1">IFERROR(__xludf.DUMMYFUNCTION("IF(LEN(C4)=0,"""",SPARKLINE(FREQUENCY(FILTER(Archive!E:E,Archive!B:B=C4),M$2:M$21)))"),"")</f>
        <v/>
      </c>
      <c r="H4" s="1"/>
      <c r="I4" s="44" t="s">
        <v>136</v>
      </c>
      <c r="J4" s="56" t="str">
        <f>IF(Summary!sCalc="On",COUNTA(Archive!A:A)-1,"")</f>
        <v/>
      </c>
      <c r="K4" s="1"/>
      <c r="L4" s="1"/>
      <c r="M4">
        <f t="shared" si="0"/>
        <v>0</v>
      </c>
    </row>
    <row r="5" spans="1:13" ht="22.5" customHeight="1">
      <c r="A5" s="1"/>
      <c r="B5" s="58"/>
      <c r="C5" s="60"/>
      <c r="D5" s="41"/>
      <c r="E5" s="41" t="str">
        <f ca="1">IFERROR(__xludf.DUMMYFUNCTION("IF(LEN(C5)=0,"""",QUERY(Archive!C:C,""Select COUNT(C) WHERE lower(C) contains '""&amp;LOWER(C5)&amp;""' LABEL COUNT(C) ''""))"),"")</f>
        <v/>
      </c>
      <c r="F5" s="42" t="str">
        <f ca="1">IFERROR(__xludf.DUMMYFUNCTION("IF(LEN(C5)=0,"""",QUERY(Archive!B:C,""Select COUNT(B) WHERE C starts with 'RT' AND B ='""&amp;C5&amp;""' LABEL COUNT(B) ''"")/D5)"),"")</f>
        <v/>
      </c>
      <c r="G5" s="43" t="str">
        <f ca="1">IFERROR(__xludf.DUMMYFUNCTION("IF(LEN(C5)=0,"""",SPARKLINE(FREQUENCY(FILTER(Archive!E:E,Archive!B:B=C5),M$2:M$21)))"),"")</f>
        <v/>
      </c>
      <c r="H5" s="1"/>
      <c r="I5" s="44" t="s">
        <v>137</v>
      </c>
      <c r="J5" s="56" t="str">
        <f ca="1">IFERROR(__xludf.DUMMYFUNCTION("IF(Summary!sCalc=""On"",COUNTA(UNIQUE(Archive!A:A))-1,"""")"),"")</f>
        <v/>
      </c>
      <c r="K5" s="65" t="s">
        <v>304</v>
      </c>
      <c r="L5" s="1"/>
      <c r="M5">
        <f t="shared" si="0"/>
        <v>0</v>
      </c>
    </row>
    <row r="6" spans="1:13" ht="22.5" customHeight="1">
      <c r="A6" s="1"/>
      <c r="B6" s="58"/>
      <c r="C6" s="60"/>
      <c r="D6" s="41"/>
      <c r="E6" s="41" t="str">
        <f ca="1">IFERROR(__xludf.DUMMYFUNCTION("IF(LEN(C6)=0,"""",QUERY(Archive!C:C,""Select COUNT(C) WHERE lower(C) contains '""&amp;LOWER(C6)&amp;""' LABEL COUNT(C) ''""))"),"")</f>
        <v/>
      </c>
      <c r="F6" s="42" t="str">
        <f ca="1">IFERROR(__xludf.DUMMYFUNCTION("IF(LEN(C6)=0,"""",QUERY(Archive!B:C,""Select COUNT(B) WHERE C starts with 'RT' AND B ='""&amp;C6&amp;""' LABEL COUNT(B) ''"")/D6)"),"")</f>
        <v/>
      </c>
      <c r="G6" s="43" t="str">
        <f ca="1">IFERROR(__xludf.DUMMYFUNCTION("IF(LEN(C6)=0,"""",SPARKLINE(FREQUENCY(FILTER(Archive!E:E,Archive!B:B=C6),M$2:M$21)))"),"")</f>
        <v/>
      </c>
      <c r="H6" s="1"/>
      <c r="I6" s="44" t="s">
        <v>308</v>
      </c>
      <c r="J6" s="66" t="str">
        <f>IF(Summary!sCalc="On",MIN(Archive!E:E),"")</f>
        <v/>
      </c>
      <c r="K6" s="65" t="s">
        <v>310</v>
      </c>
      <c r="L6" s="1"/>
      <c r="M6">
        <f t="shared" si="0"/>
        <v>0</v>
      </c>
    </row>
    <row r="7" spans="1:13" ht="22.5" customHeight="1">
      <c r="A7" s="1"/>
      <c r="B7" s="58"/>
      <c r="C7" s="60"/>
      <c r="D7" s="41"/>
      <c r="E7" s="41" t="str">
        <f ca="1">IFERROR(__xludf.DUMMYFUNCTION("IF(LEN(C7)=0,"""",QUERY(Archive!C:C,""Select COUNT(C) WHERE lower(C) contains '""&amp;LOWER(C7)&amp;""' LABEL COUNT(C) ''""))"),"")</f>
        <v/>
      </c>
      <c r="F7" s="42" t="str">
        <f ca="1">IFERROR(__xludf.DUMMYFUNCTION("IF(LEN(C7)=0,"""",QUERY(Archive!B:C,""Select COUNT(B) WHERE C starts with 'RT' AND B ='""&amp;C7&amp;""' LABEL COUNT(B) ''"")/D7)"),"")</f>
        <v/>
      </c>
      <c r="G7" s="43" t="str">
        <f ca="1">IFERROR(__xludf.DUMMYFUNCTION("IF(LEN(C7)=0,"""",SPARKLINE(FREQUENCY(FILTER(Archive!E:E,Archive!B:B=C7),M$2:M$21)))"),"")</f>
        <v/>
      </c>
      <c r="H7" s="1"/>
      <c r="I7" s="44" t="s">
        <v>316</v>
      </c>
      <c r="J7" s="66" t="str">
        <f>IF(Summary!sCalc="On",MAX(Archive!E:E),"")</f>
        <v/>
      </c>
      <c r="K7" s="65" t="s">
        <v>310</v>
      </c>
      <c r="L7" s="1"/>
      <c r="M7">
        <f t="shared" si="0"/>
        <v>0</v>
      </c>
    </row>
    <row r="8" spans="1:13" ht="22.5" customHeight="1">
      <c r="A8" s="1"/>
      <c r="B8" s="58"/>
      <c r="C8" s="60"/>
      <c r="D8" s="41"/>
      <c r="E8" s="41" t="str">
        <f ca="1">IFERROR(__xludf.DUMMYFUNCTION("IF(LEN(C8)=0,"""",QUERY(Archive!C:C,""Select COUNT(C) WHERE lower(C) contains '""&amp;LOWER(C8)&amp;""' LABEL COUNT(C) ''""))"),"")</f>
        <v/>
      </c>
      <c r="F8" s="42" t="str">
        <f ca="1">IFERROR(__xludf.DUMMYFUNCTION("IF(LEN(C8)=0,"""",QUERY(Archive!B:C,""Select COUNT(B) WHERE C starts with 'RT' AND B ='""&amp;C8&amp;""' LABEL COUNT(B) ''"")/D8)"),"")</f>
        <v/>
      </c>
      <c r="G8" s="43" t="str">
        <f ca="1">IFERROR(__xludf.DUMMYFUNCTION("IF(LEN(C8)=0,"""",SPARKLINE(FREQUENCY(FILTER(Archive!E:E,Archive!B:B=C8),M$2:M$21)))"),"")</f>
        <v/>
      </c>
      <c r="H8" s="1"/>
      <c r="I8" s="44" t="s">
        <v>321</v>
      </c>
      <c r="J8" s="56" t="str">
        <f>IF(Summary!sCalc="On",COUNTA(Archive!L:L)-1,"")</f>
        <v/>
      </c>
      <c r="K8" s="1"/>
      <c r="L8" s="1"/>
      <c r="M8">
        <f t="shared" si="0"/>
        <v>0</v>
      </c>
    </row>
    <row r="9" spans="1:13" ht="22.5" customHeight="1">
      <c r="A9" s="1"/>
      <c r="B9" s="58"/>
      <c r="C9" s="60"/>
      <c r="D9" s="41"/>
      <c r="E9" s="41" t="str">
        <f ca="1">IFERROR(__xludf.DUMMYFUNCTION("IF(LEN(C9)=0,"""",QUERY(Archive!C:C,""Select COUNT(C) WHERE lower(C) contains '""&amp;LOWER(C9)&amp;""' LABEL COUNT(C) ''""))"),"")</f>
        <v/>
      </c>
      <c r="F9" s="42" t="str">
        <f ca="1">IFERROR(__xludf.DUMMYFUNCTION("IF(LEN(C9)=0,"""",QUERY(Archive!B:C,""Select COUNT(B) WHERE C starts with 'RT' AND B ='""&amp;C9&amp;""' LABEL COUNT(B) ''"")/D9)"),"")</f>
        <v/>
      </c>
      <c r="G9" s="43" t="str">
        <f ca="1">IFERROR(__xludf.DUMMYFUNCTION("IF(LEN(C9)=0,"""",SPARKLINE(FREQUENCY(FILTER(Archive!E:E,Archive!B:B=C9),M$2:M$21)))"),"")</f>
        <v/>
      </c>
      <c r="H9" s="1"/>
      <c r="I9" s="44" t="s">
        <v>329</v>
      </c>
      <c r="J9" s="56" t="s">
        <v>1394</v>
      </c>
      <c r="K9" s="1"/>
      <c r="L9" s="1"/>
      <c r="M9">
        <f t="shared" si="0"/>
        <v>0</v>
      </c>
    </row>
    <row r="10" spans="1:13" ht="22.5" customHeight="1">
      <c r="A10" s="1"/>
      <c r="B10" s="58"/>
      <c r="C10" s="60"/>
      <c r="D10" s="41"/>
      <c r="E10" s="41" t="str">
        <f ca="1">IFERROR(__xludf.DUMMYFUNCTION("IF(LEN(C10)=0,"""",QUERY(Archive!C:C,""Select COUNT(C) WHERE lower(C) contains '""&amp;LOWER(C10)&amp;""' LABEL COUNT(C) ''""))"),"")</f>
        <v/>
      </c>
      <c r="F10" s="42" t="str">
        <f ca="1">IFERROR(__xludf.DUMMYFUNCTION("IF(LEN(C10)=0,"""",QUERY(Archive!B:C,""Select COUNT(B) WHERE C starts with 'RT' AND B ='""&amp;C10&amp;""' LABEL COUNT(B) ''"")/D10)"),"")</f>
        <v/>
      </c>
      <c r="G10" s="43" t="str">
        <f ca="1">IFERROR(__xludf.DUMMYFUNCTION("IF(LEN(C10)=0,"""",SPARKLINE(FREQUENCY(FILTER(Archive!E:E,Archive!B:B=C10),M$2:M$21)))"),"")</f>
        <v/>
      </c>
      <c r="H10" s="1"/>
      <c r="I10" s="44" t="s">
        <v>351</v>
      </c>
      <c r="J10" s="56" t="str">
        <f>IF(Summary!sCalc="On",COUNTIF(Archive!E:E,"&gt;"&amp;J7-1/24/60*10)/10,"")</f>
        <v/>
      </c>
      <c r="K10" s="65" t="s">
        <v>357</v>
      </c>
      <c r="L10" s="1"/>
      <c r="M10">
        <f t="shared" si="0"/>
        <v>0</v>
      </c>
    </row>
    <row r="11" spans="1:13" ht="22.5" customHeight="1">
      <c r="A11" s="1"/>
      <c r="B11" s="58"/>
      <c r="C11" s="60"/>
      <c r="D11" s="41"/>
      <c r="E11" s="41" t="str">
        <f ca="1">IFERROR(__xludf.DUMMYFUNCTION("IF(LEN(C11)=0,"""",QUERY(Archive!C:C,""Select COUNT(C) WHERE lower(C) contains '""&amp;LOWER(C11)&amp;""' LABEL COUNT(C) ''""))"),"")</f>
        <v/>
      </c>
      <c r="F11" s="42" t="str">
        <f ca="1">IFERROR(__xludf.DUMMYFUNCTION("IF(LEN(C11)=0,"""",QUERY(Archive!B:C,""Select COUNT(B) WHERE C starts with 'RT' AND B ='""&amp;C11&amp;""' LABEL COUNT(B) ''"")/D11)"),"")</f>
        <v/>
      </c>
      <c r="G11" s="43" t="str">
        <f ca="1">IFERROR(__xludf.DUMMYFUNCTION("IF(LEN(C11)=0,"""",SPARKLINE(FREQUENCY(FILTER(Archive!E:E,Archive!B:B=C11),M$2:M$21)))"),"")</f>
        <v/>
      </c>
      <c r="H11" s="1"/>
      <c r="I11" s="67"/>
      <c r="J11" s="1"/>
      <c r="K11" s="1"/>
      <c r="L11" s="1"/>
      <c r="M11">
        <f t="shared" si="0"/>
        <v>0</v>
      </c>
    </row>
    <row r="12" spans="1:13" ht="22.5" customHeight="1">
      <c r="A12" s="1"/>
      <c r="B12" s="58"/>
      <c r="C12" s="60"/>
      <c r="D12" s="41"/>
      <c r="E12" s="41" t="str">
        <f ca="1">IFERROR(__xludf.DUMMYFUNCTION("IF(LEN(C12)=0,"""",QUERY(Archive!C:C,""Select COUNT(C) WHERE lower(C) contains '""&amp;LOWER(C12)&amp;""' LABEL COUNT(C) ''""))"),"")</f>
        <v/>
      </c>
      <c r="F12" s="42" t="str">
        <f ca="1">IFERROR(__xludf.DUMMYFUNCTION("IF(LEN(C12)=0,"""",QUERY(Archive!B:C,""Select COUNT(B) WHERE C starts with 'RT' AND B ='""&amp;C12&amp;""' LABEL COUNT(B) ''"")/D12)"),"")</f>
        <v/>
      </c>
      <c r="G12" s="43" t="str">
        <f ca="1">IFERROR(__xludf.DUMMYFUNCTION("IF(LEN(C12)=0,"""",SPARKLINE(FREQUENCY(FILTER(Archive!E:E,Archive!B:B=C12),M$2:M$21)))"),"")</f>
        <v/>
      </c>
      <c r="H12" s="1"/>
      <c r="I12" s="44"/>
      <c r="J12" s="68"/>
      <c r="K12" s="69"/>
      <c r="L12" s="69"/>
      <c r="M12">
        <f t="shared" si="0"/>
        <v>0</v>
      </c>
    </row>
    <row r="13" spans="1:13" ht="22.5" customHeight="1">
      <c r="A13" s="1"/>
      <c r="B13" s="58"/>
      <c r="C13" s="60"/>
      <c r="D13" s="41"/>
      <c r="E13" s="41" t="str">
        <f ca="1">IFERROR(__xludf.DUMMYFUNCTION("IF(LEN(C13)=0,"""",QUERY(Archive!C:C,""Select COUNT(C) WHERE lower(C) contains '""&amp;LOWER(C13)&amp;""' LABEL COUNT(C) ''""))"),"")</f>
        <v/>
      </c>
      <c r="F13" s="42" t="str">
        <f ca="1">IFERROR(__xludf.DUMMYFUNCTION("IF(LEN(C13)=0,"""",QUERY(Archive!B:C,""Select COUNT(B) WHERE C starts with 'RT' AND B ='""&amp;C13&amp;""' LABEL COUNT(B) ''"")/D13)"),"")</f>
        <v/>
      </c>
      <c r="G13" s="43" t="str">
        <f ca="1">IFERROR(__xludf.DUMMYFUNCTION("IF(LEN(C13)=0,"""",SPARKLINE(FREQUENCY(FILTER(Archive!E:E,Archive!B:B=C13),M$2:M$21)))"),"")</f>
        <v/>
      </c>
      <c r="H13" s="1"/>
      <c r="I13" s="44"/>
      <c r="J13" s="70"/>
      <c r="K13" s="69"/>
      <c r="L13" s="69"/>
      <c r="M13">
        <f t="shared" si="0"/>
        <v>0</v>
      </c>
    </row>
    <row r="14" spans="1:13" ht="22.5" customHeight="1">
      <c r="A14" s="1"/>
      <c r="B14" s="58"/>
      <c r="C14" s="60"/>
      <c r="D14" s="41"/>
      <c r="E14" s="41" t="str">
        <f ca="1">IFERROR(__xludf.DUMMYFUNCTION("IF(LEN(C14)=0,"""",QUERY(Archive!C:C,""Select COUNT(C) WHERE lower(C) contains '""&amp;LOWER(C14)&amp;""' LABEL COUNT(C) ''""))"),"")</f>
        <v/>
      </c>
      <c r="F14" s="42" t="str">
        <f ca="1">IFERROR(__xludf.DUMMYFUNCTION("IF(LEN(C14)=0,"""",QUERY(Archive!B:C,""Select COUNT(B) WHERE C starts with 'RT' AND B ='""&amp;C14&amp;""' LABEL COUNT(B) ''"")/D14)"),"")</f>
        <v/>
      </c>
      <c r="G14" s="43" t="str">
        <f ca="1">IFERROR(__xludf.DUMMYFUNCTION("IF(LEN(C14)=0,"""",SPARKLINE(FREQUENCY(FILTER(Archive!E:E,Archive!B:B=C14),M$2:M$21)))"),"")</f>
        <v/>
      </c>
      <c r="H14" s="1"/>
      <c r="I14" s="67"/>
      <c r="J14" s="70"/>
      <c r="K14" s="71"/>
      <c r="L14" s="71"/>
      <c r="M14">
        <f t="shared" si="0"/>
        <v>0</v>
      </c>
    </row>
    <row r="15" spans="1:13" ht="22.5" customHeight="1">
      <c r="A15" s="1"/>
      <c r="B15" s="58"/>
      <c r="C15" s="60"/>
      <c r="D15" s="41"/>
      <c r="E15" s="41" t="str">
        <f ca="1">IFERROR(__xludf.DUMMYFUNCTION("IF(LEN(C15)=0,"""",QUERY(Archive!C:C,""Select COUNT(C) WHERE lower(C) contains '""&amp;LOWER(C15)&amp;""' LABEL COUNT(C) ''""))"),"")</f>
        <v/>
      </c>
      <c r="F15" s="42" t="str">
        <f ca="1">IFERROR(__xludf.DUMMYFUNCTION("IF(LEN(C15)=0,"""",QUERY(Archive!B:C,""Select COUNT(B) WHERE C starts with 'RT' AND B ='""&amp;C15&amp;""' LABEL COUNT(B) ''"")/D15)"),"")</f>
        <v/>
      </c>
      <c r="G15" s="43" t="str">
        <f ca="1">IFERROR(__xludf.DUMMYFUNCTION("IF(LEN(C15)=0,"""",SPARKLINE(FREQUENCY(FILTER(Archive!E:E,Archive!B:B=C15),M$2:M$21)))"),"")</f>
        <v/>
      </c>
      <c r="H15" s="1"/>
      <c r="I15" s="44" t="s">
        <v>389</v>
      </c>
      <c r="J15" s="53" t="e">
        <f ca="1">HYPERLINK("http://hawksey.info/tagsexplorer/?key="&amp;getSheetKey(ReadmeSettings!B6)&amp;"&amp;gid="&amp;getSheetGID(), "TAGSExplorer")</f>
        <v>#NAME?</v>
      </c>
      <c r="K15" s="65" t="s">
        <v>184</v>
      </c>
      <c r="L15" s="71"/>
      <c r="M15">
        <f t="shared" si="0"/>
        <v>0</v>
      </c>
    </row>
    <row r="16" spans="1:13" ht="22.5" customHeight="1">
      <c r="A16" s="1"/>
      <c r="B16" s="58"/>
      <c r="C16" s="60"/>
      <c r="D16" s="41"/>
      <c r="E16" s="41" t="str">
        <f ca="1">IFERROR(__xludf.DUMMYFUNCTION("IF(LEN(C16)=0,"""",QUERY(Archive!C:C,""Select COUNT(C) WHERE lower(C) contains '""&amp;LOWER(C16)&amp;""' LABEL COUNT(C) ''""))"),"")</f>
        <v/>
      </c>
      <c r="F16" s="42" t="str">
        <f ca="1">IFERROR(__xludf.DUMMYFUNCTION("IF(LEN(C16)=0,"""",QUERY(Archive!B:C,""Select COUNT(B) WHERE C starts with 'RT' AND B ='""&amp;C16&amp;""' LABEL COUNT(B) ''"")/D16)"),"")</f>
        <v/>
      </c>
      <c r="G16" s="43" t="str">
        <f ca="1">IFERROR(__xludf.DUMMYFUNCTION("IF(LEN(C16)=0,"""",SPARKLINE(FREQUENCY(FILTER(Archive!E:E,Archive!B:B=C16),M$2:M$21)))"),"")</f>
        <v/>
      </c>
      <c r="H16" s="1"/>
      <c r="I16" s="1"/>
      <c r="J16" s="53" t="e">
        <f ca="1">HYPERLINK("http://hawksey.info/tagsexplorer/arc.html?key="&amp;getSheetKey(ReadmeSettings!B9)&amp;"&amp;gid="&amp;getSheetGID(), "TAGS Archive")</f>
        <v>#NAME?</v>
      </c>
      <c r="K16" s="72" t="s">
        <v>238</v>
      </c>
      <c r="L16" s="71"/>
      <c r="M16">
        <f t="shared" si="0"/>
        <v>0</v>
      </c>
    </row>
    <row r="17" spans="1:13" ht="22.5" customHeight="1">
      <c r="A17" s="1"/>
      <c r="B17" s="58"/>
      <c r="C17" s="60"/>
      <c r="D17" s="41"/>
      <c r="E17" s="41" t="str">
        <f ca="1">IFERROR(__xludf.DUMMYFUNCTION("IF(LEN(C17)=0,"""",QUERY(Archive!C:C,""Select COUNT(C) WHERE lower(C) contains '""&amp;LOWER(C17)&amp;""' LABEL COUNT(C) ''""))"),"")</f>
        <v/>
      </c>
      <c r="F17" s="42" t="str">
        <f ca="1">IFERROR(__xludf.DUMMYFUNCTION("IF(LEN(C17)=0,"""",QUERY(Archive!B:C,""Select COUNT(B) WHERE C starts with 'RT' AND B ='""&amp;C17&amp;""' LABEL COUNT(B) ''"")/D17)"),"")</f>
        <v/>
      </c>
      <c r="G17" s="43" t="str">
        <f ca="1">IFERROR(__xludf.DUMMYFUNCTION("IF(LEN(C17)=0,"""",SPARKLINE(FREQUENCY(FILTER(Archive!E:E,Archive!B:B=C17),M$2:M$21)))"),"")</f>
        <v/>
      </c>
      <c r="H17" s="1"/>
      <c r="I17" s="1"/>
      <c r="J17" s="73"/>
      <c r="K17" s="71"/>
      <c r="L17" s="71"/>
      <c r="M17">
        <f t="shared" si="0"/>
        <v>0</v>
      </c>
    </row>
    <row r="18" spans="1:13" ht="22.5" customHeight="1">
      <c r="A18" s="1"/>
      <c r="B18" s="58"/>
      <c r="C18" s="60"/>
      <c r="D18" s="41"/>
      <c r="E18" s="41" t="str">
        <f ca="1">IFERROR(__xludf.DUMMYFUNCTION("IF(LEN(C18)=0,"""",QUERY(Archive!C:C,""Select COUNT(C) WHERE lower(C) contains '""&amp;LOWER(C18)&amp;""' LABEL COUNT(C) ''""))"),"")</f>
        <v/>
      </c>
      <c r="F18" s="42" t="str">
        <f ca="1">IFERROR(__xludf.DUMMYFUNCTION("IF(LEN(C18)=0,"""",QUERY(Archive!B:C,""Select COUNT(B) WHERE C starts with 'RT' AND B ='""&amp;C18&amp;""' LABEL COUNT(B) ''"")/D18)"),"")</f>
        <v/>
      </c>
      <c r="G18" s="43" t="str">
        <f ca="1">IFERROR(__xludf.DUMMYFUNCTION("IF(LEN(C18)=0,"""",SPARKLINE(FREQUENCY(FILTER(Archive!E:E,Archive!B:B=C18),M$2:M$21)))"),"")</f>
        <v/>
      </c>
      <c r="H18" s="1"/>
      <c r="I18" s="1"/>
      <c r="J18" s="71"/>
      <c r="K18" s="71"/>
      <c r="L18" s="71"/>
      <c r="M18">
        <f t="shared" si="0"/>
        <v>0</v>
      </c>
    </row>
    <row r="19" spans="1:13" ht="22.5" customHeight="1">
      <c r="A19" s="1"/>
      <c r="B19" s="58"/>
      <c r="C19" s="60"/>
      <c r="D19" s="41"/>
      <c r="E19" s="41" t="str">
        <f ca="1">IFERROR(__xludf.DUMMYFUNCTION("IF(LEN(C19)=0,"""",QUERY(Archive!C:C,""Select COUNT(C) WHERE lower(C) contains '""&amp;LOWER(C19)&amp;""' LABEL COUNT(C) ''""))"),"")</f>
        <v/>
      </c>
      <c r="F19" s="42" t="str">
        <f ca="1">IFERROR(__xludf.DUMMYFUNCTION("IF(LEN(C19)=0,"""",QUERY(Archive!B:C,""Select COUNT(B) WHERE C starts with 'RT' AND B ='""&amp;C19&amp;""' LABEL COUNT(B) ''"")/D19)"),"")</f>
        <v/>
      </c>
      <c r="G19" s="43" t="str">
        <f ca="1">IFERROR(__xludf.DUMMYFUNCTION("IF(LEN(C19)=0,"""",SPARKLINE(FREQUENCY(FILTER(Archive!E:E,Archive!B:B=C19),M$2:M$21)))"),"")</f>
        <v/>
      </c>
      <c r="H19" s="1"/>
      <c r="I19" s="74" t="s">
        <v>425</v>
      </c>
      <c r="J19" s="75" t="s">
        <v>426</v>
      </c>
      <c r="K19" s="71"/>
      <c r="L19" s="71"/>
      <c r="M19">
        <f t="shared" si="0"/>
        <v>0</v>
      </c>
    </row>
    <row r="20" spans="1:13" ht="22.5" customHeight="1">
      <c r="A20" s="1"/>
      <c r="B20" s="58"/>
      <c r="C20" s="60"/>
      <c r="D20" s="41"/>
      <c r="E20" s="41" t="str">
        <f ca="1">IFERROR(__xludf.DUMMYFUNCTION("IF(LEN(C20)=0,"""",QUERY(Archive!C:C,""Select COUNT(C) WHERE lower(C) contains '""&amp;LOWER(C20)&amp;""' LABEL COUNT(C) ''""))"),"")</f>
        <v/>
      </c>
      <c r="F20" s="42" t="str">
        <f ca="1">IFERROR(__xludf.DUMMYFUNCTION("IF(LEN(C20)=0,"""",QUERY(Archive!B:C,""Select COUNT(B) WHERE C starts with 'RT' AND B ='""&amp;C20&amp;""' LABEL COUNT(B) ''"")/D20)"),"")</f>
        <v/>
      </c>
      <c r="G20" s="43" t="str">
        <f ca="1">IFERROR(__xludf.DUMMYFUNCTION("IF(LEN(C20)=0,"""",SPARKLINE(FREQUENCY(FILTER(Archive!E:E,Archive!B:B=C20),M$2:M$21)))"),"")</f>
        <v/>
      </c>
      <c r="H20" s="1"/>
      <c r="I20" s="1"/>
      <c r="J20" s="76" t="s">
        <v>435</v>
      </c>
      <c r="K20" s="71"/>
      <c r="L20" s="71"/>
      <c r="M20">
        <f t="shared" si="0"/>
        <v>0</v>
      </c>
    </row>
    <row r="21" spans="1:13" ht="22.5" customHeight="1">
      <c r="A21" s="1"/>
      <c r="B21" s="58"/>
      <c r="C21" s="60"/>
      <c r="D21" s="41"/>
      <c r="E21" s="41" t="str">
        <f ca="1">IFERROR(__xludf.DUMMYFUNCTION("IF(LEN(C21)=0,"""",QUERY(Archive!C:C,""Select COUNT(C) WHERE lower(C) contains '""&amp;LOWER(C21)&amp;""' LABEL COUNT(C) ''""))"),"")</f>
        <v/>
      </c>
      <c r="F21" s="42" t="str">
        <f ca="1">IFERROR(__xludf.DUMMYFUNCTION("IF(LEN(C21)=0,"""",QUERY(Archive!B:C,""Select COUNT(B) WHERE C starts with 'RT' AND B ='""&amp;C21&amp;""' LABEL COUNT(B) ''"")/D21)"),"")</f>
        <v/>
      </c>
      <c r="G21" s="43" t="str">
        <f ca="1">IFERROR(__xludf.DUMMYFUNCTION("IF(LEN(C21)=0,"""",SPARKLINE(FREQUENCY(FILTER(Archive!E:E,Archive!B:B=C21),M$2:M$21)))"),"")</f>
        <v/>
      </c>
      <c r="H21" s="1"/>
      <c r="I21" s="1"/>
      <c r="J21" s="71"/>
      <c r="K21" s="71"/>
      <c r="L21" s="71"/>
      <c r="M21">
        <v>0</v>
      </c>
    </row>
    <row r="22" spans="1:13" ht="22.5" customHeight="1">
      <c r="A22" s="1"/>
      <c r="B22" s="58"/>
      <c r="C22" s="60"/>
      <c r="D22" s="41"/>
      <c r="E22" s="41" t="str">
        <f ca="1">IFERROR(__xludf.DUMMYFUNCTION("IF(LEN(C22)=0,"""",QUERY(Archive!C:C,""Select COUNT(C) WHERE lower(C) contains '""&amp;LOWER(C22)&amp;""' LABEL COUNT(C) ''""))"),"")</f>
        <v/>
      </c>
      <c r="F22" s="42" t="str">
        <f ca="1">IFERROR(__xludf.DUMMYFUNCTION("IF(LEN(C22)=0,"""",QUERY(Archive!B:C,""Select COUNT(B) WHERE C starts with 'RT' AND B ='""&amp;C22&amp;""' LABEL COUNT(B) ''"")/D22)"),"")</f>
        <v/>
      </c>
      <c r="G22" s="43" t="str">
        <f ca="1">IFERROR(__xludf.DUMMYFUNCTION("IF(LEN(C22)=0,"""",SPARKLINE(FREQUENCY(FILTER(Archive!E:E,Archive!B:B=C22),M$2:M$21)))"),"")</f>
        <v/>
      </c>
      <c r="H22" s="1"/>
      <c r="I22" s="1"/>
      <c r="J22" s="71"/>
      <c r="K22" s="71"/>
      <c r="L22" s="71"/>
      <c r="M22" s="77"/>
    </row>
    <row r="23" spans="1:13" ht="22.5" customHeight="1">
      <c r="A23" s="1"/>
      <c r="B23" s="58"/>
      <c r="C23" s="60"/>
      <c r="D23" s="41"/>
      <c r="E23" s="41" t="str">
        <f ca="1">IFERROR(__xludf.DUMMYFUNCTION("IF(LEN(C23)=0,"""",QUERY(Archive!C:C,""Select COUNT(C) WHERE lower(C) contains '""&amp;LOWER(C23)&amp;""' LABEL COUNT(C) ''""))"),"")</f>
        <v/>
      </c>
      <c r="F23" s="42" t="str">
        <f ca="1">IFERROR(__xludf.DUMMYFUNCTION("IF(LEN(C23)=0,"""",QUERY(Archive!B:C,""Select COUNT(B) WHERE C starts with 'RT' AND B ='""&amp;C23&amp;""' LABEL COUNT(B) ''"")/D23)"),"")</f>
        <v/>
      </c>
      <c r="G23" s="43" t="str">
        <f ca="1">IFERROR(__xludf.DUMMYFUNCTION("IF(LEN(C23)=0,"""",SPARKLINE(FREQUENCY(FILTER(Archive!E:E,Archive!B:B=C23),M$2:M$21)))"),"")</f>
        <v/>
      </c>
      <c r="H23" s="1"/>
      <c r="I23" s="1"/>
      <c r="J23" s="71"/>
      <c r="K23" s="71"/>
      <c r="L23" s="71"/>
      <c r="M23" s="77"/>
    </row>
    <row r="24" spans="1:13" ht="22.5" customHeight="1">
      <c r="A24" s="1"/>
      <c r="B24" s="58"/>
      <c r="C24" s="60"/>
      <c r="D24" s="41"/>
      <c r="E24" s="41" t="str">
        <f ca="1">IFERROR(__xludf.DUMMYFUNCTION("IF(LEN(C24)=0,"""",QUERY(Archive!C:C,""Select COUNT(C) WHERE lower(C) contains '""&amp;LOWER(C24)&amp;""' LABEL COUNT(C) ''""))"),"")</f>
        <v/>
      </c>
      <c r="F24" s="42" t="str">
        <f ca="1">IFERROR(__xludf.DUMMYFUNCTION("IF(LEN(C24)=0,"""",QUERY(Archive!B:C,""Select COUNT(B) WHERE C starts with 'RT' AND B ='""&amp;C24&amp;""' LABEL COUNT(B) ''"")/D24)"),"")</f>
        <v/>
      </c>
      <c r="G24" s="43" t="str">
        <f ca="1">IFERROR(__xludf.DUMMYFUNCTION("IF(LEN(C24)=0,"""",SPARKLINE(FREQUENCY(FILTER(Archive!E:E,Archive!B:B=C24),M$2:M$21)))"),"")</f>
        <v/>
      </c>
      <c r="H24" s="1"/>
      <c r="I24" s="1"/>
      <c r="J24" s="1"/>
      <c r="K24" s="1"/>
      <c r="L24" s="1"/>
    </row>
    <row r="25" spans="1:13" ht="22.5" customHeight="1">
      <c r="A25" s="1"/>
      <c r="B25" s="58"/>
      <c r="C25" s="60"/>
      <c r="D25" s="41"/>
      <c r="E25" s="41" t="str">
        <f ca="1">IFERROR(__xludf.DUMMYFUNCTION("IF(LEN(C25)=0,"""",QUERY(Archive!C:C,""Select COUNT(C) WHERE lower(C) contains '""&amp;LOWER(C25)&amp;""' LABEL COUNT(C) ''""))"),"")</f>
        <v/>
      </c>
      <c r="F25" s="42" t="str">
        <f ca="1">IFERROR(__xludf.DUMMYFUNCTION("IF(LEN(C25)=0,"""",QUERY(Archive!B:C,""Select COUNT(B) WHERE C starts with 'RT' AND B ='""&amp;C25&amp;""' LABEL COUNT(B) ''"")/D25)"),"")</f>
        <v/>
      </c>
      <c r="G25" s="43" t="str">
        <f ca="1">IFERROR(__xludf.DUMMYFUNCTION("IF(LEN(C25)=0,"""",SPARKLINE(FREQUENCY(FILTER(Archive!E:E,Archive!B:B=C25),M$2:M$21)))"),"")</f>
        <v/>
      </c>
      <c r="H25" s="1"/>
      <c r="I25" s="1"/>
      <c r="J25" s="1"/>
      <c r="K25" s="1"/>
      <c r="L25" s="1"/>
    </row>
    <row r="26" spans="1:13" ht="22.5" customHeight="1">
      <c r="A26" s="1"/>
      <c r="B26" s="58"/>
      <c r="C26" s="60"/>
      <c r="D26" s="41"/>
      <c r="E26" s="41" t="str">
        <f ca="1">IFERROR(__xludf.DUMMYFUNCTION("IF(LEN(C26)=0,"""",QUERY(Archive!C:C,""Select COUNT(C) WHERE lower(C) contains '""&amp;LOWER(C26)&amp;""' LABEL COUNT(C) ''""))"),"")</f>
        <v/>
      </c>
      <c r="F26" s="42" t="str">
        <f ca="1">IFERROR(__xludf.DUMMYFUNCTION("IF(LEN(C26)=0,"""",QUERY(Archive!B:C,""Select COUNT(B) WHERE C starts with 'RT' AND B ='""&amp;C26&amp;""' LABEL COUNT(B) ''"")/D26)"),"")</f>
        <v/>
      </c>
      <c r="G26" s="43" t="str">
        <f ca="1">IFERROR(__xludf.DUMMYFUNCTION("IF(LEN(C26)=0,"""",SPARKLINE(FREQUENCY(FILTER(Archive!E:E,Archive!B:B=C26),M$2:M$21)))"),"")</f>
        <v/>
      </c>
      <c r="H26" s="1"/>
      <c r="I26" s="1"/>
      <c r="J26" s="1"/>
      <c r="K26" s="1"/>
      <c r="L26" s="1"/>
    </row>
    <row r="27" spans="1:13" ht="22.5" customHeight="1">
      <c r="A27" s="1"/>
      <c r="B27" s="58"/>
      <c r="C27" s="60"/>
      <c r="D27" s="41"/>
      <c r="E27" s="41" t="str">
        <f ca="1">IFERROR(__xludf.DUMMYFUNCTION("IF(LEN(C27)=0,"""",QUERY(Archive!C:C,""Select COUNT(C) WHERE lower(C) contains '""&amp;LOWER(C27)&amp;""' LABEL COUNT(C) ''""))"),"")</f>
        <v/>
      </c>
      <c r="F27" s="42" t="str">
        <f ca="1">IFERROR(__xludf.DUMMYFUNCTION("IF(LEN(C27)=0,"""",QUERY(Archive!B:C,""Select COUNT(B) WHERE C starts with 'RT' AND B ='""&amp;C27&amp;""' LABEL COUNT(B) ''"")/D27)"),"")</f>
        <v/>
      </c>
      <c r="G27" s="43" t="str">
        <f ca="1">IFERROR(__xludf.DUMMYFUNCTION("IF(LEN(C27)=0,"""",SPARKLINE(FREQUENCY(FILTER(Archive!E:E,Archive!B:B=C27),M$2:M$21)))"),"")</f>
        <v/>
      </c>
      <c r="H27" s="1"/>
      <c r="I27" s="1"/>
      <c r="J27" s="1"/>
      <c r="K27" s="1"/>
      <c r="L27" s="1"/>
    </row>
    <row r="28" spans="1:13" ht="22.5" customHeight="1">
      <c r="A28" s="1"/>
      <c r="B28" s="58"/>
      <c r="C28" s="60"/>
      <c r="D28" s="41"/>
      <c r="E28" s="41" t="str">
        <f ca="1">IFERROR(__xludf.DUMMYFUNCTION("IF(LEN(C28)=0,"""",QUERY(Archive!C:C,""Select COUNT(C) WHERE lower(C) contains '""&amp;LOWER(C28)&amp;""' LABEL COUNT(C) ''""))"),"")</f>
        <v/>
      </c>
      <c r="F28" s="42" t="str">
        <f ca="1">IFERROR(__xludf.DUMMYFUNCTION("IF(LEN(C28)=0,"""",QUERY(Archive!B:C,""Select COUNT(B) WHERE C starts with 'RT' AND B ='""&amp;C28&amp;""' LABEL COUNT(B) ''"")/D28)"),"")</f>
        <v/>
      </c>
      <c r="G28" s="43" t="str">
        <f ca="1">IFERROR(__xludf.DUMMYFUNCTION("IF(LEN(C28)=0,"""",SPARKLINE(FREQUENCY(FILTER(Archive!E:E,Archive!B:B=C28),M$2:M$21)))"),"")</f>
        <v/>
      </c>
      <c r="H28" s="1"/>
      <c r="I28" s="1"/>
      <c r="J28" s="1"/>
      <c r="K28" s="1"/>
      <c r="L28" s="1"/>
    </row>
    <row r="29" spans="1:13" ht="22.5" customHeight="1">
      <c r="A29" s="1"/>
      <c r="B29" s="58"/>
      <c r="C29" s="60"/>
      <c r="D29" s="41"/>
      <c r="E29" s="41" t="str">
        <f ca="1">IFERROR(__xludf.DUMMYFUNCTION("IF(LEN(C29)=0,"""",QUERY(Archive!C:C,""Select COUNT(C) WHERE lower(C) contains '""&amp;LOWER(C29)&amp;""' LABEL COUNT(C) ''""))"),"")</f>
        <v/>
      </c>
      <c r="F29" s="42" t="str">
        <f ca="1">IFERROR(__xludf.DUMMYFUNCTION("IF(LEN(C29)=0,"""",QUERY(Archive!B:C,""Select COUNT(B) WHERE C starts with 'RT' AND B ='""&amp;C29&amp;""' LABEL COUNT(B) ''"")/D29)"),"")</f>
        <v/>
      </c>
      <c r="G29" s="43" t="str">
        <f ca="1">IFERROR(__xludf.DUMMYFUNCTION("IF(LEN(C29)=0,"""",SPARKLINE(FREQUENCY(FILTER(Archive!E:E,Archive!B:B=C29),M$2:M$21)))"),"")</f>
        <v/>
      </c>
      <c r="H29" s="1"/>
      <c r="I29" s="1"/>
      <c r="J29" s="1"/>
      <c r="K29" s="1"/>
      <c r="L29" s="1"/>
    </row>
    <row r="30" spans="1:13" ht="22.5" customHeight="1">
      <c r="A30" s="1"/>
      <c r="B30" s="58"/>
      <c r="C30" s="60"/>
      <c r="D30" s="41"/>
      <c r="E30" s="41" t="str">
        <f ca="1">IFERROR(__xludf.DUMMYFUNCTION("IF(LEN(C30)=0,"""",QUERY(Archive!C:C,""Select COUNT(C) WHERE lower(C) contains '""&amp;LOWER(C30)&amp;""' LABEL COUNT(C) ''""))"),"")</f>
        <v/>
      </c>
      <c r="F30" s="42" t="str">
        <f ca="1">IFERROR(__xludf.DUMMYFUNCTION("IF(LEN(C30)=0,"""",QUERY(Archive!B:C,""Select COUNT(B) WHERE C starts with 'RT' AND B ='""&amp;C30&amp;""' LABEL COUNT(B) ''"")/D30)"),"")</f>
        <v/>
      </c>
      <c r="G30" s="43" t="str">
        <f ca="1">IFERROR(__xludf.DUMMYFUNCTION("IF(LEN(C30)=0,"""",SPARKLINE(FREQUENCY(FILTER(Archive!E:E,Archive!B:B=C30),M$2:M$21)))"),"")</f>
        <v/>
      </c>
      <c r="H30" s="1"/>
      <c r="I30" s="1"/>
      <c r="J30" s="1"/>
      <c r="K30" s="1"/>
      <c r="L30" s="1"/>
    </row>
    <row r="31" spans="1:13" ht="22.5" customHeight="1">
      <c r="A31" s="1"/>
      <c r="B31" s="58"/>
      <c r="C31" s="60"/>
      <c r="D31" s="41"/>
      <c r="E31" s="41" t="str">
        <f ca="1">IFERROR(__xludf.DUMMYFUNCTION("IF(LEN(C31)=0,"""",QUERY(Archive!C:C,""Select COUNT(C) WHERE lower(C) contains '""&amp;LOWER(C31)&amp;""' LABEL COUNT(C) ''""))"),"")</f>
        <v/>
      </c>
      <c r="F31" s="42" t="str">
        <f ca="1">IFERROR(__xludf.DUMMYFUNCTION("IF(LEN(C31)=0,"""",QUERY(Archive!B:C,""Select COUNT(B) WHERE C starts with 'RT' AND B ='""&amp;C31&amp;""' LABEL COUNT(B) ''"")/D31)"),"")</f>
        <v/>
      </c>
      <c r="G31" s="43" t="str">
        <f ca="1">IFERROR(__xludf.DUMMYFUNCTION("IF(LEN(C31)=0,"""",SPARKLINE(FREQUENCY(FILTER(Archive!E:E,Archive!B:B=C31),M$2:M$21)))"),"")</f>
        <v/>
      </c>
      <c r="H31" s="1"/>
      <c r="I31" s="1"/>
      <c r="J31" s="1"/>
      <c r="K31" s="1"/>
      <c r="L31" s="1"/>
    </row>
    <row r="32" spans="1:13" ht="16.5" customHeight="1">
      <c r="A32" s="1"/>
      <c r="B32" s="58"/>
      <c r="C32" s="60"/>
      <c r="D32" s="41"/>
      <c r="E32" s="41" t="str">
        <f ca="1">IFERROR(__xludf.DUMMYFUNCTION("IF(LEN(C32)=0,"""",QUERY(Archive!C:C,""Select COUNT(C) WHERE lower(C) contains '""&amp;LOWER(C32)&amp;""' LABEL COUNT(C) ''""))"),"")</f>
        <v/>
      </c>
      <c r="F32" s="78"/>
      <c r="G32" s="79"/>
      <c r="H32" s="1"/>
      <c r="I32" s="1"/>
      <c r="J32" s="1"/>
      <c r="K32" s="1"/>
      <c r="L32" s="1"/>
    </row>
    <row r="33" spans="1:12" ht="16.5" customHeight="1">
      <c r="A33" s="1"/>
      <c r="B33" s="58"/>
      <c r="C33" s="60"/>
      <c r="D33" s="41"/>
      <c r="E33" s="41" t="str">
        <f ca="1">IFERROR(__xludf.DUMMYFUNCTION("IF(LEN(C33)=0,"""",QUERY(Archive!C:C,""Select COUNT(C) WHERE lower(C) contains '""&amp;LOWER(C33)&amp;""' LABEL COUNT(C) ''""))"),"")</f>
        <v/>
      </c>
      <c r="F33" s="78"/>
      <c r="G33" s="79"/>
      <c r="H33" s="1"/>
      <c r="I33" s="1"/>
      <c r="J33" s="1"/>
      <c r="K33" s="1"/>
      <c r="L33" s="1"/>
    </row>
    <row r="34" spans="1:12" ht="16.5" customHeight="1">
      <c r="A34" s="1"/>
      <c r="B34" s="58"/>
      <c r="C34" s="60"/>
      <c r="D34" s="41"/>
      <c r="E34" s="41" t="str">
        <f ca="1">IFERROR(__xludf.DUMMYFUNCTION("IF(LEN(C34)=0,"""",QUERY(Archive!C:C,""Select COUNT(C) WHERE lower(C) contains '""&amp;LOWER(C34)&amp;""' LABEL COUNT(C) ''""))"),"")</f>
        <v/>
      </c>
      <c r="F34" s="78"/>
      <c r="G34" s="79"/>
      <c r="H34" s="1"/>
      <c r="I34" s="1"/>
      <c r="J34" s="1"/>
      <c r="K34" s="1"/>
      <c r="L34" s="1"/>
    </row>
    <row r="35" spans="1:12" ht="16.5" customHeight="1">
      <c r="A35" s="1"/>
      <c r="B35" s="58"/>
      <c r="C35" s="60"/>
      <c r="D35" s="41"/>
      <c r="E35" s="41" t="str">
        <f ca="1">IFERROR(__xludf.DUMMYFUNCTION("IF(LEN(C35)=0,"""",QUERY(Archive!C:C,""Select COUNT(C) WHERE lower(C) contains '""&amp;LOWER(C35)&amp;""' LABEL COUNT(C) ''""))"),"")</f>
        <v/>
      </c>
      <c r="F35" s="78"/>
      <c r="G35" s="79"/>
      <c r="H35" s="1"/>
      <c r="I35" s="1"/>
      <c r="J35" s="1"/>
      <c r="K35" s="1"/>
      <c r="L35" s="1"/>
    </row>
    <row r="36" spans="1:12" ht="16.5" customHeight="1">
      <c r="A36" s="1"/>
      <c r="B36" s="58"/>
      <c r="C36" s="60"/>
      <c r="D36" s="41"/>
      <c r="E36" s="41" t="str">
        <f ca="1">IFERROR(__xludf.DUMMYFUNCTION("IF(LEN(C36)=0,"""",QUERY(Archive!C:C,""Select COUNT(C) WHERE lower(C) contains '""&amp;LOWER(C36)&amp;""' LABEL COUNT(C) ''""))"),"")</f>
        <v/>
      </c>
      <c r="F36" s="78"/>
      <c r="G36" s="79"/>
      <c r="H36" s="1"/>
      <c r="I36" s="1"/>
      <c r="J36" s="1"/>
      <c r="K36" s="1"/>
      <c r="L36" s="1"/>
    </row>
    <row r="37" spans="1:12" ht="16.5" customHeight="1">
      <c r="A37" s="1"/>
      <c r="B37" s="58"/>
      <c r="C37" s="60"/>
      <c r="D37" s="41"/>
      <c r="E37" s="41" t="str">
        <f ca="1">IFERROR(__xludf.DUMMYFUNCTION("IF(LEN(C37)=0,"""",QUERY(Archive!C:C,""Select COUNT(C) WHERE lower(C) contains '""&amp;LOWER(C37)&amp;""' LABEL COUNT(C) ''""))"),"")</f>
        <v/>
      </c>
      <c r="F37" s="78"/>
      <c r="G37" s="79"/>
      <c r="H37" s="1"/>
      <c r="I37" s="1"/>
      <c r="J37" s="1"/>
      <c r="K37" s="1"/>
      <c r="L37" s="1"/>
    </row>
    <row r="38" spans="1:12" ht="16.5" customHeight="1">
      <c r="A38" s="1"/>
      <c r="B38" s="58"/>
      <c r="C38" s="60"/>
      <c r="D38" s="41"/>
      <c r="E38" s="41" t="str">
        <f ca="1">IFERROR(__xludf.DUMMYFUNCTION("IF(LEN(C38)=0,"""",QUERY(Archive!C:C,""Select COUNT(C) WHERE lower(C) contains '""&amp;LOWER(C38)&amp;""' LABEL COUNT(C) ''""))"),"")</f>
        <v/>
      </c>
      <c r="F38" s="78"/>
      <c r="G38" s="79"/>
      <c r="H38" s="1"/>
      <c r="I38" s="1"/>
      <c r="J38" s="1"/>
      <c r="K38" s="1"/>
      <c r="L38" s="1"/>
    </row>
    <row r="39" spans="1:12" ht="16.5" customHeight="1">
      <c r="A39" s="1"/>
      <c r="B39" s="58"/>
      <c r="C39" s="60"/>
      <c r="D39" s="41"/>
      <c r="E39" s="41" t="str">
        <f ca="1">IFERROR(__xludf.DUMMYFUNCTION("IF(LEN(C39)=0,"""",QUERY(Archive!C:C,""Select COUNT(C) WHERE lower(C) contains '""&amp;LOWER(C39)&amp;""' LABEL COUNT(C) ''""))"),"")</f>
        <v/>
      </c>
      <c r="F39" s="78"/>
      <c r="G39" s="79"/>
      <c r="H39" s="1"/>
      <c r="I39" s="1"/>
      <c r="J39" s="1"/>
      <c r="K39" s="1"/>
      <c r="L39" s="1"/>
    </row>
    <row r="40" spans="1:12" ht="16.5" customHeight="1">
      <c r="A40" s="1"/>
      <c r="B40" s="58"/>
      <c r="C40" s="60"/>
      <c r="D40" s="41"/>
      <c r="E40" s="41" t="str">
        <f ca="1">IFERROR(__xludf.DUMMYFUNCTION("IF(LEN(C40)=0,"""",QUERY(Archive!C:C,""Select COUNT(C) WHERE lower(C) contains '""&amp;LOWER(C40)&amp;""' LABEL COUNT(C) ''""))"),"")</f>
        <v/>
      </c>
      <c r="F40" s="78"/>
      <c r="G40" s="79"/>
      <c r="H40" s="1"/>
      <c r="I40" s="1"/>
      <c r="J40" s="1"/>
      <c r="K40" s="1"/>
      <c r="L40" s="1"/>
    </row>
    <row r="41" spans="1:12" ht="16.5" customHeight="1">
      <c r="A41" s="1"/>
      <c r="B41" s="58"/>
      <c r="C41" s="60"/>
      <c r="D41" s="41"/>
      <c r="E41" s="41" t="str">
        <f ca="1">IFERROR(__xludf.DUMMYFUNCTION("IF(LEN(C41)=0,"""",QUERY(Archive!C:C,""Select COUNT(C) WHERE lower(C) contains '""&amp;LOWER(C41)&amp;""' LABEL COUNT(C) ''""))"),"")</f>
        <v/>
      </c>
      <c r="F41" s="78"/>
      <c r="G41" s="79"/>
      <c r="H41" s="1"/>
      <c r="I41" s="1"/>
      <c r="J41" s="1"/>
      <c r="K41" s="1"/>
      <c r="L41" s="1"/>
    </row>
    <row r="42" spans="1:12" ht="16.5" customHeight="1">
      <c r="A42" s="1"/>
      <c r="B42" s="58"/>
      <c r="C42" s="60"/>
      <c r="D42" s="41"/>
      <c r="E42" s="41" t="str">
        <f ca="1">IFERROR(__xludf.DUMMYFUNCTION("IF(LEN(C42)=0,"""",QUERY(Archive!C:C,""Select COUNT(C) WHERE lower(C) contains '""&amp;LOWER(C42)&amp;""' LABEL COUNT(C) ''""))"),"")</f>
        <v/>
      </c>
      <c r="F42" s="78"/>
      <c r="G42" s="79"/>
      <c r="H42" s="1"/>
      <c r="I42" s="1"/>
      <c r="J42" s="1"/>
      <c r="K42" s="1"/>
      <c r="L42" s="1"/>
    </row>
    <row r="43" spans="1:12" ht="16.5" customHeight="1">
      <c r="A43" s="1"/>
      <c r="B43" s="58"/>
      <c r="C43" s="60"/>
      <c r="D43" s="41"/>
      <c r="E43" s="41" t="str">
        <f ca="1">IFERROR(__xludf.DUMMYFUNCTION("IF(LEN(C43)=0,"""",QUERY(Archive!C:C,""Select COUNT(C) WHERE lower(C) contains '""&amp;LOWER(C43)&amp;""' LABEL COUNT(C) ''""))"),"")</f>
        <v/>
      </c>
      <c r="F43" s="78"/>
      <c r="G43" s="79"/>
      <c r="H43" s="1"/>
      <c r="I43" s="1"/>
      <c r="J43" s="1"/>
      <c r="K43" s="1"/>
      <c r="L43" s="1"/>
    </row>
    <row r="44" spans="1:12" ht="16.5" customHeight="1">
      <c r="A44" s="1"/>
      <c r="B44" s="58"/>
      <c r="C44" s="60"/>
      <c r="D44" s="41"/>
      <c r="E44" s="41" t="str">
        <f ca="1">IFERROR(__xludf.DUMMYFUNCTION("IF(LEN(C44)=0,"""",QUERY(Archive!C:C,""Select COUNT(C) WHERE lower(C) contains '""&amp;LOWER(C44)&amp;""' LABEL COUNT(C) ''""))"),"")</f>
        <v/>
      </c>
      <c r="F44" s="78"/>
      <c r="G44" s="79"/>
      <c r="H44" s="1"/>
      <c r="I44" s="1"/>
      <c r="J44" s="1"/>
      <c r="K44" s="1"/>
      <c r="L44" s="1"/>
    </row>
    <row r="45" spans="1:12" ht="16.5" customHeight="1">
      <c r="A45" s="1"/>
      <c r="B45" s="58"/>
      <c r="C45" s="60"/>
      <c r="D45" s="41"/>
      <c r="E45" s="41" t="str">
        <f ca="1">IFERROR(__xludf.DUMMYFUNCTION("IF(LEN(C45)=0,"""",QUERY(Archive!C:C,""Select COUNT(C) WHERE lower(C) contains '""&amp;LOWER(C45)&amp;""' LABEL COUNT(C) ''""))"),"")</f>
        <v/>
      </c>
      <c r="F45" s="78"/>
      <c r="G45" s="79"/>
      <c r="H45" s="1"/>
      <c r="I45" s="1"/>
      <c r="J45" s="1"/>
      <c r="K45" s="1"/>
      <c r="L45" s="1"/>
    </row>
    <row r="46" spans="1:12" ht="16.5" customHeight="1">
      <c r="A46" s="1"/>
      <c r="B46" s="58"/>
      <c r="C46" s="60"/>
      <c r="D46" s="41"/>
      <c r="E46" s="41" t="str">
        <f ca="1">IFERROR(__xludf.DUMMYFUNCTION("IF(LEN(C46)=0,"""",QUERY(Archive!C:C,""Select COUNT(C) WHERE lower(C) contains '""&amp;LOWER(C46)&amp;""' LABEL COUNT(C) ''""))"),"")</f>
        <v/>
      </c>
      <c r="F46" s="78"/>
      <c r="G46" s="79"/>
      <c r="H46" s="1"/>
      <c r="I46" s="1"/>
      <c r="J46" s="1"/>
      <c r="K46" s="1"/>
      <c r="L46" s="1"/>
    </row>
    <row r="47" spans="1:12" ht="16.5" customHeight="1">
      <c r="A47" s="1"/>
      <c r="B47" s="58"/>
      <c r="C47" s="60"/>
      <c r="D47" s="41"/>
      <c r="E47" s="41" t="str">
        <f ca="1">IFERROR(__xludf.DUMMYFUNCTION("IF(LEN(C47)=0,"""",QUERY(Archive!C:C,""Select COUNT(C) WHERE lower(C) contains '""&amp;LOWER(C47)&amp;""' LABEL COUNT(C) ''""))"),"")</f>
        <v/>
      </c>
      <c r="F47" s="78"/>
      <c r="G47" s="79"/>
      <c r="H47" s="1"/>
      <c r="I47" s="1"/>
      <c r="J47" s="1"/>
      <c r="K47" s="1"/>
      <c r="L47" s="1"/>
    </row>
    <row r="48" spans="1:12" ht="16.5" customHeight="1">
      <c r="A48" s="1"/>
      <c r="B48" s="58"/>
      <c r="C48" s="60"/>
      <c r="D48" s="41"/>
      <c r="E48" s="41" t="str">
        <f ca="1">IFERROR(__xludf.DUMMYFUNCTION("IF(LEN(C48)=0,"""",QUERY(Archive!C:C,""Select COUNT(C) WHERE lower(C) contains '""&amp;LOWER(C48)&amp;""' LABEL COUNT(C) ''""))"),"")</f>
        <v/>
      </c>
      <c r="F48" s="78"/>
      <c r="G48" s="79"/>
      <c r="H48" s="1"/>
      <c r="I48" s="1"/>
      <c r="J48" s="1"/>
      <c r="K48" s="1"/>
      <c r="L48" s="1"/>
    </row>
    <row r="49" spans="1:12" ht="16.5" customHeight="1">
      <c r="A49" s="1"/>
      <c r="B49" s="58"/>
      <c r="C49" s="60"/>
      <c r="D49" s="41"/>
      <c r="E49" s="41" t="str">
        <f ca="1">IFERROR(__xludf.DUMMYFUNCTION("IF(LEN(C49)=0,"""",QUERY(Archive!C:C,""Select COUNT(C) WHERE lower(C) contains '""&amp;LOWER(C49)&amp;""' LABEL COUNT(C) ''""))"),"")</f>
        <v/>
      </c>
      <c r="F49" s="78"/>
      <c r="G49" s="79"/>
      <c r="H49" s="1"/>
      <c r="I49" s="1"/>
      <c r="J49" s="1"/>
      <c r="K49" s="1"/>
      <c r="L49" s="1"/>
    </row>
    <row r="50" spans="1:12" ht="16.5" customHeight="1">
      <c r="A50" s="1"/>
      <c r="B50" s="58"/>
      <c r="C50" s="60"/>
      <c r="D50" s="41"/>
      <c r="E50" s="41" t="str">
        <f ca="1">IFERROR(__xludf.DUMMYFUNCTION("IF(LEN(C50)=0,"""",QUERY(Archive!C:C,""Select COUNT(C) WHERE lower(C) contains '""&amp;LOWER(C50)&amp;""' LABEL COUNT(C) ''""))"),"")</f>
        <v/>
      </c>
      <c r="F50" s="78"/>
      <c r="G50" s="79"/>
      <c r="H50" s="1"/>
      <c r="I50" s="1"/>
      <c r="J50" s="1"/>
      <c r="K50" s="1"/>
      <c r="L50" s="1"/>
    </row>
    <row r="51" spans="1:12" ht="16.5" customHeight="1">
      <c r="A51" s="1"/>
      <c r="B51" s="58"/>
      <c r="C51" s="60"/>
      <c r="D51" s="41"/>
      <c r="E51" s="41" t="str">
        <f ca="1">IFERROR(__xludf.DUMMYFUNCTION("IF(LEN(C51)=0,"""",QUERY(Archive!C:C,""Select COUNT(C) WHERE lower(C) contains '""&amp;LOWER(C51)&amp;""' LABEL COUNT(C) ''""))"),"")</f>
        <v/>
      </c>
      <c r="F51" s="78"/>
      <c r="G51" s="79"/>
      <c r="H51" s="1"/>
      <c r="I51" s="1"/>
      <c r="J51" s="1"/>
      <c r="K51" s="1"/>
      <c r="L51" s="1"/>
    </row>
    <row r="52" spans="1:12" ht="16.5" customHeight="1">
      <c r="A52" s="1"/>
      <c r="B52" s="58"/>
      <c r="C52" s="60"/>
      <c r="D52" s="41"/>
      <c r="E52" s="41" t="str">
        <f ca="1">IFERROR(__xludf.DUMMYFUNCTION("IF(LEN(C52)=0,"""",QUERY(Archive!C:C,""Select COUNT(C) WHERE lower(C) contains '""&amp;LOWER(C52)&amp;""' LABEL COUNT(C) ''""))"),"")</f>
        <v/>
      </c>
      <c r="F52" s="78"/>
      <c r="G52" s="79"/>
      <c r="H52" s="1"/>
      <c r="I52" s="1"/>
      <c r="J52" s="1"/>
      <c r="K52" s="1"/>
      <c r="L52" s="1"/>
    </row>
    <row r="53" spans="1:12" ht="16.5" customHeight="1">
      <c r="A53" s="1"/>
      <c r="B53" s="58"/>
      <c r="C53" s="60"/>
      <c r="D53" s="41"/>
      <c r="E53" s="41" t="str">
        <f ca="1">IFERROR(__xludf.DUMMYFUNCTION("IF(LEN(C53)=0,"""",QUERY(Archive!C:C,""Select COUNT(C) WHERE lower(C) contains '""&amp;LOWER(C53)&amp;""' LABEL COUNT(C) ''""))"),"")</f>
        <v/>
      </c>
      <c r="F53" s="78"/>
      <c r="G53" s="79"/>
      <c r="H53" s="1"/>
      <c r="I53" s="1"/>
      <c r="J53" s="1"/>
      <c r="K53" s="1"/>
      <c r="L53" s="1"/>
    </row>
    <row r="54" spans="1:12" ht="16.5" customHeight="1">
      <c r="A54" s="1"/>
      <c r="B54" s="58"/>
      <c r="C54" s="60"/>
      <c r="D54" s="41"/>
      <c r="E54" s="41" t="str">
        <f ca="1">IFERROR(__xludf.DUMMYFUNCTION("IF(LEN(C54)=0,"""",QUERY(Archive!C:C,""Select COUNT(C) WHERE lower(C) contains '""&amp;LOWER(C54)&amp;""' LABEL COUNT(C) ''""))"),"")</f>
        <v/>
      </c>
      <c r="F54" s="78"/>
      <c r="G54" s="79"/>
      <c r="H54" s="1"/>
      <c r="I54" s="1"/>
      <c r="J54" s="1"/>
      <c r="K54" s="1"/>
      <c r="L54" s="1"/>
    </row>
    <row r="55" spans="1:12" ht="16.5" customHeight="1">
      <c r="A55" s="1"/>
      <c r="B55" s="58"/>
      <c r="C55" s="60"/>
      <c r="D55" s="41"/>
      <c r="E55" s="41" t="str">
        <f ca="1">IFERROR(__xludf.DUMMYFUNCTION("IF(LEN(C55)=0,"""",QUERY(Archive!C:C,""Select COUNT(C) WHERE lower(C) contains '""&amp;LOWER(C55)&amp;""' LABEL COUNT(C) ''""))"),"")</f>
        <v/>
      </c>
      <c r="F55" s="78"/>
      <c r="G55" s="79"/>
      <c r="H55" s="1"/>
      <c r="I55" s="1"/>
      <c r="J55" s="1"/>
      <c r="K55" s="1"/>
      <c r="L55" s="1"/>
    </row>
    <row r="56" spans="1:12" ht="16.5" customHeight="1">
      <c r="A56" s="1"/>
      <c r="B56" s="58"/>
      <c r="C56" s="60"/>
      <c r="D56" s="41"/>
      <c r="E56" s="41" t="str">
        <f ca="1">IFERROR(__xludf.DUMMYFUNCTION("IF(LEN(C56)=0,"""",QUERY(Archive!C:C,""Select COUNT(C) WHERE lower(C) contains '""&amp;LOWER(C56)&amp;""' LABEL COUNT(C) ''""))"),"")</f>
        <v/>
      </c>
      <c r="F56" s="78"/>
      <c r="G56" s="79"/>
      <c r="H56" s="1"/>
      <c r="I56" s="1"/>
      <c r="J56" s="1"/>
      <c r="K56" s="1"/>
      <c r="L56" s="1"/>
    </row>
    <row r="57" spans="1:12" ht="16.5" customHeight="1">
      <c r="A57" s="1"/>
      <c r="B57" s="58"/>
      <c r="C57" s="60"/>
      <c r="D57" s="41"/>
      <c r="E57" s="41" t="str">
        <f ca="1">IFERROR(__xludf.DUMMYFUNCTION("IF(LEN(C57)=0,"""",QUERY(Archive!C:C,""Select COUNT(C) WHERE lower(C) contains '""&amp;LOWER(C57)&amp;""' LABEL COUNT(C) ''""))"),"")</f>
        <v/>
      </c>
      <c r="F57" s="78"/>
      <c r="G57" s="79"/>
      <c r="H57" s="1"/>
      <c r="I57" s="1"/>
      <c r="J57" s="1"/>
      <c r="K57" s="1"/>
      <c r="L57" s="1"/>
    </row>
    <row r="58" spans="1:12" ht="16.5" customHeight="1">
      <c r="A58" s="1"/>
      <c r="B58" s="58"/>
      <c r="C58" s="60"/>
      <c r="D58" s="41"/>
      <c r="E58" s="41" t="str">
        <f ca="1">IFERROR(__xludf.DUMMYFUNCTION("IF(LEN(C58)=0,"""",QUERY(Archive!C:C,""Select COUNT(C) WHERE lower(C) contains '""&amp;LOWER(C58)&amp;""' LABEL COUNT(C) ''""))"),"")</f>
        <v/>
      </c>
      <c r="F58" s="78"/>
      <c r="G58" s="79"/>
      <c r="H58" s="1"/>
      <c r="I58" s="1"/>
      <c r="J58" s="1"/>
      <c r="K58" s="1"/>
      <c r="L58" s="1"/>
    </row>
    <row r="59" spans="1:12" ht="16.5" customHeight="1">
      <c r="A59" s="1"/>
      <c r="B59" s="58"/>
      <c r="C59" s="60"/>
      <c r="D59" s="41"/>
      <c r="E59" s="41" t="str">
        <f ca="1">IFERROR(__xludf.DUMMYFUNCTION("IF(LEN(C59)=0,"""",QUERY(Archive!C:C,""Select COUNT(C) WHERE lower(C) contains '""&amp;LOWER(C59)&amp;""' LABEL COUNT(C) ''""))"),"")</f>
        <v/>
      </c>
      <c r="F59" s="78"/>
      <c r="G59" s="79"/>
      <c r="H59" s="1"/>
      <c r="I59" s="1"/>
      <c r="J59" s="1"/>
      <c r="K59" s="1"/>
      <c r="L59" s="1"/>
    </row>
    <row r="60" spans="1:12" ht="16.5" customHeight="1">
      <c r="A60" s="1"/>
      <c r="B60" s="58"/>
      <c r="C60" s="60"/>
      <c r="D60" s="41"/>
      <c r="E60" s="41" t="str">
        <f ca="1">IFERROR(__xludf.DUMMYFUNCTION("IF(LEN(C60)=0,"""",QUERY(Archive!C:C,""Select COUNT(C) WHERE lower(C) contains '""&amp;LOWER(C60)&amp;""' LABEL COUNT(C) ''""))"),"")</f>
        <v/>
      </c>
      <c r="F60" s="78"/>
      <c r="G60" s="79"/>
      <c r="H60" s="1"/>
      <c r="I60" s="1"/>
      <c r="J60" s="1"/>
      <c r="K60" s="1"/>
      <c r="L60" s="1"/>
    </row>
    <row r="61" spans="1:12" ht="16.5" customHeight="1">
      <c r="A61" s="1"/>
      <c r="B61" s="58"/>
      <c r="C61" s="60"/>
      <c r="D61" s="41"/>
      <c r="E61" s="41" t="str">
        <f ca="1">IFERROR(__xludf.DUMMYFUNCTION("IF(LEN(C61)=0,"""",QUERY(Archive!C:C,""Select COUNT(C) WHERE lower(C) contains '""&amp;LOWER(C61)&amp;""' LABEL COUNT(C) ''""))"),"")</f>
        <v/>
      </c>
      <c r="F61" s="78"/>
      <c r="G61" s="79"/>
      <c r="H61" s="1"/>
      <c r="I61" s="1"/>
      <c r="J61" s="1"/>
      <c r="K61" s="1"/>
      <c r="L61" s="1"/>
    </row>
    <row r="62" spans="1:12" ht="16.5" customHeight="1">
      <c r="A62" s="1"/>
      <c r="B62" s="58"/>
      <c r="C62" s="60"/>
      <c r="D62" s="41"/>
      <c r="E62" s="41" t="str">
        <f ca="1">IFERROR(__xludf.DUMMYFUNCTION("IF(LEN(C62)=0,"""",QUERY(Archive!C:C,""Select COUNT(C) WHERE lower(C) contains '""&amp;LOWER(C62)&amp;""' LABEL COUNT(C) ''""))"),"")</f>
        <v/>
      </c>
      <c r="F62" s="78"/>
      <c r="G62" s="79"/>
      <c r="H62" s="1"/>
      <c r="I62" s="1"/>
      <c r="J62" s="1"/>
      <c r="K62" s="1"/>
      <c r="L62" s="1"/>
    </row>
    <row r="63" spans="1:12" ht="16.5" customHeight="1">
      <c r="A63" s="1"/>
      <c r="B63" s="58"/>
      <c r="C63" s="60"/>
      <c r="D63" s="41"/>
      <c r="E63" s="41" t="str">
        <f ca="1">IFERROR(__xludf.DUMMYFUNCTION("IF(LEN(C63)=0,"""",QUERY(Archive!C:C,""Select COUNT(C) WHERE lower(C) contains '""&amp;LOWER(C63)&amp;""' LABEL COUNT(C) ''""))"),"")</f>
        <v/>
      </c>
      <c r="F63" s="78"/>
      <c r="G63" s="79"/>
      <c r="H63" s="1"/>
      <c r="I63" s="1"/>
      <c r="J63" s="1"/>
      <c r="K63" s="1"/>
      <c r="L63" s="1"/>
    </row>
    <row r="64" spans="1:12" ht="16.5" customHeight="1">
      <c r="A64" s="1"/>
      <c r="B64" s="58"/>
      <c r="C64" s="60"/>
      <c r="D64" s="41"/>
      <c r="E64" s="41" t="str">
        <f ca="1">IFERROR(__xludf.DUMMYFUNCTION("IF(LEN(C64)=0,"""",QUERY(Archive!C:C,""Select COUNT(C) WHERE lower(C) contains '""&amp;LOWER(C64)&amp;""' LABEL COUNT(C) ''""))"),"")</f>
        <v/>
      </c>
      <c r="F64" s="78"/>
      <c r="G64" s="79"/>
      <c r="H64" s="1"/>
      <c r="I64" s="1"/>
      <c r="J64" s="1"/>
      <c r="K64" s="1"/>
      <c r="L64" s="1"/>
    </row>
    <row r="65" spans="1:12" ht="16.5" customHeight="1">
      <c r="A65" s="1"/>
      <c r="B65" s="58"/>
      <c r="C65" s="60"/>
      <c r="D65" s="41"/>
      <c r="E65" s="41" t="str">
        <f ca="1">IFERROR(__xludf.DUMMYFUNCTION("IF(LEN(C65)=0,"""",QUERY(Archive!C:C,""Select COUNT(C) WHERE lower(C) contains '""&amp;LOWER(C65)&amp;""' LABEL COUNT(C) ''""))"),"")</f>
        <v/>
      </c>
      <c r="F65" s="78"/>
      <c r="G65" s="79"/>
      <c r="H65" s="1"/>
      <c r="I65" s="1"/>
      <c r="J65" s="1"/>
      <c r="K65" s="1"/>
      <c r="L65" s="1"/>
    </row>
    <row r="66" spans="1:12" ht="16.5" customHeight="1">
      <c r="A66" s="1"/>
      <c r="B66" s="58"/>
      <c r="C66" s="60"/>
      <c r="D66" s="41"/>
      <c r="E66" s="41" t="str">
        <f ca="1">IFERROR(__xludf.DUMMYFUNCTION("IF(LEN(C66)=0,"""",QUERY(Archive!C:C,""Select COUNT(C) WHERE lower(C) contains '""&amp;LOWER(C66)&amp;""' LABEL COUNT(C) ''""))"),"")</f>
        <v/>
      </c>
      <c r="F66" s="78"/>
      <c r="G66" s="79"/>
      <c r="H66" s="1"/>
      <c r="I66" s="1"/>
      <c r="J66" s="1"/>
      <c r="K66" s="1"/>
      <c r="L66" s="1"/>
    </row>
    <row r="67" spans="1:12" ht="16.5" customHeight="1">
      <c r="A67" s="1"/>
      <c r="B67" s="58"/>
      <c r="C67" s="60"/>
      <c r="D67" s="41"/>
      <c r="E67" s="41" t="str">
        <f ca="1">IFERROR(__xludf.DUMMYFUNCTION("IF(LEN(C67)=0,"""",QUERY(Archive!C:C,""Select COUNT(C) WHERE lower(C) contains '""&amp;LOWER(C67)&amp;""' LABEL COUNT(C) ''""))"),"")</f>
        <v/>
      </c>
      <c r="F67" s="78"/>
      <c r="G67" s="79"/>
      <c r="H67" s="1"/>
      <c r="I67" s="1"/>
      <c r="J67" s="1"/>
      <c r="K67" s="1"/>
      <c r="L67" s="1"/>
    </row>
    <row r="68" spans="1:12" ht="16.5" customHeight="1">
      <c r="A68" s="1"/>
      <c r="B68" s="58"/>
      <c r="C68" s="60"/>
      <c r="D68" s="41"/>
      <c r="E68" s="41" t="str">
        <f ca="1">IFERROR(__xludf.DUMMYFUNCTION("IF(LEN(C68)=0,"""",QUERY(Archive!C:C,""Select COUNT(C) WHERE lower(C) contains '""&amp;LOWER(C68)&amp;""' LABEL COUNT(C) ''""))"),"")</f>
        <v/>
      </c>
      <c r="F68" s="78"/>
      <c r="G68" s="79"/>
      <c r="H68" s="1"/>
      <c r="I68" s="1"/>
      <c r="J68" s="1"/>
      <c r="K68" s="1"/>
      <c r="L68" s="1"/>
    </row>
    <row r="69" spans="1:12" ht="16.5" customHeight="1">
      <c r="A69" s="1"/>
      <c r="B69" s="58"/>
      <c r="C69" s="60"/>
      <c r="D69" s="41"/>
      <c r="E69" s="41" t="str">
        <f ca="1">IFERROR(__xludf.DUMMYFUNCTION("IF(LEN(C69)=0,"""",QUERY(Archive!C:C,""Select COUNT(C) WHERE lower(C) contains '""&amp;LOWER(C69)&amp;""' LABEL COUNT(C) ''""))"),"")</f>
        <v/>
      </c>
      <c r="F69" s="78"/>
      <c r="G69" s="79"/>
      <c r="H69" s="1"/>
      <c r="I69" s="1"/>
      <c r="J69" s="1"/>
      <c r="K69" s="1"/>
      <c r="L69" s="1"/>
    </row>
    <row r="70" spans="1:12" ht="16.5" customHeight="1">
      <c r="A70" s="1"/>
      <c r="B70" s="58"/>
      <c r="C70" s="60"/>
      <c r="D70" s="41"/>
      <c r="E70" s="41" t="str">
        <f ca="1">IFERROR(__xludf.DUMMYFUNCTION("IF(LEN(C70)=0,"""",QUERY(Archive!C:C,""Select COUNT(C) WHERE lower(C) contains '""&amp;LOWER(C70)&amp;""' LABEL COUNT(C) ''""))"),"")</f>
        <v/>
      </c>
      <c r="F70" s="78"/>
      <c r="G70" s="79"/>
      <c r="H70" s="1"/>
      <c r="I70" s="1"/>
      <c r="J70" s="1"/>
      <c r="K70" s="1"/>
      <c r="L70" s="1"/>
    </row>
    <row r="71" spans="1:12" ht="16.5" customHeight="1">
      <c r="A71" s="1"/>
      <c r="B71" s="58"/>
      <c r="C71" s="60"/>
      <c r="D71" s="41"/>
      <c r="E71" s="41" t="str">
        <f ca="1">IFERROR(__xludf.DUMMYFUNCTION("IF(LEN(C71)=0,"""",QUERY(Archive!C:C,""Select COUNT(C) WHERE lower(C) contains '""&amp;LOWER(C71)&amp;""' LABEL COUNT(C) ''""))"),"")</f>
        <v/>
      </c>
      <c r="F71" s="78"/>
      <c r="G71" s="79"/>
      <c r="H71" s="1"/>
      <c r="I71" s="1"/>
      <c r="J71" s="1"/>
      <c r="K71" s="1"/>
      <c r="L71" s="1"/>
    </row>
    <row r="72" spans="1:12" ht="16.5" customHeight="1">
      <c r="A72" s="1"/>
      <c r="B72" s="58"/>
      <c r="C72" s="60"/>
      <c r="D72" s="41"/>
      <c r="E72" s="41" t="str">
        <f ca="1">IFERROR(__xludf.DUMMYFUNCTION("IF(LEN(C72)=0,"""",QUERY(Archive!C:C,""Select COUNT(C) WHERE lower(C) contains '""&amp;LOWER(C72)&amp;""' LABEL COUNT(C) ''""))"),"")</f>
        <v/>
      </c>
      <c r="F72" s="78"/>
      <c r="G72" s="79"/>
      <c r="H72" s="1"/>
      <c r="I72" s="1"/>
      <c r="J72" s="1"/>
      <c r="K72" s="1"/>
      <c r="L72" s="1"/>
    </row>
    <row r="73" spans="1:12" ht="16.5" customHeight="1">
      <c r="A73" s="1"/>
      <c r="B73" s="58"/>
      <c r="C73" s="60"/>
      <c r="D73" s="41"/>
      <c r="E73" s="41" t="str">
        <f ca="1">IFERROR(__xludf.DUMMYFUNCTION("IF(LEN(C73)=0,"""",QUERY(Archive!C:C,""Select COUNT(C) WHERE lower(C) contains '""&amp;LOWER(C73)&amp;""' LABEL COUNT(C) ''""))"),"")</f>
        <v/>
      </c>
      <c r="F73" s="78"/>
      <c r="G73" s="79"/>
      <c r="H73" s="1"/>
      <c r="I73" s="1"/>
      <c r="J73" s="1"/>
      <c r="K73" s="1"/>
      <c r="L73" s="1"/>
    </row>
    <row r="74" spans="1:12" ht="16.5" customHeight="1">
      <c r="A74" s="1"/>
      <c r="B74" s="58"/>
      <c r="C74" s="60"/>
      <c r="D74" s="41"/>
      <c r="E74" s="41" t="str">
        <f ca="1">IFERROR(__xludf.DUMMYFUNCTION("IF(LEN(C74)=0,"""",QUERY(Archive!C:C,""Select COUNT(C) WHERE lower(C) contains '""&amp;LOWER(C74)&amp;""' LABEL COUNT(C) ''""))"),"")</f>
        <v/>
      </c>
      <c r="F74" s="78"/>
      <c r="G74" s="79"/>
      <c r="H74" s="1"/>
      <c r="I74" s="1"/>
      <c r="J74" s="1"/>
      <c r="K74" s="1"/>
      <c r="L74" s="1"/>
    </row>
    <row r="75" spans="1:12" ht="16.5" customHeight="1">
      <c r="A75" s="1"/>
      <c r="B75" s="58"/>
      <c r="C75" s="60"/>
      <c r="D75" s="41"/>
      <c r="E75" s="41" t="str">
        <f ca="1">IFERROR(__xludf.DUMMYFUNCTION("IF(LEN(C75)=0,"""",QUERY(Archive!C:C,""Select COUNT(C) WHERE lower(C) contains '""&amp;LOWER(C75)&amp;""' LABEL COUNT(C) ''""))"),"")</f>
        <v/>
      </c>
      <c r="F75" s="78"/>
      <c r="G75" s="79"/>
      <c r="H75" s="1"/>
      <c r="I75" s="1"/>
      <c r="J75" s="1"/>
      <c r="K75" s="1"/>
      <c r="L75" s="1"/>
    </row>
    <row r="76" spans="1:12" ht="16.5" customHeight="1">
      <c r="A76" s="1"/>
      <c r="B76" s="58"/>
      <c r="C76" s="60"/>
      <c r="D76" s="41"/>
      <c r="E76" s="41" t="str">
        <f ca="1">IFERROR(__xludf.DUMMYFUNCTION("IF(LEN(C76)=0,"""",QUERY(Archive!C:C,""Select COUNT(C) WHERE lower(C) contains '""&amp;LOWER(C76)&amp;""' LABEL COUNT(C) ''""))"),"")</f>
        <v/>
      </c>
      <c r="F76" s="78"/>
      <c r="G76" s="79"/>
      <c r="H76" s="1"/>
      <c r="I76" s="1"/>
      <c r="J76" s="1"/>
      <c r="K76" s="1"/>
      <c r="L76" s="1"/>
    </row>
    <row r="77" spans="1:12" ht="16.5" customHeight="1">
      <c r="A77" s="1"/>
      <c r="B77" s="58"/>
      <c r="C77" s="60"/>
      <c r="D77" s="41"/>
      <c r="E77" s="41" t="str">
        <f ca="1">IFERROR(__xludf.DUMMYFUNCTION("IF(LEN(C77)=0,"""",QUERY(Archive!C:C,""Select COUNT(C) WHERE lower(C) contains '""&amp;LOWER(C77)&amp;""' LABEL COUNT(C) ''""))"),"")</f>
        <v/>
      </c>
      <c r="F77" s="78"/>
      <c r="G77" s="79"/>
      <c r="H77" s="1"/>
      <c r="I77" s="1"/>
      <c r="J77" s="1"/>
      <c r="K77" s="1"/>
      <c r="L77" s="1"/>
    </row>
    <row r="78" spans="1:12" ht="16.5" customHeight="1">
      <c r="A78" s="1"/>
      <c r="B78" s="58"/>
      <c r="C78" s="60"/>
      <c r="D78" s="41"/>
      <c r="E78" s="41" t="str">
        <f ca="1">IFERROR(__xludf.DUMMYFUNCTION("IF(LEN(C78)=0,"""",QUERY(Archive!C:C,""Select COUNT(C) WHERE lower(C) contains '""&amp;LOWER(C78)&amp;""' LABEL COUNT(C) ''""))"),"")</f>
        <v/>
      </c>
      <c r="F78" s="78"/>
      <c r="G78" s="79"/>
      <c r="H78" s="1"/>
      <c r="I78" s="1"/>
      <c r="J78" s="1"/>
      <c r="K78" s="1"/>
      <c r="L78" s="1"/>
    </row>
    <row r="79" spans="1:12" ht="16.5" customHeight="1">
      <c r="A79" s="1"/>
      <c r="B79" s="58"/>
      <c r="C79" s="60"/>
      <c r="D79" s="41"/>
      <c r="E79" s="41" t="str">
        <f ca="1">IFERROR(__xludf.DUMMYFUNCTION("IF(LEN(C79)=0,"""",QUERY(Archive!C:C,""Select COUNT(C) WHERE lower(C) contains '""&amp;LOWER(C79)&amp;""' LABEL COUNT(C) ''""))"),"")</f>
        <v/>
      </c>
      <c r="F79" s="78"/>
      <c r="G79" s="79"/>
      <c r="H79" s="1"/>
      <c r="I79" s="1"/>
      <c r="J79" s="1"/>
      <c r="K79" s="1"/>
      <c r="L79" s="1"/>
    </row>
    <row r="80" spans="1:12" ht="16.5" customHeight="1">
      <c r="A80" s="1"/>
      <c r="B80" s="58"/>
      <c r="C80" s="60"/>
      <c r="D80" s="41"/>
      <c r="E80" s="41" t="str">
        <f ca="1">IFERROR(__xludf.DUMMYFUNCTION("IF(LEN(C80)=0,"""",QUERY(Archive!C:C,""Select COUNT(C) WHERE lower(C) contains '""&amp;LOWER(C80)&amp;""' LABEL COUNT(C) ''""))"),"")</f>
        <v/>
      </c>
      <c r="F80" s="78"/>
      <c r="G80" s="79"/>
      <c r="H80" s="1"/>
      <c r="I80" s="1"/>
      <c r="J80" s="1"/>
      <c r="K80" s="1"/>
      <c r="L80" s="1"/>
    </row>
    <row r="81" spans="1:12" ht="16.5" customHeight="1">
      <c r="A81" s="1"/>
      <c r="B81" s="58"/>
      <c r="C81" s="60"/>
      <c r="D81" s="41"/>
      <c r="E81" s="41" t="str">
        <f ca="1">IFERROR(__xludf.DUMMYFUNCTION("IF(LEN(C81)=0,"""",QUERY(Archive!C:C,""Select COUNT(C) WHERE lower(C) contains '""&amp;LOWER(C81)&amp;""' LABEL COUNT(C) ''""))"),"")</f>
        <v/>
      </c>
      <c r="F81" s="78"/>
      <c r="G81" s="79"/>
      <c r="H81" s="1"/>
      <c r="I81" s="1"/>
      <c r="J81" s="1"/>
      <c r="K81" s="1"/>
      <c r="L81" s="1"/>
    </row>
    <row r="82" spans="1:12" ht="16.5" customHeight="1">
      <c r="A82" s="1"/>
      <c r="B82" s="58"/>
      <c r="C82" s="60"/>
      <c r="D82" s="41"/>
      <c r="E82" s="41" t="str">
        <f ca="1">IFERROR(__xludf.DUMMYFUNCTION("IF(LEN(C82)=0,"""",QUERY(Archive!C:C,""Select COUNT(C) WHERE lower(C) contains '""&amp;LOWER(C82)&amp;""' LABEL COUNT(C) ''""))"),"")</f>
        <v/>
      </c>
      <c r="F82" s="78"/>
      <c r="G82" s="79"/>
      <c r="H82" s="1"/>
      <c r="I82" s="1"/>
      <c r="J82" s="1"/>
      <c r="K82" s="1"/>
      <c r="L82" s="1"/>
    </row>
    <row r="83" spans="1:12" ht="16.5" customHeight="1">
      <c r="A83" s="1"/>
      <c r="B83" s="58"/>
      <c r="C83" s="60"/>
      <c r="D83" s="41"/>
      <c r="E83" s="41" t="str">
        <f ca="1">IFERROR(__xludf.DUMMYFUNCTION("IF(LEN(C83)=0,"""",QUERY(Archive!C:C,""Select COUNT(C) WHERE lower(C) contains '""&amp;LOWER(C83)&amp;""' LABEL COUNT(C) ''""))"),"")</f>
        <v/>
      </c>
      <c r="F83" s="78"/>
      <c r="G83" s="79"/>
      <c r="H83" s="1"/>
      <c r="I83" s="1"/>
      <c r="J83" s="1"/>
      <c r="K83" s="1"/>
      <c r="L83" s="1"/>
    </row>
    <row r="84" spans="1:12" ht="16.5" customHeight="1">
      <c r="A84" s="1"/>
      <c r="B84" s="58"/>
      <c r="C84" s="60"/>
      <c r="D84" s="41"/>
      <c r="E84" s="41" t="str">
        <f ca="1">IFERROR(__xludf.DUMMYFUNCTION("IF(LEN(C84)=0,"""",QUERY(Archive!C:C,""Select COUNT(C) WHERE lower(C) contains '""&amp;LOWER(C84)&amp;""' LABEL COUNT(C) ''""))"),"")</f>
        <v/>
      </c>
      <c r="F84" s="78"/>
      <c r="G84" s="79"/>
      <c r="H84" s="1"/>
      <c r="I84" s="1"/>
      <c r="J84" s="1"/>
      <c r="K84" s="1"/>
      <c r="L84" s="1"/>
    </row>
    <row r="85" spans="1:12" ht="16.5" customHeight="1">
      <c r="A85" s="1"/>
      <c r="B85" s="58"/>
      <c r="C85" s="60"/>
      <c r="D85" s="41"/>
      <c r="E85" s="41" t="str">
        <f ca="1">IFERROR(__xludf.DUMMYFUNCTION("IF(LEN(C85)=0,"""",QUERY(Archive!C:C,""Select COUNT(C) WHERE lower(C) contains '""&amp;LOWER(C85)&amp;""' LABEL COUNT(C) ''""))"),"")</f>
        <v/>
      </c>
      <c r="F85" s="78"/>
      <c r="G85" s="79"/>
      <c r="H85" s="1"/>
      <c r="I85" s="1"/>
      <c r="J85" s="1"/>
      <c r="K85" s="1"/>
      <c r="L85" s="1"/>
    </row>
    <row r="86" spans="1:12" ht="16.5" customHeight="1">
      <c r="A86" s="1"/>
      <c r="B86" s="58"/>
      <c r="C86" s="60"/>
      <c r="D86" s="41"/>
      <c r="E86" s="41" t="str">
        <f ca="1">IFERROR(__xludf.DUMMYFUNCTION("IF(LEN(C86)=0,"""",QUERY(Archive!C:C,""Select COUNT(C) WHERE lower(C) contains '""&amp;LOWER(C86)&amp;""' LABEL COUNT(C) ''""))"),"")</f>
        <v/>
      </c>
      <c r="F86" s="78"/>
      <c r="G86" s="79"/>
      <c r="H86" s="1"/>
      <c r="I86" s="1"/>
      <c r="J86" s="1"/>
      <c r="K86" s="1"/>
      <c r="L86" s="1"/>
    </row>
    <row r="87" spans="1:12" ht="16.5" customHeight="1">
      <c r="A87" s="1"/>
      <c r="B87" s="58"/>
      <c r="C87" s="60"/>
      <c r="D87" s="41"/>
      <c r="E87" s="41" t="str">
        <f ca="1">IFERROR(__xludf.DUMMYFUNCTION("IF(LEN(C87)=0,"""",QUERY(Archive!C:C,""Select COUNT(C) WHERE lower(C) contains '""&amp;LOWER(C87)&amp;""' LABEL COUNT(C) ''""))"),"")</f>
        <v/>
      </c>
      <c r="F87" s="78"/>
      <c r="G87" s="79"/>
      <c r="H87" s="1"/>
      <c r="I87" s="1"/>
      <c r="J87" s="1"/>
      <c r="K87" s="1"/>
      <c r="L87" s="1"/>
    </row>
    <row r="88" spans="1:12" ht="16.5" customHeight="1">
      <c r="A88" s="1"/>
      <c r="B88" s="58"/>
      <c r="C88" s="60"/>
      <c r="D88" s="41"/>
      <c r="E88" s="41" t="str">
        <f ca="1">IFERROR(__xludf.DUMMYFUNCTION("IF(LEN(C88)=0,"""",QUERY(Archive!C:C,""Select COUNT(C) WHERE lower(C) contains '""&amp;LOWER(C88)&amp;""' LABEL COUNT(C) ''""))"),"")</f>
        <v/>
      </c>
      <c r="F88" s="78"/>
      <c r="G88" s="79"/>
      <c r="H88" s="1"/>
      <c r="I88" s="1"/>
      <c r="J88" s="1"/>
      <c r="K88" s="1"/>
      <c r="L88" s="1"/>
    </row>
    <row r="89" spans="1:12" ht="16.5" customHeight="1">
      <c r="A89" s="1"/>
      <c r="B89" s="58"/>
      <c r="C89" s="60"/>
      <c r="D89" s="41"/>
      <c r="E89" s="41" t="str">
        <f ca="1">IFERROR(__xludf.DUMMYFUNCTION("IF(LEN(C89)=0,"""",QUERY(Archive!C:C,""Select COUNT(C) WHERE lower(C) contains '""&amp;LOWER(C89)&amp;""' LABEL COUNT(C) ''""))"),"")</f>
        <v/>
      </c>
      <c r="F89" s="78"/>
      <c r="G89" s="79"/>
      <c r="H89" s="1"/>
      <c r="I89" s="1"/>
      <c r="J89" s="1"/>
      <c r="K89" s="1"/>
      <c r="L89" s="1"/>
    </row>
    <row r="90" spans="1:12" ht="16.5" customHeight="1">
      <c r="A90" s="1"/>
      <c r="B90" s="58"/>
      <c r="C90" s="60"/>
      <c r="D90" s="41"/>
      <c r="E90" s="41" t="str">
        <f ca="1">IFERROR(__xludf.DUMMYFUNCTION("IF(LEN(C90)=0,"""",QUERY(Archive!C:C,""Select COUNT(C) WHERE lower(C) contains '""&amp;LOWER(C90)&amp;""' LABEL COUNT(C) ''""))"),"")</f>
        <v/>
      </c>
      <c r="F90" s="78"/>
      <c r="G90" s="79"/>
      <c r="H90" s="1"/>
      <c r="I90" s="1"/>
      <c r="J90" s="1"/>
      <c r="K90" s="1"/>
      <c r="L90" s="1"/>
    </row>
    <row r="91" spans="1:12" ht="16.5" customHeight="1">
      <c r="A91" s="1"/>
      <c r="B91" s="58"/>
      <c r="C91" s="60"/>
      <c r="D91" s="41"/>
      <c r="E91" s="41" t="str">
        <f ca="1">IFERROR(__xludf.DUMMYFUNCTION("IF(LEN(C91)=0,"""",QUERY(Archive!C:C,""Select COUNT(C) WHERE lower(C) contains '""&amp;LOWER(C91)&amp;""' LABEL COUNT(C) ''""))"),"")</f>
        <v/>
      </c>
      <c r="F91" s="78"/>
      <c r="G91" s="79"/>
      <c r="H91" s="1"/>
      <c r="I91" s="1"/>
      <c r="J91" s="1"/>
      <c r="K91" s="1"/>
      <c r="L91" s="1"/>
    </row>
    <row r="92" spans="1:12" ht="16.5" customHeight="1">
      <c r="A92" s="1"/>
      <c r="B92" s="58"/>
      <c r="C92" s="60"/>
      <c r="D92" s="41"/>
      <c r="E92" s="41" t="str">
        <f ca="1">IFERROR(__xludf.DUMMYFUNCTION("IF(LEN(C92)=0,"""",QUERY(Archive!C:C,""Select COUNT(C) WHERE lower(C) contains '""&amp;LOWER(C92)&amp;""' LABEL COUNT(C) ''""))"),"")</f>
        <v/>
      </c>
      <c r="F92" s="78"/>
      <c r="G92" s="79"/>
      <c r="H92" s="1"/>
      <c r="I92" s="1"/>
      <c r="J92" s="1"/>
      <c r="K92" s="1"/>
      <c r="L92" s="1"/>
    </row>
    <row r="93" spans="1:12" ht="16.5" customHeight="1">
      <c r="A93" s="1"/>
      <c r="B93" s="58"/>
      <c r="C93" s="60"/>
      <c r="D93" s="41"/>
      <c r="E93" s="41" t="str">
        <f ca="1">IFERROR(__xludf.DUMMYFUNCTION("IF(LEN(C93)=0,"""",QUERY(Archive!C:C,""Select COUNT(C) WHERE lower(C) contains '""&amp;LOWER(C93)&amp;""' LABEL COUNT(C) ''""))"),"")</f>
        <v/>
      </c>
      <c r="F93" s="78"/>
      <c r="G93" s="79"/>
      <c r="H93" s="1"/>
      <c r="I93" s="1"/>
      <c r="J93" s="1"/>
      <c r="K93" s="1"/>
      <c r="L93" s="1"/>
    </row>
    <row r="94" spans="1:12" ht="16.5" customHeight="1">
      <c r="A94" s="1"/>
      <c r="B94" s="58"/>
      <c r="C94" s="60"/>
      <c r="D94" s="41"/>
      <c r="E94" s="41" t="str">
        <f ca="1">IFERROR(__xludf.DUMMYFUNCTION("IF(LEN(C94)=0,"""",QUERY(Archive!C:C,""Select COUNT(C) WHERE lower(C) contains '""&amp;LOWER(C94)&amp;""' LABEL COUNT(C) ''""))"),"")</f>
        <v/>
      </c>
      <c r="F94" s="78"/>
      <c r="G94" s="79"/>
      <c r="H94" s="1"/>
      <c r="I94" s="1"/>
      <c r="J94" s="1"/>
      <c r="K94" s="1"/>
      <c r="L94" s="1"/>
    </row>
    <row r="95" spans="1:12" ht="16.5" customHeight="1">
      <c r="A95" s="1"/>
      <c r="B95" s="58"/>
      <c r="C95" s="60"/>
      <c r="D95" s="41"/>
      <c r="E95" s="41" t="str">
        <f ca="1">IFERROR(__xludf.DUMMYFUNCTION("IF(LEN(C95)=0,"""",QUERY(Archive!C:C,""Select COUNT(C) WHERE lower(C) contains '""&amp;LOWER(C95)&amp;""' LABEL COUNT(C) ''""))"),"")</f>
        <v/>
      </c>
      <c r="F95" s="78"/>
      <c r="G95" s="79"/>
      <c r="H95" s="1"/>
      <c r="I95" s="1"/>
      <c r="J95" s="1"/>
      <c r="K95" s="1"/>
      <c r="L95" s="1"/>
    </row>
    <row r="96" spans="1:12" ht="16.5" customHeight="1">
      <c r="A96" s="1"/>
      <c r="B96" s="58"/>
      <c r="C96" s="60"/>
      <c r="D96" s="41"/>
      <c r="E96" s="41" t="str">
        <f ca="1">IFERROR(__xludf.DUMMYFUNCTION("IF(LEN(C96)=0,"""",QUERY(Archive!C:C,""Select COUNT(C) WHERE lower(C) contains '""&amp;LOWER(C96)&amp;""' LABEL COUNT(C) ''""))"),"")</f>
        <v/>
      </c>
      <c r="F96" s="78"/>
      <c r="G96" s="79"/>
      <c r="H96" s="1"/>
      <c r="I96" s="1"/>
      <c r="J96" s="1"/>
      <c r="K96" s="1"/>
      <c r="L96" s="1"/>
    </row>
    <row r="97" spans="1:12" ht="16.5" customHeight="1">
      <c r="A97" s="1"/>
      <c r="B97" s="58"/>
      <c r="C97" s="60"/>
      <c r="D97" s="41"/>
      <c r="E97" s="41" t="str">
        <f ca="1">IFERROR(__xludf.DUMMYFUNCTION("IF(LEN(C97)=0,"""",QUERY(Archive!C:C,""Select COUNT(C) WHERE lower(C) contains '""&amp;LOWER(C97)&amp;""' LABEL COUNT(C) ''""))"),"")</f>
        <v/>
      </c>
      <c r="F97" s="78"/>
      <c r="G97" s="79"/>
      <c r="H97" s="1"/>
      <c r="I97" s="1"/>
      <c r="J97" s="1"/>
      <c r="K97" s="1"/>
      <c r="L97" s="1"/>
    </row>
    <row r="98" spans="1:12" ht="16.5" customHeight="1">
      <c r="A98" s="1"/>
      <c r="B98" s="58"/>
      <c r="C98" s="60"/>
      <c r="D98" s="41"/>
      <c r="E98" s="41" t="str">
        <f ca="1">IFERROR(__xludf.DUMMYFUNCTION("IF(LEN(C98)=0,"""",QUERY(Archive!C:C,""Select COUNT(C) WHERE lower(C) contains '""&amp;LOWER(C98)&amp;""' LABEL COUNT(C) ''""))"),"")</f>
        <v/>
      </c>
      <c r="F98" s="78"/>
      <c r="G98" s="79"/>
      <c r="H98" s="1"/>
      <c r="I98" s="1"/>
      <c r="J98" s="1"/>
      <c r="K98" s="1"/>
      <c r="L98" s="1"/>
    </row>
    <row r="99" spans="1:12" ht="16.5" customHeight="1">
      <c r="A99" s="1"/>
      <c r="B99" s="58"/>
      <c r="C99" s="60"/>
      <c r="D99" s="41"/>
      <c r="E99" s="41" t="str">
        <f ca="1">IFERROR(__xludf.DUMMYFUNCTION("IF(LEN(C99)=0,"""",QUERY(Archive!C:C,""Select COUNT(C) WHERE lower(C) contains '""&amp;LOWER(C99)&amp;""' LABEL COUNT(C) ''""))"),"")</f>
        <v/>
      </c>
      <c r="F99" s="78"/>
      <c r="G99" s="79"/>
      <c r="H99" s="1"/>
      <c r="I99" s="1"/>
      <c r="J99" s="1"/>
      <c r="K99" s="1"/>
      <c r="L99" s="1"/>
    </row>
    <row r="100" spans="1:12" ht="16.5" customHeight="1">
      <c r="A100" s="1"/>
      <c r="B100" s="58"/>
      <c r="C100" s="60"/>
      <c r="D100" s="41"/>
      <c r="E100" s="41" t="str">
        <f ca="1">IFERROR(__xludf.DUMMYFUNCTION("IF(LEN(C100)=0,"""",QUERY(Archive!C:C,""Select COUNT(C) WHERE lower(C) contains '""&amp;LOWER(C100)&amp;""' LABEL COUNT(C) ''""))"),"")</f>
        <v/>
      </c>
      <c r="F100" s="78"/>
      <c r="G100" s="79"/>
      <c r="H100" s="1"/>
      <c r="I100" s="1"/>
      <c r="J100" s="1"/>
      <c r="K100" s="1"/>
      <c r="L100" s="1"/>
    </row>
    <row r="101" spans="1:12" ht="16.5" customHeight="1">
      <c r="A101" s="1"/>
      <c r="B101" s="58"/>
      <c r="C101" s="60"/>
      <c r="D101" s="41"/>
      <c r="E101" s="41" t="str">
        <f ca="1">IFERROR(__xludf.DUMMYFUNCTION("IF(LEN(C101)=0,"""",QUERY(Archive!C:C,""Select COUNT(C) WHERE lower(C) contains '""&amp;LOWER(C101)&amp;""' LABEL COUNT(C) ''""))"),"")</f>
        <v/>
      </c>
      <c r="F101" s="78"/>
      <c r="G101" s="79"/>
      <c r="H101" s="1"/>
      <c r="I101" s="1"/>
      <c r="J101" s="1"/>
      <c r="K101" s="1"/>
      <c r="L101" s="1"/>
    </row>
    <row r="102" spans="1:12" ht="16.5" customHeight="1">
      <c r="A102" s="1"/>
      <c r="B102" s="58"/>
      <c r="C102" s="60"/>
      <c r="D102" s="41"/>
      <c r="E102" s="41" t="str">
        <f ca="1">IFERROR(__xludf.DUMMYFUNCTION("IF(LEN(C102)=0,"""",QUERY(Archive!C:C,""Select COUNT(C) WHERE lower(C) contains '""&amp;LOWER(C102)&amp;""' LABEL COUNT(C) ''""))"),"")</f>
        <v/>
      </c>
      <c r="F102" s="78"/>
      <c r="G102" s="79"/>
      <c r="H102" s="1"/>
      <c r="I102" s="1"/>
      <c r="J102" s="1"/>
      <c r="K102" s="1"/>
      <c r="L102" s="1"/>
    </row>
    <row r="103" spans="1:12" ht="16.5" customHeight="1">
      <c r="A103" s="1"/>
      <c r="B103" s="58"/>
      <c r="C103" s="60"/>
      <c r="D103" s="41"/>
      <c r="E103" s="41" t="str">
        <f ca="1">IFERROR(__xludf.DUMMYFUNCTION("IF(LEN(C103)=0,"""",QUERY(Archive!C:C,""Select COUNT(C) WHERE lower(C) contains '""&amp;LOWER(C103)&amp;""' LABEL COUNT(C) ''""))"),"")</f>
        <v/>
      </c>
      <c r="F103" s="78"/>
      <c r="G103" s="79"/>
      <c r="H103" s="1"/>
      <c r="I103" s="1"/>
      <c r="J103" s="1"/>
      <c r="K103" s="1"/>
      <c r="L103" s="1"/>
    </row>
    <row r="104" spans="1:12" ht="16.5" customHeight="1">
      <c r="A104" s="1"/>
      <c r="B104" s="58"/>
      <c r="C104" s="60"/>
      <c r="D104" s="41"/>
      <c r="E104" s="41" t="str">
        <f ca="1">IFERROR(__xludf.DUMMYFUNCTION("IF(LEN(C104)=0,"""",QUERY(Archive!C:C,""Select COUNT(C) WHERE lower(C) contains '""&amp;LOWER(C104)&amp;""' LABEL COUNT(C) ''""))"),"")</f>
        <v/>
      </c>
      <c r="F104" s="78"/>
      <c r="G104" s="79"/>
      <c r="H104" s="1"/>
      <c r="I104" s="1"/>
      <c r="J104" s="1"/>
      <c r="K104" s="1"/>
      <c r="L104" s="1"/>
    </row>
    <row r="105" spans="1:12" ht="16.5" customHeight="1">
      <c r="A105" s="1"/>
      <c r="B105" s="58"/>
      <c r="C105" s="60"/>
      <c r="D105" s="41"/>
      <c r="E105" s="41" t="str">
        <f ca="1">IFERROR(__xludf.DUMMYFUNCTION("IF(LEN(C105)=0,"""",QUERY(Archive!C:C,""Select COUNT(C) WHERE lower(C) contains '""&amp;LOWER(C105)&amp;""' LABEL COUNT(C) ''""))"),"")</f>
        <v/>
      </c>
      <c r="F105" s="78"/>
      <c r="G105" s="79"/>
      <c r="H105" s="1"/>
      <c r="I105" s="1"/>
      <c r="J105" s="1"/>
      <c r="K105" s="1"/>
      <c r="L105" s="1"/>
    </row>
    <row r="106" spans="1:12" ht="16.5" customHeight="1">
      <c r="A106" s="1"/>
      <c r="B106" s="58"/>
      <c r="C106" s="60"/>
      <c r="D106" s="41"/>
      <c r="E106" s="41" t="str">
        <f ca="1">IFERROR(__xludf.DUMMYFUNCTION("IF(LEN(C106)=0,"""",QUERY(Archive!C:C,""Select COUNT(C) WHERE lower(C) contains '""&amp;LOWER(C106)&amp;""' LABEL COUNT(C) ''""))"),"")</f>
        <v/>
      </c>
      <c r="F106" s="78"/>
      <c r="G106" s="79"/>
      <c r="H106" s="1"/>
      <c r="I106" s="1"/>
      <c r="J106" s="1"/>
      <c r="K106" s="1"/>
      <c r="L106" s="1"/>
    </row>
    <row r="107" spans="1:12" ht="16.5" customHeight="1">
      <c r="A107" s="1"/>
      <c r="B107" s="58"/>
      <c r="C107" s="60"/>
      <c r="D107" s="41"/>
      <c r="E107" s="41" t="str">
        <f ca="1">IFERROR(__xludf.DUMMYFUNCTION("IF(LEN(C107)=0,"""",QUERY(Archive!C:C,""Select COUNT(C) WHERE lower(C) contains '""&amp;LOWER(C107)&amp;""' LABEL COUNT(C) ''""))"),"")</f>
        <v/>
      </c>
      <c r="F107" s="78"/>
      <c r="G107" s="79"/>
      <c r="H107" s="1"/>
      <c r="I107" s="1"/>
      <c r="J107" s="1"/>
      <c r="K107" s="1"/>
      <c r="L107" s="1"/>
    </row>
    <row r="108" spans="1:12" ht="16.5" customHeight="1">
      <c r="A108" s="1"/>
      <c r="B108" s="58"/>
      <c r="C108" s="60"/>
      <c r="D108" s="41"/>
      <c r="E108" s="41" t="str">
        <f ca="1">IFERROR(__xludf.DUMMYFUNCTION("IF(LEN(C108)=0,"""",QUERY(Archive!C:C,""Select COUNT(C) WHERE lower(C) contains '""&amp;LOWER(C108)&amp;""' LABEL COUNT(C) ''""))"),"")</f>
        <v/>
      </c>
      <c r="F108" s="78"/>
      <c r="G108" s="79"/>
      <c r="H108" s="1"/>
      <c r="I108" s="1"/>
      <c r="J108" s="1"/>
      <c r="K108" s="1"/>
      <c r="L108" s="1"/>
    </row>
    <row r="109" spans="1:12" ht="16.5" customHeight="1">
      <c r="A109" s="1"/>
      <c r="B109" s="58"/>
      <c r="C109" s="60"/>
      <c r="D109" s="41"/>
      <c r="E109" s="41" t="str">
        <f ca="1">IFERROR(__xludf.DUMMYFUNCTION("IF(LEN(C109)=0,"""",QUERY(Archive!C:C,""Select COUNT(C) WHERE lower(C) contains '""&amp;LOWER(C109)&amp;""' LABEL COUNT(C) ''""))"),"")</f>
        <v/>
      </c>
      <c r="F109" s="78"/>
      <c r="G109" s="79"/>
      <c r="H109" s="1"/>
      <c r="I109" s="1"/>
      <c r="J109" s="1"/>
      <c r="K109" s="1"/>
      <c r="L109" s="1"/>
    </row>
    <row r="110" spans="1:12" ht="16.5" customHeight="1">
      <c r="A110" s="1"/>
      <c r="B110" s="58"/>
      <c r="C110" s="60"/>
      <c r="D110" s="41"/>
      <c r="E110" s="41" t="str">
        <f ca="1">IFERROR(__xludf.DUMMYFUNCTION("IF(LEN(C110)=0,"""",QUERY(Archive!C:C,""Select COUNT(C) WHERE lower(C) contains '""&amp;LOWER(C110)&amp;""' LABEL COUNT(C) ''""))"),"")</f>
        <v/>
      </c>
      <c r="F110" s="78"/>
      <c r="G110" s="79"/>
      <c r="H110" s="1"/>
      <c r="I110" s="1"/>
      <c r="J110" s="1"/>
      <c r="K110" s="1"/>
      <c r="L110" s="1"/>
    </row>
    <row r="111" spans="1:12" ht="16.5" customHeight="1">
      <c r="A111" s="1"/>
      <c r="B111" s="58"/>
      <c r="C111" s="60"/>
      <c r="D111" s="41"/>
      <c r="E111" s="41" t="str">
        <f ca="1">IFERROR(__xludf.DUMMYFUNCTION("IF(LEN(C111)=0,"""",QUERY(Archive!C:C,""Select COUNT(C) WHERE lower(C) contains '""&amp;LOWER(C111)&amp;""' LABEL COUNT(C) ''""))"),"")</f>
        <v/>
      </c>
      <c r="F111" s="78"/>
      <c r="G111" s="79"/>
      <c r="H111" s="1"/>
      <c r="I111" s="1"/>
      <c r="J111" s="1"/>
      <c r="K111" s="1"/>
      <c r="L111" s="1"/>
    </row>
    <row r="112" spans="1:12" ht="16.5" customHeight="1">
      <c r="A112" s="1"/>
      <c r="B112" s="58"/>
      <c r="C112" s="60"/>
      <c r="D112" s="41"/>
      <c r="E112" s="41" t="str">
        <f ca="1">IFERROR(__xludf.DUMMYFUNCTION("IF(LEN(C112)=0,"""",QUERY(Archive!C:C,""Select COUNT(C) WHERE lower(C) contains '""&amp;LOWER(C112)&amp;""' LABEL COUNT(C) ''""))"),"")</f>
        <v/>
      </c>
      <c r="F112" s="78"/>
      <c r="G112" s="79"/>
      <c r="H112" s="1"/>
      <c r="I112" s="1"/>
      <c r="J112" s="1"/>
      <c r="K112" s="1"/>
      <c r="L112" s="1"/>
    </row>
    <row r="113" spans="1:12" ht="16.5" customHeight="1">
      <c r="A113" s="1"/>
      <c r="B113" s="58"/>
      <c r="C113" s="60"/>
      <c r="D113" s="41"/>
      <c r="E113" s="41" t="str">
        <f ca="1">IFERROR(__xludf.DUMMYFUNCTION("IF(LEN(C113)=0,"""",QUERY(Archive!C:C,""Select COUNT(C) WHERE lower(C) contains '""&amp;LOWER(C113)&amp;""' LABEL COUNT(C) ''""))"),"")</f>
        <v/>
      </c>
      <c r="F113" s="78"/>
      <c r="G113" s="79"/>
      <c r="H113" s="1"/>
      <c r="I113" s="1"/>
      <c r="J113" s="1"/>
      <c r="K113" s="1"/>
      <c r="L113" s="1"/>
    </row>
    <row r="114" spans="1:12" ht="16.5" customHeight="1">
      <c r="A114" s="1"/>
      <c r="B114" s="58"/>
      <c r="C114" s="60"/>
      <c r="D114" s="41"/>
      <c r="E114" s="41" t="str">
        <f ca="1">IFERROR(__xludf.DUMMYFUNCTION("IF(LEN(C114)=0,"""",QUERY(Archive!C:C,""Select COUNT(C) WHERE lower(C) contains '""&amp;LOWER(C114)&amp;""' LABEL COUNT(C) ''""))"),"")</f>
        <v/>
      </c>
      <c r="F114" s="78"/>
      <c r="G114" s="79"/>
      <c r="H114" s="1"/>
      <c r="I114" s="1"/>
      <c r="J114" s="1"/>
      <c r="K114" s="1"/>
      <c r="L114" s="1"/>
    </row>
    <row r="115" spans="1:12" ht="16.5" customHeight="1">
      <c r="A115" s="1"/>
      <c r="B115" s="58"/>
      <c r="C115" s="60"/>
      <c r="D115" s="41"/>
      <c r="E115" s="41" t="str">
        <f ca="1">IFERROR(__xludf.DUMMYFUNCTION("IF(LEN(C115)=0,"""",QUERY(Archive!C:C,""Select COUNT(C) WHERE lower(C) contains '""&amp;LOWER(C115)&amp;""' LABEL COUNT(C) ''""))"),"")</f>
        <v/>
      </c>
      <c r="F115" s="78"/>
      <c r="G115" s="79"/>
      <c r="H115" s="1"/>
      <c r="I115" s="1"/>
      <c r="J115" s="1"/>
      <c r="K115" s="1"/>
      <c r="L115" s="1"/>
    </row>
    <row r="116" spans="1:12" ht="16.5" customHeight="1">
      <c r="A116" s="1"/>
      <c r="B116" s="58"/>
      <c r="C116" s="60"/>
      <c r="D116" s="41"/>
      <c r="E116" s="41" t="str">
        <f ca="1">IFERROR(__xludf.DUMMYFUNCTION("IF(LEN(C116)=0,"""",QUERY(Archive!C:C,""Select COUNT(C) WHERE lower(C) contains '""&amp;LOWER(C116)&amp;""' LABEL COUNT(C) ''""))"),"")</f>
        <v/>
      </c>
      <c r="F116" s="78"/>
      <c r="G116" s="79"/>
      <c r="H116" s="1"/>
      <c r="I116" s="1"/>
      <c r="J116" s="1"/>
      <c r="K116" s="1"/>
      <c r="L116" s="1"/>
    </row>
    <row r="117" spans="1:12" ht="16.5" customHeight="1">
      <c r="A117" s="1"/>
      <c r="B117" s="58"/>
      <c r="C117" s="60"/>
      <c r="D117" s="41"/>
      <c r="E117" s="41" t="str">
        <f ca="1">IFERROR(__xludf.DUMMYFUNCTION("IF(LEN(C117)=0,"""",QUERY(Archive!C:C,""Select COUNT(C) WHERE lower(C) contains '""&amp;LOWER(C117)&amp;""' LABEL COUNT(C) ''""))"),"")</f>
        <v/>
      </c>
      <c r="F117" s="78"/>
      <c r="G117" s="79"/>
      <c r="H117" s="1"/>
      <c r="I117" s="1"/>
      <c r="J117" s="1"/>
      <c r="K117" s="1"/>
      <c r="L117" s="1"/>
    </row>
    <row r="118" spans="1:12" ht="16.5" customHeight="1">
      <c r="A118" s="1"/>
      <c r="B118" s="58"/>
      <c r="C118" s="60"/>
      <c r="D118" s="41"/>
      <c r="E118" s="41" t="str">
        <f ca="1">IFERROR(__xludf.DUMMYFUNCTION("IF(LEN(C118)=0,"""",QUERY(Archive!C:C,""Select COUNT(C) WHERE lower(C) contains '""&amp;LOWER(C118)&amp;""' LABEL COUNT(C) ''""))"),"")</f>
        <v/>
      </c>
      <c r="F118" s="78"/>
      <c r="G118" s="79"/>
      <c r="H118" s="1"/>
      <c r="I118" s="1"/>
      <c r="J118" s="1"/>
      <c r="K118" s="1"/>
      <c r="L118" s="1"/>
    </row>
    <row r="119" spans="1:12" ht="16.5" customHeight="1">
      <c r="A119" s="1"/>
      <c r="B119" s="58"/>
      <c r="C119" s="60"/>
      <c r="D119" s="41"/>
      <c r="E119" s="41" t="str">
        <f ca="1">IFERROR(__xludf.DUMMYFUNCTION("IF(LEN(C119)=0,"""",QUERY(Archive!C:C,""Select COUNT(C) WHERE lower(C) contains '""&amp;LOWER(C119)&amp;""' LABEL COUNT(C) ''""))"),"")</f>
        <v/>
      </c>
      <c r="F119" s="78"/>
      <c r="G119" s="79"/>
      <c r="H119" s="1"/>
      <c r="I119" s="1"/>
      <c r="J119" s="1"/>
      <c r="K119" s="1"/>
      <c r="L119" s="1"/>
    </row>
    <row r="120" spans="1:12" ht="16.5" customHeight="1">
      <c r="A120" s="1"/>
      <c r="B120" s="58"/>
      <c r="C120" s="60"/>
      <c r="D120" s="41"/>
      <c r="E120" s="41" t="str">
        <f ca="1">IFERROR(__xludf.DUMMYFUNCTION("IF(LEN(C120)=0,"""",QUERY(Archive!C:C,""Select COUNT(C) WHERE lower(C) contains '""&amp;LOWER(C120)&amp;""' LABEL COUNT(C) ''""))"),"")</f>
        <v/>
      </c>
      <c r="F120" s="78"/>
      <c r="G120" s="79"/>
      <c r="H120" s="1"/>
      <c r="I120" s="1"/>
      <c r="J120" s="1"/>
      <c r="K120" s="1"/>
      <c r="L120" s="1"/>
    </row>
    <row r="121" spans="1:12" ht="16.5" customHeight="1">
      <c r="A121" s="1"/>
      <c r="B121" s="58"/>
      <c r="C121" s="60"/>
      <c r="D121" s="41"/>
      <c r="E121" s="41" t="str">
        <f ca="1">IFERROR(__xludf.DUMMYFUNCTION("IF(LEN(C121)=0,"""",QUERY(Archive!C:C,""Select COUNT(C) WHERE lower(C) contains '""&amp;LOWER(C121)&amp;""' LABEL COUNT(C) ''""))"),"")</f>
        <v/>
      </c>
      <c r="F121" s="78"/>
      <c r="G121" s="79"/>
      <c r="H121" s="1"/>
      <c r="I121" s="1"/>
      <c r="J121" s="1"/>
      <c r="K121" s="1"/>
      <c r="L121" s="1"/>
    </row>
    <row r="122" spans="1:12" ht="16.5" customHeight="1">
      <c r="A122" s="1"/>
      <c r="B122" s="58"/>
      <c r="C122" s="60"/>
      <c r="D122" s="41"/>
      <c r="E122" s="41" t="str">
        <f ca="1">IFERROR(__xludf.DUMMYFUNCTION("IF(LEN(C122)=0,"""",QUERY(Archive!C:C,""Select COUNT(C) WHERE lower(C) contains '""&amp;LOWER(C122)&amp;""' LABEL COUNT(C) ''""))"),"")</f>
        <v/>
      </c>
      <c r="F122" s="78"/>
      <c r="G122" s="79"/>
      <c r="H122" s="1"/>
      <c r="I122" s="1"/>
      <c r="J122" s="1"/>
      <c r="K122" s="1"/>
      <c r="L122" s="1"/>
    </row>
    <row r="123" spans="1:12" ht="16.5" customHeight="1">
      <c r="A123" s="1"/>
      <c r="B123" s="58"/>
      <c r="C123" s="60"/>
      <c r="D123" s="41"/>
      <c r="E123" s="41" t="str">
        <f ca="1">IFERROR(__xludf.DUMMYFUNCTION("IF(LEN(C123)=0,"""",QUERY(Archive!C:C,""Select COUNT(C) WHERE lower(C) contains '""&amp;LOWER(C123)&amp;""' LABEL COUNT(C) ''""))"),"")</f>
        <v/>
      </c>
      <c r="F123" s="78"/>
      <c r="G123" s="79"/>
      <c r="H123" s="1"/>
      <c r="I123" s="1"/>
      <c r="J123" s="1"/>
      <c r="K123" s="1"/>
      <c r="L123" s="1"/>
    </row>
    <row r="124" spans="1:12" ht="16.5" customHeight="1">
      <c r="A124" s="1"/>
      <c r="B124" s="58"/>
      <c r="C124" s="60"/>
      <c r="D124" s="41"/>
      <c r="E124" s="41" t="str">
        <f ca="1">IFERROR(__xludf.DUMMYFUNCTION("IF(LEN(C124)=0,"""",QUERY(Archive!C:C,""Select COUNT(C) WHERE lower(C) contains '""&amp;LOWER(C124)&amp;""' LABEL COUNT(C) ''""))"),"")</f>
        <v/>
      </c>
      <c r="F124" s="78"/>
      <c r="G124" s="79"/>
      <c r="H124" s="1"/>
      <c r="I124" s="1"/>
      <c r="J124" s="1"/>
      <c r="K124" s="1"/>
      <c r="L124" s="1"/>
    </row>
    <row r="125" spans="1:12" ht="16.5" customHeight="1">
      <c r="A125" s="1"/>
      <c r="B125" s="58"/>
      <c r="C125" s="60"/>
      <c r="D125" s="41"/>
      <c r="E125" s="41" t="str">
        <f ca="1">IFERROR(__xludf.DUMMYFUNCTION("IF(LEN(C125)=0,"""",QUERY(Archive!C:C,""Select COUNT(C) WHERE lower(C) contains '""&amp;LOWER(C125)&amp;""' LABEL COUNT(C) ''""))"),"")</f>
        <v/>
      </c>
      <c r="F125" s="78"/>
      <c r="G125" s="79"/>
      <c r="H125" s="1"/>
      <c r="I125" s="1"/>
      <c r="J125" s="1"/>
      <c r="K125" s="1"/>
      <c r="L125" s="1"/>
    </row>
    <row r="126" spans="1:12" ht="16.5" customHeight="1">
      <c r="A126" s="1"/>
      <c r="B126" s="58"/>
      <c r="C126" s="60"/>
      <c r="D126" s="41"/>
      <c r="E126" s="41" t="str">
        <f ca="1">IFERROR(__xludf.DUMMYFUNCTION("IF(LEN(C126)=0,"""",QUERY(Archive!C:C,""Select COUNT(C) WHERE lower(C) contains '""&amp;LOWER(C126)&amp;""' LABEL COUNT(C) ''""))"),"")</f>
        <v/>
      </c>
      <c r="F126" s="78"/>
      <c r="G126" s="79"/>
      <c r="H126" s="1"/>
      <c r="I126" s="1"/>
      <c r="J126" s="1"/>
      <c r="K126" s="1"/>
      <c r="L126" s="1"/>
    </row>
    <row r="127" spans="1:12" ht="16.5" customHeight="1">
      <c r="A127" s="1"/>
      <c r="B127" s="58"/>
      <c r="C127" s="60"/>
      <c r="D127" s="41"/>
      <c r="E127" s="41" t="str">
        <f ca="1">IFERROR(__xludf.DUMMYFUNCTION("IF(LEN(C127)=0,"""",QUERY(Archive!C:C,""Select COUNT(C) WHERE lower(C) contains '""&amp;LOWER(C127)&amp;""' LABEL COUNT(C) ''""))"),"")</f>
        <v/>
      </c>
      <c r="F127" s="78"/>
      <c r="G127" s="79"/>
      <c r="H127" s="1"/>
      <c r="I127" s="1"/>
      <c r="J127" s="1"/>
      <c r="K127" s="1"/>
      <c r="L127" s="1"/>
    </row>
    <row r="128" spans="1:12" ht="16.5" customHeight="1">
      <c r="A128" s="1"/>
      <c r="B128" s="58"/>
      <c r="C128" s="60"/>
      <c r="D128" s="41"/>
      <c r="E128" s="41" t="str">
        <f ca="1">IFERROR(__xludf.DUMMYFUNCTION("IF(LEN(C128)=0,"""",QUERY(Archive!C:C,""Select COUNT(C) WHERE lower(C) contains '""&amp;LOWER(C128)&amp;""' LABEL COUNT(C) ''""))"),"")</f>
        <v/>
      </c>
      <c r="F128" s="78"/>
      <c r="G128" s="79"/>
      <c r="H128" s="1"/>
      <c r="I128" s="1"/>
      <c r="J128" s="1"/>
      <c r="K128" s="1"/>
      <c r="L128" s="1"/>
    </row>
    <row r="129" spans="1:12" ht="16.5" customHeight="1">
      <c r="A129" s="1"/>
      <c r="B129" s="58"/>
      <c r="C129" s="60"/>
      <c r="D129" s="41"/>
      <c r="E129" s="41" t="str">
        <f ca="1">IFERROR(__xludf.DUMMYFUNCTION("IF(LEN(C129)=0,"""",QUERY(Archive!C:C,""Select COUNT(C) WHERE lower(C) contains '""&amp;LOWER(C129)&amp;""' LABEL COUNT(C) ''""))"),"")</f>
        <v/>
      </c>
      <c r="F129" s="78"/>
      <c r="G129" s="79"/>
      <c r="H129" s="1"/>
      <c r="I129" s="1"/>
      <c r="J129" s="1"/>
      <c r="K129" s="1"/>
      <c r="L129" s="1"/>
    </row>
    <row r="130" spans="1:12" ht="16.5" customHeight="1">
      <c r="A130" s="1"/>
      <c r="B130" s="58"/>
      <c r="C130" s="60"/>
      <c r="D130" s="41"/>
      <c r="E130" s="41" t="str">
        <f ca="1">IFERROR(__xludf.DUMMYFUNCTION("IF(LEN(C130)=0,"""",QUERY(Archive!C:C,""Select COUNT(C) WHERE lower(C) contains '""&amp;LOWER(C130)&amp;""' LABEL COUNT(C) ''""))"),"")</f>
        <v/>
      </c>
      <c r="F130" s="78"/>
      <c r="G130" s="79"/>
      <c r="H130" s="1"/>
      <c r="I130" s="1"/>
      <c r="J130" s="1"/>
      <c r="K130" s="1"/>
      <c r="L130" s="1"/>
    </row>
    <row r="131" spans="1:12" ht="16.5" customHeight="1">
      <c r="A131" s="1"/>
      <c r="B131" s="58"/>
      <c r="C131" s="60"/>
      <c r="D131" s="41"/>
      <c r="E131" s="41" t="str">
        <f ca="1">IFERROR(__xludf.DUMMYFUNCTION("IF(LEN(C131)=0,"""",QUERY(Archive!C:C,""Select COUNT(C) WHERE lower(C) contains '""&amp;LOWER(C131)&amp;""' LABEL COUNT(C) ''""))"),"")</f>
        <v/>
      </c>
      <c r="F131" s="78"/>
      <c r="G131" s="79"/>
      <c r="H131" s="1"/>
      <c r="I131" s="1"/>
      <c r="J131" s="1"/>
      <c r="K131" s="1"/>
      <c r="L131" s="1"/>
    </row>
    <row r="132" spans="1:12" ht="16.5" customHeight="1">
      <c r="A132" s="1"/>
      <c r="B132" s="58"/>
      <c r="C132" s="60"/>
      <c r="D132" s="41"/>
      <c r="E132" s="41" t="str">
        <f ca="1">IFERROR(__xludf.DUMMYFUNCTION("IF(LEN(C132)=0,"""",QUERY(Archive!C:C,""Select COUNT(C) WHERE lower(C) contains '""&amp;LOWER(C132)&amp;""' LABEL COUNT(C) ''""))"),"")</f>
        <v/>
      </c>
      <c r="F132" s="78"/>
      <c r="G132" s="79"/>
      <c r="H132" s="1"/>
      <c r="I132" s="1"/>
      <c r="J132" s="1"/>
      <c r="K132" s="1"/>
      <c r="L132" s="1"/>
    </row>
    <row r="133" spans="1:12" ht="16.5" customHeight="1">
      <c r="A133" s="1"/>
      <c r="B133" s="58"/>
      <c r="C133" s="60"/>
      <c r="D133" s="41"/>
      <c r="E133" s="41" t="str">
        <f ca="1">IFERROR(__xludf.DUMMYFUNCTION("IF(LEN(C133)=0,"""",QUERY(Archive!C:C,""Select COUNT(C) WHERE lower(C) contains '""&amp;LOWER(C133)&amp;""' LABEL COUNT(C) ''""))"),"")</f>
        <v/>
      </c>
      <c r="F133" s="78"/>
      <c r="G133" s="79"/>
      <c r="H133" s="1"/>
      <c r="I133" s="1"/>
      <c r="J133" s="1"/>
      <c r="K133" s="1"/>
      <c r="L133" s="1"/>
    </row>
    <row r="134" spans="1:12" ht="16.5" customHeight="1">
      <c r="A134" s="1"/>
      <c r="B134" s="58"/>
      <c r="C134" s="60"/>
      <c r="D134" s="41"/>
      <c r="E134" s="41" t="str">
        <f ca="1">IFERROR(__xludf.DUMMYFUNCTION("IF(LEN(C134)=0,"""",QUERY(Archive!C:C,""Select COUNT(C) WHERE lower(C) contains '""&amp;LOWER(C134)&amp;""' LABEL COUNT(C) ''""))"),"")</f>
        <v/>
      </c>
      <c r="F134" s="78"/>
      <c r="G134" s="79"/>
      <c r="H134" s="1"/>
      <c r="I134" s="1"/>
      <c r="J134" s="1"/>
      <c r="K134" s="1"/>
      <c r="L134" s="1"/>
    </row>
    <row r="135" spans="1:12" ht="16.5" customHeight="1">
      <c r="A135" s="1"/>
      <c r="B135" s="58"/>
      <c r="C135" s="60"/>
      <c r="D135" s="41"/>
      <c r="E135" s="41" t="str">
        <f ca="1">IFERROR(__xludf.DUMMYFUNCTION("IF(LEN(C135)=0,"""",QUERY(Archive!C:C,""Select COUNT(C) WHERE lower(C) contains '""&amp;LOWER(C135)&amp;""' LABEL COUNT(C) ''""))"),"")</f>
        <v/>
      </c>
      <c r="F135" s="78"/>
      <c r="G135" s="79"/>
      <c r="H135" s="1"/>
      <c r="I135" s="1"/>
      <c r="J135" s="1"/>
      <c r="K135" s="1"/>
      <c r="L135" s="1"/>
    </row>
    <row r="136" spans="1:12" ht="16.5" customHeight="1">
      <c r="A136" s="1"/>
      <c r="B136" s="58"/>
      <c r="C136" s="60"/>
      <c r="D136" s="41"/>
      <c r="E136" s="41" t="str">
        <f ca="1">IFERROR(__xludf.DUMMYFUNCTION("IF(LEN(C136)=0,"""",QUERY(Archive!C:C,""Select COUNT(C) WHERE lower(C) contains '""&amp;LOWER(C136)&amp;""' LABEL COUNT(C) ''""))"),"")</f>
        <v/>
      </c>
      <c r="F136" s="78"/>
      <c r="G136" s="79"/>
      <c r="H136" s="1"/>
      <c r="I136" s="1"/>
      <c r="J136" s="1"/>
      <c r="K136" s="1"/>
      <c r="L136" s="1"/>
    </row>
    <row r="137" spans="1:12" ht="16.5" customHeight="1">
      <c r="A137" s="1"/>
      <c r="B137" s="58"/>
      <c r="C137" s="60"/>
      <c r="D137" s="41"/>
      <c r="E137" s="41" t="str">
        <f ca="1">IFERROR(__xludf.DUMMYFUNCTION("IF(LEN(C137)=0,"""",QUERY(Archive!C:C,""Select COUNT(C) WHERE lower(C) contains '""&amp;LOWER(C137)&amp;""' LABEL COUNT(C) ''""))"),"")</f>
        <v/>
      </c>
      <c r="F137" s="78"/>
      <c r="G137" s="79"/>
      <c r="H137" s="1"/>
      <c r="I137" s="1"/>
      <c r="J137" s="1"/>
      <c r="K137" s="1"/>
      <c r="L137" s="1"/>
    </row>
    <row r="138" spans="1:12" ht="16.5" customHeight="1">
      <c r="A138" s="1"/>
      <c r="B138" s="58"/>
      <c r="C138" s="60"/>
      <c r="D138" s="41"/>
      <c r="E138" s="41" t="str">
        <f ca="1">IFERROR(__xludf.DUMMYFUNCTION("IF(LEN(C138)=0,"""",QUERY(Archive!C:C,""Select COUNT(C) WHERE lower(C) contains '""&amp;LOWER(C138)&amp;""' LABEL COUNT(C) ''""))"),"")</f>
        <v/>
      </c>
      <c r="F138" s="78"/>
      <c r="G138" s="79"/>
      <c r="H138" s="1"/>
      <c r="I138" s="1"/>
      <c r="J138" s="1"/>
      <c r="K138" s="1"/>
      <c r="L138" s="1"/>
    </row>
    <row r="139" spans="1:12" ht="16.5" customHeight="1">
      <c r="A139" s="1"/>
      <c r="B139" s="58"/>
      <c r="C139" s="60"/>
      <c r="D139" s="41"/>
      <c r="E139" s="41" t="str">
        <f ca="1">IFERROR(__xludf.DUMMYFUNCTION("IF(LEN(C139)=0,"""",QUERY(Archive!C:C,""Select COUNT(C) WHERE lower(C) contains '""&amp;LOWER(C139)&amp;""' LABEL COUNT(C) ''""))"),"")</f>
        <v/>
      </c>
      <c r="F139" s="78"/>
      <c r="G139" s="79"/>
      <c r="H139" s="1"/>
      <c r="I139" s="1"/>
      <c r="J139" s="1"/>
      <c r="K139" s="1"/>
      <c r="L139" s="1"/>
    </row>
    <row r="140" spans="1:12" ht="16.5" customHeight="1">
      <c r="A140" s="1"/>
      <c r="B140" s="58"/>
      <c r="C140" s="60"/>
      <c r="D140" s="41"/>
      <c r="E140" s="41" t="str">
        <f ca="1">IFERROR(__xludf.DUMMYFUNCTION("IF(LEN(C140)=0,"""",QUERY(Archive!C:C,""Select COUNT(C) WHERE lower(C) contains '""&amp;LOWER(C140)&amp;""' LABEL COUNT(C) ''""))"),"")</f>
        <v/>
      </c>
      <c r="F140" s="78"/>
      <c r="G140" s="79"/>
      <c r="H140" s="1"/>
      <c r="I140" s="1"/>
      <c r="J140" s="1"/>
      <c r="K140" s="1"/>
      <c r="L140" s="1"/>
    </row>
    <row r="141" spans="1:12" ht="16.5" customHeight="1">
      <c r="A141" s="1"/>
      <c r="B141" s="58"/>
      <c r="C141" s="60"/>
      <c r="D141" s="41"/>
      <c r="E141" s="41" t="str">
        <f ca="1">IFERROR(__xludf.DUMMYFUNCTION("IF(LEN(C141)=0,"""",QUERY(Archive!C:C,""Select COUNT(C) WHERE lower(C) contains '""&amp;LOWER(C141)&amp;""' LABEL COUNT(C) ''""))"),"")</f>
        <v/>
      </c>
      <c r="F141" s="78"/>
      <c r="G141" s="79"/>
      <c r="H141" s="1"/>
      <c r="I141" s="1"/>
      <c r="J141" s="1"/>
      <c r="K141" s="1"/>
      <c r="L141" s="1"/>
    </row>
    <row r="142" spans="1:12" ht="16.5" customHeight="1">
      <c r="A142" s="1"/>
      <c r="B142" s="58"/>
      <c r="C142" s="60"/>
      <c r="D142" s="41"/>
      <c r="E142" s="41" t="str">
        <f ca="1">IFERROR(__xludf.DUMMYFUNCTION("IF(LEN(C142)=0,"""",QUERY(Archive!C:C,""Select COUNT(C) WHERE lower(C) contains '""&amp;LOWER(C142)&amp;""' LABEL COUNT(C) ''""))"),"")</f>
        <v/>
      </c>
      <c r="F142" s="78"/>
      <c r="G142" s="79"/>
      <c r="H142" s="1"/>
      <c r="I142" s="1"/>
      <c r="J142" s="1"/>
      <c r="K142" s="1"/>
      <c r="L142" s="1"/>
    </row>
    <row r="143" spans="1:12" ht="16.5" customHeight="1">
      <c r="A143" s="1"/>
      <c r="B143" s="58"/>
      <c r="C143" s="60"/>
      <c r="D143" s="41"/>
      <c r="E143" s="41" t="str">
        <f ca="1">IFERROR(__xludf.DUMMYFUNCTION("IF(LEN(C143)=0,"""",QUERY(Archive!C:C,""Select COUNT(C) WHERE lower(C) contains '""&amp;LOWER(C143)&amp;""' LABEL COUNT(C) ''""))"),"")</f>
        <v/>
      </c>
      <c r="F143" s="78"/>
      <c r="G143" s="79"/>
      <c r="H143" s="1"/>
      <c r="I143" s="1"/>
      <c r="J143" s="1"/>
      <c r="K143" s="1"/>
      <c r="L143" s="1"/>
    </row>
    <row r="144" spans="1:12" ht="16.5" customHeight="1">
      <c r="A144" s="1"/>
      <c r="B144" s="58"/>
      <c r="C144" s="60"/>
      <c r="D144" s="41"/>
      <c r="E144" s="41" t="str">
        <f ca="1">IFERROR(__xludf.DUMMYFUNCTION("IF(LEN(C144)=0,"""",QUERY(Archive!C:C,""Select COUNT(C) WHERE lower(C) contains '""&amp;LOWER(C144)&amp;""' LABEL COUNT(C) ''""))"),"")</f>
        <v/>
      </c>
      <c r="F144" s="78"/>
      <c r="G144" s="79"/>
      <c r="H144" s="1"/>
      <c r="I144" s="1"/>
      <c r="J144" s="1"/>
      <c r="K144" s="1"/>
      <c r="L144" s="1"/>
    </row>
    <row r="145" spans="1:12" ht="16.5" customHeight="1">
      <c r="A145" s="1"/>
      <c r="B145" s="58"/>
      <c r="C145" s="60"/>
      <c r="D145" s="41"/>
      <c r="E145" s="41" t="str">
        <f ca="1">IFERROR(__xludf.DUMMYFUNCTION("IF(LEN(C145)=0,"""",QUERY(Archive!C:C,""Select COUNT(C) WHERE lower(C) contains '""&amp;LOWER(C145)&amp;""' LABEL COUNT(C) ''""))"),"")</f>
        <v/>
      </c>
      <c r="F145" s="78"/>
      <c r="G145" s="79"/>
      <c r="H145" s="1"/>
      <c r="I145" s="1"/>
      <c r="J145" s="1"/>
      <c r="K145" s="1"/>
      <c r="L145" s="1"/>
    </row>
    <row r="146" spans="1:12" ht="16.5" customHeight="1">
      <c r="A146" s="1"/>
      <c r="B146" s="58"/>
      <c r="C146" s="60"/>
      <c r="D146" s="41"/>
      <c r="E146" s="80"/>
      <c r="F146" s="78"/>
      <c r="G146" s="79"/>
      <c r="H146" s="1"/>
      <c r="I146" s="1"/>
      <c r="J146" s="1"/>
      <c r="K146" s="1"/>
      <c r="L146" s="1"/>
    </row>
    <row r="147" spans="1:12" ht="16.5" customHeight="1">
      <c r="A147" s="1"/>
      <c r="B147" s="58"/>
      <c r="C147" s="60"/>
      <c r="D147" s="41"/>
      <c r="E147" s="80"/>
      <c r="F147" s="78"/>
      <c r="G147" s="79"/>
      <c r="H147" s="1"/>
      <c r="I147" s="1"/>
      <c r="J147" s="1"/>
      <c r="K147" s="1"/>
      <c r="L147" s="1"/>
    </row>
    <row r="148" spans="1:12" ht="16.5" customHeight="1">
      <c r="A148" s="1"/>
      <c r="B148" s="58"/>
      <c r="C148" s="60"/>
      <c r="D148" s="41"/>
      <c r="E148" s="80"/>
      <c r="F148" s="78"/>
      <c r="G148" s="79"/>
      <c r="H148" s="1"/>
      <c r="I148" s="1"/>
      <c r="J148" s="1"/>
      <c r="K148" s="1"/>
      <c r="L148" s="1"/>
    </row>
    <row r="149" spans="1:12" ht="16.5" customHeight="1">
      <c r="A149" s="1"/>
      <c r="B149" s="58"/>
      <c r="C149" s="60"/>
      <c r="D149" s="41"/>
      <c r="E149" s="80"/>
      <c r="F149" s="78"/>
      <c r="G149" s="79"/>
      <c r="H149" s="1"/>
      <c r="I149" s="1"/>
      <c r="J149" s="1"/>
      <c r="K149" s="1"/>
      <c r="L149" s="1"/>
    </row>
    <row r="150" spans="1:12" ht="16.5" customHeight="1">
      <c r="A150" s="1"/>
      <c r="B150" s="58"/>
      <c r="C150" s="60"/>
      <c r="D150" s="41"/>
      <c r="E150" s="80"/>
      <c r="F150" s="78"/>
      <c r="G150" s="79"/>
      <c r="H150" s="1"/>
      <c r="I150" s="1"/>
      <c r="J150" s="1"/>
      <c r="K150" s="1"/>
      <c r="L150" s="1"/>
    </row>
    <row r="151" spans="1:12" ht="16.5" customHeight="1">
      <c r="A151" s="1"/>
      <c r="B151" s="58"/>
      <c r="C151" s="60"/>
      <c r="D151" s="41"/>
      <c r="E151" s="80"/>
      <c r="F151" s="78"/>
      <c r="G151" s="79"/>
      <c r="H151" s="1"/>
      <c r="I151" s="1"/>
      <c r="J151" s="1"/>
      <c r="K151" s="1"/>
      <c r="L151" s="1"/>
    </row>
    <row r="152" spans="1:12" ht="16.5" customHeight="1">
      <c r="A152" s="1"/>
      <c r="B152" s="58"/>
      <c r="C152" s="60"/>
      <c r="D152" s="41"/>
      <c r="E152" s="80"/>
      <c r="F152" s="78"/>
      <c r="G152" s="79"/>
      <c r="H152" s="1"/>
      <c r="I152" s="1"/>
      <c r="J152" s="1"/>
      <c r="K152" s="1"/>
      <c r="L152" s="1"/>
    </row>
    <row r="153" spans="1:12" ht="16.5" customHeight="1">
      <c r="A153" s="1"/>
      <c r="B153" s="58"/>
      <c r="C153" s="60"/>
      <c r="D153" s="41"/>
      <c r="E153" s="80"/>
      <c r="F153" s="78"/>
      <c r="G153" s="79"/>
      <c r="H153" s="1"/>
      <c r="I153" s="1"/>
      <c r="J153" s="1"/>
      <c r="K153" s="1"/>
      <c r="L153" s="1"/>
    </row>
    <row r="154" spans="1:12" ht="16.5" customHeight="1">
      <c r="A154" s="1"/>
      <c r="B154" s="58"/>
      <c r="C154" s="60"/>
      <c r="D154" s="41"/>
      <c r="E154" s="80"/>
      <c r="F154" s="78"/>
      <c r="G154" s="79"/>
      <c r="H154" s="1"/>
      <c r="I154" s="1"/>
      <c r="J154" s="1"/>
      <c r="K154" s="1"/>
      <c r="L154" s="1"/>
    </row>
    <row r="155" spans="1:12" ht="16.5" customHeight="1">
      <c r="A155" s="1"/>
      <c r="B155" s="58"/>
      <c r="C155" s="60"/>
      <c r="D155" s="41"/>
      <c r="E155" s="80"/>
      <c r="F155" s="78"/>
      <c r="G155" s="79"/>
      <c r="H155" s="1"/>
      <c r="I155" s="1"/>
      <c r="J155" s="1"/>
      <c r="K155" s="1"/>
      <c r="L155" s="1"/>
    </row>
    <row r="156" spans="1:12" ht="16.5" customHeight="1">
      <c r="A156" s="1"/>
      <c r="B156" s="58"/>
      <c r="C156" s="60"/>
      <c r="D156" s="41"/>
      <c r="E156" s="80"/>
      <c r="F156" s="78"/>
      <c r="G156" s="79"/>
      <c r="H156" s="1"/>
      <c r="I156" s="1"/>
      <c r="J156" s="1"/>
      <c r="K156" s="1"/>
      <c r="L156" s="1"/>
    </row>
    <row r="157" spans="1:12" ht="16.5" customHeight="1">
      <c r="A157" s="1"/>
      <c r="B157" s="58"/>
      <c r="C157" s="60"/>
      <c r="D157" s="41"/>
      <c r="E157" s="80"/>
      <c r="F157" s="78"/>
      <c r="G157" s="79"/>
      <c r="H157" s="1"/>
      <c r="I157" s="1"/>
      <c r="J157" s="1"/>
      <c r="K157" s="1"/>
      <c r="L157" s="1"/>
    </row>
    <row r="158" spans="1:12" ht="16.5" customHeight="1">
      <c r="A158" s="1"/>
      <c r="B158" s="58"/>
      <c r="C158" s="60"/>
      <c r="D158" s="41"/>
      <c r="E158" s="80"/>
      <c r="F158" s="78"/>
      <c r="G158" s="79"/>
      <c r="H158" s="1"/>
      <c r="I158" s="1"/>
      <c r="J158" s="1"/>
      <c r="K158" s="1"/>
      <c r="L158" s="1"/>
    </row>
    <row r="159" spans="1:12" ht="16.5" customHeight="1">
      <c r="A159" s="1"/>
      <c r="B159" s="58"/>
      <c r="C159" s="60"/>
      <c r="D159" s="41"/>
      <c r="E159" s="80"/>
      <c r="F159" s="78"/>
      <c r="G159" s="79"/>
      <c r="H159" s="1"/>
      <c r="I159" s="1"/>
      <c r="J159" s="1"/>
      <c r="K159" s="1"/>
      <c r="L159" s="1"/>
    </row>
    <row r="160" spans="1:12" ht="16.5" customHeight="1">
      <c r="A160" s="1"/>
      <c r="B160" s="58"/>
      <c r="C160" s="60"/>
      <c r="D160" s="41"/>
      <c r="E160" s="80"/>
      <c r="F160" s="78"/>
      <c r="G160" s="79"/>
      <c r="H160" s="1"/>
      <c r="I160" s="1"/>
      <c r="J160" s="1"/>
      <c r="K160" s="1"/>
      <c r="L160" s="1"/>
    </row>
    <row r="161" spans="1:12" ht="16.5" customHeight="1">
      <c r="A161" s="1"/>
      <c r="B161" s="58"/>
      <c r="C161" s="60"/>
      <c r="D161" s="41"/>
      <c r="E161" s="80"/>
      <c r="F161" s="78"/>
      <c r="G161" s="79"/>
      <c r="H161" s="1"/>
      <c r="I161" s="1"/>
      <c r="J161" s="1"/>
      <c r="K161" s="1"/>
      <c r="L161" s="1"/>
    </row>
    <row r="162" spans="1:12" ht="16.5" customHeight="1">
      <c r="A162" s="1"/>
      <c r="B162" s="58"/>
      <c r="C162" s="60"/>
      <c r="D162" s="41"/>
      <c r="E162" s="80"/>
      <c r="F162" s="78"/>
      <c r="G162" s="79"/>
      <c r="H162" s="1"/>
      <c r="I162" s="1"/>
      <c r="J162" s="1"/>
      <c r="K162" s="1"/>
      <c r="L162" s="1"/>
    </row>
    <row r="163" spans="1:12" ht="16.5" customHeight="1">
      <c r="A163" s="1"/>
      <c r="B163" s="58"/>
      <c r="C163" s="60"/>
      <c r="D163" s="41"/>
      <c r="E163" s="80"/>
      <c r="F163" s="78"/>
      <c r="G163" s="79"/>
      <c r="H163" s="1"/>
      <c r="I163" s="1"/>
      <c r="J163" s="1"/>
      <c r="K163" s="1"/>
      <c r="L163" s="1"/>
    </row>
    <row r="164" spans="1:12" ht="16.5" customHeight="1">
      <c r="A164" s="1"/>
      <c r="B164" s="58"/>
      <c r="C164" s="60"/>
      <c r="D164" s="41"/>
      <c r="E164" s="80"/>
      <c r="F164" s="78"/>
      <c r="G164" s="79"/>
      <c r="H164" s="1"/>
      <c r="I164" s="1"/>
      <c r="J164" s="1"/>
      <c r="K164" s="1"/>
      <c r="L164" s="1"/>
    </row>
    <row r="165" spans="1:12" ht="16.5" customHeight="1">
      <c r="A165" s="1"/>
      <c r="B165" s="58"/>
      <c r="C165" s="60"/>
      <c r="D165" s="41"/>
      <c r="E165" s="80"/>
      <c r="F165" s="78"/>
      <c r="G165" s="79"/>
      <c r="H165" s="1"/>
      <c r="I165" s="1"/>
      <c r="J165" s="1"/>
      <c r="K165" s="1"/>
      <c r="L165" s="1"/>
    </row>
    <row r="166" spans="1:12" ht="16.5" customHeight="1">
      <c r="A166" s="1"/>
      <c r="B166" s="58"/>
      <c r="C166" s="60"/>
      <c r="D166" s="41"/>
      <c r="E166" s="80"/>
      <c r="F166" s="78"/>
      <c r="G166" s="79"/>
      <c r="H166" s="1"/>
      <c r="I166" s="1"/>
      <c r="J166" s="1"/>
      <c r="K166" s="1"/>
      <c r="L166" s="1"/>
    </row>
    <row r="167" spans="1:12" ht="16.5" customHeight="1">
      <c r="A167" s="1"/>
      <c r="B167" s="58"/>
      <c r="C167" s="60"/>
      <c r="D167" s="41"/>
      <c r="E167" s="80"/>
      <c r="F167" s="78"/>
      <c r="G167" s="79"/>
      <c r="H167" s="1"/>
      <c r="I167" s="1"/>
      <c r="J167" s="1"/>
      <c r="K167" s="1"/>
      <c r="L167" s="1"/>
    </row>
    <row r="168" spans="1:12" ht="16.5" customHeight="1">
      <c r="A168" s="1"/>
      <c r="B168" s="58"/>
      <c r="C168" s="60"/>
      <c r="D168" s="41"/>
      <c r="E168" s="80"/>
      <c r="F168" s="78"/>
      <c r="G168" s="79"/>
      <c r="H168" s="1"/>
      <c r="I168" s="1"/>
      <c r="J168" s="1"/>
      <c r="K168" s="1"/>
      <c r="L168" s="1"/>
    </row>
    <row r="169" spans="1:12" ht="16.5" customHeight="1">
      <c r="A169" s="1"/>
      <c r="B169" s="58"/>
      <c r="C169" s="60"/>
      <c r="D169" s="41"/>
      <c r="E169" s="80"/>
      <c r="F169" s="78"/>
      <c r="G169" s="79"/>
      <c r="H169" s="1"/>
      <c r="I169" s="1"/>
      <c r="J169" s="1"/>
      <c r="K169" s="1"/>
      <c r="L169" s="1"/>
    </row>
    <row r="170" spans="1:12" ht="16.5" customHeight="1">
      <c r="A170" s="1"/>
      <c r="B170" s="58"/>
      <c r="C170" s="60"/>
      <c r="D170" s="41"/>
      <c r="E170" s="80"/>
      <c r="F170" s="78"/>
      <c r="G170" s="79"/>
      <c r="H170" s="1"/>
      <c r="I170" s="1"/>
      <c r="J170" s="1"/>
      <c r="K170" s="1"/>
      <c r="L170" s="1"/>
    </row>
    <row r="171" spans="1:12" ht="16.5" customHeight="1">
      <c r="A171" s="1"/>
      <c r="B171" s="58"/>
      <c r="C171" s="60"/>
      <c r="D171" s="41"/>
      <c r="E171" s="80"/>
      <c r="F171" s="78"/>
      <c r="G171" s="79"/>
      <c r="H171" s="1"/>
      <c r="I171" s="1"/>
      <c r="J171" s="1"/>
      <c r="K171" s="1"/>
      <c r="L171" s="1"/>
    </row>
    <row r="172" spans="1:12" ht="16.5" customHeight="1">
      <c r="A172" s="1"/>
      <c r="B172" s="58"/>
      <c r="C172" s="60"/>
      <c r="D172" s="41"/>
      <c r="E172" s="80"/>
      <c r="F172" s="78"/>
      <c r="G172" s="79"/>
      <c r="H172" s="1"/>
      <c r="I172" s="1"/>
      <c r="J172" s="1"/>
      <c r="K172" s="1"/>
      <c r="L172" s="1"/>
    </row>
    <row r="173" spans="1:12" ht="16.5" customHeight="1">
      <c r="A173" s="1"/>
      <c r="B173" s="58"/>
      <c r="C173" s="60"/>
      <c r="D173" s="41"/>
      <c r="E173" s="80"/>
      <c r="F173" s="78"/>
      <c r="G173" s="79"/>
      <c r="H173" s="1"/>
      <c r="I173" s="1"/>
      <c r="J173" s="1"/>
      <c r="K173" s="1"/>
      <c r="L173" s="1"/>
    </row>
    <row r="174" spans="1:12" ht="16.5" customHeight="1">
      <c r="A174" s="1"/>
      <c r="B174" s="58"/>
      <c r="C174" s="60"/>
      <c r="D174" s="41"/>
      <c r="E174" s="80"/>
      <c r="F174" s="78"/>
      <c r="G174" s="79"/>
      <c r="H174" s="1"/>
      <c r="I174" s="1"/>
      <c r="J174" s="1"/>
      <c r="K174" s="1"/>
      <c r="L174" s="1"/>
    </row>
    <row r="175" spans="1:12" ht="16.5" customHeight="1">
      <c r="A175" s="1"/>
      <c r="B175" s="58"/>
      <c r="C175" s="60"/>
      <c r="D175" s="41"/>
      <c r="E175" s="80"/>
      <c r="F175" s="78"/>
      <c r="G175" s="79"/>
      <c r="H175" s="1"/>
      <c r="I175" s="1"/>
      <c r="J175" s="1"/>
      <c r="K175" s="1"/>
      <c r="L175" s="1"/>
    </row>
    <row r="176" spans="1:12" ht="16.5" customHeight="1">
      <c r="A176" s="1"/>
      <c r="B176" s="58"/>
      <c r="C176" s="60"/>
      <c r="D176" s="41"/>
      <c r="E176" s="80"/>
      <c r="F176" s="78"/>
      <c r="G176" s="79"/>
      <c r="H176" s="1"/>
      <c r="I176" s="1"/>
      <c r="J176" s="1"/>
      <c r="K176" s="1"/>
      <c r="L176" s="1"/>
    </row>
    <row r="177" spans="1:12" ht="16.5" customHeight="1">
      <c r="A177" s="1"/>
      <c r="B177" s="58"/>
      <c r="C177" s="60"/>
      <c r="D177" s="41"/>
      <c r="E177" s="80"/>
      <c r="F177" s="78"/>
      <c r="G177" s="79"/>
      <c r="H177" s="1"/>
      <c r="I177" s="1"/>
      <c r="J177" s="1"/>
      <c r="K177" s="1"/>
      <c r="L177" s="1"/>
    </row>
    <row r="178" spans="1:12" ht="16.5" customHeight="1">
      <c r="A178" s="1"/>
      <c r="B178" s="58"/>
      <c r="C178" s="60"/>
      <c r="D178" s="41"/>
      <c r="E178" s="80"/>
      <c r="F178" s="78"/>
      <c r="G178" s="79"/>
      <c r="H178" s="1"/>
      <c r="I178" s="1"/>
      <c r="J178" s="1"/>
      <c r="K178" s="1"/>
      <c r="L178" s="1"/>
    </row>
    <row r="179" spans="1:12" ht="16.5" customHeight="1">
      <c r="A179" s="1"/>
      <c r="B179" s="58"/>
      <c r="C179" s="60"/>
      <c r="D179" s="41"/>
      <c r="E179" s="80"/>
      <c r="F179" s="78"/>
      <c r="G179" s="79"/>
      <c r="H179" s="1"/>
      <c r="I179" s="1"/>
      <c r="J179" s="1"/>
      <c r="K179" s="1"/>
      <c r="L179" s="1"/>
    </row>
    <row r="180" spans="1:12" ht="16.5" customHeight="1">
      <c r="A180" s="1"/>
      <c r="B180" s="58"/>
      <c r="C180" s="60"/>
      <c r="D180" s="41"/>
      <c r="E180" s="80"/>
      <c r="F180" s="78"/>
      <c r="G180" s="79"/>
      <c r="H180" s="1"/>
      <c r="I180" s="1"/>
      <c r="J180" s="1"/>
      <c r="K180" s="1"/>
      <c r="L180" s="1"/>
    </row>
    <row r="181" spans="1:12" ht="16.5" customHeight="1">
      <c r="A181" s="1"/>
      <c r="B181" s="58"/>
      <c r="C181" s="60"/>
      <c r="D181" s="41"/>
      <c r="E181" s="80"/>
      <c r="F181" s="78"/>
      <c r="G181" s="79"/>
      <c r="H181" s="1"/>
      <c r="I181" s="1"/>
      <c r="J181" s="1"/>
      <c r="K181" s="1"/>
      <c r="L181" s="1"/>
    </row>
    <row r="182" spans="1:12" ht="16.5" customHeight="1">
      <c r="A182" s="1"/>
      <c r="B182" s="58"/>
      <c r="C182" s="60"/>
      <c r="D182" s="41"/>
      <c r="E182" s="80"/>
      <c r="F182" s="78"/>
      <c r="G182" s="79"/>
      <c r="H182" s="1"/>
      <c r="I182" s="1"/>
      <c r="J182" s="1"/>
      <c r="K182" s="1"/>
      <c r="L182" s="1"/>
    </row>
    <row r="183" spans="1:12" ht="16.5" customHeight="1">
      <c r="A183" s="1"/>
      <c r="B183" s="58"/>
      <c r="C183" s="60"/>
      <c r="D183" s="41"/>
      <c r="E183" s="80"/>
      <c r="F183" s="78"/>
      <c r="G183" s="79"/>
      <c r="H183" s="1"/>
      <c r="I183" s="1"/>
      <c r="J183" s="1"/>
      <c r="K183" s="1"/>
      <c r="L183" s="1"/>
    </row>
    <row r="184" spans="1:12" ht="16.5" customHeight="1">
      <c r="A184" s="1"/>
      <c r="B184" s="58"/>
      <c r="C184" s="60"/>
      <c r="D184" s="41"/>
      <c r="E184" s="80"/>
      <c r="F184" s="78"/>
      <c r="G184" s="79"/>
      <c r="H184" s="1"/>
      <c r="I184" s="1"/>
      <c r="J184" s="1"/>
      <c r="K184" s="1"/>
      <c r="L184" s="1"/>
    </row>
    <row r="185" spans="1:12" ht="16.5" customHeight="1">
      <c r="A185" s="1"/>
      <c r="B185" s="58"/>
      <c r="C185" s="60"/>
      <c r="D185" s="41"/>
      <c r="E185" s="80"/>
      <c r="F185" s="78"/>
      <c r="G185" s="79"/>
      <c r="H185" s="1"/>
      <c r="I185" s="1"/>
      <c r="J185" s="1"/>
      <c r="K185" s="1"/>
      <c r="L185" s="1"/>
    </row>
    <row r="186" spans="1:12" ht="16.5" customHeight="1">
      <c r="A186" s="1"/>
      <c r="B186" s="58"/>
      <c r="C186" s="60"/>
      <c r="D186" s="41"/>
      <c r="E186" s="80"/>
      <c r="F186" s="78"/>
      <c r="G186" s="79"/>
      <c r="H186" s="1"/>
      <c r="I186" s="1"/>
      <c r="J186" s="1"/>
      <c r="K186" s="1"/>
      <c r="L186" s="1"/>
    </row>
    <row r="187" spans="1:12" ht="16.5" customHeight="1">
      <c r="A187" s="1"/>
      <c r="B187" s="58"/>
      <c r="C187" s="60"/>
      <c r="D187" s="41"/>
      <c r="E187" s="80"/>
      <c r="F187" s="78"/>
      <c r="G187" s="79"/>
      <c r="H187" s="1"/>
      <c r="I187" s="1"/>
      <c r="J187" s="1"/>
      <c r="K187" s="1"/>
      <c r="L187" s="1"/>
    </row>
    <row r="188" spans="1:12" ht="16.5" customHeight="1">
      <c r="A188" s="1"/>
      <c r="B188" s="58"/>
      <c r="C188" s="60"/>
      <c r="D188" s="41"/>
      <c r="E188" s="80"/>
      <c r="F188" s="78"/>
      <c r="G188" s="79"/>
      <c r="H188" s="1"/>
      <c r="I188" s="1"/>
      <c r="J188" s="1"/>
      <c r="K188" s="1"/>
      <c r="L188" s="1"/>
    </row>
    <row r="189" spans="1:12" ht="16.5" customHeight="1">
      <c r="A189" s="1"/>
      <c r="B189" s="58"/>
      <c r="C189" s="60"/>
      <c r="D189" s="41"/>
      <c r="E189" s="80"/>
      <c r="F189" s="78"/>
      <c r="G189" s="79"/>
      <c r="H189" s="1"/>
      <c r="I189" s="1"/>
      <c r="J189" s="1"/>
      <c r="K189" s="1"/>
      <c r="L189" s="1"/>
    </row>
    <row r="190" spans="1:12" ht="16.5" customHeight="1">
      <c r="A190" s="1"/>
      <c r="B190" s="58"/>
      <c r="C190" s="60"/>
      <c r="D190" s="41"/>
      <c r="E190" s="80"/>
      <c r="F190" s="78"/>
      <c r="G190" s="79"/>
      <c r="H190" s="1"/>
      <c r="I190" s="1"/>
      <c r="J190" s="1"/>
      <c r="K190" s="1"/>
      <c r="L190" s="1"/>
    </row>
    <row r="191" spans="1:12" ht="16.5" customHeight="1">
      <c r="A191" s="1"/>
      <c r="B191" s="58"/>
      <c r="C191" s="60"/>
      <c r="D191" s="41"/>
      <c r="E191" s="80"/>
      <c r="F191" s="78"/>
      <c r="G191" s="79"/>
      <c r="H191" s="1"/>
      <c r="I191" s="1"/>
      <c r="J191" s="1"/>
      <c r="K191" s="1"/>
      <c r="L191" s="1"/>
    </row>
    <row r="192" spans="1:12" ht="16.5" customHeight="1">
      <c r="A192" s="1"/>
      <c r="B192" s="58"/>
      <c r="C192" s="60"/>
      <c r="D192" s="41"/>
      <c r="E192" s="80"/>
      <c r="F192" s="78"/>
      <c r="G192" s="79"/>
      <c r="H192" s="1"/>
      <c r="I192" s="1"/>
      <c r="J192" s="1"/>
      <c r="K192" s="1"/>
      <c r="L192" s="1"/>
    </row>
    <row r="193" spans="1:12" ht="16.5" customHeight="1">
      <c r="A193" s="1"/>
      <c r="B193" s="58"/>
      <c r="C193" s="60"/>
      <c r="D193" s="41"/>
      <c r="E193" s="80"/>
      <c r="F193" s="78"/>
      <c r="G193" s="79"/>
      <c r="H193" s="1"/>
      <c r="I193" s="1"/>
      <c r="J193" s="1"/>
      <c r="K193" s="1"/>
      <c r="L193" s="1"/>
    </row>
    <row r="194" spans="1:12" ht="16.5" customHeight="1">
      <c r="A194" s="1"/>
      <c r="B194" s="58"/>
      <c r="C194" s="60"/>
      <c r="D194" s="41"/>
      <c r="E194" s="80"/>
      <c r="F194" s="78"/>
      <c r="G194" s="79"/>
      <c r="H194" s="1"/>
      <c r="I194" s="1"/>
      <c r="J194" s="1"/>
      <c r="K194" s="1"/>
      <c r="L194" s="1"/>
    </row>
    <row r="195" spans="1:12" ht="16.5" customHeight="1">
      <c r="A195" s="1"/>
      <c r="B195" s="58"/>
      <c r="C195" s="60"/>
      <c r="D195" s="41"/>
      <c r="E195" s="80"/>
      <c r="F195" s="78"/>
      <c r="G195" s="79"/>
      <c r="H195" s="1"/>
      <c r="I195" s="1"/>
      <c r="J195" s="1"/>
      <c r="K195" s="1"/>
      <c r="L195" s="1"/>
    </row>
    <row r="196" spans="1:12" ht="16.5" customHeight="1">
      <c r="A196" s="1"/>
      <c r="B196" s="58"/>
      <c r="C196" s="60"/>
      <c r="D196" s="41"/>
      <c r="E196" s="80"/>
      <c r="F196" s="78"/>
      <c r="G196" s="79"/>
      <c r="H196" s="1"/>
      <c r="I196" s="1"/>
      <c r="J196" s="1"/>
      <c r="K196" s="1"/>
      <c r="L196" s="1"/>
    </row>
    <row r="197" spans="1:12" ht="16.5" customHeight="1">
      <c r="A197" s="1"/>
      <c r="B197" s="58"/>
      <c r="C197" s="60"/>
      <c r="D197" s="41"/>
      <c r="E197" s="80"/>
      <c r="F197" s="78"/>
      <c r="G197" s="79"/>
      <c r="H197" s="1"/>
      <c r="I197" s="1"/>
      <c r="J197" s="1"/>
      <c r="K197" s="1"/>
      <c r="L197" s="1"/>
    </row>
    <row r="198" spans="1:12" ht="16.5" customHeight="1">
      <c r="A198" s="1"/>
      <c r="B198" s="58"/>
      <c r="C198" s="60"/>
      <c r="D198" s="41"/>
      <c r="E198" s="80"/>
      <c r="F198" s="78"/>
      <c r="G198" s="79"/>
      <c r="H198" s="1"/>
      <c r="I198" s="1"/>
      <c r="J198" s="1"/>
      <c r="K198" s="1"/>
      <c r="L198" s="1"/>
    </row>
    <row r="199" spans="1:12" ht="16.5" customHeight="1">
      <c r="A199" s="1"/>
      <c r="B199" s="58"/>
      <c r="C199" s="60"/>
      <c r="D199" s="41"/>
      <c r="E199" s="80"/>
      <c r="F199" s="78"/>
      <c r="G199" s="79"/>
      <c r="H199" s="1"/>
      <c r="I199" s="1"/>
      <c r="J199" s="1"/>
      <c r="K199" s="1"/>
      <c r="L199" s="1"/>
    </row>
    <row r="200" spans="1:12" ht="16.5" customHeight="1">
      <c r="A200" s="1"/>
      <c r="B200" s="58"/>
      <c r="C200" s="60"/>
      <c r="D200" s="41"/>
      <c r="E200" s="80"/>
      <c r="F200" s="78"/>
      <c r="G200" s="79"/>
      <c r="H200" s="1"/>
      <c r="I200" s="1"/>
      <c r="J200" s="1"/>
      <c r="K200" s="1"/>
      <c r="L200" s="1"/>
    </row>
    <row r="201" spans="1:12" ht="16.5" customHeight="1">
      <c r="A201" s="1"/>
      <c r="B201" s="58"/>
      <c r="C201" s="60"/>
      <c r="D201" s="41"/>
      <c r="E201" s="80"/>
      <c r="F201" s="78"/>
      <c r="G201" s="79"/>
      <c r="H201" s="1"/>
      <c r="I201" s="1"/>
      <c r="J201" s="1"/>
      <c r="K201" s="1"/>
      <c r="L201" s="1"/>
    </row>
    <row r="202" spans="1:12" ht="16.5" customHeight="1">
      <c r="A202" s="1"/>
      <c r="B202" s="58"/>
      <c r="C202" s="60"/>
      <c r="D202" s="41"/>
      <c r="E202" s="80"/>
      <c r="F202" s="78"/>
      <c r="G202" s="79"/>
      <c r="H202" s="1"/>
      <c r="I202" s="1"/>
      <c r="J202" s="1"/>
      <c r="K202" s="1"/>
      <c r="L202" s="1"/>
    </row>
    <row r="203" spans="1:12" ht="16.5" customHeight="1">
      <c r="A203" s="1"/>
      <c r="B203" s="58"/>
      <c r="C203" s="60"/>
      <c r="D203" s="41"/>
      <c r="E203" s="80"/>
      <c r="F203" s="78"/>
      <c r="G203" s="79"/>
      <c r="H203" s="1"/>
      <c r="I203" s="1"/>
      <c r="J203" s="1"/>
      <c r="K203" s="1"/>
      <c r="L203" s="1"/>
    </row>
    <row r="204" spans="1:12" ht="16.5" customHeight="1">
      <c r="A204" s="1"/>
      <c r="B204" s="58"/>
      <c r="C204" s="60"/>
      <c r="D204" s="41"/>
      <c r="E204" s="80"/>
      <c r="F204" s="78"/>
      <c r="G204" s="79"/>
      <c r="H204" s="1"/>
      <c r="I204" s="1"/>
      <c r="J204" s="1"/>
      <c r="K204" s="1"/>
      <c r="L204" s="1"/>
    </row>
    <row r="205" spans="1:12" ht="16.5" customHeight="1">
      <c r="A205" s="1"/>
      <c r="B205" s="58"/>
      <c r="C205" s="60"/>
      <c r="D205" s="41"/>
      <c r="E205" s="80"/>
      <c r="F205" s="78"/>
      <c r="G205" s="79"/>
      <c r="H205" s="1"/>
      <c r="I205" s="1"/>
      <c r="J205" s="1"/>
      <c r="K205" s="1"/>
      <c r="L205" s="1"/>
    </row>
    <row r="206" spans="1:12" ht="16.5" customHeight="1">
      <c r="A206" s="1"/>
      <c r="B206" s="58"/>
      <c r="C206" s="60"/>
      <c r="D206" s="41"/>
      <c r="E206" s="80"/>
      <c r="F206" s="78"/>
      <c r="G206" s="79"/>
      <c r="H206" s="1"/>
      <c r="I206" s="1"/>
      <c r="J206" s="1"/>
      <c r="K206" s="1"/>
      <c r="L206" s="1"/>
    </row>
    <row r="207" spans="1:12" ht="16.5" customHeight="1">
      <c r="A207" s="1"/>
      <c r="B207" s="58"/>
      <c r="C207" s="60"/>
      <c r="D207" s="41"/>
      <c r="E207" s="80"/>
      <c r="F207" s="78"/>
      <c r="G207" s="79"/>
      <c r="H207" s="1"/>
      <c r="I207" s="1"/>
      <c r="J207" s="1"/>
      <c r="K207" s="1"/>
      <c r="L207" s="1"/>
    </row>
    <row r="208" spans="1:12" ht="16.5" customHeight="1">
      <c r="A208" s="1"/>
      <c r="B208" s="58"/>
      <c r="C208" s="60"/>
      <c r="D208" s="41"/>
      <c r="E208" s="80"/>
      <c r="F208" s="78"/>
      <c r="G208" s="79"/>
      <c r="H208" s="1"/>
      <c r="I208" s="1"/>
      <c r="J208" s="1"/>
      <c r="K208" s="1"/>
      <c r="L208" s="1"/>
    </row>
    <row r="209" spans="1:12" ht="16.5" customHeight="1">
      <c r="A209" s="1"/>
      <c r="B209" s="58"/>
      <c r="C209" s="60"/>
      <c r="D209" s="41"/>
      <c r="E209" s="80"/>
      <c r="F209" s="78"/>
      <c r="G209" s="79"/>
      <c r="H209" s="1"/>
      <c r="I209" s="1"/>
      <c r="J209" s="1"/>
      <c r="K209" s="1"/>
      <c r="L209" s="1"/>
    </row>
    <row r="210" spans="1:12" ht="16.5" customHeight="1">
      <c r="A210" s="1"/>
      <c r="B210" s="58"/>
      <c r="C210" s="60"/>
      <c r="D210" s="41"/>
      <c r="E210" s="80"/>
      <c r="F210" s="78"/>
      <c r="G210" s="79"/>
      <c r="H210" s="1"/>
      <c r="I210" s="1"/>
      <c r="J210" s="1"/>
      <c r="K210" s="1"/>
      <c r="L210" s="1"/>
    </row>
    <row r="211" spans="1:12" ht="16.5" customHeight="1">
      <c r="A211" s="1"/>
      <c r="B211" s="58"/>
      <c r="C211" s="60"/>
      <c r="D211" s="41"/>
      <c r="E211" s="80"/>
      <c r="F211" s="78"/>
      <c r="G211" s="79"/>
      <c r="H211" s="1"/>
      <c r="I211" s="1"/>
      <c r="J211" s="1"/>
      <c r="K211" s="1"/>
      <c r="L211" s="1"/>
    </row>
    <row r="212" spans="1:12" ht="16.5" customHeight="1">
      <c r="A212" s="1"/>
      <c r="B212" s="58"/>
      <c r="C212" s="60"/>
      <c r="D212" s="41"/>
      <c r="E212" s="80"/>
      <c r="F212" s="78"/>
      <c r="G212" s="79"/>
      <c r="H212" s="1"/>
      <c r="I212" s="1"/>
      <c r="J212" s="1"/>
      <c r="K212" s="1"/>
      <c r="L212" s="1"/>
    </row>
    <row r="213" spans="1:12" ht="16.5" customHeight="1">
      <c r="A213" s="1"/>
      <c r="B213" s="58"/>
      <c r="C213" s="60"/>
      <c r="D213" s="41"/>
      <c r="E213" s="80"/>
      <c r="F213" s="78"/>
      <c r="G213" s="79"/>
      <c r="H213" s="1"/>
      <c r="I213" s="1"/>
      <c r="J213" s="1"/>
      <c r="K213" s="1"/>
      <c r="L213" s="1"/>
    </row>
    <row r="214" spans="1:12" ht="16.5" customHeight="1">
      <c r="A214" s="1"/>
      <c r="B214" s="58"/>
      <c r="C214" s="60"/>
      <c r="D214" s="41"/>
      <c r="E214" s="80"/>
      <c r="F214" s="78"/>
      <c r="G214" s="79"/>
      <c r="H214" s="1"/>
      <c r="I214" s="1"/>
      <c r="J214" s="1"/>
      <c r="K214" s="1"/>
      <c r="L214" s="1"/>
    </row>
    <row r="215" spans="1:12" ht="16.5" customHeight="1">
      <c r="A215" s="1"/>
      <c r="B215" s="58"/>
      <c r="C215" s="60"/>
      <c r="D215" s="41"/>
      <c r="E215" s="80"/>
      <c r="F215" s="78"/>
      <c r="G215" s="79"/>
      <c r="H215" s="1"/>
      <c r="I215" s="1"/>
      <c r="J215" s="1"/>
      <c r="K215" s="1"/>
      <c r="L215" s="1"/>
    </row>
    <row r="216" spans="1:12" ht="16.5" customHeight="1">
      <c r="A216" s="1"/>
      <c r="B216" s="58"/>
      <c r="C216" s="60"/>
      <c r="D216" s="41"/>
      <c r="E216" s="80"/>
      <c r="F216" s="78"/>
      <c r="G216" s="79"/>
      <c r="H216" s="1"/>
      <c r="I216" s="1"/>
      <c r="J216" s="1"/>
      <c r="K216" s="1"/>
      <c r="L216" s="1"/>
    </row>
    <row r="217" spans="1:12" ht="16.5" customHeight="1">
      <c r="A217" s="1"/>
      <c r="B217" s="58"/>
      <c r="C217" s="60"/>
      <c r="D217" s="41"/>
      <c r="E217" s="80"/>
      <c r="F217" s="78"/>
      <c r="G217" s="79"/>
      <c r="H217" s="1"/>
      <c r="I217" s="1"/>
      <c r="J217" s="1"/>
      <c r="K217" s="1"/>
      <c r="L217" s="1"/>
    </row>
    <row r="218" spans="1:12" ht="16.5" customHeight="1">
      <c r="A218" s="1"/>
      <c r="B218" s="58"/>
      <c r="C218" s="60"/>
      <c r="D218" s="41"/>
      <c r="E218" s="80"/>
      <c r="F218" s="78"/>
      <c r="G218" s="79"/>
      <c r="H218" s="1"/>
      <c r="I218" s="1"/>
      <c r="J218" s="1"/>
      <c r="K218" s="1"/>
      <c r="L218" s="1"/>
    </row>
    <row r="219" spans="1:12" ht="16.5" customHeight="1">
      <c r="A219" s="1"/>
      <c r="B219" s="58"/>
      <c r="C219" s="60"/>
      <c r="D219" s="41"/>
      <c r="E219" s="80"/>
      <c r="F219" s="78"/>
      <c r="G219" s="79"/>
      <c r="H219" s="1"/>
      <c r="I219" s="1"/>
      <c r="J219" s="1"/>
      <c r="K219" s="1"/>
      <c r="L219" s="1"/>
    </row>
    <row r="220" spans="1:12" ht="16.5" customHeight="1">
      <c r="A220" s="1"/>
      <c r="B220" s="58"/>
      <c r="C220" s="60"/>
      <c r="D220" s="41"/>
      <c r="E220" s="80"/>
      <c r="F220" s="78"/>
      <c r="G220" s="79"/>
      <c r="H220" s="1"/>
      <c r="I220" s="1"/>
      <c r="J220" s="1"/>
      <c r="K220" s="1"/>
      <c r="L220" s="1"/>
    </row>
    <row r="221" spans="1:12" ht="16.5" customHeight="1">
      <c r="A221" s="1"/>
      <c r="B221" s="58"/>
      <c r="C221" s="60"/>
      <c r="D221" s="41"/>
      <c r="E221" s="80"/>
      <c r="F221" s="78"/>
      <c r="G221" s="79"/>
      <c r="H221" s="1"/>
      <c r="I221" s="1"/>
      <c r="J221" s="1"/>
      <c r="K221" s="1"/>
      <c r="L221" s="1"/>
    </row>
    <row r="222" spans="1:12" ht="16.5" customHeight="1">
      <c r="A222" s="1"/>
      <c r="B222" s="58"/>
      <c r="C222" s="60"/>
      <c r="D222" s="41"/>
      <c r="E222" s="80"/>
      <c r="F222" s="78"/>
      <c r="G222" s="79"/>
      <c r="H222" s="1"/>
      <c r="I222" s="1"/>
      <c r="J222" s="1"/>
      <c r="K222" s="1"/>
      <c r="L222" s="1"/>
    </row>
    <row r="223" spans="1:12" ht="16.5" customHeight="1">
      <c r="A223" s="1"/>
      <c r="B223" s="58"/>
      <c r="C223" s="60"/>
      <c r="D223" s="41"/>
      <c r="E223" s="80"/>
      <c r="F223" s="78"/>
      <c r="G223" s="79"/>
      <c r="H223" s="1"/>
      <c r="I223" s="1"/>
      <c r="J223" s="1"/>
      <c r="K223" s="1"/>
      <c r="L223" s="1"/>
    </row>
    <row r="224" spans="1:12" ht="16.5" customHeight="1">
      <c r="A224" s="1"/>
      <c r="B224" s="58"/>
      <c r="C224" s="60"/>
      <c r="D224" s="41"/>
      <c r="E224" s="80"/>
      <c r="F224" s="78"/>
      <c r="G224" s="79"/>
      <c r="H224" s="1"/>
      <c r="I224" s="1"/>
      <c r="J224" s="1"/>
      <c r="K224" s="1"/>
      <c r="L224" s="1"/>
    </row>
    <row r="225" spans="1:12" ht="16.5" customHeight="1">
      <c r="A225" s="1"/>
      <c r="B225" s="58"/>
      <c r="C225" s="60"/>
      <c r="D225" s="41"/>
      <c r="E225" s="80"/>
      <c r="F225" s="78"/>
      <c r="G225" s="79"/>
      <c r="H225" s="1"/>
      <c r="I225" s="1"/>
      <c r="J225" s="1"/>
      <c r="K225" s="1"/>
      <c r="L225" s="1"/>
    </row>
    <row r="226" spans="1:12" ht="16.5" customHeight="1">
      <c r="A226" s="1"/>
      <c r="B226" s="58"/>
      <c r="C226" s="60"/>
      <c r="D226" s="41"/>
      <c r="E226" s="80"/>
      <c r="F226" s="78"/>
      <c r="G226" s="79"/>
      <c r="H226" s="1"/>
      <c r="I226" s="1"/>
      <c r="J226" s="1"/>
      <c r="K226" s="1"/>
      <c r="L226" s="1"/>
    </row>
    <row r="227" spans="1:12" ht="16.5" customHeight="1">
      <c r="A227" s="1"/>
      <c r="B227" s="58"/>
      <c r="C227" s="60"/>
      <c r="D227" s="41"/>
      <c r="E227" s="80"/>
      <c r="F227" s="78"/>
      <c r="G227" s="79"/>
      <c r="H227" s="1"/>
      <c r="I227" s="1"/>
      <c r="J227" s="1"/>
      <c r="K227" s="1"/>
      <c r="L227" s="1"/>
    </row>
    <row r="228" spans="1:12" ht="16.5" customHeight="1">
      <c r="A228" s="1"/>
      <c r="B228" s="58"/>
      <c r="C228" s="60"/>
      <c r="D228" s="41"/>
      <c r="E228" s="80"/>
      <c r="F228" s="78"/>
      <c r="G228" s="79"/>
      <c r="H228" s="1"/>
      <c r="I228" s="1"/>
      <c r="J228" s="1"/>
      <c r="K228" s="1"/>
      <c r="L228" s="1"/>
    </row>
    <row r="229" spans="1:12" ht="16.5" customHeight="1">
      <c r="A229" s="1"/>
      <c r="B229" s="58"/>
      <c r="C229" s="60"/>
      <c r="D229" s="41"/>
      <c r="E229" s="80"/>
      <c r="F229" s="78"/>
      <c r="G229" s="79"/>
      <c r="H229" s="1"/>
      <c r="I229" s="1"/>
      <c r="J229" s="1"/>
      <c r="K229" s="1"/>
      <c r="L229" s="1"/>
    </row>
    <row r="230" spans="1:12" ht="16.5" customHeight="1">
      <c r="A230" s="1"/>
      <c r="B230" s="58"/>
      <c r="C230" s="60"/>
      <c r="D230" s="41"/>
      <c r="E230" s="80"/>
      <c r="F230" s="78"/>
      <c r="G230" s="79"/>
      <c r="H230" s="1"/>
      <c r="I230" s="1"/>
      <c r="J230" s="1"/>
      <c r="K230" s="1"/>
      <c r="L230" s="1"/>
    </row>
    <row r="231" spans="1:12" ht="16.5" customHeight="1">
      <c r="A231" s="1"/>
      <c r="B231" s="58"/>
      <c r="C231" s="60"/>
      <c r="D231" s="41"/>
      <c r="E231" s="80"/>
      <c r="F231" s="78"/>
      <c r="G231" s="79"/>
      <c r="H231" s="1"/>
      <c r="I231" s="1"/>
      <c r="J231" s="1"/>
      <c r="K231" s="1"/>
      <c r="L231" s="1"/>
    </row>
    <row r="232" spans="1:12" ht="16.5" customHeight="1">
      <c r="A232" s="1"/>
      <c r="B232" s="58"/>
      <c r="C232" s="60"/>
      <c r="D232" s="41"/>
      <c r="E232" s="80"/>
      <c r="F232" s="78"/>
      <c r="G232" s="79"/>
      <c r="H232" s="1"/>
      <c r="I232" s="1"/>
      <c r="J232" s="1"/>
      <c r="K232" s="1"/>
      <c r="L232" s="1"/>
    </row>
    <row r="233" spans="1:12" ht="16.5" customHeight="1">
      <c r="A233" s="1"/>
      <c r="B233" s="58"/>
      <c r="C233" s="60"/>
      <c r="D233" s="41"/>
      <c r="E233" s="80"/>
      <c r="F233" s="78"/>
      <c r="G233" s="79"/>
      <c r="H233" s="1"/>
      <c r="I233" s="1"/>
      <c r="J233" s="1"/>
      <c r="K233" s="1"/>
      <c r="L233" s="1"/>
    </row>
    <row r="234" spans="1:12" ht="16.5" customHeight="1">
      <c r="A234" s="1"/>
      <c r="B234" s="58"/>
      <c r="C234" s="60"/>
      <c r="D234" s="41"/>
      <c r="E234" s="80"/>
      <c r="F234" s="78"/>
      <c r="G234" s="79"/>
      <c r="H234" s="1"/>
      <c r="I234" s="1"/>
      <c r="J234" s="1"/>
      <c r="K234" s="1"/>
      <c r="L234" s="1"/>
    </row>
    <row r="235" spans="1:12" ht="16.5" customHeight="1">
      <c r="A235" s="1"/>
      <c r="B235" s="58"/>
      <c r="C235" s="60"/>
      <c r="D235" s="41"/>
      <c r="E235" s="80"/>
      <c r="F235" s="78"/>
      <c r="G235" s="79"/>
      <c r="H235" s="1"/>
      <c r="I235" s="1"/>
      <c r="J235" s="1"/>
      <c r="K235" s="1"/>
      <c r="L235" s="1"/>
    </row>
    <row r="236" spans="1:12" ht="16.5" customHeight="1">
      <c r="A236" s="1"/>
      <c r="B236" s="58"/>
      <c r="C236" s="60"/>
      <c r="D236" s="41"/>
      <c r="E236" s="80"/>
      <c r="F236" s="78"/>
      <c r="G236" s="79"/>
      <c r="H236" s="1"/>
      <c r="I236" s="1"/>
      <c r="J236" s="1"/>
      <c r="K236" s="1"/>
      <c r="L236" s="1"/>
    </row>
    <row r="237" spans="1:12" ht="16.5" customHeight="1">
      <c r="A237" s="1"/>
      <c r="B237" s="58"/>
      <c r="C237" s="60"/>
      <c r="D237" s="41"/>
      <c r="E237" s="80"/>
      <c r="F237" s="78"/>
      <c r="G237" s="79"/>
      <c r="H237" s="1"/>
      <c r="I237" s="1"/>
      <c r="J237" s="1"/>
      <c r="K237" s="1"/>
      <c r="L237" s="1"/>
    </row>
    <row r="238" spans="1:12" ht="16.5" customHeight="1">
      <c r="A238" s="1"/>
      <c r="B238" s="58"/>
      <c r="C238" s="60"/>
      <c r="D238" s="41"/>
      <c r="E238" s="80"/>
      <c r="F238" s="78"/>
      <c r="G238" s="79"/>
      <c r="H238" s="1"/>
      <c r="I238" s="1"/>
      <c r="J238" s="1"/>
      <c r="K238" s="1"/>
      <c r="L238" s="1"/>
    </row>
    <row r="239" spans="1:12" ht="16.5" customHeight="1">
      <c r="A239" s="1"/>
      <c r="B239" s="58"/>
      <c r="C239" s="60"/>
      <c r="D239" s="41"/>
      <c r="E239" s="80"/>
      <c r="F239" s="78"/>
      <c r="G239" s="79"/>
      <c r="H239" s="1"/>
      <c r="I239" s="1"/>
      <c r="J239" s="1"/>
      <c r="K239" s="1"/>
      <c r="L239" s="1"/>
    </row>
    <row r="240" spans="1:12" ht="16.5" customHeight="1">
      <c r="A240" s="1"/>
      <c r="B240" s="58"/>
      <c r="C240" s="60"/>
      <c r="D240" s="41"/>
      <c r="E240" s="80"/>
      <c r="F240" s="78"/>
      <c r="G240" s="79"/>
      <c r="H240" s="1"/>
      <c r="I240" s="1"/>
      <c r="J240" s="1"/>
      <c r="K240" s="1"/>
      <c r="L240" s="1"/>
    </row>
    <row r="241" spans="1:12" ht="16.5" customHeight="1">
      <c r="A241" s="1"/>
      <c r="B241" s="58"/>
      <c r="C241" s="60"/>
      <c r="D241" s="41"/>
      <c r="E241" s="80"/>
      <c r="F241" s="78"/>
      <c r="G241" s="79"/>
      <c r="H241" s="1"/>
      <c r="I241" s="1"/>
      <c r="J241" s="1"/>
      <c r="K241" s="1"/>
      <c r="L241" s="1"/>
    </row>
    <row r="242" spans="1:12" ht="16.5" customHeight="1">
      <c r="A242" s="1"/>
      <c r="B242" s="58"/>
      <c r="C242" s="60"/>
      <c r="D242" s="41"/>
      <c r="E242" s="80"/>
      <c r="F242" s="78"/>
      <c r="G242" s="79"/>
      <c r="H242" s="1"/>
      <c r="I242" s="1"/>
      <c r="J242" s="1"/>
      <c r="K242" s="1"/>
      <c r="L242" s="1"/>
    </row>
    <row r="243" spans="1:12" ht="16.5" customHeight="1">
      <c r="A243" s="1"/>
      <c r="B243" s="58"/>
      <c r="C243" s="60"/>
      <c r="D243" s="41"/>
      <c r="E243" s="80"/>
      <c r="F243" s="78"/>
      <c r="G243" s="79"/>
      <c r="H243" s="1"/>
      <c r="I243" s="1"/>
      <c r="J243" s="1"/>
      <c r="K243" s="1"/>
      <c r="L243" s="1"/>
    </row>
    <row r="244" spans="1:12" ht="16.5" customHeight="1">
      <c r="A244" s="1"/>
      <c r="B244" s="58"/>
      <c r="C244" s="60"/>
      <c r="D244" s="41"/>
      <c r="E244" s="80"/>
      <c r="F244" s="78"/>
      <c r="G244" s="79"/>
      <c r="H244" s="1"/>
      <c r="I244" s="1"/>
      <c r="J244" s="1"/>
      <c r="K244" s="1"/>
      <c r="L244" s="1"/>
    </row>
    <row r="245" spans="1:12" ht="16.5" customHeight="1">
      <c r="A245" s="1"/>
      <c r="B245" s="58"/>
      <c r="C245" s="60"/>
      <c r="D245" s="41"/>
      <c r="E245" s="80"/>
      <c r="F245" s="78"/>
      <c r="G245" s="79"/>
      <c r="H245" s="1"/>
      <c r="I245" s="1"/>
      <c r="J245" s="1"/>
      <c r="K245" s="1"/>
      <c r="L245" s="1"/>
    </row>
    <row r="246" spans="1:12" ht="16.5" customHeight="1">
      <c r="A246" s="1"/>
      <c r="B246" s="58"/>
      <c r="C246" s="60"/>
      <c r="D246" s="41"/>
      <c r="E246" s="80"/>
      <c r="F246" s="78"/>
      <c r="G246" s="79"/>
      <c r="H246" s="1"/>
      <c r="I246" s="1"/>
      <c r="J246" s="1"/>
      <c r="K246" s="1"/>
      <c r="L246" s="1"/>
    </row>
    <row r="247" spans="1:12" ht="16.5" customHeight="1">
      <c r="A247" s="1"/>
      <c r="B247" s="58"/>
      <c r="C247" s="60"/>
      <c r="D247" s="41"/>
      <c r="E247" s="80"/>
      <c r="F247" s="78"/>
      <c r="G247" s="79"/>
      <c r="H247" s="1"/>
      <c r="I247" s="1"/>
      <c r="J247" s="1"/>
      <c r="K247" s="1"/>
      <c r="L247" s="1"/>
    </row>
    <row r="248" spans="1:12" ht="16.5" customHeight="1">
      <c r="A248" s="1"/>
      <c r="B248" s="58"/>
      <c r="C248" s="60"/>
      <c r="D248" s="41"/>
      <c r="E248" s="80"/>
      <c r="F248" s="78"/>
      <c r="G248" s="79"/>
      <c r="H248" s="1"/>
      <c r="I248" s="1"/>
      <c r="J248" s="1"/>
      <c r="K248" s="1"/>
      <c r="L248" s="1"/>
    </row>
    <row r="249" spans="1:12" ht="16.5" customHeight="1">
      <c r="A249" s="1"/>
      <c r="B249" s="58"/>
      <c r="C249" s="60"/>
      <c r="D249" s="41"/>
      <c r="E249" s="80"/>
      <c r="F249" s="78"/>
      <c r="G249" s="79"/>
      <c r="H249" s="1"/>
      <c r="I249" s="1"/>
      <c r="J249" s="1"/>
      <c r="K249" s="1"/>
      <c r="L249" s="1"/>
    </row>
    <row r="250" spans="1:12" ht="16.5" customHeight="1">
      <c r="A250" s="1"/>
      <c r="B250" s="58"/>
      <c r="C250" s="60"/>
      <c r="D250" s="41"/>
      <c r="E250" s="80"/>
      <c r="F250" s="78"/>
      <c r="G250" s="79"/>
      <c r="H250" s="1"/>
      <c r="I250" s="1"/>
      <c r="J250" s="1"/>
      <c r="K250" s="1"/>
      <c r="L250" s="1"/>
    </row>
    <row r="251" spans="1:12" ht="16.5" customHeight="1">
      <c r="A251" s="1"/>
      <c r="B251" s="58"/>
      <c r="C251" s="60"/>
      <c r="D251" s="41"/>
      <c r="E251" s="80"/>
      <c r="F251" s="78"/>
      <c r="G251" s="79"/>
      <c r="H251" s="1"/>
      <c r="I251" s="1"/>
      <c r="J251" s="1"/>
      <c r="K251" s="1"/>
      <c r="L251" s="1"/>
    </row>
    <row r="252" spans="1:12" ht="16.5" customHeight="1">
      <c r="A252" s="1"/>
      <c r="B252" s="58"/>
      <c r="C252" s="60"/>
      <c r="D252" s="41"/>
      <c r="E252" s="80"/>
      <c r="F252" s="78"/>
      <c r="G252" s="79"/>
      <c r="H252" s="1"/>
      <c r="I252" s="1"/>
      <c r="J252" s="1"/>
      <c r="K252" s="1"/>
      <c r="L252" s="1"/>
    </row>
    <row r="253" spans="1:12" ht="16.5" customHeight="1">
      <c r="A253" s="1"/>
      <c r="B253" s="58"/>
      <c r="C253" s="60"/>
      <c r="D253" s="41"/>
      <c r="E253" s="80"/>
      <c r="F253" s="78"/>
      <c r="G253" s="79"/>
      <c r="H253" s="1"/>
      <c r="I253" s="1"/>
      <c r="J253" s="1"/>
      <c r="K253" s="1"/>
      <c r="L253" s="1"/>
    </row>
    <row r="254" spans="1:12" ht="16.5" customHeight="1">
      <c r="A254" s="1"/>
      <c r="B254" s="58"/>
      <c r="C254" s="60"/>
      <c r="D254" s="41"/>
      <c r="E254" s="80"/>
      <c r="F254" s="78"/>
      <c r="G254" s="79"/>
      <c r="H254" s="1"/>
      <c r="I254" s="1"/>
      <c r="J254" s="1"/>
      <c r="K254" s="1"/>
      <c r="L254" s="1"/>
    </row>
    <row r="255" spans="1:12" ht="16.5" customHeight="1">
      <c r="A255" s="1"/>
      <c r="B255" s="58"/>
      <c r="C255" s="60"/>
      <c r="D255" s="41"/>
      <c r="E255" s="80"/>
      <c r="F255" s="78"/>
      <c r="G255" s="79"/>
      <c r="H255" s="1"/>
      <c r="I255" s="1"/>
      <c r="J255" s="1"/>
      <c r="K255" s="1"/>
      <c r="L255" s="1"/>
    </row>
    <row r="256" spans="1:12" ht="16.5" customHeight="1">
      <c r="A256" s="1"/>
      <c r="B256" s="58"/>
      <c r="C256" s="60"/>
      <c r="D256" s="41"/>
      <c r="E256" s="80"/>
      <c r="F256" s="78"/>
      <c r="G256" s="79"/>
      <c r="H256" s="1"/>
      <c r="I256" s="1"/>
      <c r="J256" s="1"/>
      <c r="K256" s="1"/>
      <c r="L256" s="1"/>
    </row>
    <row r="257" spans="1:12" ht="16.5" customHeight="1">
      <c r="A257" s="1"/>
      <c r="B257" s="58"/>
      <c r="C257" s="60"/>
      <c r="D257" s="41"/>
      <c r="E257" s="80"/>
      <c r="F257" s="78"/>
      <c r="G257" s="79"/>
      <c r="H257" s="1"/>
      <c r="I257" s="1"/>
      <c r="J257" s="1"/>
      <c r="K257" s="1"/>
      <c r="L257" s="1"/>
    </row>
    <row r="258" spans="1:12" ht="16.5" customHeight="1">
      <c r="A258" s="1"/>
      <c r="B258" s="58"/>
      <c r="C258" s="60"/>
      <c r="D258" s="41"/>
      <c r="E258" s="80"/>
      <c r="F258" s="78"/>
      <c r="G258" s="79"/>
      <c r="H258" s="1"/>
      <c r="I258" s="1"/>
      <c r="J258" s="1"/>
      <c r="K258" s="1"/>
      <c r="L258" s="1"/>
    </row>
    <row r="259" spans="1:12" ht="16.5" customHeight="1">
      <c r="A259" s="1"/>
      <c r="B259" s="58"/>
      <c r="C259" s="60"/>
      <c r="D259" s="41"/>
      <c r="E259" s="80"/>
      <c r="F259" s="78"/>
      <c r="G259" s="79"/>
      <c r="H259" s="1"/>
      <c r="I259" s="1"/>
      <c r="J259" s="1"/>
      <c r="K259" s="1"/>
      <c r="L259" s="1"/>
    </row>
    <row r="260" spans="1:12" ht="16.5" customHeight="1">
      <c r="A260" s="1"/>
      <c r="B260" s="58"/>
      <c r="C260" s="60"/>
      <c r="D260" s="41"/>
      <c r="E260" s="80"/>
      <c r="F260" s="78"/>
      <c r="G260" s="79"/>
      <c r="H260" s="1"/>
      <c r="I260" s="1"/>
      <c r="J260" s="1"/>
      <c r="K260" s="1"/>
      <c r="L260" s="1"/>
    </row>
    <row r="261" spans="1:12" ht="16.5" customHeight="1">
      <c r="A261" s="1"/>
      <c r="B261" s="58"/>
      <c r="C261" s="60"/>
      <c r="D261" s="41"/>
      <c r="E261" s="80"/>
      <c r="F261" s="78"/>
      <c r="G261" s="79"/>
      <c r="H261" s="1"/>
      <c r="I261" s="1"/>
      <c r="J261" s="1"/>
      <c r="K261" s="1"/>
      <c r="L261" s="1"/>
    </row>
    <row r="262" spans="1:12" ht="16.5" customHeight="1">
      <c r="A262" s="1"/>
      <c r="B262" s="58"/>
      <c r="C262" s="60"/>
      <c r="D262" s="41"/>
      <c r="E262" s="80"/>
      <c r="F262" s="78"/>
      <c r="G262" s="79"/>
      <c r="H262" s="1"/>
      <c r="I262" s="1"/>
      <c r="J262" s="1"/>
      <c r="K262" s="1"/>
      <c r="L262" s="1"/>
    </row>
    <row r="263" spans="1:12" ht="16.5" customHeight="1">
      <c r="A263" s="1"/>
      <c r="B263" s="58"/>
      <c r="C263" s="60"/>
      <c r="D263" s="41"/>
      <c r="E263" s="80"/>
      <c r="F263" s="78"/>
      <c r="G263" s="79"/>
      <c r="H263" s="1"/>
      <c r="I263" s="1"/>
      <c r="J263" s="1"/>
      <c r="K263" s="1"/>
      <c r="L263" s="1"/>
    </row>
    <row r="264" spans="1:12" ht="16.5" customHeight="1">
      <c r="A264" s="1"/>
      <c r="B264" s="58"/>
      <c r="C264" s="60"/>
      <c r="D264" s="41"/>
      <c r="E264" s="80"/>
      <c r="F264" s="78"/>
      <c r="G264" s="79"/>
      <c r="H264" s="1"/>
      <c r="I264" s="1"/>
      <c r="J264" s="1"/>
      <c r="K264" s="1"/>
      <c r="L264" s="1"/>
    </row>
    <row r="265" spans="1:12" ht="16.5" customHeight="1">
      <c r="A265" s="1"/>
      <c r="B265" s="58"/>
      <c r="C265" s="60"/>
      <c r="D265" s="41"/>
      <c r="E265" s="80"/>
      <c r="F265" s="78"/>
      <c r="G265" s="79"/>
      <c r="H265" s="1"/>
      <c r="I265" s="1"/>
      <c r="J265" s="1"/>
      <c r="K265" s="1"/>
      <c r="L265" s="1"/>
    </row>
    <row r="266" spans="1:12" ht="16.5" customHeight="1">
      <c r="A266" s="1"/>
      <c r="B266" s="58"/>
      <c r="C266" s="60"/>
      <c r="D266" s="41"/>
      <c r="E266" s="80"/>
      <c r="F266" s="78"/>
      <c r="G266" s="79"/>
      <c r="H266" s="1"/>
      <c r="I266" s="1"/>
      <c r="J266" s="1"/>
      <c r="K266" s="1"/>
      <c r="L266" s="1"/>
    </row>
    <row r="267" spans="1:12" ht="16.5" customHeight="1">
      <c r="A267" s="1"/>
      <c r="B267" s="58"/>
      <c r="C267" s="60"/>
      <c r="D267" s="41"/>
      <c r="E267" s="80"/>
      <c r="F267" s="78"/>
      <c r="G267" s="79"/>
      <c r="H267" s="1"/>
      <c r="I267" s="1"/>
      <c r="J267" s="1"/>
      <c r="K267" s="1"/>
      <c r="L267" s="1"/>
    </row>
    <row r="268" spans="1:12" ht="16.5" customHeight="1">
      <c r="A268" s="1"/>
      <c r="B268" s="58"/>
      <c r="C268" s="60"/>
      <c r="D268" s="41"/>
      <c r="E268" s="80"/>
      <c r="F268" s="78"/>
      <c r="G268" s="79"/>
      <c r="H268" s="1"/>
      <c r="I268" s="1"/>
      <c r="J268" s="1"/>
      <c r="K268" s="1"/>
      <c r="L268" s="1"/>
    </row>
    <row r="269" spans="1:12" ht="16.5" customHeight="1">
      <c r="A269" s="1"/>
      <c r="B269" s="58"/>
      <c r="C269" s="60"/>
      <c r="D269" s="41"/>
      <c r="E269" s="80"/>
      <c r="F269" s="78"/>
      <c r="G269" s="79"/>
      <c r="H269" s="1"/>
      <c r="I269" s="1"/>
      <c r="J269" s="1"/>
      <c r="K269" s="1"/>
      <c r="L269" s="1"/>
    </row>
    <row r="270" spans="1:12" ht="16.5" customHeight="1">
      <c r="A270" s="1"/>
      <c r="B270" s="58"/>
      <c r="C270" s="60"/>
      <c r="D270" s="41"/>
      <c r="E270" s="80"/>
      <c r="F270" s="78"/>
      <c r="G270" s="79"/>
      <c r="H270" s="1"/>
      <c r="I270" s="1"/>
      <c r="J270" s="1"/>
      <c r="K270" s="1"/>
      <c r="L270" s="1"/>
    </row>
    <row r="271" spans="1:12" ht="16.5" customHeight="1">
      <c r="A271" s="1"/>
      <c r="B271" s="58"/>
      <c r="C271" s="60"/>
      <c r="D271" s="41"/>
      <c r="E271" s="80"/>
      <c r="F271" s="78"/>
      <c r="G271" s="79"/>
      <c r="H271" s="1"/>
      <c r="I271" s="1"/>
      <c r="J271" s="1"/>
      <c r="K271" s="1"/>
      <c r="L271" s="1"/>
    </row>
    <row r="272" spans="1:12" ht="16.5" customHeight="1">
      <c r="A272" s="1"/>
      <c r="B272" s="58"/>
      <c r="C272" s="60"/>
      <c r="D272" s="41"/>
      <c r="E272" s="80"/>
      <c r="F272" s="78"/>
      <c r="G272" s="79"/>
      <c r="H272" s="1"/>
      <c r="I272" s="1"/>
      <c r="J272" s="1"/>
      <c r="K272" s="1"/>
      <c r="L272" s="1"/>
    </row>
    <row r="273" spans="1:12" ht="16.5" customHeight="1">
      <c r="A273" s="1"/>
      <c r="B273" s="58"/>
      <c r="C273" s="60"/>
      <c r="D273" s="41"/>
      <c r="E273" s="80"/>
      <c r="F273" s="78"/>
      <c r="G273" s="79"/>
      <c r="H273" s="1"/>
      <c r="I273" s="1"/>
      <c r="J273" s="1"/>
      <c r="K273" s="1"/>
      <c r="L273" s="1"/>
    </row>
    <row r="274" spans="1:12" ht="16.5" customHeight="1">
      <c r="A274" s="1"/>
      <c r="B274" s="58"/>
      <c r="C274" s="60"/>
      <c r="D274" s="41"/>
      <c r="E274" s="80"/>
      <c r="F274" s="78"/>
      <c r="G274" s="79"/>
      <c r="H274" s="1"/>
      <c r="I274" s="1"/>
      <c r="J274" s="1"/>
      <c r="K274" s="1"/>
      <c r="L274" s="1"/>
    </row>
    <row r="275" spans="1:12" ht="16.5" customHeight="1">
      <c r="A275" s="1"/>
      <c r="B275" s="58"/>
      <c r="C275" s="60"/>
      <c r="D275" s="41"/>
      <c r="E275" s="80"/>
      <c r="F275" s="78"/>
      <c r="G275" s="79"/>
      <c r="H275" s="1"/>
      <c r="I275" s="1"/>
      <c r="J275" s="1"/>
      <c r="K275" s="1"/>
      <c r="L275" s="1"/>
    </row>
    <row r="276" spans="1:12" ht="16.5" customHeight="1">
      <c r="A276" s="1"/>
      <c r="B276" s="58"/>
      <c r="C276" s="60"/>
      <c r="D276" s="41"/>
      <c r="E276" s="80"/>
      <c r="F276" s="78"/>
      <c r="G276" s="79"/>
      <c r="H276" s="1"/>
      <c r="I276" s="1"/>
      <c r="J276" s="1"/>
      <c r="K276" s="1"/>
      <c r="L276" s="1"/>
    </row>
    <row r="277" spans="1:12" ht="16.5" customHeight="1">
      <c r="A277" s="1"/>
      <c r="B277" s="58"/>
      <c r="C277" s="60"/>
      <c r="D277" s="41"/>
      <c r="E277" s="80"/>
      <c r="F277" s="78"/>
      <c r="G277" s="79"/>
      <c r="H277" s="1"/>
      <c r="I277" s="1"/>
      <c r="J277" s="1"/>
      <c r="K277" s="1"/>
      <c r="L277" s="1"/>
    </row>
    <row r="278" spans="1:12" ht="16.5" customHeight="1">
      <c r="A278" s="1"/>
      <c r="B278" s="58"/>
      <c r="C278" s="60"/>
      <c r="D278" s="41"/>
      <c r="E278" s="80"/>
      <c r="F278" s="78"/>
      <c r="G278" s="79"/>
      <c r="H278" s="1"/>
      <c r="I278" s="1"/>
      <c r="J278" s="1"/>
      <c r="K278" s="1"/>
      <c r="L278" s="1"/>
    </row>
    <row r="279" spans="1:12" ht="16.5" customHeight="1">
      <c r="A279" s="1"/>
      <c r="B279" s="58"/>
      <c r="C279" s="60"/>
      <c r="D279" s="41"/>
      <c r="E279" s="80"/>
      <c r="F279" s="78"/>
      <c r="G279" s="79"/>
      <c r="H279" s="1"/>
      <c r="I279" s="1"/>
      <c r="J279" s="1"/>
      <c r="K279" s="1"/>
      <c r="L279" s="1"/>
    </row>
    <row r="280" spans="1:12" ht="16.5" customHeight="1">
      <c r="A280" s="1"/>
      <c r="B280" s="58"/>
      <c r="C280" s="60"/>
      <c r="D280" s="41"/>
      <c r="E280" s="80"/>
      <c r="F280" s="78"/>
      <c r="G280" s="79"/>
      <c r="H280" s="1"/>
      <c r="I280" s="1"/>
      <c r="J280" s="1"/>
      <c r="K280" s="1"/>
      <c r="L280" s="1"/>
    </row>
    <row r="281" spans="1:12" ht="16.5" customHeight="1">
      <c r="A281" s="1"/>
      <c r="B281" s="58"/>
      <c r="C281" s="60"/>
      <c r="D281" s="41"/>
      <c r="E281" s="80"/>
      <c r="F281" s="78"/>
      <c r="G281" s="79"/>
      <c r="H281" s="1"/>
      <c r="I281" s="1"/>
      <c r="J281" s="1"/>
      <c r="K281" s="1"/>
      <c r="L281" s="1"/>
    </row>
    <row r="282" spans="1:12" ht="16.5" customHeight="1">
      <c r="A282" s="1"/>
      <c r="B282" s="58"/>
      <c r="C282" s="60"/>
      <c r="D282" s="41"/>
      <c r="E282" s="80"/>
      <c r="F282" s="78"/>
      <c r="G282" s="79"/>
      <c r="H282" s="1"/>
      <c r="I282" s="1"/>
      <c r="J282" s="1"/>
      <c r="K282" s="1"/>
      <c r="L282" s="1"/>
    </row>
    <row r="283" spans="1:12" ht="16.5" customHeight="1">
      <c r="A283" s="1"/>
      <c r="B283" s="58"/>
      <c r="C283" s="60"/>
      <c r="D283" s="41"/>
      <c r="E283" s="80"/>
      <c r="F283" s="78"/>
      <c r="G283" s="79"/>
      <c r="H283" s="1"/>
      <c r="I283" s="1"/>
      <c r="J283" s="1"/>
      <c r="K283" s="1"/>
      <c r="L283" s="1"/>
    </row>
    <row r="284" spans="1:12" ht="16.5" customHeight="1">
      <c r="A284" s="1"/>
      <c r="B284" s="58"/>
      <c r="C284" s="60"/>
      <c r="D284" s="41"/>
      <c r="E284" s="80"/>
      <c r="F284" s="78"/>
      <c r="G284" s="79"/>
      <c r="H284" s="1"/>
      <c r="I284" s="1"/>
      <c r="J284" s="1"/>
      <c r="K284" s="1"/>
      <c r="L284" s="1"/>
    </row>
    <row r="285" spans="1:12" ht="16.5" customHeight="1">
      <c r="A285" s="1"/>
      <c r="B285" s="58"/>
      <c r="C285" s="60"/>
      <c r="D285" s="41"/>
      <c r="E285" s="80"/>
      <c r="F285" s="78"/>
      <c r="G285" s="79"/>
      <c r="H285" s="1"/>
      <c r="I285" s="1"/>
      <c r="J285" s="1"/>
      <c r="K285" s="1"/>
      <c r="L285" s="1"/>
    </row>
    <row r="286" spans="1:12" ht="16.5" customHeight="1">
      <c r="A286" s="1"/>
      <c r="B286" s="58"/>
      <c r="C286" s="60"/>
      <c r="D286" s="41"/>
      <c r="E286" s="80"/>
      <c r="F286" s="78"/>
      <c r="G286" s="79"/>
      <c r="H286" s="1"/>
      <c r="I286" s="1"/>
      <c r="J286" s="1"/>
      <c r="K286" s="1"/>
      <c r="L286" s="1"/>
    </row>
    <row r="287" spans="1:12" ht="16.5" customHeight="1">
      <c r="A287" s="1"/>
      <c r="B287" s="58"/>
      <c r="C287" s="60"/>
      <c r="D287" s="41"/>
      <c r="E287" s="80"/>
      <c r="F287" s="78"/>
      <c r="G287" s="79"/>
      <c r="H287" s="1"/>
      <c r="I287" s="1"/>
      <c r="J287" s="1"/>
      <c r="K287" s="1"/>
      <c r="L287" s="1"/>
    </row>
    <row r="288" spans="1:12" ht="16.5" customHeight="1">
      <c r="A288" s="1"/>
      <c r="B288" s="58"/>
      <c r="C288" s="60"/>
      <c r="D288" s="41"/>
      <c r="E288" s="80"/>
      <c r="F288" s="78"/>
      <c r="G288" s="79"/>
      <c r="H288" s="1"/>
      <c r="I288" s="1"/>
      <c r="J288" s="1"/>
      <c r="K288" s="1"/>
      <c r="L288" s="1"/>
    </row>
    <row r="289" spans="1:12" ht="16.5" customHeight="1">
      <c r="A289" s="1"/>
      <c r="B289" s="58"/>
      <c r="C289" s="60"/>
      <c r="D289" s="41"/>
      <c r="E289" s="80"/>
      <c r="F289" s="78"/>
      <c r="G289" s="79"/>
      <c r="H289" s="1"/>
      <c r="I289" s="1"/>
      <c r="J289" s="1"/>
      <c r="K289" s="1"/>
      <c r="L289" s="1"/>
    </row>
    <row r="290" spans="1:12" ht="16.5" customHeight="1">
      <c r="A290" s="1"/>
      <c r="B290" s="58"/>
      <c r="C290" s="60"/>
      <c r="D290" s="41"/>
      <c r="E290" s="80"/>
      <c r="F290" s="78"/>
      <c r="G290" s="79"/>
      <c r="H290" s="1"/>
      <c r="I290" s="1"/>
      <c r="J290" s="1"/>
      <c r="K290" s="1"/>
      <c r="L290" s="1"/>
    </row>
    <row r="291" spans="1:12" ht="16.5" customHeight="1">
      <c r="A291" s="1"/>
      <c r="B291" s="58"/>
      <c r="C291" s="60"/>
      <c r="D291" s="41"/>
      <c r="E291" s="80"/>
      <c r="F291" s="78"/>
      <c r="G291" s="79"/>
      <c r="H291" s="1"/>
      <c r="I291" s="1"/>
      <c r="J291" s="1"/>
      <c r="K291" s="1"/>
      <c r="L291" s="1"/>
    </row>
    <row r="292" spans="1:12" ht="16.5" customHeight="1">
      <c r="A292" s="1"/>
      <c r="B292" s="58"/>
      <c r="C292" s="60"/>
      <c r="D292" s="41"/>
      <c r="E292" s="80"/>
      <c r="F292" s="78"/>
      <c r="G292" s="79"/>
      <c r="H292" s="1"/>
      <c r="I292" s="1"/>
      <c r="J292" s="1"/>
      <c r="K292" s="1"/>
      <c r="L292" s="1"/>
    </row>
    <row r="293" spans="1:12" ht="16.5" customHeight="1">
      <c r="A293" s="1"/>
      <c r="B293" s="58"/>
      <c r="C293" s="60"/>
      <c r="D293" s="41"/>
      <c r="E293" s="80"/>
      <c r="F293" s="78"/>
      <c r="G293" s="79"/>
      <c r="H293" s="1"/>
      <c r="I293" s="1"/>
      <c r="J293" s="1"/>
      <c r="K293" s="1"/>
      <c r="L293" s="1"/>
    </row>
    <row r="294" spans="1:12" ht="16.5" customHeight="1">
      <c r="A294" s="1"/>
      <c r="B294" s="58"/>
      <c r="C294" s="60"/>
      <c r="D294" s="41"/>
      <c r="E294" s="80"/>
      <c r="F294" s="78"/>
      <c r="G294" s="79"/>
      <c r="H294" s="1"/>
      <c r="I294" s="1"/>
      <c r="J294" s="1"/>
      <c r="K294" s="1"/>
      <c r="L294" s="1"/>
    </row>
    <row r="295" spans="1:12" ht="16.5" customHeight="1">
      <c r="A295" s="1"/>
      <c r="B295" s="58"/>
      <c r="C295" s="60"/>
      <c r="D295" s="41"/>
      <c r="E295" s="80"/>
      <c r="F295" s="78"/>
      <c r="G295" s="79"/>
      <c r="H295" s="1"/>
      <c r="I295" s="1"/>
      <c r="J295" s="1"/>
      <c r="K295" s="1"/>
      <c r="L295" s="1"/>
    </row>
    <row r="296" spans="1:12" ht="16.5" customHeight="1">
      <c r="A296" s="1"/>
      <c r="B296" s="58"/>
      <c r="C296" s="60"/>
      <c r="D296" s="41"/>
      <c r="E296" s="80"/>
      <c r="F296" s="78"/>
      <c r="G296" s="79"/>
      <c r="H296" s="1"/>
      <c r="I296" s="1"/>
      <c r="J296" s="1"/>
      <c r="K296" s="1"/>
      <c r="L296" s="1"/>
    </row>
    <row r="297" spans="1:12" ht="16.5" customHeight="1">
      <c r="A297" s="1"/>
      <c r="B297" s="58"/>
      <c r="C297" s="60"/>
      <c r="D297" s="41"/>
      <c r="E297" s="80"/>
      <c r="F297" s="78"/>
      <c r="G297" s="79"/>
      <c r="H297" s="1"/>
      <c r="I297" s="1"/>
      <c r="J297" s="1"/>
      <c r="K297" s="1"/>
      <c r="L297" s="1"/>
    </row>
    <row r="298" spans="1:12" ht="16.5" customHeight="1">
      <c r="A298" s="1"/>
      <c r="B298" s="58"/>
      <c r="C298" s="60"/>
      <c r="D298" s="41"/>
      <c r="E298" s="80"/>
      <c r="F298" s="78"/>
      <c r="G298" s="79"/>
      <c r="H298" s="1"/>
      <c r="I298" s="1"/>
      <c r="J298" s="1"/>
      <c r="K298" s="1"/>
      <c r="L298" s="1"/>
    </row>
    <row r="299" spans="1:12" ht="16.5" customHeight="1">
      <c r="A299" s="1"/>
      <c r="B299" s="58"/>
      <c r="C299" s="60"/>
      <c r="D299" s="41"/>
      <c r="E299" s="80"/>
      <c r="F299" s="78"/>
      <c r="G299" s="79"/>
      <c r="H299" s="1"/>
      <c r="I299" s="1"/>
      <c r="J299" s="1"/>
      <c r="K299" s="1"/>
      <c r="L299" s="1"/>
    </row>
    <row r="300" spans="1:12" ht="16.5" customHeight="1">
      <c r="A300" s="1"/>
      <c r="B300" s="58"/>
      <c r="C300" s="60"/>
      <c r="D300" s="41"/>
      <c r="E300" s="80"/>
      <c r="F300" s="78"/>
      <c r="G300" s="79"/>
      <c r="H300" s="1"/>
      <c r="I300" s="1"/>
      <c r="J300" s="1"/>
      <c r="K300" s="1"/>
      <c r="L300" s="1"/>
    </row>
    <row r="301" spans="1:12" ht="16.5" customHeight="1">
      <c r="A301" s="1"/>
      <c r="B301" s="58"/>
      <c r="C301" s="60"/>
      <c r="D301" s="41"/>
      <c r="E301" s="80"/>
      <c r="F301" s="78"/>
      <c r="G301" s="79"/>
      <c r="H301" s="1"/>
      <c r="I301" s="1"/>
      <c r="J301" s="1"/>
      <c r="K301" s="1"/>
      <c r="L301" s="1"/>
    </row>
    <row r="302" spans="1:12" ht="16.5" customHeight="1">
      <c r="A302" s="1"/>
      <c r="B302" s="58"/>
      <c r="C302" s="60"/>
      <c r="D302" s="41"/>
      <c r="E302" s="80"/>
      <c r="F302" s="78"/>
      <c r="G302" s="79"/>
      <c r="H302" s="1"/>
      <c r="I302" s="1"/>
      <c r="J302" s="1"/>
      <c r="K302" s="1"/>
      <c r="L302" s="1"/>
    </row>
    <row r="303" spans="1:12" ht="16.5" customHeight="1">
      <c r="A303" s="1"/>
      <c r="B303" s="58"/>
      <c r="C303" s="60"/>
      <c r="D303" s="41"/>
      <c r="E303" s="80"/>
      <c r="F303" s="78"/>
      <c r="G303" s="79"/>
      <c r="H303" s="1"/>
      <c r="I303" s="1"/>
      <c r="J303" s="1"/>
      <c r="K303" s="1"/>
      <c r="L303" s="1"/>
    </row>
    <row r="304" spans="1:12" ht="16.5" customHeight="1">
      <c r="A304" s="1"/>
      <c r="B304" s="58"/>
      <c r="C304" s="60"/>
      <c r="D304" s="41"/>
      <c r="E304" s="80"/>
      <c r="F304" s="78"/>
      <c r="G304" s="79"/>
      <c r="H304" s="1"/>
      <c r="I304" s="1"/>
      <c r="J304" s="1"/>
      <c r="K304" s="1"/>
      <c r="L304" s="1"/>
    </row>
    <row r="305" spans="1:12" ht="16.5" customHeight="1">
      <c r="A305" s="1"/>
      <c r="B305" s="58"/>
      <c r="C305" s="60"/>
      <c r="D305" s="41"/>
      <c r="E305" s="80"/>
      <c r="F305" s="78"/>
      <c r="G305" s="79"/>
      <c r="H305" s="1"/>
      <c r="I305" s="1"/>
      <c r="J305" s="1"/>
      <c r="K305" s="1"/>
      <c r="L305" s="1"/>
    </row>
    <row r="306" spans="1:12" ht="16.5" customHeight="1">
      <c r="A306" s="1"/>
      <c r="B306" s="58"/>
      <c r="C306" s="60"/>
      <c r="D306" s="41"/>
      <c r="E306" s="80"/>
      <c r="F306" s="78"/>
      <c r="G306" s="79"/>
      <c r="H306" s="1"/>
      <c r="I306" s="1"/>
      <c r="J306" s="1"/>
      <c r="K306" s="1"/>
      <c r="L306" s="1"/>
    </row>
    <row r="307" spans="1:12" ht="16.5" customHeight="1">
      <c r="A307" s="1"/>
      <c r="B307" s="58"/>
      <c r="C307" s="60"/>
      <c r="D307" s="41"/>
      <c r="E307" s="80"/>
      <c r="F307" s="78"/>
      <c r="G307" s="79"/>
      <c r="H307" s="1"/>
      <c r="I307" s="1"/>
      <c r="J307" s="1"/>
      <c r="K307" s="1"/>
      <c r="L307" s="1"/>
    </row>
    <row r="308" spans="1:12" ht="16.5" customHeight="1">
      <c r="A308" s="1"/>
      <c r="B308" s="58"/>
      <c r="C308" s="60"/>
      <c r="D308" s="41"/>
      <c r="E308" s="80"/>
      <c r="F308" s="78"/>
      <c r="G308" s="79"/>
      <c r="H308" s="1"/>
      <c r="I308" s="1"/>
      <c r="J308" s="1"/>
      <c r="K308" s="1"/>
      <c r="L308" s="1"/>
    </row>
    <row r="309" spans="1:12" ht="16.5" customHeight="1">
      <c r="A309" s="1"/>
      <c r="B309" s="58"/>
      <c r="C309" s="60"/>
      <c r="D309" s="41"/>
      <c r="E309" s="1"/>
      <c r="F309" s="78"/>
      <c r="G309" s="79"/>
      <c r="H309" s="1"/>
      <c r="I309" s="1"/>
      <c r="J309" s="1"/>
      <c r="K309" s="1"/>
      <c r="L309" s="1"/>
    </row>
    <row r="310" spans="1:12" ht="16.5" customHeight="1">
      <c r="A310" s="1"/>
      <c r="B310" s="58"/>
      <c r="C310" s="60"/>
      <c r="D310" s="41"/>
      <c r="E310" s="1"/>
      <c r="F310" s="78"/>
      <c r="G310" s="79"/>
      <c r="H310" s="1"/>
      <c r="I310" s="1"/>
      <c r="J310" s="1"/>
      <c r="K310" s="1"/>
      <c r="L310" s="1"/>
    </row>
    <row r="311" spans="1:12" ht="16.5" customHeight="1">
      <c r="A311" s="1"/>
      <c r="B311" s="58"/>
      <c r="C311" s="60"/>
      <c r="D311" s="41"/>
      <c r="E311" s="1"/>
      <c r="F311" s="78"/>
      <c r="G311" s="79"/>
      <c r="H311" s="1"/>
      <c r="I311" s="1"/>
      <c r="J311" s="1"/>
      <c r="K311" s="1"/>
      <c r="L311" s="1"/>
    </row>
    <row r="312" spans="1:12" ht="16.5" customHeight="1">
      <c r="A312" s="1"/>
      <c r="B312" s="58"/>
      <c r="C312" s="60"/>
      <c r="D312" s="41"/>
      <c r="E312" s="1"/>
      <c r="F312" s="78"/>
      <c r="G312" s="79"/>
      <c r="H312" s="1"/>
      <c r="I312" s="1"/>
      <c r="J312" s="1"/>
      <c r="K312" s="1"/>
      <c r="L312" s="1"/>
    </row>
    <row r="313" spans="1:12" ht="16.5" customHeight="1">
      <c r="A313" s="1"/>
      <c r="B313" s="58"/>
      <c r="C313" s="60"/>
      <c r="D313" s="41"/>
      <c r="E313" s="1"/>
      <c r="F313" s="78"/>
      <c r="G313" s="79"/>
      <c r="H313" s="1"/>
      <c r="I313" s="1"/>
      <c r="J313" s="1"/>
      <c r="K313" s="1"/>
      <c r="L313" s="1"/>
    </row>
    <row r="314" spans="1:12" ht="16.5" customHeight="1">
      <c r="A314" s="1"/>
      <c r="B314" s="58"/>
      <c r="C314" s="60"/>
      <c r="D314" s="41"/>
      <c r="E314" s="1"/>
      <c r="F314" s="78"/>
      <c r="G314" s="79"/>
      <c r="H314" s="1"/>
      <c r="I314" s="1"/>
      <c r="J314" s="1"/>
      <c r="K314" s="1"/>
      <c r="L314" s="1"/>
    </row>
    <row r="315" spans="1:12" ht="16.5" customHeight="1">
      <c r="A315" s="1"/>
      <c r="B315" s="58"/>
      <c r="C315" s="60"/>
      <c r="D315" s="41"/>
      <c r="E315" s="1"/>
      <c r="F315" s="78"/>
      <c r="G315" s="79"/>
      <c r="H315" s="1"/>
      <c r="I315" s="1"/>
      <c r="J315" s="1"/>
      <c r="K315" s="1"/>
      <c r="L315" s="1"/>
    </row>
    <row r="316" spans="1:12" ht="16.5" customHeight="1">
      <c r="A316" s="1"/>
      <c r="B316" s="58"/>
      <c r="C316" s="60"/>
      <c r="D316" s="41"/>
      <c r="E316" s="1"/>
      <c r="F316" s="78"/>
      <c r="G316" s="79"/>
      <c r="H316" s="1"/>
      <c r="I316" s="1"/>
      <c r="J316" s="1"/>
      <c r="K316" s="1"/>
      <c r="L316" s="1"/>
    </row>
    <row r="317" spans="1:12" ht="16.5" customHeight="1">
      <c r="A317" s="1"/>
      <c r="B317" s="58"/>
      <c r="C317" s="60"/>
      <c r="D317" s="41"/>
      <c r="E317" s="1"/>
      <c r="F317" s="78"/>
      <c r="G317" s="79"/>
      <c r="H317" s="1"/>
      <c r="I317" s="1"/>
      <c r="J317" s="1"/>
      <c r="K317" s="1"/>
      <c r="L317" s="1"/>
    </row>
    <row r="318" spans="1:12" ht="16.5" customHeight="1">
      <c r="A318" s="1"/>
      <c r="B318" s="58"/>
      <c r="C318" s="60"/>
      <c r="D318" s="41"/>
      <c r="E318" s="1"/>
      <c r="F318" s="78"/>
      <c r="G318" s="79"/>
      <c r="H318" s="1"/>
      <c r="I318" s="1"/>
      <c r="J318" s="1"/>
      <c r="K318" s="1"/>
      <c r="L318" s="1"/>
    </row>
    <row r="319" spans="1:12" ht="16.5" customHeight="1">
      <c r="A319" s="1"/>
      <c r="B319" s="58"/>
      <c r="C319" s="60"/>
      <c r="D319" s="41"/>
      <c r="E319" s="1"/>
      <c r="F319" s="78"/>
      <c r="G319" s="79"/>
      <c r="H319" s="1"/>
      <c r="I319" s="1"/>
      <c r="J319" s="1"/>
      <c r="K319" s="1"/>
      <c r="L319" s="1"/>
    </row>
    <row r="320" spans="1:12" ht="16.5" customHeight="1">
      <c r="A320" s="1"/>
      <c r="B320" s="58"/>
      <c r="C320" s="60"/>
      <c r="D320" s="41"/>
      <c r="E320" s="1"/>
      <c r="F320" s="78"/>
      <c r="G320" s="79"/>
      <c r="H320" s="1"/>
      <c r="I320" s="1"/>
      <c r="J320" s="1"/>
      <c r="K320" s="1"/>
      <c r="L320" s="1"/>
    </row>
    <row r="321" spans="1:12" ht="16.5" customHeight="1">
      <c r="A321" s="1"/>
      <c r="B321" s="58"/>
      <c r="C321" s="60"/>
      <c r="D321" s="41"/>
      <c r="E321" s="1"/>
      <c r="F321" s="78"/>
      <c r="G321" s="79"/>
      <c r="H321" s="1"/>
      <c r="I321" s="1"/>
      <c r="J321" s="1"/>
      <c r="K321" s="1"/>
      <c r="L321" s="1"/>
    </row>
    <row r="322" spans="1:12" ht="16.5" customHeight="1">
      <c r="A322" s="1"/>
      <c r="B322" s="58"/>
      <c r="C322" s="60"/>
      <c r="D322" s="41"/>
      <c r="E322" s="1"/>
      <c r="F322" s="78"/>
      <c r="G322" s="79"/>
      <c r="H322" s="1"/>
      <c r="I322" s="1"/>
      <c r="J322" s="1"/>
      <c r="K322" s="1"/>
      <c r="L322" s="1"/>
    </row>
    <row r="323" spans="1:12" ht="16.5" customHeight="1">
      <c r="A323" s="1"/>
      <c r="B323" s="58"/>
      <c r="C323" s="60"/>
      <c r="D323" s="41"/>
      <c r="E323" s="1"/>
      <c r="F323" s="78"/>
      <c r="G323" s="79"/>
      <c r="H323" s="1"/>
      <c r="I323" s="1"/>
      <c r="J323" s="1"/>
      <c r="K323" s="1"/>
      <c r="L323" s="1"/>
    </row>
    <row r="324" spans="1:12" ht="16.5" customHeight="1">
      <c r="A324" s="1"/>
      <c r="B324" s="58"/>
      <c r="C324" s="60"/>
      <c r="D324" s="41"/>
      <c r="E324" s="1"/>
      <c r="F324" s="78"/>
      <c r="G324" s="79"/>
      <c r="H324" s="1"/>
      <c r="I324" s="1"/>
      <c r="J324" s="1"/>
      <c r="K324" s="1"/>
      <c r="L324" s="1"/>
    </row>
    <row r="325" spans="1:12" ht="16.5" customHeight="1">
      <c r="A325" s="1"/>
      <c r="B325" s="58"/>
      <c r="C325" s="60"/>
      <c r="D325" s="41"/>
      <c r="E325" s="1"/>
      <c r="F325" s="78"/>
      <c r="G325" s="79"/>
      <c r="H325" s="1"/>
      <c r="I325" s="1"/>
      <c r="J325" s="1"/>
      <c r="K325" s="1"/>
      <c r="L325" s="1"/>
    </row>
    <row r="326" spans="1:12" ht="16.5" customHeight="1">
      <c r="A326" s="1"/>
      <c r="B326" s="58"/>
      <c r="C326" s="60"/>
      <c r="D326" s="41"/>
      <c r="E326" s="1"/>
      <c r="F326" s="78"/>
      <c r="G326" s="79"/>
      <c r="H326" s="1"/>
      <c r="I326" s="1"/>
      <c r="J326" s="1"/>
      <c r="K326" s="1"/>
      <c r="L326" s="1"/>
    </row>
    <row r="327" spans="1:12" ht="16.5" customHeight="1">
      <c r="A327" s="1"/>
      <c r="B327" s="58"/>
      <c r="C327" s="60"/>
      <c r="D327" s="41"/>
      <c r="E327" s="1"/>
      <c r="F327" s="78"/>
      <c r="G327" s="79"/>
      <c r="H327" s="1"/>
      <c r="I327" s="1"/>
      <c r="J327" s="1"/>
      <c r="K327" s="1"/>
      <c r="L327" s="1"/>
    </row>
    <row r="328" spans="1:12" ht="16.5" customHeight="1">
      <c r="A328" s="1"/>
      <c r="B328" s="58"/>
      <c r="C328" s="60"/>
      <c r="D328" s="41"/>
      <c r="E328" s="1"/>
      <c r="F328" s="78"/>
      <c r="G328" s="79"/>
      <c r="H328" s="1"/>
      <c r="I328" s="1"/>
      <c r="J328" s="1"/>
      <c r="K328" s="1"/>
      <c r="L328" s="1"/>
    </row>
    <row r="329" spans="1:12" ht="16.5" customHeight="1">
      <c r="A329" s="1"/>
      <c r="B329" s="58"/>
      <c r="C329" s="60"/>
      <c r="D329" s="41"/>
      <c r="E329" s="1"/>
      <c r="F329" s="78"/>
      <c r="G329" s="79"/>
      <c r="H329" s="1"/>
      <c r="I329" s="1"/>
      <c r="J329" s="1"/>
      <c r="K329" s="1"/>
      <c r="L329" s="1"/>
    </row>
    <row r="330" spans="1:12" ht="16.5" customHeight="1">
      <c r="A330" s="1"/>
      <c r="B330" s="58"/>
      <c r="C330" s="60"/>
      <c r="D330" s="41"/>
      <c r="E330" s="1"/>
      <c r="F330" s="78"/>
      <c r="G330" s="79"/>
      <c r="H330" s="1"/>
      <c r="I330" s="1"/>
      <c r="J330" s="1"/>
      <c r="K330" s="1"/>
      <c r="L330" s="1"/>
    </row>
    <row r="331" spans="1:12" ht="16.5" customHeight="1">
      <c r="A331" s="1"/>
      <c r="B331" s="58"/>
      <c r="C331" s="60"/>
      <c r="D331" s="41"/>
      <c r="E331" s="1"/>
      <c r="F331" s="78"/>
      <c r="G331" s="79"/>
      <c r="H331" s="1"/>
      <c r="I331" s="1"/>
      <c r="J331" s="1"/>
      <c r="K331" s="1"/>
      <c r="L331" s="1"/>
    </row>
    <row r="332" spans="1:12" ht="16.5" customHeight="1">
      <c r="A332" s="1"/>
      <c r="B332" s="58"/>
      <c r="C332" s="60"/>
      <c r="D332" s="41"/>
      <c r="E332" s="1"/>
      <c r="F332" s="78"/>
      <c r="G332" s="79"/>
      <c r="H332" s="1"/>
      <c r="I332" s="1"/>
      <c r="J332" s="1"/>
      <c r="K332" s="1"/>
      <c r="L332" s="1"/>
    </row>
    <row r="333" spans="1:12" ht="16.5" customHeight="1">
      <c r="A333" s="1"/>
      <c r="B333" s="58"/>
      <c r="C333" s="60"/>
      <c r="D333" s="41"/>
      <c r="E333" s="1"/>
      <c r="F333" s="78"/>
      <c r="G333" s="79"/>
      <c r="H333" s="1"/>
      <c r="I333" s="1"/>
      <c r="J333" s="1"/>
      <c r="K333" s="1"/>
      <c r="L333" s="1"/>
    </row>
    <row r="334" spans="1:12" ht="16.5" customHeight="1">
      <c r="A334" s="1"/>
      <c r="B334" s="58"/>
      <c r="C334" s="60"/>
      <c r="D334" s="41"/>
      <c r="E334" s="1"/>
      <c r="F334" s="78"/>
      <c r="G334" s="79"/>
      <c r="H334" s="1"/>
      <c r="I334" s="1"/>
      <c r="J334" s="1"/>
      <c r="K334" s="1"/>
      <c r="L334" s="1"/>
    </row>
    <row r="335" spans="1:12" ht="16.5" customHeight="1">
      <c r="A335" s="1"/>
      <c r="B335" s="58"/>
      <c r="C335" s="60"/>
      <c r="D335" s="41"/>
      <c r="E335" s="1"/>
      <c r="F335" s="78"/>
      <c r="G335" s="79"/>
      <c r="H335" s="1"/>
      <c r="I335" s="1"/>
      <c r="J335" s="1"/>
      <c r="K335" s="1"/>
      <c r="L335" s="1"/>
    </row>
    <row r="336" spans="1:12" ht="16.5" customHeight="1">
      <c r="A336" s="1"/>
      <c r="B336" s="58"/>
      <c r="C336" s="60"/>
      <c r="D336" s="41"/>
      <c r="E336" s="1"/>
      <c r="F336" s="78"/>
      <c r="G336" s="79"/>
      <c r="H336" s="1"/>
      <c r="I336" s="1"/>
      <c r="J336" s="1"/>
      <c r="K336" s="1"/>
      <c r="L336" s="1"/>
    </row>
    <row r="337" spans="1:12" ht="16.5" customHeight="1">
      <c r="A337" s="1"/>
      <c r="B337" s="58"/>
      <c r="C337" s="60"/>
      <c r="D337" s="41"/>
      <c r="E337" s="1"/>
      <c r="F337" s="78"/>
      <c r="G337" s="79"/>
      <c r="H337" s="1"/>
      <c r="I337" s="1"/>
      <c r="J337" s="1"/>
      <c r="K337" s="1"/>
      <c r="L337" s="1"/>
    </row>
    <row r="338" spans="1:12" ht="16.5" customHeight="1">
      <c r="A338" s="1"/>
      <c r="B338" s="58"/>
      <c r="C338" s="60"/>
      <c r="D338" s="41"/>
      <c r="E338" s="1"/>
      <c r="F338" s="78"/>
      <c r="G338" s="79"/>
      <c r="H338" s="1"/>
      <c r="I338" s="1"/>
      <c r="J338" s="1"/>
      <c r="K338" s="1"/>
      <c r="L338" s="1"/>
    </row>
    <row r="339" spans="1:12" ht="16.5" customHeight="1">
      <c r="A339" s="1"/>
      <c r="B339" s="58"/>
      <c r="C339" s="60"/>
      <c r="D339" s="41"/>
      <c r="E339" s="1"/>
      <c r="F339" s="78"/>
      <c r="G339" s="79"/>
      <c r="H339" s="1"/>
      <c r="I339" s="1"/>
      <c r="J339" s="1"/>
      <c r="K339" s="1"/>
      <c r="L339" s="1"/>
    </row>
    <row r="340" spans="1:12" ht="16.5" customHeight="1">
      <c r="A340" s="1"/>
      <c r="B340" s="58"/>
      <c r="C340" s="60"/>
      <c r="D340" s="41"/>
      <c r="E340" s="1"/>
      <c r="F340" s="78"/>
      <c r="G340" s="79"/>
      <c r="H340" s="1"/>
      <c r="I340" s="1"/>
      <c r="J340" s="1"/>
      <c r="K340" s="1"/>
      <c r="L340" s="1"/>
    </row>
    <row r="341" spans="1:12" ht="16.5" customHeight="1">
      <c r="A341" s="1"/>
      <c r="B341" s="58"/>
      <c r="C341" s="60"/>
      <c r="D341" s="41"/>
      <c r="E341" s="1"/>
      <c r="F341" s="78"/>
      <c r="G341" s="79"/>
      <c r="H341" s="1"/>
      <c r="I341" s="1"/>
      <c r="J341" s="1"/>
      <c r="K341" s="1"/>
      <c r="L341" s="1"/>
    </row>
    <row r="342" spans="1:12" ht="16.5" customHeight="1">
      <c r="A342" s="1"/>
      <c r="B342" s="58"/>
      <c r="C342" s="60"/>
      <c r="D342" s="41"/>
      <c r="E342" s="1"/>
      <c r="F342" s="78"/>
      <c r="G342" s="79"/>
      <c r="H342" s="1"/>
      <c r="I342" s="1"/>
      <c r="J342" s="1"/>
      <c r="K342" s="1"/>
      <c r="L342" s="1"/>
    </row>
    <row r="343" spans="1:12" ht="16.5" customHeight="1">
      <c r="A343" s="1"/>
      <c r="B343" s="58"/>
      <c r="C343" s="60"/>
      <c r="D343" s="41"/>
      <c r="E343" s="1"/>
      <c r="F343" s="78"/>
      <c r="G343" s="79"/>
      <c r="H343" s="1"/>
      <c r="I343" s="1"/>
      <c r="J343" s="1"/>
      <c r="K343" s="1"/>
      <c r="L343" s="1"/>
    </row>
    <row r="344" spans="1:12" ht="16.5" customHeight="1">
      <c r="A344" s="1"/>
      <c r="B344" s="58"/>
      <c r="C344" s="60"/>
      <c r="D344" s="41"/>
      <c r="E344" s="1"/>
      <c r="F344" s="78"/>
      <c r="G344" s="79"/>
      <c r="H344" s="1"/>
      <c r="I344" s="1"/>
      <c r="J344" s="1"/>
      <c r="K344" s="1"/>
      <c r="L344" s="1"/>
    </row>
    <row r="345" spans="1:12" ht="16.5" customHeight="1">
      <c r="A345" s="1"/>
      <c r="B345" s="58"/>
      <c r="C345" s="60"/>
      <c r="D345" s="41"/>
      <c r="E345" s="1"/>
      <c r="F345" s="78"/>
      <c r="G345" s="79"/>
      <c r="H345" s="1"/>
      <c r="I345" s="1"/>
      <c r="J345" s="1"/>
      <c r="K345" s="1"/>
      <c r="L345" s="1"/>
    </row>
    <row r="346" spans="1:12" ht="16.5" customHeight="1">
      <c r="A346" s="1"/>
      <c r="B346" s="58"/>
      <c r="C346" s="60"/>
      <c r="D346" s="41"/>
      <c r="E346" s="1"/>
      <c r="F346" s="78"/>
      <c r="G346" s="79"/>
      <c r="H346" s="1"/>
      <c r="I346" s="1"/>
      <c r="J346" s="1"/>
      <c r="K346" s="1"/>
      <c r="L346" s="1"/>
    </row>
    <row r="347" spans="1:12" ht="16.5" customHeight="1">
      <c r="A347" s="1"/>
      <c r="B347" s="58"/>
      <c r="C347" s="60"/>
      <c r="D347" s="41"/>
      <c r="E347" s="1"/>
      <c r="F347" s="78"/>
      <c r="G347" s="79"/>
      <c r="H347" s="1"/>
      <c r="I347" s="1"/>
      <c r="J347" s="1"/>
      <c r="K347" s="1"/>
      <c r="L347" s="1"/>
    </row>
    <row r="348" spans="1:12" ht="16.5" customHeight="1">
      <c r="A348" s="1"/>
      <c r="B348" s="58"/>
      <c r="C348" s="60"/>
      <c r="D348" s="41"/>
      <c r="E348" s="1"/>
      <c r="F348" s="78"/>
      <c r="G348" s="79"/>
      <c r="H348" s="1"/>
      <c r="I348" s="1"/>
      <c r="J348" s="1"/>
      <c r="K348" s="1"/>
      <c r="L348" s="1"/>
    </row>
    <row r="349" spans="1:12" ht="16.5" customHeight="1">
      <c r="A349" s="1"/>
      <c r="B349" s="58"/>
      <c r="C349" s="60"/>
      <c r="D349" s="41"/>
      <c r="E349" s="1"/>
      <c r="F349" s="78"/>
      <c r="G349" s="79"/>
      <c r="H349" s="1"/>
      <c r="I349" s="1"/>
      <c r="J349" s="1"/>
      <c r="K349" s="1"/>
      <c r="L349" s="1"/>
    </row>
    <row r="350" spans="1:12" ht="16.5" customHeight="1">
      <c r="A350" s="1"/>
      <c r="B350" s="58"/>
      <c r="C350" s="60"/>
      <c r="D350" s="41"/>
      <c r="E350" s="1"/>
      <c r="F350" s="78"/>
      <c r="G350" s="79"/>
      <c r="H350" s="1"/>
      <c r="I350" s="1"/>
      <c r="J350" s="1"/>
      <c r="K350" s="1"/>
      <c r="L350" s="1"/>
    </row>
    <row r="351" spans="1:12" ht="16.5" customHeight="1">
      <c r="A351" s="1"/>
      <c r="B351" s="58"/>
      <c r="C351" s="60"/>
      <c r="D351" s="41"/>
      <c r="E351" s="1"/>
      <c r="F351" s="78"/>
      <c r="G351" s="79"/>
      <c r="H351" s="1"/>
      <c r="I351" s="1"/>
      <c r="J351" s="1"/>
      <c r="K351" s="1"/>
      <c r="L351" s="1"/>
    </row>
    <row r="352" spans="1:12" ht="16.5" customHeight="1">
      <c r="A352" s="1"/>
      <c r="B352" s="58"/>
      <c r="C352" s="60"/>
      <c r="D352" s="41"/>
      <c r="E352" s="1"/>
      <c r="F352" s="78"/>
      <c r="G352" s="79"/>
      <c r="H352" s="1"/>
      <c r="I352" s="1"/>
      <c r="J352" s="1"/>
      <c r="K352" s="1"/>
      <c r="L352" s="1"/>
    </row>
    <row r="353" spans="1:12" ht="16.5" customHeight="1">
      <c r="A353" s="1"/>
      <c r="B353" s="58"/>
      <c r="C353" s="60"/>
      <c r="D353" s="41"/>
      <c r="E353" s="1"/>
      <c r="F353" s="78"/>
      <c r="G353" s="79"/>
      <c r="H353" s="1"/>
      <c r="I353" s="1"/>
      <c r="J353" s="1"/>
      <c r="K353" s="1"/>
      <c r="L353" s="1"/>
    </row>
    <row r="354" spans="1:12" ht="16.5" customHeight="1">
      <c r="A354" s="1"/>
      <c r="B354" s="58"/>
      <c r="C354" s="60"/>
      <c r="D354" s="41"/>
      <c r="E354" s="1"/>
      <c r="F354" s="78"/>
      <c r="G354" s="79"/>
      <c r="H354" s="1"/>
      <c r="I354" s="1"/>
      <c r="J354" s="1"/>
      <c r="K354" s="1"/>
      <c r="L354" s="1"/>
    </row>
    <row r="355" spans="1:12" ht="16.5" customHeight="1">
      <c r="A355" s="1"/>
      <c r="B355" s="58"/>
      <c r="C355" s="60"/>
      <c r="D355" s="41"/>
      <c r="E355" s="1"/>
      <c r="F355" s="78"/>
      <c r="G355" s="79"/>
      <c r="H355" s="1"/>
      <c r="I355" s="1"/>
      <c r="J355" s="1"/>
      <c r="K355" s="1"/>
      <c r="L355" s="1"/>
    </row>
    <row r="356" spans="1:12" ht="16.5" customHeight="1">
      <c r="A356" s="1"/>
      <c r="B356" s="58"/>
      <c r="C356" s="60"/>
      <c r="D356" s="41"/>
      <c r="E356" s="1"/>
      <c r="F356" s="78"/>
      <c r="G356" s="79"/>
      <c r="H356" s="1"/>
      <c r="I356" s="1"/>
      <c r="J356" s="1"/>
      <c r="K356" s="1"/>
      <c r="L356" s="1"/>
    </row>
    <row r="357" spans="1:12" ht="16.5" customHeight="1">
      <c r="A357" s="1"/>
      <c r="B357" s="58"/>
      <c r="C357" s="60"/>
      <c r="D357" s="41"/>
      <c r="E357" s="1"/>
      <c r="F357" s="78"/>
      <c r="G357" s="79"/>
      <c r="H357" s="1"/>
      <c r="I357" s="1"/>
      <c r="J357" s="1"/>
      <c r="K357" s="1"/>
      <c r="L357" s="1"/>
    </row>
    <row r="358" spans="1:12" ht="16.5" customHeight="1">
      <c r="A358" s="1"/>
      <c r="B358" s="58"/>
      <c r="C358" s="60"/>
      <c r="D358" s="41"/>
      <c r="E358" s="1"/>
      <c r="F358" s="78"/>
      <c r="G358" s="79"/>
      <c r="H358" s="1"/>
      <c r="I358" s="1"/>
      <c r="J358" s="1"/>
      <c r="K358" s="1"/>
      <c r="L358" s="1"/>
    </row>
    <row r="359" spans="1:12" ht="16.5" customHeight="1">
      <c r="A359" s="1"/>
      <c r="B359" s="58"/>
      <c r="C359" s="60"/>
      <c r="D359" s="41"/>
      <c r="E359" s="1"/>
      <c r="F359" s="78"/>
      <c r="G359" s="79"/>
      <c r="H359" s="1"/>
      <c r="I359" s="1"/>
      <c r="J359" s="1"/>
      <c r="K359" s="1"/>
      <c r="L359" s="1"/>
    </row>
    <row r="360" spans="1:12" ht="16.5" customHeight="1">
      <c r="A360" s="1"/>
      <c r="B360" s="58"/>
      <c r="C360" s="60"/>
      <c r="D360" s="41"/>
      <c r="E360" s="1"/>
      <c r="F360" s="78"/>
      <c r="G360" s="79"/>
      <c r="H360" s="1"/>
      <c r="I360" s="1"/>
      <c r="J360" s="1"/>
      <c r="K360" s="1"/>
      <c r="L360" s="1"/>
    </row>
    <row r="361" spans="1:12" ht="16.5" customHeight="1">
      <c r="A361" s="1"/>
      <c r="B361" s="58"/>
      <c r="C361" s="60"/>
      <c r="D361" s="41"/>
      <c r="E361" s="1"/>
      <c r="F361" s="78"/>
      <c r="G361" s="79"/>
      <c r="H361" s="1"/>
      <c r="I361" s="1"/>
      <c r="J361" s="1"/>
      <c r="K361" s="1"/>
      <c r="L361" s="1"/>
    </row>
    <row r="362" spans="1:12" ht="16.5" customHeight="1">
      <c r="A362" s="1"/>
      <c r="B362" s="58"/>
      <c r="C362" s="60"/>
      <c r="D362" s="41"/>
      <c r="E362" s="1"/>
      <c r="F362" s="78"/>
      <c r="G362" s="79"/>
      <c r="H362" s="1"/>
      <c r="I362" s="1"/>
      <c r="J362" s="1"/>
      <c r="K362" s="1"/>
      <c r="L362" s="1"/>
    </row>
    <row r="363" spans="1:12" ht="16.5" customHeight="1">
      <c r="A363" s="1"/>
      <c r="B363" s="58"/>
      <c r="C363" s="60"/>
      <c r="D363" s="41"/>
      <c r="E363" s="1"/>
      <c r="F363" s="78"/>
      <c r="G363" s="79"/>
      <c r="H363" s="1"/>
      <c r="I363" s="1"/>
      <c r="J363" s="1"/>
      <c r="K363" s="1"/>
      <c r="L363" s="1"/>
    </row>
    <row r="364" spans="1:12" ht="16.5" customHeight="1">
      <c r="A364" s="1"/>
      <c r="B364" s="58"/>
      <c r="C364" s="60"/>
      <c r="D364" s="41"/>
      <c r="E364" s="1"/>
      <c r="F364" s="78"/>
      <c r="G364" s="79"/>
      <c r="H364" s="1"/>
      <c r="I364" s="1"/>
      <c r="J364" s="1"/>
      <c r="K364" s="1"/>
      <c r="L364" s="1"/>
    </row>
    <row r="365" spans="1:12" ht="16.5" customHeight="1">
      <c r="A365" s="1"/>
      <c r="B365" s="58"/>
      <c r="C365" s="60"/>
      <c r="D365" s="41"/>
      <c r="E365" s="1"/>
      <c r="F365" s="78"/>
      <c r="G365" s="79"/>
      <c r="H365" s="1"/>
      <c r="I365" s="1"/>
      <c r="J365" s="1"/>
      <c r="K365" s="1"/>
      <c r="L365" s="1"/>
    </row>
    <row r="366" spans="1:12" ht="16.5" customHeight="1">
      <c r="A366" s="1"/>
      <c r="B366" s="58"/>
      <c r="C366" s="60"/>
      <c r="D366" s="41"/>
      <c r="E366" s="1"/>
      <c r="F366" s="78"/>
      <c r="G366" s="79"/>
      <c r="H366" s="1"/>
      <c r="I366" s="1"/>
      <c r="J366" s="1"/>
      <c r="K366" s="1"/>
      <c r="L366" s="1"/>
    </row>
    <row r="367" spans="1:12" ht="16.5" customHeight="1">
      <c r="A367" s="1"/>
      <c r="B367" s="58"/>
      <c r="C367" s="60"/>
      <c r="D367" s="41"/>
      <c r="E367" s="1"/>
      <c r="F367" s="78"/>
      <c r="G367" s="79"/>
      <c r="H367" s="1"/>
      <c r="I367" s="1"/>
      <c r="J367" s="1"/>
      <c r="K367" s="1"/>
      <c r="L367" s="1"/>
    </row>
    <row r="368" spans="1:12" ht="16.5" customHeight="1">
      <c r="A368" s="1"/>
      <c r="B368" s="58"/>
      <c r="C368" s="60"/>
      <c r="D368" s="41"/>
      <c r="E368" s="1"/>
      <c r="F368" s="78"/>
      <c r="G368" s="79"/>
      <c r="H368" s="1"/>
      <c r="I368" s="1"/>
      <c r="J368" s="1"/>
      <c r="K368" s="1"/>
      <c r="L368" s="1"/>
    </row>
    <row r="369" spans="1:12" ht="16.5" customHeight="1">
      <c r="A369" s="1"/>
      <c r="B369" s="58"/>
      <c r="C369" s="60"/>
      <c r="D369" s="41"/>
      <c r="E369" s="1"/>
      <c r="F369" s="78"/>
      <c r="G369" s="79"/>
      <c r="H369" s="1"/>
      <c r="I369" s="1"/>
      <c r="J369" s="1"/>
      <c r="K369" s="1"/>
      <c r="L369" s="1"/>
    </row>
    <row r="370" spans="1:12" ht="16.5" customHeight="1">
      <c r="A370" s="1"/>
      <c r="B370" s="58"/>
      <c r="C370" s="60"/>
      <c r="D370" s="41"/>
      <c r="E370" s="1"/>
      <c r="F370" s="78"/>
      <c r="G370" s="79"/>
      <c r="H370" s="1"/>
      <c r="I370" s="1"/>
      <c r="J370" s="1"/>
      <c r="K370" s="1"/>
      <c r="L370" s="1"/>
    </row>
    <row r="371" spans="1:12" ht="16.5" customHeight="1">
      <c r="A371" s="1"/>
      <c r="B371" s="58"/>
      <c r="C371" s="60"/>
      <c r="D371" s="41"/>
      <c r="E371" s="1"/>
      <c r="F371" s="78"/>
      <c r="G371" s="79"/>
      <c r="H371" s="1"/>
      <c r="I371" s="1"/>
      <c r="J371" s="1"/>
      <c r="K371" s="1"/>
      <c r="L371" s="1"/>
    </row>
    <row r="372" spans="1:12" ht="16.5" customHeight="1">
      <c r="A372" s="1"/>
      <c r="B372" s="58"/>
      <c r="C372" s="60"/>
      <c r="D372" s="41"/>
      <c r="E372" s="1"/>
      <c r="F372" s="78"/>
      <c r="G372" s="79"/>
      <c r="H372" s="1"/>
      <c r="I372" s="1"/>
      <c r="J372" s="1"/>
      <c r="K372" s="1"/>
      <c r="L372" s="1"/>
    </row>
    <row r="373" spans="1:12" ht="16.5" customHeight="1">
      <c r="A373" s="1"/>
      <c r="B373" s="58"/>
      <c r="C373" s="60"/>
      <c r="D373" s="41"/>
      <c r="E373" s="1"/>
      <c r="F373" s="78"/>
      <c r="G373" s="79"/>
      <c r="H373" s="1"/>
      <c r="I373" s="1"/>
      <c r="J373" s="1"/>
      <c r="K373" s="1"/>
      <c r="L373" s="1"/>
    </row>
    <row r="374" spans="1:12" ht="16.5" customHeight="1">
      <c r="A374" s="1"/>
      <c r="B374" s="58"/>
      <c r="C374" s="60"/>
      <c r="D374" s="41"/>
      <c r="E374" s="1"/>
      <c r="F374" s="78"/>
      <c r="G374" s="79"/>
      <c r="H374" s="1"/>
      <c r="I374" s="1"/>
      <c r="J374" s="1"/>
      <c r="K374" s="1"/>
      <c r="L374" s="1"/>
    </row>
    <row r="375" spans="1:12" ht="16.5" customHeight="1">
      <c r="A375" s="1"/>
      <c r="B375" s="58"/>
      <c r="C375" s="60"/>
      <c r="D375" s="41"/>
      <c r="E375" s="1"/>
      <c r="F375" s="78"/>
      <c r="G375" s="79"/>
      <c r="H375" s="1"/>
      <c r="I375" s="1"/>
      <c r="J375" s="1"/>
      <c r="K375" s="1"/>
      <c r="L375" s="1"/>
    </row>
    <row r="376" spans="1:12" ht="16.5" customHeight="1">
      <c r="A376" s="1"/>
      <c r="B376" s="58"/>
      <c r="C376" s="60"/>
      <c r="D376" s="41"/>
      <c r="E376" s="1"/>
      <c r="F376" s="78"/>
      <c r="G376" s="79"/>
      <c r="H376" s="1"/>
      <c r="I376" s="1"/>
      <c r="J376" s="1"/>
      <c r="K376" s="1"/>
      <c r="L376" s="1"/>
    </row>
    <row r="377" spans="1:12" ht="16.5" customHeight="1">
      <c r="A377" s="1"/>
      <c r="B377" s="58"/>
      <c r="C377" s="60"/>
      <c r="D377" s="41"/>
      <c r="E377" s="1"/>
      <c r="F377" s="78"/>
      <c r="G377" s="79"/>
      <c r="H377" s="1"/>
      <c r="I377" s="1"/>
      <c r="J377" s="1"/>
      <c r="K377" s="1"/>
      <c r="L377" s="1"/>
    </row>
    <row r="378" spans="1:12" ht="16.5" customHeight="1">
      <c r="A378" s="1"/>
      <c r="B378" s="58"/>
      <c r="C378" s="60"/>
      <c r="D378" s="41"/>
      <c r="E378" s="1"/>
      <c r="F378" s="78"/>
      <c r="G378" s="79"/>
      <c r="H378" s="1"/>
      <c r="I378" s="1"/>
      <c r="J378" s="1"/>
      <c r="K378" s="1"/>
      <c r="L378" s="1"/>
    </row>
    <row r="379" spans="1:12" ht="16.5" customHeight="1">
      <c r="A379" s="1"/>
      <c r="B379" s="58"/>
      <c r="C379" s="60"/>
      <c r="D379" s="41"/>
      <c r="E379" s="1"/>
      <c r="F379" s="78"/>
      <c r="G379" s="79"/>
      <c r="H379" s="1"/>
      <c r="I379" s="1"/>
      <c r="J379" s="1"/>
      <c r="K379" s="1"/>
      <c r="L379" s="1"/>
    </row>
    <row r="380" spans="1:12" ht="16.5" customHeight="1">
      <c r="A380" s="1"/>
      <c r="B380" s="58"/>
      <c r="C380" s="60"/>
      <c r="D380" s="41"/>
      <c r="E380" s="1"/>
      <c r="F380" s="78"/>
      <c r="G380" s="79"/>
      <c r="H380" s="1"/>
      <c r="I380" s="1"/>
      <c r="J380" s="1"/>
      <c r="K380" s="1"/>
      <c r="L380" s="1"/>
    </row>
    <row r="381" spans="1:12" ht="16.5" customHeight="1">
      <c r="A381" s="1"/>
      <c r="B381" s="58"/>
      <c r="C381" s="60"/>
      <c r="D381" s="41"/>
      <c r="E381" s="1"/>
      <c r="F381" s="78"/>
      <c r="G381" s="79"/>
      <c r="H381" s="1"/>
      <c r="I381" s="1"/>
      <c r="J381" s="1"/>
      <c r="K381" s="1"/>
      <c r="L381" s="1"/>
    </row>
    <row r="382" spans="1:12" ht="16.5" customHeight="1">
      <c r="A382" s="1"/>
      <c r="B382" s="58"/>
      <c r="C382" s="60"/>
      <c r="D382" s="41"/>
      <c r="E382" s="1"/>
      <c r="F382" s="78"/>
      <c r="G382" s="79"/>
      <c r="H382" s="1"/>
      <c r="I382" s="1"/>
      <c r="J382" s="1"/>
      <c r="K382" s="1"/>
      <c r="L382" s="1"/>
    </row>
    <row r="383" spans="1:12" ht="16.5" customHeight="1">
      <c r="A383" s="1"/>
      <c r="B383" s="58"/>
      <c r="C383" s="60"/>
      <c r="D383" s="41"/>
      <c r="E383" s="1"/>
      <c r="F383" s="78"/>
      <c r="G383" s="79"/>
      <c r="H383" s="1"/>
      <c r="I383" s="1"/>
      <c r="J383" s="1"/>
      <c r="K383" s="1"/>
      <c r="L383" s="1"/>
    </row>
    <row r="384" spans="1:12" ht="16.5" customHeight="1">
      <c r="A384" s="1"/>
      <c r="B384" s="58"/>
      <c r="C384" s="60"/>
      <c r="D384" s="41"/>
      <c r="E384" s="1"/>
      <c r="F384" s="78"/>
      <c r="G384" s="79"/>
      <c r="H384" s="1"/>
      <c r="I384" s="1"/>
      <c r="J384" s="1"/>
      <c r="K384" s="1"/>
      <c r="L384" s="1"/>
    </row>
    <row r="385" spans="1:12" ht="16.5" customHeight="1">
      <c r="A385" s="1"/>
      <c r="B385" s="58"/>
      <c r="C385" s="60"/>
      <c r="D385" s="41"/>
      <c r="E385" s="1"/>
      <c r="F385" s="78"/>
      <c r="G385" s="79"/>
      <c r="H385" s="1"/>
      <c r="I385" s="1"/>
      <c r="J385" s="1"/>
      <c r="K385" s="1"/>
      <c r="L385" s="1"/>
    </row>
    <row r="386" spans="1:12" ht="16.5" customHeight="1">
      <c r="A386" s="1"/>
      <c r="B386" s="58"/>
      <c r="C386" s="60"/>
      <c r="D386" s="41"/>
      <c r="E386" s="1"/>
      <c r="F386" s="78"/>
      <c r="G386" s="79"/>
      <c r="H386" s="1"/>
      <c r="I386" s="1"/>
      <c r="J386" s="1"/>
      <c r="K386" s="1"/>
      <c r="L386" s="1"/>
    </row>
    <row r="387" spans="1:12" ht="16.5" customHeight="1">
      <c r="A387" s="1"/>
      <c r="B387" s="58"/>
      <c r="C387" s="60"/>
      <c r="D387" s="41"/>
      <c r="E387" s="1"/>
      <c r="F387" s="78"/>
      <c r="G387" s="79"/>
      <c r="H387" s="1"/>
      <c r="I387" s="1"/>
      <c r="J387" s="1"/>
      <c r="K387" s="1"/>
      <c r="L387" s="1"/>
    </row>
    <row r="388" spans="1:12" ht="16.5" customHeight="1">
      <c r="A388" s="1"/>
      <c r="B388" s="58"/>
      <c r="C388" s="60"/>
      <c r="D388" s="41"/>
      <c r="E388" s="1"/>
      <c r="F388" s="78"/>
      <c r="G388" s="79"/>
      <c r="H388" s="1"/>
      <c r="I388" s="1"/>
      <c r="J388" s="1"/>
      <c r="K388" s="1"/>
      <c r="L388" s="1"/>
    </row>
    <row r="389" spans="1:12" ht="16.5" customHeight="1">
      <c r="A389" s="1"/>
      <c r="B389" s="58"/>
      <c r="C389" s="60"/>
      <c r="D389" s="41"/>
      <c r="E389" s="1"/>
      <c r="F389" s="78"/>
      <c r="G389" s="79"/>
      <c r="H389" s="1"/>
      <c r="I389" s="1"/>
      <c r="J389" s="1"/>
      <c r="K389" s="1"/>
      <c r="L389" s="1"/>
    </row>
    <row r="390" spans="1:12" ht="16.5" customHeight="1">
      <c r="A390" s="1"/>
      <c r="B390" s="58"/>
      <c r="C390" s="60"/>
      <c r="D390" s="41"/>
      <c r="E390" s="1"/>
      <c r="F390" s="78"/>
      <c r="G390" s="79"/>
      <c r="H390" s="1"/>
      <c r="I390" s="1"/>
      <c r="J390" s="1"/>
      <c r="K390" s="1"/>
      <c r="L390" s="1"/>
    </row>
    <row r="391" spans="1:12" ht="16.5" customHeight="1">
      <c r="A391" s="1"/>
      <c r="B391" s="58"/>
      <c r="C391" s="60"/>
      <c r="D391" s="41"/>
      <c r="E391" s="1"/>
      <c r="F391" s="78"/>
      <c r="G391" s="79"/>
      <c r="H391" s="1"/>
      <c r="I391" s="1"/>
      <c r="J391" s="1"/>
      <c r="K391" s="1"/>
      <c r="L391" s="1"/>
    </row>
    <row r="392" spans="1:12" ht="16.5" customHeight="1">
      <c r="A392" s="1"/>
      <c r="B392" s="58"/>
      <c r="C392" s="60"/>
      <c r="D392" s="41"/>
      <c r="E392" s="1"/>
      <c r="F392" s="78"/>
      <c r="G392" s="79"/>
      <c r="H392" s="1"/>
      <c r="I392" s="1"/>
      <c r="J392" s="1"/>
      <c r="K392" s="1"/>
      <c r="L392" s="1"/>
    </row>
    <row r="393" spans="1:12" ht="16.5" customHeight="1">
      <c r="A393" s="1"/>
      <c r="B393" s="58"/>
      <c r="C393" s="60"/>
      <c r="D393" s="41"/>
      <c r="E393" s="1"/>
      <c r="F393" s="78"/>
      <c r="G393" s="79"/>
      <c r="H393" s="1"/>
      <c r="I393" s="1"/>
      <c r="J393" s="1"/>
      <c r="K393" s="1"/>
      <c r="L393" s="1"/>
    </row>
    <row r="394" spans="1:12" ht="16.5" customHeight="1">
      <c r="A394" s="1"/>
      <c r="B394" s="58"/>
      <c r="C394" s="60"/>
      <c r="D394" s="41"/>
      <c r="E394" s="1"/>
      <c r="F394" s="78"/>
      <c r="G394" s="79"/>
      <c r="H394" s="1"/>
      <c r="I394" s="1"/>
      <c r="J394" s="1"/>
      <c r="K394" s="1"/>
      <c r="L394" s="1"/>
    </row>
    <row r="395" spans="1:12" ht="16.5" customHeight="1">
      <c r="A395" s="1"/>
      <c r="B395" s="58"/>
      <c r="C395" s="60"/>
      <c r="D395" s="41"/>
      <c r="E395" s="1"/>
      <c r="F395" s="78"/>
      <c r="G395" s="79"/>
      <c r="H395" s="1"/>
      <c r="I395" s="1"/>
      <c r="J395" s="1"/>
      <c r="K395" s="1"/>
      <c r="L395" s="1"/>
    </row>
    <row r="396" spans="1:12" ht="16.5" customHeight="1">
      <c r="A396" s="1"/>
      <c r="B396" s="58"/>
      <c r="C396" s="60"/>
      <c r="D396" s="41"/>
      <c r="E396" s="1"/>
      <c r="F396" s="78"/>
      <c r="G396" s="79"/>
      <c r="H396" s="1"/>
      <c r="I396" s="1"/>
      <c r="J396" s="1"/>
      <c r="K396" s="1"/>
      <c r="L396" s="1"/>
    </row>
    <row r="397" spans="1:12" ht="16.5" customHeight="1">
      <c r="A397" s="1"/>
      <c r="B397" s="58"/>
      <c r="C397" s="60"/>
      <c r="D397" s="41"/>
      <c r="E397" s="1"/>
      <c r="F397" s="78"/>
      <c r="G397" s="79"/>
      <c r="H397" s="1"/>
      <c r="I397" s="1"/>
      <c r="J397" s="1"/>
      <c r="K397" s="1"/>
      <c r="L397" s="1"/>
    </row>
    <row r="398" spans="1:12" ht="16.5" customHeight="1">
      <c r="A398" s="1"/>
      <c r="B398" s="58"/>
      <c r="C398" s="60"/>
      <c r="D398" s="41"/>
      <c r="E398" s="1"/>
      <c r="F398" s="78"/>
      <c r="G398" s="79"/>
      <c r="H398" s="1"/>
      <c r="I398" s="1"/>
      <c r="J398" s="1"/>
      <c r="K398" s="1"/>
      <c r="L398" s="1"/>
    </row>
    <row r="399" spans="1:12" ht="16.5" customHeight="1">
      <c r="A399" s="1"/>
      <c r="B399" s="58"/>
      <c r="C399" s="60"/>
      <c r="D399" s="41"/>
      <c r="E399" s="1"/>
      <c r="F399" s="78"/>
      <c r="G399" s="79"/>
      <c r="H399" s="1"/>
      <c r="I399" s="1"/>
      <c r="J399" s="1"/>
      <c r="K399" s="1"/>
      <c r="L399" s="1"/>
    </row>
    <row r="400" spans="1:12" ht="16.5" customHeight="1">
      <c r="A400" s="1"/>
      <c r="B400" s="58"/>
      <c r="C400" s="60"/>
      <c r="D400" s="41"/>
      <c r="E400" s="1"/>
      <c r="F400" s="78"/>
      <c r="G400" s="79"/>
      <c r="H400" s="1"/>
      <c r="I400" s="1"/>
      <c r="J400" s="1"/>
      <c r="K400" s="1"/>
      <c r="L400" s="1"/>
    </row>
    <row r="401" spans="1:12" ht="16.5" customHeight="1">
      <c r="A401" s="1"/>
      <c r="B401" s="58"/>
      <c r="C401" s="60"/>
      <c r="D401" s="41"/>
      <c r="E401" s="1"/>
      <c r="F401" s="78"/>
      <c r="G401" s="79"/>
      <c r="H401" s="1"/>
      <c r="I401" s="1"/>
      <c r="J401" s="1"/>
      <c r="K401" s="1"/>
      <c r="L401" s="1"/>
    </row>
    <row r="402" spans="1:12" ht="16.5" customHeight="1">
      <c r="A402" s="1"/>
      <c r="B402" s="58"/>
      <c r="C402" s="60"/>
      <c r="D402" s="41"/>
      <c r="E402" s="1"/>
      <c r="F402" s="78"/>
      <c r="G402" s="79"/>
      <c r="H402" s="1"/>
      <c r="I402" s="1"/>
      <c r="J402" s="1"/>
      <c r="K402" s="1"/>
      <c r="L402" s="1"/>
    </row>
    <row r="403" spans="1:12" ht="16.5" customHeight="1">
      <c r="A403" s="1"/>
      <c r="B403" s="58"/>
      <c r="C403" s="60"/>
      <c r="D403" s="41"/>
      <c r="E403" s="1"/>
      <c r="F403" s="78"/>
      <c r="G403" s="79"/>
      <c r="H403" s="1"/>
      <c r="I403" s="1"/>
      <c r="J403" s="1"/>
      <c r="K403" s="1"/>
      <c r="L403" s="1"/>
    </row>
    <row r="404" spans="1:12" ht="16.5" customHeight="1">
      <c r="A404" s="1"/>
      <c r="B404" s="58"/>
      <c r="C404" s="60"/>
      <c r="D404" s="41"/>
      <c r="E404" s="1"/>
      <c r="F404" s="78"/>
      <c r="G404" s="79"/>
      <c r="H404" s="1"/>
      <c r="I404" s="1"/>
      <c r="J404" s="1"/>
      <c r="K404" s="1"/>
      <c r="L404" s="1"/>
    </row>
    <row r="405" spans="1:12" ht="16.5" customHeight="1">
      <c r="A405" s="1"/>
      <c r="B405" s="58"/>
      <c r="C405" s="60"/>
      <c r="D405" s="41"/>
      <c r="E405" s="1"/>
      <c r="F405" s="78"/>
      <c r="G405" s="79"/>
      <c r="H405" s="1"/>
      <c r="I405" s="1"/>
      <c r="J405" s="1"/>
      <c r="K405" s="1"/>
      <c r="L405" s="1"/>
    </row>
    <row r="406" spans="1:12" ht="16.5" customHeight="1">
      <c r="A406" s="1"/>
      <c r="B406" s="58"/>
      <c r="C406" s="60"/>
      <c r="D406" s="41"/>
      <c r="E406" s="1"/>
      <c r="F406" s="78"/>
      <c r="G406" s="79"/>
      <c r="H406" s="1"/>
      <c r="I406" s="1"/>
      <c r="J406" s="1"/>
      <c r="K406" s="1"/>
      <c r="L406" s="1"/>
    </row>
    <row r="407" spans="1:12" ht="16.5" customHeight="1">
      <c r="A407" s="1"/>
      <c r="B407" s="58"/>
      <c r="C407" s="60"/>
      <c r="D407" s="41"/>
      <c r="E407" s="1"/>
      <c r="F407" s="78"/>
      <c r="G407" s="79"/>
      <c r="H407" s="1"/>
      <c r="I407" s="1"/>
      <c r="J407" s="1"/>
      <c r="K407" s="1"/>
      <c r="L407" s="1"/>
    </row>
    <row r="408" spans="1:12" ht="16.5" customHeight="1">
      <c r="A408" s="1"/>
      <c r="B408" s="58"/>
      <c r="C408" s="60"/>
      <c r="D408" s="41"/>
      <c r="E408" s="1"/>
      <c r="F408" s="78"/>
      <c r="G408" s="79"/>
      <c r="H408" s="1"/>
      <c r="I408" s="1"/>
      <c r="J408" s="1"/>
      <c r="K408" s="1"/>
      <c r="L408" s="1"/>
    </row>
    <row r="409" spans="1:12" ht="16.5" customHeight="1">
      <c r="A409" s="1"/>
      <c r="B409" s="58"/>
      <c r="C409" s="60"/>
      <c r="D409" s="41"/>
      <c r="E409" s="1"/>
      <c r="F409" s="78"/>
      <c r="G409" s="79"/>
      <c r="H409" s="1"/>
      <c r="I409" s="1"/>
      <c r="J409" s="1"/>
      <c r="K409" s="1"/>
      <c r="L409" s="1"/>
    </row>
    <row r="410" spans="1:12" ht="16.5" customHeight="1">
      <c r="A410" s="1"/>
      <c r="B410" s="58"/>
      <c r="C410" s="60"/>
      <c r="D410" s="41"/>
      <c r="E410" s="1"/>
      <c r="F410" s="78"/>
      <c r="G410" s="79"/>
      <c r="H410" s="1"/>
      <c r="I410" s="1"/>
      <c r="J410" s="1"/>
      <c r="K410" s="1"/>
      <c r="L410" s="1"/>
    </row>
    <row r="411" spans="1:12" ht="16.5" customHeight="1">
      <c r="A411" s="1"/>
      <c r="B411" s="58"/>
      <c r="C411" s="60"/>
      <c r="D411" s="41"/>
      <c r="E411" s="1"/>
      <c r="F411" s="78"/>
      <c r="G411" s="79"/>
      <c r="H411" s="1"/>
      <c r="I411" s="1"/>
      <c r="J411" s="1"/>
      <c r="K411" s="1"/>
      <c r="L411" s="1"/>
    </row>
    <row r="412" spans="1:12" ht="16.5" customHeight="1">
      <c r="A412" s="1"/>
      <c r="B412" s="58"/>
      <c r="C412" s="60"/>
      <c r="D412" s="41"/>
      <c r="E412" s="1"/>
      <c r="F412" s="78"/>
      <c r="G412" s="79"/>
      <c r="H412" s="1"/>
      <c r="I412" s="1"/>
      <c r="J412" s="1"/>
      <c r="K412" s="1"/>
      <c r="L412" s="1"/>
    </row>
    <row r="413" spans="1:12" ht="16.5" customHeight="1">
      <c r="A413" s="1"/>
      <c r="B413" s="58"/>
      <c r="C413" s="60"/>
      <c r="D413" s="41"/>
      <c r="E413" s="1"/>
      <c r="F413" s="78"/>
      <c r="G413" s="79"/>
      <c r="H413" s="1"/>
      <c r="I413" s="1"/>
      <c r="J413" s="1"/>
      <c r="K413" s="1"/>
      <c r="L413" s="1"/>
    </row>
    <row r="414" spans="1:12" ht="16.5" customHeight="1">
      <c r="A414" s="1"/>
      <c r="B414" s="58"/>
      <c r="C414" s="60"/>
      <c r="D414" s="41"/>
      <c r="E414" s="1"/>
      <c r="F414" s="78"/>
      <c r="G414" s="79"/>
      <c r="H414" s="1"/>
      <c r="I414" s="1"/>
      <c r="J414" s="1"/>
      <c r="K414" s="1"/>
      <c r="L414" s="1"/>
    </row>
    <row r="415" spans="1:12" ht="16.5" customHeight="1">
      <c r="A415" s="1"/>
      <c r="B415" s="58"/>
      <c r="C415" s="60"/>
      <c r="D415" s="41"/>
      <c r="E415" s="1"/>
      <c r="F415" s="78"/>
      <c r="G415" s="79"/>
      <c r="H415" s="1"/>
      <c r="I415" s="1"/>
      <c r="J415" s="1"/>
      <c r="K415" s="1"/>
      <c r="L415" s="1"/>
    </row>
    <row r="416" spans="1:12" ht="16.5" customHeight="1">
      <c r="A416" s="1"/>
      <c r="B416" s="58"/>
      <c r="C416" s="60"/>
      <c r="D416" s="41"/>
      <c r="E416" s="1"/>
      <c r="F416" s="78"/>
      <c r="G416" s="79"/>
      <c r="H416" s="1"/>
      <c r="I416" s="1"/>
      <c r="J416" s="1"/>
      <c r="K416" s="1"/>
      <c r="L416" s="1"/>
    </row>
    <row r="417" spans="1:12" ht="16.5" customHeight="1">
      <c r="A417" s="1"/>
      <c r="B417" s="58"/>
      <c r="C417" s="60"/>
      <c r="D417" s="41"/>
      <c r="E417" s="1"/>
      <c r="F417" s="78"/>
      <c r="G417" s="79"/>
      <c r="H417" s="1"/>
      <c r="I417" s="1"/>
      <c r="J417" s="1"/>
      <c r="K417" s="1"/>
      <c r="L417" s="1"/>
    </row>
    <row r="418" spans="1:12" ht="16.5" customHeight="1">
      <c r="A418" s="1"/>
      <c r="B418" s="58"/>
      <c r="C418" s="60"/>
      <c r="D418" s="41"/>
      <c r="E418" s="1"/>
      <c r="F418" s="78"/>
      <c r="G418" s="79"/>
      <c r="H418" s="1"/>
      <c r="I418" s="1"/>
      <c r="J418" s="1"/>
      <c r="K418" s="1"/>
      <c r="L418" s="1"/>
    </row>
    <row r="419" spans="1:12" ht="16.5" customHeight="1">
      <c r="A419" s="1"/>
      <c r="B419" s="58"/>
      <c r="C419" s="60"/>
      <c r="D419" s="41"/>
      <c r="E419" s="1"/>
      <c r="F419" s="78"/>
      <c r="G419" s="79"/>
      <c r="H419" s="1"/>
      <c r="I419" s="1"/>
      <c r="J419" s="1"/>
      <c r="K419" s="1"/>
      <c r="L419" s="1"/>
    </row>
    <row r="420" spans="1:12" ht="16.5" customHeight="1">
      <c r="A420" s="1"/>
      <c r="B420" s="58"/>
      <c r="C420" s="60"/>
      <c r="D420" s="41"/>
      <c r="E420" s="1"/>
      <c r="F420" s="78"/>
      <c r="G420" s="79"/>
      <c r="H420" s="1"/>
      <c r="I420" s="1"/>
      <c r="J420" s="1"/>
      <c r="K420" s="1"/>
      <c r="L420" s="1"/>
    </row>
    <row r="421" spans="1:12" ht="16.5" customHeight="1">
      <c r="A421" s="1"/>
      <c r="B421" s="58"/>
      <c r="C421" s="60"/>
      <c r="D421" s="41"/>
      <c r="E421" s="1"/>
      <c r="F421" s="78"/>
      <c r="G421" s="79"/>
      <c r="H421" s="1"/>
      <c r="I421" s="1"/>
      <c r="J421" s="1"/>
      <c r="K421" s="1"/>
      <c r="L421" s="1"/>
    </row>
    <row r="422" spans="1:12" ht="16.5" customHeight="1">
      <c r="A422" s="1"/>
      <c r="B422" s="58"/>
      <c r="C422" s="60"/>
      <c r="D422" s="41"/>
      <c r="E422" s="1"/>
      <c r="F422" s="78"/>
      <c r="G422" s="79"/>
      <c r="H422" s="1"/>
      <c r="I422" s="1"/>
      <c r="J422" s="1"/>
      <c r="K422" s="1"/>
      <c r="L422" s="1"/>
    </row>
    <row r="423" spans="1:12" ht="16.5" customHeight="1">
      <c r="A423" s="1"/>
      <c r="B423" s="58"/>
      <c r="C423" s="60"/>
      <c r="D423" s="41"/>
      <c r="E423" s="1"/>
      <c r="F423" s="78"/>
      <c r="G423" s="79"/>
      <c r="H423" s="1"/>
      <c r="I423" s="1"/>
      <c r="J423" s="1"/>
      <c r="K423" s="1"/>
      <c r="L423" s="1"/>
    </row>
    <row r="424" spans="1:12" ht="16.5" customHeight="1">
      <c r="A424" s="1"/>
      <c r="B424" s="58"/>
      <c r="C424" s="60"/>
      <c r="D424" s="41"/>
      <c r="E424" s="1"/>
      <c r="F424" s="78"/>
      <c r="G424" s="79"/>
      <c r="H424" s="1"/>
      <c r="I424" s="1"/>
      <c r="J424" s="1"/>
      <c r="K424" s="1"/>
      <c r="L424" s="1"/>
    </row>
    <row r="425" spans="1:12" ht="16.5" customHeight="1">
      <c r="A425" s="1"/>
      <c r="B425" s="58"/>
      <c r="C425" s="60"/>
      <c r="D425" s="41"/>
      <c r="E425" s="1"/>
      <c r="F425" s="78"/>
      <c r="G425" s="79"/>
      <c r="H425" s="1"/>
      <c r="I425" s="1"/>
      <c r="J425" s="1"/>
      <c r="K425" s="1"/>
      <c r="L425" s="1"/>
    </row>
    <row r="426" spans="1:12" ht="16.5" customHeight="1">
      <c r="A426" s="1"/>
      <c r="B426" s="58"/>
      <c r="C426" s="60"/>
      <c r="D426" s="41"/>
      <c r="E426" s="1"/>
      <c r="F426" s="78"/>
      <c r="G426" s="79"/>
      <c r="H426" s="1"/>
      <c r="I426" s="1"/>
      <c r="J426" s="1"/>
      <c r="K426" s="1"/>
      <c r="L426" s="1"/>
    </row>
    <row r="427" spans="1:12" ht="16.5" customHeight="1">
      <c r="A427" s="1"/>
      <c r="B427" s="58"/>
      <c r="C427" s="60"/>
      <c r="D427" s="41"/>
      <c r="E427" s="1"/>
      <c r="F427" s="78"/>
      <c r="G427" s="79"/>
      <c r="H427" s="1"/>
      <c r="I427" s="1"/>
      <c r="J427" s="1"/>
      <c r="K427" s="1"/>
      <c r="L427" s="1"/>
    </row>
    <row r="428" spans="1:12" ht="16.5" customHeight="1">
      <c r="A428" s="1"/>
      <c r="B428" s="58"/>
      <c r="C428" s="60"/>
      <c r="D428" s="41"/>
      <c r="E428" s="1"/>
      <c r="F428" s="78"/>
      <c r="G428" s="79"/>
      <c r="H428" s="1"/>
      <c r="I428" s="1"/>
      <c r="J428" s="1"/>
      <c r="K428" s="1"/>
      <c r="L428" s="1"/>
    </row>
    <row r="429" spans="1:12" ht="16.5" customHeight="1">
      <c r="A429" s="1"/>
      <c r="B429" s="58"/>
      <c r="C429" s="60"/>
      <c r="D429" s="41"/>
      <c r="E429" s="1"/>
      <c r="F429" s="78"/>
      <c r="G429" s="79"/>
      <c r="H429" s="1"/>
      <c r="I429" s="1"/>
      <c r="J429" s="1"/>
      <c r="K429" s="1"/>
      <c r="L429" s="1"/>
    </row>
    <row r="430" spans="1:12" ht="16.5" customHeight="1">
      <c r="A430" s="1"/>
      <c r="B430" s="58"/>
      <c r="C430" s="60"/>
      <c r="D430" s="41"/>
      <c r="E430" s="1"/>
      <c r="F430" s="78"/>
      <c r="G430" s="79"/>
      <c r="H430" s="1"/>
      <c r="I430" s="1"/>
      <c r="J430" s="1"/>
      <c r="K430" s="1"/>
      <c r="L430" s="1"/>
    </row>
    <row r="431" spans="1:12" ht="16.5" customHeight="1">
      <c r="A431" s="1"/>
      <c r="B431" s="58"/>
      <c r="C431" s="60"/>
      <c r="D431" s="41"/>
      <c r="E431" s="1"/>
      <c r="F431" s="78"/>
      <c r="G431" s="79"/>
      <c r="H431" s="1"/>
      <c r="I431" s="1"/>
      <c r="J431" s="1"/>
      <c r="K431" s="1"/>
      <c r="L431" s="1"/>
    </row>
    <row r="432" spans="1:12" ht="16.5" customHeight="1">
      <c r="A432" s="1"/>
      <c r="B432" s="58"/>
      <c r="C432" s="60"/>
      <c r="D432" s="41"/>
      <c r="E432" s="1"/>
      <c r="F432" s="78"/>
      <c r="G432" s="79"/>
      <c r="H432" s="1"/>
      <c r="I432" s="1"/>
      <c r="J432" s="1"/>
      <c r="K432" s="1"/>
      <c r="L432" s="1"/>
    </row>
    <row r="433" spans="1:12" ht="16.5" customHeight="1">
      <c r="A433" s="1"/>
      <c r="B433" s="58"/>
      <c r="C433" s="60"/>
      <c r="D433" s="41"/>
      <c r="E433" s="1"/>
      <c r="F433" s="78"/>
      <c r="G433" s="79"/>
      <c r="H433" s="1"/>
      <c r="I433" s="1"/>
      <c r="J433" s="1"/>
      <c r="K433" s="1"/>
      <c r="L433" s="1"/>
    </row>
    <row r="434" spans="1:12" ht="16.5" customHeight="1">
      <c r="A434" s="1"/>
      <c r="B434" s="58"/>
      <c r="C434" s="60"/>
      <c r="D434" s="41"/>
      <c r="E434" s="1"/>
      <c r="F434" s="78"/>
      <c r="G434" s="79"/>
      <c r="H434" s="1"/>
      <c r="I434" s="1"/>
      <c r="J434" s="1"/>
      <c r="K434" s="1"/>
      <c r="L434" s="1"/>
    </row>
    <row r="435" spans="1:12" ht="16.5" customHeight="1">
      <c r="A435" s="1"/>
      <c r="B435" s="58"/>
      <c r="C435" s="60"/>
      <c r="D435" s="41"/>
      <c r="E435" s="1"/>
      <c r="F435" s="78"/>
      <c r="G435" s="79"/>
      <c r="H435" s="1"/>
      <c r="I435" s="1"/>
      <c r="J435" s="1"/>
      <c r="K435" s="1"/>
      <c r="L435" s="1"/>
    </row>
    <row r="436" spans="1:12" ht="16.5" customHeight="1">
      <c r="A436" s="1"/>
      <c r="B436" s="58"/>
      <c r="C436" s="60"/>
      <c r="D436" s="41"/>
      <c r="E436" s="1"/>
      <c r="F436" s="78"/>
      <c r="G436" s="79"/>
      <c r="H436" s="1"/>
      <c r="I436" s="1"/>
      <c r="J436" s="1"/>
      <c r="K436" s="1"/>
      <c r="L436" s="1"/>
    </row>
    <row r="437" spans="1:12" ht="16.5" customHeight="1">
      <c r="A437" s="1"/>
      <c r="B437" s="58"/>
      <c r="C437" s="60"/>
      <c r="D437" s="41"/>
      <c r="E437" s="1"/>
      <c r="F437" s="78"/>
      <c r="G437" s="79"/>
      <c r="H437" s="1"/>
      <c r="I437" s="1"/>
      <c r="J437" s="1"/>
      <c r="K437" s="1"/>
      <c r="L437" s="1"/>
    </row>
    <row r="438" spans="1:12" ht="16.5" customHeight="1">
      <c r="A438" s="1"/>
      <c r="B438" s="58"/>
      <c r="C438" s="60"/>
      <c r="D438" s="41"/>
      <c r="E438" s="1"/>
      <c r="F438" s="78"/>
      <c r="G438" s="79"/>
      <c r="H438" s="1"/>
      <c r="I438" s="1"/>
      <c r="J438" s="1"/>
      <c r="K438" s="1"/>
      <c r="L438" s="1"/>
    </row>
    <row r="439" spans="1:12" ht="16.5" customHeight="1">
      <c r="A439" s="1"/>
      <c r="B439" s="58"/>
      <c r="C439" s="60"/>
      <c r="D439" s="41"/>
      <c r="E439" s="1"/>
      <c r="F439" s="78"/>
      <c r="G439" s="79"/>
      <c r="H439" s="1"/>
      <c r="I439" s="1"/>
      <c r="J439" s="1"/>
      <c r="K439" s="1"/>
      <c r="L439" s="1"/>
    </row>
    <row r="440" spans="1:12" ht="16.5" customHeight="1">
      <c r="A440" s="1"/>
      <c r="B440" s="58"/>
      <c r="C440" s="60"/>
      <c r="D440" s="41"/>
      <c r="E440" s="1"/>
      <c r="F440" s="78"/>
      <c r="G440" s="79"/>
      <c r="H440" s="1"/>
      <c r="I440" s="1"/>
      <c r="J440" s="1"/>
      <c r="K440" s="1"/>
      <c r="L440" s="1"/>
    </row>
    <row r="441" spans="1:12" ht="16.5" customHeight="1">
      <c r="A441" s="1"/>
      <c r="B441" s="58"/>
      <c r="C441" s="60"/>
      <c r="D441" s="41"/>
      <c r="E441" s="1"/>
      <c r="F441" s="78"/>
      <c r="G441" s="79"/>
      <c r="H441" s="1"/>
      <c r="I441" s="1"/>
      <c r="J441" s="1"/>
      <c r="K441" s="1"/>
      <c r="L441" s="1"/>
    </row>
    <row r="442" spans="1:12" ht="16.5" customHeight="1">
      <c r="A442" s="1"/>
      <c r="B442" s="58"/>
      <c r="C442" s="60"/>
      <c r="D442" s="41"/>
      <c r="E442" s="1"/>
      <c r="F442" s="78"/>
      <c r="G442" s="79"/>
      <c r="H442" s="1"/>
      <c r="I442" s="1"/>
      <c r="J442" s="1"/>
      <c r="K442" s="1"/>
      <c r="L442" s="1"/>
    </row>
    <row r="443" spans="1:12" ht="16.5" customHeight="1">
      <c r="A443" s="1"/>
      <c r="B443" s="58"/>
      <c r="C443" s="60"/>
      <c r="D443" s="41"/>
      <c r="E443" s="1"/>
      <c r="F443" s="78"/>
      <c r="G443" s="79"/>
      <c r="H443" s="1"/>
      <c r="I443" s="1"/>
      <c r="J443" s="1"/>
      <c r="K443" s="1"/>
      <c r="L443" s="1"/>
    </row>
    <row r="444" spans="1:12" ht="16.5" customHeight="1">
      <c r="A444" s="1"/>
      <c r="B444" s="58"/>
      <c r="C444" s="60"/>
      <c r="D444" s="41"/>
      <c r="E444" s="1"/>
      <c r="F444" s="78"/>
      <c r="G444" s="79"/>
      <c r="H444" s="1"/>
      <c r="I444" s="1"/>
      <c r="J444" s="1"/>
      <c r="K444" s="1"/>
      <c r="L444" s="1"/>
    </row>
    <row r="445" spans="1:12" ht="16.5" customHeight="1">
      <c r="A445" s="1"/>
      <c r="B445" s="58"/>
      <c r="C445" s="60"/>
      <c r="D445" s="41"/>
      <c r="E445" s="1"/>
      <c r="F445" s="78"/>
      <c r="G445" s="79"/>
      <c r="H445" s="1"/>
      <c r="I445" s="1"/>
      <c r="J445" s="1"/>
      <c r="K445" s="1"/>
      <c r="L445" s="1"/>
    </row>
    <row r="446" spans="1:12" ht="16.5" customHeight="1">
      <c r="A446" s="1"/>
      <c r="B446" s="58"/>
      <c r="C446" s="60"/>
      <c r="D446" s="41"/>
      <c r="E446" s="1"/>
      <c r="F446" s="78"/>
      <c r="G446" s="79"/>
      <c r="H446" s="1"/>
      <c r="I446" s="1"/>
      <c r="J446" s="1"/>
      <c r="K446" s="1"/>
      <c r="L446" s="1"/>
    </row>
    <row r="447" spans="1:12" ht="16.5" customHeight="1">
      <c r="A447" s="1"/>
      <c r="B447" s="58"/>
      <c r="C447" s="60"/>
      <c r="D447" s="41"/>
      <c r="E447" s="1"/>
      <c r="F447" s="78"/>
      <c r="G447" s="79"/>
      <c r="H447" s="1"/>
      <c r="I447" s="1"/>
      <c r="J447" s="1"/>
      <c r="K447" s="1"/>
      <c r="L447" s="1"/>
    </row>
    <row r="448" spans="1:12" ht="16.5" customHeight="1">
      <c r="A448" s="1"/>
      <c r="B448" s="58"/>
      <c r="C448" s="60"/>
      <c r="D448" s="41"/>
      <c r="E448" s="1"/>
      <c r="F448" s="78"/>
      <c r="G448" s="79"/>
      <c r="H448" s="1"/>
      <c r="I448" s="1"/>
      <c r="J448" s="1"/>
      <c r="K448" s="1"/>
      <c r="L448" s="1"/>
    </row>
    <row r="449" spans="1:12" ht="16.5" customHeight="1">
      <c r="A449" s="1"/>
      <c r="B449" s="58"/>
      <c r="C449" s="60"/>
      <c r="D449" s="41"/>
      <c r="E449" s="1"/>
      <c r="F449" s="78"/>
      <c r="G449" s="79"/>
      <c r="H449" s="1"/>
      <c r="I449" s="1"/>
      <c r="J449" s="1"/>
      <c r="K449" s="1"/>
      <c r="L449" s="1"/>
    </row>
    <row r="450" spans="1:12" ht="16.5" customHeight="1">
      <c r="A450" s="1"/>
      <c r="B450" s="58"/>
      <c r="C450" s="60"/>
      <c r="D450" s="41"/>
      <c r="E450" s="1"/>
      <c r="F450" s="78"/>
      <c r="G450" s="79"/>
      <c r="H450" s="1"/>
      <c r="I450" s="1"/>
      <c r="J450" s="1"/>
      <c r="K450" s="1"/>
      <c r="L450" s="1"/>
    </row>
    <row r="451" spans="1:12" ht="16.5" customHeight="1">
      <c r="A451" s="1"/>
      <c r="B451" s="58"/>
      <c r="C451" s="60"/>
      <c r="D451" s="41"/>
      <c r="E451" s="1"/>
      <c r="F451" s="78"/>
      <c r="G451" s="79"/>
      <c r="H451" s="1"/>
      <c r="I451" s="1"/>
      <c r="J451" s="1"/>
      <c r="K451" s="1"/>
      <c r="L451" s="1"/>
    </row>
    <row r="452" spans="1:12" ht="16.5" customHeight="1">
      <c r="A452" s="1"/>
      <c r="B452" s="58"/>
      <c r="C452" s="60"/>
      <c r="D452" s="41"/>
      <c r="E452" s="1"/>
      <c r="F452" s="78"/>
      <c r="G452" s="79"/>
      <c r="H452" s="1"/>
      <c r="I452" s="1"/>
      <c r="J452" s="1"/>
      <c r="K452" s="1"/>
      <c r="L452" s="1"/>
    </row>
    <row r="453" spans="1:12" ht="16.5" customHeight="1">
      <c r="A453" s="1"/>
      <c r="B453" s="58"/>
      <c r="C453" s="60"/>
      <c r="D453" s="41"/>
      <c r="E453" s="1"/>
      <c r="F453" s="78"/>
      <c r="G453" s="79"/>
      <c r="H453" s="1"/>
      <c r="I453" s="1"/>
      <c r="J453" s="1"/>
      <c r="K453" s="1"/>
      <c r="L453" s="1"/>
    </row>
    <row r="454" spans="1:12" ht="16.5" customHeight="1">
      <c r="A454" s="1"/>
      <c r="B454" s="58"/>
      <c r="C454" s="60"/>
      <c r="D454" s="41"/>
      <c r="E454" s="1"/>
      <c r="F454" s="78"/>
      <c r="G454" s="79"/>
      <c r="H454" s="1"/>
      <c r="I454" s="1"/>
      <c r="J454" s="1"/>
      <c r="K454" s="1"/>
      <c r="L454" s="1"/>
    </row>
    <row r="455" spans="1:12" ht="16.5" customHeight="1">
      <c r="A455" s="1"/>
      <c r="B455" s="58"/>
      <c r="C455" s="60"/>
      <c r="D455" s="41"/>
      <c r="E455" s="1"/>
      <c r="F455" s="78"/>
      <c r="G455" s="79"/>
      <c r="H455" s="1"/>
      <c r="I455" s="1"/>
      <c r="J455" s="1"/>
      <c r="K455" s="1"/>
      <c r="L455" s="1"/>
    </row>
    <row r="456" spans="1:12" ht="16.5" customHeight="1">
      <c r="A456" s="1"/>
      <c r="B456" s="58"/>
      <c r="C456" s="60"/>
      <c r="D456" s="41"/>
      <c r="E456" s="1"/>
      <c r="F456" s="78"/>
      <c r="G456" s="79"/>
      <c r="H456" s="1"/>
      <c r="I456" s="1"/>
      <c r="J456" s="1"/>
      <c r="K456" s="1"/>
      <c r="L456" s="1"/>
    </row>
    <row r="457" spans="1:12" ht="16.5" customHeight="1">
      <c r="A457" s="1"/>
      <c r="B457" s="58"/>
      <c r="C457" s="60"/>
      <c r="D457" s="41"/>
      <c r="E457" s="1"/>
      <c r="F457" s="78"/>
      <c r="G457" s="79"/>
      <c r="H457" s="1"/>
      <c r="I457" s="1"/>
      <c r="J457" s="1"/>
      <c r="K457" s="1"/>
      <c r="L457" s="1"/>
    </row>
    <row r="458" spans="1:12" ht="16.5" customHeight="1">
      <c r="A458" s="1"/>
      <c r="B458" s="58"/>
      <c r="C458" s="60"/>
      <c r="D458" s="41"/>
      <c r="E458" s="1"/>
      <c r="F458" s="78"/>
      <c r="G458" s="79"/>
      <c r="H458" s="1"/>
      <c r="I458" s="1"/>
      <c r="J458" s="1"/>
      <c r="K458" s="1"/>
      <c r="L458" s="1"/>
    </row>
    <row r="459" spans="1:12" ht="16.5" customHeight="1">
      <c r="A459" s="1"/>
      <c r="B459" s="58"/>
      <c r="C459" s="60"/>
      <c r="D459" s="41"/>
      <c r="E459" s="1"/>
      <c r="F459" s="78"/>
      <c r="G459" s="79"/>
      <c r="H459" s="1"/>
      <c r="I459" s="1"/>
      <c r="J459" s="1"/>
      <c r="K459" s="1"/>
      <c r="L459" s="1"/>
    </row>
    <row r="460" spans="1:12" ht="16.5" customHeight="1">
      <c r="A460" s="1"/>
      <c r="B460" s="58"/>
      <c r="C460" s="60"/>
      <c r="D460" s="41"/>
      <c r="E460" s="1"/>
      <c r="F460" s="78"/>
      <c r="G460" s="79"/>
      <c r="H460" s="1"/>
      <c r="I460" s="1"/>
      <c r="J460" s="1"/>
      <c r="K460" s="1"/>
      <c r="L460" s="1"/>
    </row>
    <row r="461" spans="1:12" ht="16.5" customHeight="1">
      <c r="A461" s="1"/>
      <c r="B461" s="58"/>
      <c r="C461" s="60"/>
      <c r="D461" s="41"/>
      <c r="E461" s="1"/>
      <c r="F461" s="78"/>
      <c r="G461" s="79"/>
      <c r="H461" s="1"/>
      <c r="I461" s="1"/>
      <c r="J461" s="1"/>
      <c r="K461" s="1"/>
      <c r="L461" s="1"/>
    </row>
    <row r="462" spans="1:12" ht="16.5" customHeight="1">
      <c r="A462" s="1"/>
      <c r="B462" s="58"/>
      <c r="C462" s="60"/>
      <c r="D462" s="41"/>
      <c r="E462" s="1"/>
      <c r="F462" s="78"/>
      <c r="G462" s="79"/>
      <c r="H462" s="1"/>
      <c r="I462" s="1"/>
      <c r="J462" s="1"/>
      <c r="K462" s="1"/>
      <c r="L462" s="1"/>
    </row>
    <row r="463" spans="1:12" ht="16.5" customHeight="1">
      <c r="A463" s="1"/>
      <c r="B463" s="58"/>
      <c r="C463" s="60"/>
      <c r="D463" s="41"/>
      <c r="E463" s="1"/>
      <c r="F463" s="78"/>
      <c r="G463" s="79"/>
      <c r="H463" s="1"/>
      <c r="I463" s="1"/>
      <c r="J463" s="1"/>
      <c r="K463" s="1"/>
      <c r="L463" s="1"/>
    </row>
    <row r="464" spans="1:12" ht="16.5" customHeight="1">
      <c r="A464" s="1"/>
      <c r="B464" s="58"/>
      <c r="C464" s="60"/>
      <c r="D464" s="41"/>
      <c r="E464" s="1"/>
      <c r="F464" s="78"/>
      <c r="G464" s="79"/>
      <c r="H464" s="1"/>
      <c r="I464" s="1"/>
      <c r="J464" s="1"/>
      <c r="K464" s="1"/>
      <c r="L464" s="1"/>
    </row>
    <row r="465" spans="1:12" ht="16.5" customHeight="1">
      <c r="A465" s="1"/>
      <c r="B465" s="58"/>
      <c r="C465" s="60"/>
      <c r="D465" s="41"/>
      <c r="E465" s="1"/>
      <c r="F465" s="78"/>
      <c r="G465" s="79"/>
      <c r="H465" s="1"/>
      <c r="I465" s="1"/>
      <c r="J465" s="1"/>
      <c r="K465" s="1"/>
      <c r="L465" s="1"/>
    </row>
    <row r="466" spans="1:12" ht="16.5" customHeight="1">
      <c r="A466" s="1"/>
      <c r="B466" s="58"/>
      <c r="C466" s="60"/>
      <c r="D466" s="41"/>
      <c r="E466" s="1"/>
      <c r="F466" s="78"/>
      <c r="G466" s="79"/>
      <c r="H466" s="1"/>
      <c r="I466" s="1"/>
      <c r="J466" s="1"/>
      <c r="K466" s="1"/>
      <c r="L466" s="1"/>
    </row>
    <row r="467" spans="1:12" ht="16.5" customHeight="1">
      <c r="A467" s="1"/>
      <c r="B467" s="58"/>
      <c r="C467" s="60"/>
      <c r="D467" s="41"/>
      <c r="E467" s="1"/>
      <c r="F467" s="78"/>
      <c r="G467" s="79"/>
      <c r="H467" s="1"/>
      <c r="I467" s="1"/>
      <c r="J467" s="1"/>
      <c r="K467" s="1"/>
      <c r="L467" s="1"/>
    </row>
    <row r="468" spans="1:12" ht="16.5" customHeight="1">
      <c r="A468" s="1"/>
      <c r="B468" s="58"/>
      <c r="C468" s="60"/>
      <c r="D468" s="41"/>
      <c r="E468" s="1"/>
      <c r="F468" s="78"/>
      <c r="G468" s="79"/>
      <c r="H468" s="1"/>
      <c r="I468" s="1"/>
      <c r="J468" s="1"/>
      <c r="K468" s="1"/>
      <c r="L468" s="1"/>
    </row>
    <row r="469" spans="1:12" ht="16.5" customHeight="1">
      <c r="A469" s="1"/>
      <c r="B469" s="58"/>
      <c r="C469" s="60"/>
      <c r="D469" s="41"/>
      <c r="E469" s="1"/>
      <c r="F469" s="78"/>
      <c r="G469" s="79"/>
      <c r="H469" s="1"/>
      <c r="I469" s="1"/>
      <c r="J469" s="1"/>
      <c r="K469" s="1"/>
      <c r="L469" s="1"/>
    </row>
    <row r="470" spans="1:12" ht="16.5" customHeight="1">
      <c r="A470" s="1"/>
      <c r="B470" s="58"/>
      <c r="C470" s="60"/>
      <c r="D470" s="41"/>
      <c r="E470" s="1"/>
      <c r="F470" s="78"/>
      <c r="G470" s="79"/>
      <c r="H470" s="1"/>
      <c r="I470" s="1"/>
      <c r="J470" s="1"/>
      <c r="K470" s="1"/>
      <c r="L470" s="1"/>
    </row>
    <row r="471" spans="1:12" ht="16.5" customHeight="1">
      <c r="A471" s="1"/>
      <c r="B471" s="58"/>
      <c r="C471" s="60"/>
      <c r="D471" s="41"/>
      <c r="E471" s="1"/>
      <c r="F471" s="78"/>
      <c r="G471" s="79"/>
      <c r="H471" s="1"/>
      <c r="I471" s="1"/>
      <c r="J471" s="1"/>
      <c r="K471" s="1"/>
      <c r="L471" s="1"/>
    </row>
    <row r="472" spans="1:12" ht="16.5" customHeight="1">
      <c r="A472" s="1"/>
      <c r="B472" s="58"/>
      <c r="C472" s="60"/>
      <c r="D472" s="41"/>
      <c r="E472" s="1"/>
      <c r="F472" s="78"/>
      <c r="G472" s="79"/>
      <c r="H472" s="1"/>
      <c r="I472" s="1"/>
      <c r="J472" s="1"/>
      <c r="K472" s="1"/>
      <c r="L472" s="1"/>
    </row>
    <row r="473" spans="1:12" ht="16.5" customHeight="1">
      <c r="A473" s="1"/>
      <c r="B473" s="58"/>
      <c r="C473" s="60"/>
      <c r="D473" s="41"/>
      <c r="E473" s="1"/>
      <c r="F473" s="78"/>
      <c r="G473" s="79"/>
      <c r="H473" s="1"/>
      <c r="I473" s="1"/>
      <c r="J473" s="1"/>
      <c r="K473" s="1"/>
      <c r="L473" s="1"/>
    </row>
    <row r="474" spans="1:12" ht="16.5" customHeight="1">
      <c r="A474" s="1"/>
      <c r="B474" s="58"/>
      <c r="C474" s="60"/>
      <c r="D474" s="41"/>
      <c r="E474" s="1"/>
      <c r="F474" s="78"/>
      <c r="G474" s="79"/>
      <c r="H474" s="1"/>
      <c r="I474" s="1"/>
      <c r="J474" s="1"/>
      <c r="K474" s="1"/>
      <c r="L474" s="1"/>
    </row>
    <row r="475" spans="1:12" ht="16.5" customHeight="1">
      <c r="A475" s="1"/>
      <c r="B475" s="58"/>
      <c r="C475" s="60"/>
      <c r="D475" s="41"/>
      <c r="E475" s="1"/>
      <c r="F475" s="78"/>
      <c r="G475" s="79"/>
      <c r="H475" s="1"/>
      <c r="I475" s="1"/>
      <c r="J475" s="1"/>
      <c r="K475" s="1"/>
      <c r="L475" s="1"/>
    </row>
    <row r="476" spans="1:12" ht="16.5" customHeight="1">
      <c r="A476" s="1"/>
      <c r="B476" s="58"/>
      <c r="C476" s="60"/>
      <c r="D476" s="41"/>
      <c r="E476" s="1"/>
      <c r="F476" s="78"/>
      <c r="G476" s="79"/>
      <c r="H476" s="1"/>
      <c r="I476" s="1"/>
      <c r="J476" s="1"/>
      <c r="K476" s="1"/>
      <c r="L476" s="1"/>
    </row>
    <row r="477" spans="1:12" ht="16.5" customHeight="1">
      <c r="A477" s="1"/>
      <c r="B477" s="58"/>
      <c r="C477" s="60"/>
      <c r="D477" s="41"/>
      <c r="E477" s="1"/>
      <c r="F477" s="78"/>
      <c r="G477" s="79"/>
      <c r="H477" s="1"/>
      <c r="I477" s="1"/>
      <c r="J477" s="1"/>
      <c r="K477" s="1"/>
      <c r="L477" s="1"/>
    </row>
    <row r="478" spans="1:12" ht="16.5" customHeight="1">
      <c r="A478" s="1"/>
      <c r="B478" s="58"/>
      <c r="C478" s="60"/>
      <c r="D478" s="41"/>
      <c r="E478" s="1"/>
      <c r="F478" s="78"/>
      <c r="G478" s="79"/>
      <c r="H478" s="1"/>
      <c r="I478" s="1"/>
      <c r="J478" s="1"/>
      <c r="K478" s="1"/>
      <c r="L478" s="1"/>
    </row>
    <row r="479" spans="1:12" ht="16.5" customHeight="1">
      <c r="A479" s="1"/>
      <c r="B479" s="58"/>
      <c r="C479" s="60"/>
      <c r="D479" s="41"/>
      <c r="E479" s="1"/>
      <c r="F479" s="78"/>
      <c r="G479" s="79"/>
      <c r="H479" s="1"/>
      <c r="I479" s="1"/>
      <c r="J479" s="1"/>
      <c r="K479" s="1"/>
      <c r="L479" s="1"/>
    </row>
    <row r="480" spans="1:12" ht="16.5" customHeight="1">
      <c r="A480" s="1"/>
      <c r="B480" s="58"/>
      <c r="C480" s="60"/>
      <c r="D480" s="41"/>
      <c r="E480" s="1"/>
      <c r="F480" s="78"/>
      <c r="G480" s="79"/>
      <c r="H480" s="1"/>
      <c r="I480" s="1"/>
      <c r="J480" s="1"/>
      <c r="K480" s="1"/>
      <c r="L480" s="1"/>
    </row>
    <row r="481" spans="1:12" ht="16.5" customHeight="1">
      <c r="A481" s="1"/>
      <c r="B481" s="58"/>
      <c r="C481" s="60"/>
      <c r="D481" s="41"/>
      <c r="E481" s="1"/>
      <c r="F481" s="78"/>
      <c r="G481" s="79"/>
      <c r="H481" s="1"/>
      <c r="I481" s="1"/>
      <c r="J481" s="1"/>
      <c r="K481" s="1"/>
      <c r="L481" s="1"/>
    </row>
    <row r="482" spans="1:12" ht="16.5" customHeight="1">
      <c r="A482" s="1"/>
      <c r="B482" s="58"/>
      <c r="C482" s="60"/>
      <c r="D482" s="41"/>
      <c r="E482" s="1"/>
      <c r="F482" s="78"/>
      <c r="G482" s="79"/>
      <c r="H482" s="1"/>
      <c r="I482" s="1"/>
      <c r="J482" s="1"/>
      <c r="K482" s="1"/>
      <c r="L482" s="1"/>
    </row>
    <row r="483" spans="1:12" ht="16.5" customHeight="1">
      <c r="A483" s="1"/>
      <c r="B483" s="58"/>
      <c r="C483" s="60"/>
      <c r="D483" s="41"/>
      <c r="E483" s="1"/>
      <c r="F483" s="78"/>
      <c r="G483" s="79"/>
      <c r="H483" s="1"/>
      <c r="I483" s="1"/>
      <c r="J483" s="1"/>
      <c r="K483" s="1"/>
      <c r="L483" s="1"/>
    </row>
    <row r="484" spans="1:12" ht="16.5" customHeight="1">
      <c r="A484" s="1"/>
      <c r="B484" s="58"/>
      <c r="C484" s="60"/>
      <c r="D484" s="41"/>
      <c r="E484" s="1"/>
      <c r="F484" s="78"/>
      <c r="G484" s="79"/>
      <c r="H484" s="1"/>
      <c r="I484" s="1"/>
      <c r="J484" s="1"/>
      <c r="K484" s="1"/>
      <c r="L484" s="1"/>
    </row>
    <row r="485" spans="1:12" ht="16.5" customHeight="1">
      <c r="A485" s="1"/>
      <c r="B485" s="58"/>
      <c r="C485" s="60"/>
      <c r="D485" s="41"/>
      <c r="E485" s="1"/>
      <c r="F485" s="78"/>
      <c r="G485" s="79"/>
      <c r="H485" s="1"/>
      <c r="I485" s="1"/>
      <c r="J485" s="1"/>
      <c r="K485" s="1"/>
      <c r="L485" s="1"/>
    </row>
    <row r="486" spans="1:12" ht="16.5" customHeight="1">
      <c r="A486" s="1"/>
      <c r="B486" s="58"/>
      <c r="C486" s="60"/>
      <c r="D486" s="41"/>
      <c r="E486" s="1"/>
      <c r="F486" s="78"/>
      <c r="G486" s="79"/>
      <c r="H486" s="1"/>
      <c r="I486" s="1"/>
      <c r="J486" s="1"/>
      <c r="K486" s="1"/>
      <c r="L486" s="1"/>
    </row>
    <row r="487" spans="1:12" ht="16.5" customHeight="1">
      <c r="A487" s="1"/>
      <c r="B487" s="58"/>
      <c r="C487" s="60"/>
      <c r="D487" s="41"/>
      <c r="E487" s="1"/>
      <c r="F487" s="78"/>
      <c r="G487" s="79"/>
      <c r="H487" s="1"/>
      <c r="I487" s="1"/>
      <c r="J487" s="1"/>
      <c r="K487" s="1"/>
      <c r="L487" s="1"/>
    </row>
    <row r="488" spans="1:12" ht="16.5" customHeight="1">
      <c r="A488" s="1"/>
      <c r="B488" s="58"/>
      <c r="C488" s="60"/>
      <c r="D488" s="41"/>
      <c r="E488" s="1"/>
      <c r="F488" s="78"/>
      <c r="G488" s="79"/>
      <c r="H488" s="1"/>
      <c r="I488" s="1"/>
      <c r="J488" s="1"/>
      <c r="K488" s="1"/>
      <c r="L488" s="1"/>
    </row>
    <row r="489" spans="1:12" ht="16.5" customHeight="1">
      <c r="A489" s="1"/>
      <c r="B489" s="58"/>
      <c r="C489" s="60"/>
      <c r="D489" s="41"/>
      <c r="E489" s="1"/>
      <c r="F489" s="78"/>
      <c r="G489" s="79"/>
      <c r="H489" s="1"/>
      <c r="I489" s="1"/>
      <c r="J489" s="1"/>
      <c r="K489" s="1"/>
      <c r="L489" s="1"/>
    </row>
    <row r="490" spans="1:12" ht="16.5" customHeight="1">
      <c r="A490" s="1"/>
      <c r="B490" s="58"/>
      <c r="C490" s="60"/>
      <c r="D490" s="41"/>
      <c r="E490" s="1"/>
      <c r="F490" s="78"/>
      <c r="G490" s="79"/>
      <c r="H490" s="1"/>
      <c r="I490" s="1"/>
      <c r="J490" s="1"/>
      <c r="K490" s="1"/>
      <c r="L490" s="1"/>
    </row>
    <row r="491" spans="1:12" ht="16.5" customHeight="1">
      <c r="A491" s="1"/>
      <c r="B491" s="58"/>
      <c r="C491" s="60"/>
      <c r="D491" s="41"/>
      <c r="E491" s="1"/>
      <c r="F491" s="78"/>
      <c r="G491" s="79"/>
      <c r="H491" s="1"/>
      <c r="I491" s="1"/>
      <c r="J491" s="1"/>
      <c r="K491" s="1"/>
      <c r="L491" s="1"/>
    </row>
    <row r="492" spans="1:12" ht="16.5" customHeight="1">
      <c r="A492" s="1"/>
      <c r="B492" s="58"/>
      <c r="C492" s="60"/>
      <c r="D492" s="41"/>
      <c r="E492" s="1"/>
      <c r="F492" s="78"/>
      <c r="G492" s="79"/>
      <c r="H492" s="1"/>
      <c r="I492" s="1"/>
      <c r="J492" s="1"/>
      <c r="K492" s="1"/>
      <c r="L492" s="1"/>
    </row>
    <row r="493" spans="1:12" ht="16.5" customHeight="1">
      <c r="A493" s="1"/>
      <c r="B493" s="58"/>
      <c r="C493" s="60"/>
      <c r="D493" s="41"/>
      <c r="E493" s="1"/>
      <c r="F493" s="78"/>
      <c r="G493" s="79"/>
      <c r="H493" s="1"/>
      <c r="I493" s="1"/>
      <c r="J493" s="1"/>
      <c r="K493" s="1"/>
      <c r="L493" s="1"/>
    </row>
    <row r="494" spans="1:12" ht="16.5" customHeight="1">
      <c r="A494" s="1"/>
      <c r="B494" s="58"/>
      <c r="C494" s="60"/>
      <c r="D494" s="41"/>
      <c r="E494" s="1"/>
      <c r="F494" s="78"/>
      <c r="G494" s="79"/>
      <c r="H494" s="1"/>
      <c r="I494" s="1"/>
      <c r="J494" s="1"/>
      <c r="K494" s="1"/>
      <c r="L494" s="1"/>
    </row>
    <row r="495" spans="1:12" ht="16.5" customHeight="1">
      <c r="A495" s="1"/>
      <c r="B495" s="58"/>
      <c r="C495" s="60"/>
      <c r="D495" s="41"/>
      <c r="E495" s="1"/>
      <c r="F495" s="78"/>
      <c r="G495" s="79"/>
      <c r="H495" s="1"/>
      <c r="I495" s="1"/>
      <c r="J495" s="1"/>
      <c r="K495" s="1"/>
      <c r="L495" s="1"/>
    </row>
    <row r="496" spans="1:12" ht="16.5" customHeight="1">
      <c r="A496" s="1"/>
      <c r="B496" s="58"/>
      <c r="C496" s="60"/>
      <c r="D496" s="41"/>
      <c r="E496" s="1"/>
      <c r="F496" s="78"/>
      <c r="G496" s="79"/>
      <c r="H496" s="1"/>
      <c r="I496" s="1"/>
      <c r="J496" s="1"/>
      <c r="K496" s="1"/>
      <c r="L496" s="1"/>
    </row>
    <row r="497" spans="1:12" ht="16.5" customHeight="1">
      <c r="A497" s="1"/>
      <c r="B497" s="58"/>
      <c r="C497" s="60"/>
      <c r="D497" s="41"/>
      <c r="E497" s="1"/>
      <c r="F497" s="78"/>
      <c r="G497" s="79"/>
      <c r="H497" s="1"/>
      <c r="I497" s="1"/>
      <c r="J497" s="1"/>
      <c r="K497" s="1"/>
      <c r="L497" s="1"/>
    </row>
    <row r="498" spans="1:12" ht="16.5" customHeight="1">
      <c r="A498" s="1"/>
      <c r="B498" s="58"/>
      <c r="C498" s="60"/>
      <c r="D498" s="41"/>
      <c r="E498" s="1"/>
      <c r="F498" s="78"/>
      <c r="G498" s="79"/>
      <c r="H498" s="1"/>
      <c r="I498" s="1"/>
      <c r="J498" s="1"/>
      <c r="K498" s="1"/>
      <c r="L498" s="1"/>
    </row>
    <row r="499" spans="1:12" ht="16.5" customHeight="1">
      <c r="A499" s="1"/>
      <c r="B499" s="58"/>
      <c r="C499" s="60"/>
      <c r="D499" s="41"/>
      <c r="E499" s="1"/>
      <c r="F499" s="78"/>
      <c r="G499" s="79"/>
      <c r="H499" s="1"/>
      <c r="I499" s="1"/>
      <c r="J499" s="1"/>
      <c r="K499" s="1"/>
      <c r="L499" s="1"/>
    </row>
    <row r="500" spans="1:12" ht="16.5" customHeight="1">
      <c r="A500" s="1"/>
      <c r="B500" s="58"/>
      <c r="C500" s="60"/>
      <c r="D500" s="41"/>
      <c r="E500" s="1"/>
      <c r="F500" s="78"/>
      <c r="G500" s="79"/>
      <c r="H500" s="1"/>
      <c r="I500" s="1"/>
      <c r="J500" s="1"/>
      <c r="K500" s="1"/>
      <c r="L500" s="1"/>
    </row>
    <row r="501" spans="1:12" ht="16.5" customHeight="1">
      <c r="A501" s="1"/>
      <c r="B501" s="58"/>
      <c r="C501" s="60"/>
      <c r="D501" s="41"/>
      <c r="E501" s="1"/>
      <c r="F501" s="78"/>
      <c r="G501" s="79"/>
      <c r="H501" s="1"/>
      <c r="I501" s="1"/>
      <c r="J501" s="1"/>
      <c r="K501" s="1"/>
      <c r="L501" s="1"/>
    </row>
    <row r="502" spans="1:12" ht="16.5" customHeight="1">
      <c r="A502" s="1"/>
      <c r="B502" s="58"/>
      <c r="C502" s="60"/>
      <c r="D502" s="41"/>
      <c r="E502" s="1"/>
      <c r="F502" s="78"/>
      <c r="G502" s="79"/>
      <c r="H502" s="1"/>
      <c r="I502" s="1"/>
      <c r="J502" s="1"/>
      <c r="K502" s="1"/>
      <c r="L502" s="1"/>
    </row>
    <row r="503" spans="1:12" ht="16.5" customHeight="1">
      <c r="A503" s="1"/>
      <c r="B503" s="58"/>
      <c r="C503" s="60"/>
      <c r="D503" s="41"/>
      <c r="E503" s="1"/>
      <c r="F503" s="78"/>
      <c r="G503" s="79"/>
      <c r="H503" s="1"/>
      <c r="I503" s="1"/>
      <c r="J503" s="1"/>
      <c r="K503" s="1"/>
      <c r="L503" s="1"/>
    </row>
    <row r="504" spans="1:12" ht="16.5" customHeight="1">
      <c r="A504" s="1"/>
      <c r="B504" s="58"/>
      <c r="C504" s="60"/>
      <c r="D504" s="41"/>
      <c r="E504" s="1"/>
      <c r="F504" s="78"/>
      <c r="G504" s="79"/>
      <c r="H504" s="1"/>
      <c r="I504" s="1"/>
      <c r="J504" s="1"/>
      <c r="K504" s="1"/>
      <c r="L504" s="1"/>
    </row>
    <row r="505" spans="1:12" ht="16.5" customHeight="1">
      <c r="A505" s="1"/>
      <c r="B505" s="58"/>
      <c r="C505" s="60"/>
      <c r="D505" s="41"/>
      <c r="E505" s="1"/>
      <c r="F505" s="78"/>
      <c r="G505" s="79"/>
      <c r="H505" s="1"/>
      <c r="I505" s="1"/>
      <c r="J505" s="1"/>
      <c r="K505" s="1"/>
      <c r="L505" s="1"/>
    </row>
    <row r="506" spans="1:12" ht="16.5" customHeight="1">
      <c r="A506" s="1"/>
      <c r="B506" s="58"/>
      <c r="C506" s="60"/>
      <c r="D506" s="41"/>
      <c r="E506" s="1"/>
      <c r="F506" s="78"/>
      <c r="G506" s="79"/>
      <c r="H506" s="1"/>
      <c r="I506" s="1"/>
      <c r="J506" s="1"/>
      <c r="K506" s="1"/>
      <c r="L506" s="1"/>
    </row>
    <row r="507" spans="1:12" ht="16.5" customHeight="1">
      <c r="A507" s="1"/>
      <c r="B507" s="58"/>
      <c r="C507" s="60"/>
      <c r="D507" s="41"/>
      <c r="E507" s="1"/>
      <c r="F507" s="78"/>
      <c r="G507" s="79"/>
      <c r="H507" s="1"/>
      <c r="I507" s="1"/>
      <c r="J507" s="1"/>
      <c r="K507" s="1"/>
      <c r="L507" s="1"/>
    </row>
    <row r="508" spans="1:12" ht="16.5" customHeight="1">
      <c r="A508" s="1"/>
      <c r="B508" s="58"/>
      <c r="C508" s="60"/>
      <c r="D508" s="41"/>
      <c r="E508" s="1"/>
      <c r="F508" s="78"/>
      <c r="G508" s="79"/>
      <c r="H508" s="1"/>
      <c r="I508" s="1"/>
      <c r="J508" s="1"/>
      <c r="K508" s="1"/>
      <c r="L508" s="1"/>
    </row>
    <row r="509" spans="1:12" ht="16.5" customHeight="1">
      <c r="A509" s="1"/>
      <c r="B509" s="58"/>
      <c r="C509" s="60"/>
      <c r="D509" s="41"/>
      <c r="E509" s="1"/>
      <c r="F509" s="78"/>
      <c r="G509" s="79"/>
      <c r="H509" s="1"/>
      <c r="I509" s="1"/>
      <c r="J509" s="1"/>
      <c r="K509" s="1"/>
      <c r="L509" s="1"/>
    </row>
    <row r="510" spans="1:12" ht="16.5" customHeight="1">
      <c r="A510" s="1"/>
      <c r="B510" s="58"/>
      <c r="C510" s="60"/>
      <c r="D510" s="41"/>
      <c r="E510" s="1"/>
      <c r="F510" s="78"/>
      <c r="G510" s="79"/>
      <c r="H510" s="1"/>
      <c r="I510" s="1"/>
      <c r="J510" s="1"/>
      <c r="K510" s="1"/>
      <c r="L510" s="1"/>
    </row>
    <row r="511" spans="1:12" ht="16.5" customHeight="1">
      <c r="A511" s="1"/>
      <c r="B511" s="58"/>
      <c r="C511" s="60"/>
      <c r="D511" s="41"/>
      <c r="E511" s="1"/>
      <c r="F511" s="78"/>
      <c r="G511" s="79"/>
      <c r="H511" s="1"/>
      <c r="I511" s="1"/>
      <c r="J511" s="1"/>
      <c r="K511" s="1"/>
      <c r="L511" s="1"/>
    </row>
    <row r="512" spans="1:12" ht="16.5" customHeight="1">
      <c r="A512" s="1"/>
      <c r="B512" s="58"/>
      <c r="C512" s="60"/>
      <c r="D512" s="41"/>
      <c r="E512" s="1"/>
      <c r="F512" s="78"/>
      <c r="G512" s="79"/>
      <c r="H512" s="1"/>
      <c r="I512" s="1"/>
      <c r="J512" s="1"/>
      <c r="K512" s="1"/>
      <c r="L512" s="1"/>
    </row>
    <row r="513" spans="1:12" ht="16.5" customHeight="1">
      <c r="A513" s="1"/>
      <c r="B513" s="58"/>
      <c r="C513" s="60"/>
      <c r="D513" s="41"/>
      <c r="E513" s="1"/>
      <c r="F513" s="78"/>
      <c r="G513" s="79"/>
      <c r="H513" s="1"/>
      <c r="I513" s="1"/>
      <c r="J513" s="1"/>
      <c r="K513" s="1"/>
      <c r="L513" s="1"/>
    </row>
    <row r="514" spans="1:12" ht="16.5" customHeight="1">
      <c r="A514" s="1"/>
      <c r="B514" s="58"/>
      <c r="C514" s="60"/>
      <c r="D514" s="41"/>
      <c r="E514" s="1"/>
      <c r="F514" s="78"/>
      <c r="G514" s="79"/>
      <c r="H514" s="1"/>
      <c r="I514" s="1"/>
      <c r="J514" s="1"/>
      <c r="K514" s="1"/>
      <c r="L514" s="1"/>
    </row>
    <row r="515" spans="1:12" ht="16.5" customHeight="1">
      <c r="A515" s="1"/>
      <c r="B515" s="58"/>
      <c r="C515" s="60"/>
      <c r="D515" s="41"/>
      <c r="E515" s="1"/>
      <c r="F515" s="78"/>
      <c r="G515" s="79"/>
      <c r="H515" s="1"/>
      <c r="I515" s="1"/>
      <c r="J515" s="1"/>
      <c r="K515" s="1"/>
      <c r="L515" s="1"/>
    </row>
    <row r="516" spans="1:12" ht="16.5" customHeight="1">
      <c r="A516" s="1"/>
      <c r="B516" s="58"/>
      <c r="C516" s="60"/>
      <c r="D516" s="41"/>
      <c r="E516" s="1"/>
      <c r="F516" s="78"/>
      <c r="G516" s="79"/>
      <c r="H516" s="1"/>
      <c r="I516" s="1"/>
      <c r="J516" s="1"/>
      <c r="K516" s="1"/>
      <c r="L516" s="1"/>
    </row>
    <row r="517" spans="1:12" ht="16.5" customHeight="1">
      <c r="A517" s="1"/>
      <c r="B517" s="58"/>
      <c r="C517" s="60"/>
      <c r="D517" s="41"/>
      <c r="E517" s="1"/>
      <c r="F517" s="78"/>
      <c r="G517" s="79"/>
      <c r="H517" s="1"/>
      <c r="I517" s="1"/>
      <c r="J517" s="1"/>
      <c r="K517" s="1"/>
      <c r="L517" s="1"/>
    </row>
    <row r="518" spans="1:12" ht="16.5" customHeight="1">
      <c r="A518" s="1"/>
      <c r="B518" s="58"/>
      <c r="C518" s="60"/>
      <c r="D518" s="41"/>
      <c r="E518" s="1"/>
      <c r="F518" s="78"/>
      <c r="G518" s="79"/>
      <c r="H518" s="1"/>
      <c r="I518" s="1"/>
      <c r="J518" s="1"/>
      <c r="K518" s="1"/>
      <c r="L518" s="1"/>
    </row>
    <row r="519" spans="1:12" ht="16.5" customHeight="1">
      <c r="A519" s="1"/>
      <c r="B519" s="58"/>
      <c r="C519" s="60"/>
      <c r="D519" s="41"/>
      <c r="E519" s="1"/>
      <c r="F519" s="78"/>
      <c r="G519" s="79"/>
      <c r="H519" s="1"/>
      <c r="I519" s="1"/>
      <c r="J519" s="1"/>
      <c r="K519" s="1"/>
      <c r="L519" s="1"/>
    </row>
    <row r="520" spans="1:12" ht="16.5" customHeight="1">
      <c r="A520" s="1"/>
      <c r="B520" s="58"/>
      <c r="C520" s="60"/>
      <c r="D520" s="41"/>
      <c r="E520" s="1"/>
      <c r="F520" s="78"/>
      <c r="G520" s="79"/>
      <c r="H520" s="1"/>
      <c r="I520" s="1"/>
      <c r="J520" s="1"/>
      <c r="K520" s="1"/>
      <c r="L520" s="1"/>
    </row>
    <row r="521" spans="1:12" ht="16.5" customHeight="1">
      <c r="A521" s="1"/>
      <c r="B521" s="58"/>
      <c r="C521" s="60"/>
      <c r="D521" s="41"/>
      <c r="E521" s="1"/>
      <c r="F521" s="78"/>
      <c r="G521" s="79"/>
      <c r="H521" s="1"/>
      <c r="I521" s="1"/>
      <c r="J521" s="1"/>
      <c r="K521" s="1"/>
      <c r="L521" s="1"/>
    </row>
    <row r="522" spans="1:12" ht="16.5" customHeight="1">
      <c r="A522" s="1"/>
      <c r="B522" s="58"/>
      <c r="C522" s="60"/>
      <c r="D522" s="41"/>
      <c r="E522" s="1"/>
      <c r="F522" s="78"/>
      <c r="G522" s="79"/>
      <c r="H522" s="1"/>
      <c r="I522" s="1"/>
      <c r="J522" s="1"/>
      <c r="K522" s="1"/>
      <c r="L522" s="1"/>
    </row>
    <row r="523" spans="1:12" ht="16.5" customHeight="1">
      <c r="A523" s="1"/>
      <c r="B523" s="58"/>
      <c r="C523" s="60"/>
      <c r="D523" s="41"/>
      <c r="E523" s="1"/>
      <c r="F523" s="78"/>
      <c r="G523" s="79"/>
      <c r="H523" s="1"/>
      <c r="I523" s="1"/>
      <c r="J523" s="1"/>
      <c r="K523" s="1"/>
      <c r="L523" s="1"/>
    </row>
    <row r="524" spans="1:12" ht="16.5" customHeight="1">
      <c r="A524" s="1"/>
      <c r="B524" s="58"/>
      <c r="C524" s="60"/>
      <c r="D524" s="41"/>
      <c r="E524" s="1"/>
      <c r="F524" s="78"/>
      <c r="G524" s="79"/>
      <c r="H524" s="1"/>
      <c r="I524" s="1"/>
      <c r="J524" s="1"/>
      <c r="K524" s="1"/>
      <c r="L524" s="1"/>
    </row>
    <row r="525" spans="1:12" ht="16.5" customHeight="1">
      <c r="A525" s="1"/>
      <c r="B525" s="58"/>
      <c r="C525" s="60"/>
      <c r="D525" s="41"/>
      <c r="E525" s="1"/>
      <c r="F525" s="78"/>
      <c r="G525" s="79"/>
      <c r="H525" s="1"/>
      <c r="I525" s="1"/>
      <c r="J525" s="1"/>
      <c r="K525" s="1"/>
      <c r="L525" s="1"/>
    </row>
    <row r="526" spans="1:12" ht="16.5" customHeight="1">
      <c r="A526" s="1"/>
      <c r="B526" s="58"/>
      <c r="C526" s="60"/>
      <c r="D526" s="41"/>
      <c r="E526" s="1"/>
      <c r="F526" s="78"/>
      <c r="G526" s="79"/>
      <c r="H526" s="1"/>
      <c r="I526" s="1"/>
      <c r="J526" s="1"/>
      <c r="K526" s="1"/>
      <c r="L526" s="1"/>
    </row>
    <row r="527" spans="1:12" ht="16.5" customHeight="1">
      <c r="A527" s="1"/>
      <c r="B527" s="58"/>
      <c r="C527" s="60"/>
      <c r="D527" s="41"/>
      <c r="E527" s="1"/>
      <c r="F527" s="78"/>
      <c r="G527" s="79"/>
      <c r="H527" s="1"/>
      <c r="I527" s="1"/>
      <c r="J527" s="1"/>
      <c r="K527" s="1"/>
      <c r="L527" s="1"/>
    </row>
    <row r="528" spans="1:12" ht="16.5" customHeight="1">
      <c r="A528" s="1"/>
      <c r="B528" s="58"/>
      <c r="C528" s="60"/>
      <c r="D528" s="41"/>
      <c r="E528" s="1"/>
      <c r="F528" s="78"/>
      <c r="G528" s="79"/>
      <c r="H528" s="1"/>
      <c r="I528" s="1"/>
      <c r="J528" s="1"/>
      <c r="K528" s="1"/>
      <c r="L528" s="1"/>
    </row>
    <row r="529" spans="1:12" ht="16.5" customHeight="1">
      <c r="A529" s="1"/>
      <c r="B529" s="58"/>
      <c r="C529" s="60"/>
      <c r="D529" s="41"/>
      <c r="E529" s="1"/>
      <c r="F529" s="78"/>
      <c r="G529" s="79"/>
      <c r="H529" s="1"/>
      <c r="I529" s="1"/>
      <c r="J529" s="1"/>
      <c r="K529" s="1"/>
      <c r="L529" s="1"/>
    </row>
    <row r="530" spans="1:12" ht="16.5" customHeight="1">
      <c r="A530" s="1"/>
      <c r="B530" s="58"/>
      <c r="C530" s="60"/>
      <c r="D530" s="41"/>
      <c r="E530" s="1"/>
      <c r="F530" s="78"/>
      <c r="G530" s="79"/>
      <c r="H530" s="1"/>
      <c r="I530" s="1"/>
      <c r="J530" s="1"/>
      <c r="K530" s="1"/>
      <c r="L530" s="1"/>
    </row>
    <row r="531" spans="1:12" ht="16.5" customHeight="1">
      <c r="A531" s="1"/>
      <c r="B531" s="58"/>
      <c r="C531" s="60"/>
      <c r="D531" s="41"/>
      <c r="E531" s="1"/>
      <c r="F531" s="78"/>
      <c r="G531" s="79"/>
      <c r="H531" s="1"/>
      <c r="I531" s="1"/>
      <c r="J531" s="1"/>
      <c r="K531" s="1"/>
      <c r="L531" s="1"/>
    </row>
    <row r="532" spans="1:12" ht="16.5" customHeight="1">
      <c r="A532" s="1"/>
      <c r="B532" s="58"/>
      <c r="C532" s="60"/>
      <c r="D532" s="41"/>
      <c r="E532" s="1"/>
      <c r="F532" s="78"/>
      <c r="G532" s="79"/>
      <c r="H532" s="1"/>
      <c r="I532" s="1"/>
      <c r="J532" s="1"/>
      <c r="K532" s="1"/>
      <c r="L532" s="1"/>
    </row>
    <row r="533" spans="1:12" ht="16.5" customHeight="1">
      <c r="A533" s="1"/>
      <c r="B533" s="58"/>
      <c r="C533" s="60"/>
      <c r="D533" s="41"/>
      <c r="E533" s="1"/>
      <c r="F533" s="78"/>
      <c r="G533" s="79"/>
      <c r="H533" s="1"/>
      <c r="I533" s="1"/>
      <c r="J533" s="1"/>
      <c r="K533" s="1"/>
      <c r="L533" s="1"/>
    </row>
    <row r="534" spans="1:12" ht="16.5" customHeight="1">
      <c r="A534" s="1"/>
      <c r="B534" s="58"/>
      <c r="C534" s="60"/>
      <c r="D534" s="41"/>
      <c r="E534" s="1"/>
      <c r="F534" s="78"/>
      <c r="G534" s="79"/>
      <c r="H534" s="1"/>
      <c r="I534" s="1"/>
      <c r="J534" s="1"/>
      <c r="K534" s="1"/>
      <c r="L534" s="1"/>
    </row>
    <row r="535" spans="1:12" ht="16.5" customHeight="1">
      <c r="A535" s="1"/>
      <c r="B535" s="58"/>
      <c r="C535" s="60"/>
      <c r="D535" s="41"/>
      <c r="E535" s="1"/>
      <c r="F535" s="78"/>
      <c r="G535" s="79"/>
      <c r="H535" s="1"/>
      <c r="I535" s="1"/>
      <c r="J535" s="1"/>
      <c r="K535" s="1"/>
      <c r="L535" s="1"/>
    </row>
    <row r="536" spans="1:12" ht="16.5" customHeight="1">
      <c r="A536" s="1"/>
      <c r="B536" s="58"/>
      <c r="C536" s="60"/>
      <c r="D536" s="41"/>
      <c r="E536" s="1"/>
      <c r="F536" s="78"/>
      <c r="G536" s="79"/>
      <c r="H536" s="1"/>
      <c r="I536" s="1"/>
      <c r="J536" s="1"/>
      <c r="K536" s="1"/>
      <c r="L536" s="1"/>
    </row>
    <row r="537" spans="1:12" ht="16.5" customHeight="1">
      <c r="A537" s="1"/>
      <c r="B537" s="58"/>
      <c r="C537" s="60"/>
      <c r="D537" s="41"/>
      <c r="E537" s="1"/>
      <c r="F537" s="78"/>
      <c r="G537" s="79"/>
      <c r="H537" s="1"/>
      <c r="I537" s="1"/>
      <c r="J537" s="1"/>
      <c r="K537" s="1"/>
      <c r="L537" s="1"/>
    </row>
    <row r="538" spans="1:12" ht="16.5" customHeight="1">
      <c r="A538" s="1"/>
      <c r="B538" s="58"/>
      <c r="C538" s="60"/>
      <c r="D538" s="41"/>
      <c r="E538" s="1"/>
      <c r="F538" s="78"/>
      <c r="G538" s="79"/>
      <c r="H538" s="1"/>
      <c r="I538" s="1"/>
      <c r="J538" s="1"/>
      <c r="K538" s="1"/>
      <c r="L538" s="1"/>
    </row>
    <row r="539" spans="1:12" ht="16.5" customHeight="1">
      <c r="A539" s="1"/>
      <c r="B539" s="58"/>
      <c r="C539" s="60"/>
      <c r="D539" s="41"/>
      <c r="E539" s="1"/>
      <c r="F539" s="78"/>
      <c r="G539" s="79"/>
      <c r="H539" s="1"/>
      <c r="I539" s="1"/>
      <c r="J539" s="1"/>
      <c r="K539" s="1"/>
      <c r="L539" s="1"/>
    </row>
    <row r="540" spans="1:12" ht="16.5" customHeight="1">
      <c r="A540" s="1"/>
      <c r="B540" s="58"/>
      <c r="C540" s="60"/>
      <c r="D540" s="41"/>
      <c r="E540" s="1"/>
      <c r="F540" s="78"/>
      <c r="G540" s="79"/>
      <c r="H540" s="1"/>
      <c r="I540" s="1"/>
      <c r="J540" s="1"/>
      <c r="K540" s="1"/>
      <c r="L540" s="1"/>
    </row>
    <row r="541" spans="1:12" ht="16.5" customHeight="1">
      <c r="A541" s="1"/>
      <c r="B541" s="58"/>
      <c r="C541" s="60"/>
      <c r="D541" s="41"/>
      <c r="E541" s="1"/>
      <c r="F541" s="78"/>
      <c r="G541" s="79"/>
      <c r="H541" s="1"/>
      <c r="I541" s="1"/>
      <c r="J541" s="1"/>
      <c r="K541" s="1"/>
      <c r="L541" s="1"/>
    </row>
    <row r="542" spans="1:12" ht="16.5" customHeight="1">
      <c r="A542" s="1"/>
      <c r="B542" s="58"/>
      <c r="C542" s="60"/>
      <c r="D542" s="41"/>
      <c r="E542" s="1"/>
      <c r="F542" s="78"/>
      <c r="G542" s="79"/>
      <c r="H542" s="1"/>
      <c r="I542" s="1"/>
      <c r="J542" s="1"/>
      <c r="K542" s="1"/>
      <c r="L542" s="1"/>
    </row>
    <row r="543" spans="1:12" ht="16.5" customHeight="1">
      <c r="A543" s="1"/>
      <c r="B543" s="58"/>
      <c r="C543" s="60"/>
      <c r="D543" s="41"/>
      <c r="E543" s="1"/>
      <c r="F543" s="78"/>
      <c r="G543" s="79"/>
      <c r="H543" s="1"/>
      <c r="I543" s="1"/>
      <c r="J543" s="1"/>
      <c r="K543" s="1"/>
      <c r="L543" s="1"/>
    </row>
    <row r="544" spans="1:12" ht="16.5" customHeight="1">
      <c r="A544" s="1"/>
      <c r="B544" s="58"/>
      <c r="C544" s="60"/>
      <c r="D544" s="41"/>
      <c r="E544" s="1"/>
      <c r="F544" s="78"/>
      <c r="G544" s="79"/>
      <c r="H544" s="1"/>
      <c r="I544" s="1"/>
      <c r="J544" s="1"/>
      <c r="K544" s="1"/>
      <c r="L544" s="1"/>
    </row>
    <row r="545" spans="1:12" ht="16.5" customHeight="1">
      <c r="A545" s="1"/>
      <c r="B545" s="58"/>
      <c r="C545" s="60"/>
      <c r="D545" s="41"/>
      <c r="E545" s="1"/>
      <c r="F545" s="78"/>
      <c r="G545" s="79"/>
      <c r="H545" s="1"/>
      <c r="I545" s="1"/>
      <c r="J545" s="1"/>
      <c r="K545" s="1"/>
      <c r="L545" s="1"/>
    </row>
    <row r="546" spans="1:12" ht="16.5" customHeight="1">
      <c r="A546" s="1"/>
      <c r="B546" s="58"/>
      <c r="C546" s="60"/>
      <c r="D546" s="41"/>
      <c r="E546" s="1"/>
      <c r="F546" s="78"/>
      <c r="G546" s="79"/>
      <c r="H546" s="1"/>
      <c r="I546" s="1"/>
      <c r="J546" s="1"/>
      <c r="K546" s="1"/>
      <c r="L546" s="1"/>
    </row>
    <row r="547" spans="1:12" ht="16.5" customHeight="1">
      <c r="A547" s="1"/>
      <c r="B547" s="58"/>
      <c r="C547" s="60"/>
      <c r="D547" s="41"/>
      <c r="E547" s="1"/>
      <c r="F547" s="78"/>
      <c r="G547" s="79"/>
      <c r="H547" s="1"/>
      <c r="I547" s="1"/>
      <c r="J547" s="1"/>
      <c r="K547" s="1"/>
      <c r="L547" s="1"/>
    </row>
    <row r="548" spans="1:12" ht="16.5" customHeight="1">
      <c r="A548" s="1"/>
      <c r="B548" s="58"/>
      <c r="C548" s="60"/>
      <c r="D548" s="41"/>
      <c r="E548" s="1"/>
      <c r="F548" s="78"/>
      <c r="G548" s="79"/>
      <c r="H548" s="1"/>
      <c r="I548" s="1"/>
      <c r="J548" s="1"/>
      <c r="K548" s="1"/>
      <c r="L548" s="1"/>
    </row>
    <row r="549" spans="1:12" ht="16.5" customHeight="1">
      <c r="A549" s="1"/>
      <c r="B549" s="58"/>
      <c r="C549" s="60"/>
      <c r="D549" s="41"/>
      <c r="E549" s="1"/>
      <c r="F549" s="78"/>
      <c r="G549" s="79"/>
      <c r="H549" s="1"/>
      <c r="I549" s="1"/>
      <c r="J549" s="1"/>
      <c r="K549" s="1"/>
      <c r="L549" s="1"/>
    </row>
    <row r="550" spans="1:12" ht="16.5" customHeight="1">
      <c r="A550" s="1"/>
      <c r="B550" s="58"/>
      <c r="C550" s="60"/>
      <c r="D550" s="41"/>
      <c r="E550" s="1"/>
      <c r="F550" s="78"/>
      <c r="G550" s="79"/>
      <c r="H550" s="1"/>
      <c r="I550" s="1"/>
      <c r="J550" s="1"/>
      <c r="K550" s="1"/>
      <c r="L550" s="1"/>
    </row>
    <row r="551" spans="1:12" ht="16.5" customHeight="1">
      <c r="A551" s="1"/>
      <c r="B551" s="58"/>
      <c r="C551" s="60"/>
      <c r="D551" s="41"/>
      <c r="E551" s="1"/>
      <c r="F551" s="78"/>
      <c r="G551" s="79"/>
      <c r="H551" s="1"/>
      <c r="I551" s="1"/>
      <c r="J551" s="1"/>
      <c r="K551" s="1"/>
      <c r="L551" s="1"/>
    </row>
    <row r="552" spans="1:12" ht="16.5" customHeight="1">
      <c r="A552" s="1"/>
      <c r="B552" s="58"/>
      <c r="C552" s="60"/>
      <c r="D552" s="41"/>
      <c r="E552" s="1"/>
      <c r="F552" s="78"/>
      <c r="G552" s="79"/>
      <c r="H552" s="1"/>
      <c r="I552" s="1"/>
      <c r="J552" s="1"/>
      <c r="K552" s="1"/>
      <c r="L552" s="1"/>
    </row>
    <row r="553" spans="1:12" ht="16.5" customHeight="1">
      <c r="A553" s="1"/>
      <c r="B553" s="58"/>
      <c r="C553" s="60"/>
      <c r="D553" s="41"/>
      <c r="E553" s="1"/>
      <c r="F553" s="78"/>
      <c r="G553" s="79"/>
      <c r="H553" s="1"/>
      <c r="I553" s="1"/>
      <c r="J553" s="1"/>
      <c r="K553" s="1"/>
      <c r="L553" s="1"/>
    </row>
    <row r="554" spans="1:12" ht="16.5" customHeight="1">
      <c r="A554" s="1"/>
      <c r="B554" s="58"/>
      <c r="C554" s="60"/>
      <c r="D554" s="41"/>
      <c r="E554" s="1"/>
      <c r="F554" s="78"/>
      <c r="G554" s="79"/>
      <c r="H554" s="1"/>
      <c r="I554" s="1"/>
      <c r="J554" s="1"/>
      <c r="K554" s="1"/>
      <c r="L554" s="1"/>
    </row>
    <row r="555" spans="1:12" ht="16.5" customHeight="1">
      <c r="A555" s="1"/>
      <c r="B555" s="58"/>
      <c r="C555" s="60"/>
      <c r="D555" s="41"/>
      <c r="E555" s="1"/>
      <c r="F555" s="78"/>
      <c r="G555" s="79"/>
      <c r="H555" s="1"/>
      <c r="I555" s="1"/>
      <c r="J555" s="1"/>
      <c r="K555" s="1"/>
      <c r="L555" s="1"/>
    </row>
    <row r="556" spans="1:12" ht="16.5" customHeight="1">
      <c r="A556" s="1"/>
      <c r="B556" s="58"/>
      <c r="C556" s="60"/>
      <c r="D556" s="41"/>
      <c r="E556" s="1"/>
      <c r="F556" s="78"/>
      <c r="G556" s="79"/>
      <c r="H556" s="1"/>
      <c r="I556" s="1"/>
      <c r="J556" s="1"/>
      <c r="K556" s="1"/>
      <c r="L556" s="1"/>
    </row>
    <row r="557" spans="1:12" ht="16.5" customHeight="1">
      <c r="A557" s="1"/>
      <c r="B557" s="58"/>
      <c r="C557" s="60"/>
      <c r="D557" s="41"/>
      <c r="E557" s="1"/>
      <c r="F557" s="78"/>
      <c r="G557" s="79"/>
      <c r="H557" s="1"/>
      <c r="I557" s="1"/>
      <c r="J557" s="1"/>
      <c r="K557" s="1"/>
      <c r="L557" s="1"/>
    </row>
    <row r="558" spans="1:12" ht="16.5" customHeight="1">
      <c r="A558" s="1"/>
      <c r="B558" s="58"/>
      <c r="C558" s="60"/>
      <c r="D558" s="41"/>
      <c r="E558" s="1"/>
      <c r="F558" s="78"/>
      <c r="G558" s="79"/>
      <c r="H558" s="1"/>
      <c r="I558" s="1"/>
      <c r="J558" s="1"/>
      <c r="K558" s="1"/>
      <c r="L558" s="1"/>
    </row>
    <row r="559" spans="1:12" ht="16.5" customHeight="1">
      <c r="A559" s="1"/>
      <c r="B559" s="58"/>
      <c r="C559" s="60"/>
      <c r="D559" s="41"/>
      <c r="E559" s="1"/>
      <c r="F559" s="78"/>
      <c r="G559" s="79"/>
      <c r="H559" s="1"/>
      <c r="I559" s="1"/>
      <c r="J559" s="1"/>
      <c r="K559" s="1"/>
      <c r="L559" s="1"/>
    </row>
    <row r="560" spans="1:12" ht="16.5" customHeight="1">
      <c r="A560" s="1"/>
      <c r="B560" s="58"/>
      <c r="C560" s="60"/>
      <c r="D560" s="41"/>
      <c r="E560" s="1"/>
      <c r="F560" s="78"/>
      <c r="G560" s="79"/>
      <c r="H560" s="1"/>
      <c r="I560" s="1"/>
      <c r="J560" s="1"/>
      <c r="K560" s="1"/>
      <c r="L560" s="1"/>
    </row>
    <row r="561" spans="1:12" ht="16.5" customHeight="1">
      <c r="A561" s="1"/>
      <c r="B561" s="58"/>
      <c r="C561" s="60"/>
      <c r="D561" s="41"/>
      <c r="E561" s="1"/>
      <c r="F561" s="78"/>
      <c r="G561" s="79"/>
      <c r="H561" s="1"/>
      <c r="I561" s="1"/>
      <c r="J561" s="1"/>
      <c r="K561" s="1"/>
      <c r="L561" s="1"/>
    </row>
    <row r="562" spans="1:12" ht="16.5" customHeight="1">
      <c r="A562" s="1"/>
      <c r="B562" s="58"/>
      <c r="C562" s="60"/>
      <c r="D562" s="41"/>
      <c r="E562" s="1"/>
      <c r="F562" s="78"/>
      <c r="G562" s="79"/>
      <c r="H562" s="1"/>
      <c r="I562" s="1"/>
      <c r="J562" s="1"/>
      <c r="K562" s="1"/>
      <c r="L562" s="1"/>
    </row>
    <row r="563" spans="1:12" ht="16.5" customHeight="1">
      <c r="A563" s="1"/>
      <c r="B563" s="58"/>
      <c r="C563" s="60"/>
      <c r="D563" s="41"/>
      <c r="E563" s="1"/>
      <c r="F563" s="78"/>
      <c r="G563" s="79"/>
      <c r="H563" s="1"/>
      <c r="I563" s="1"/>
      <c r="J563" s="1"/>
      <c r="K563" s="1"/>
      <c r="L563" s="1"/>
    </row>
    <row r="564" spans="1:12" ht="16.5" customHeight="1">
      <c r="A564" s="1"/>
      <c r="B564" s="58"/>
      <c r="C564" s="60"/>
      <c r="D564" s="41"/>
      <c r="E564" s="1"/>
      <c r="F564" s="78"/>
      <c r="G564" s="79"/>
      <c r="H564" s="1"/>
      <c r="I564" s="1"/>
      <c r="J564" s="1"/>
      <c r="K564" s="1"/>
      <c r="L564" s="1"/>
    </row>
    <row r="565" spans="1:12" ht="16.5" customHeight="1">
      <c r="A565" s="1"/>
      <c r="B565" s="58"/>
      <c r="C565" s="60"/>
      <c r="D565" s="41"/>
      <c r="E565" s="1"/>
      <c r="F565" s="78"/>
      <c r="G565" s="79"/>
      <c r="H565" s="1"/>
      <c r="I565" s="1"/>
      <c r="J565" s="1"/>
      <c r="K565" s="1"/>
      <c r="L565" s="1"/>
    </row>
    <row r="566" spans="1:12" ht="16.5" customHeight="1">
      <c r="A566" s="1"/>
      <c r="B566" s="58"/>
      <c r="C566" s="60"/>
      <c r="D566" s="41"/>
      <c r="E566" s="1"/>
      <c r="F566" s="78"/>
      <c r="G566" s="79"/>
      <c r="H566" s="1"/>
      <c r="I566" s="1"/>
      <c r="J566" s="1"/>
      <c r="K566" s="1"/>
      <c r="L566" s="1"/>
    </row>
    <row r="567" spans="1:12" ht="16.5" customHeight="1">
      <c r="A567" s="1"/>
      <c r="B567" s="58"/>
      <c r="C567" s="60"/>
      <c r="D567" s="41"/>
      <c r="E567" s="1"/>
      <c r="F567" s="78"/>
      <c r="G567" s="79"/>
      <c r="H567" s="1"/>
      <c r="I567" s="1"/>
      <c r="J567" s="1"/>
      <c r="K567" s="1"/>
      <c r="L567" s="1"/>
    </row>
    <row r="568" spans="1:12" ht="16.5" customHeight="1">
      <c r="A568" s="1"/>
      <c r="B568" s="58"/>
      <c r="C568" s="60"/>
      <c r="D568" s="41"/>
      <c r="E568" s="1"/>
      <c r="F568" s="78"/>
      <c r="G568" s="79"/>
      <c r="H568" s="1"/>
      <c r="I568" s="1"/>
      <c r="J568" s="1"/>
      <c r="K568" s="1"/>
      <c r="L568" s="1"/>
    </row>
    <row r="569" spans="1:12" ht="16.5" customHeight="1">
      <c r="A569" s="1"/>
      <c r="B569" s="58"/>
      <c r="C569" s="60"/>
      <c r="D569" s="41"/>
      <c r="E569" s="1"/>
      <c r="F569" s="78"/>
      <c r="G569" s="79"/>
      <c r="H569" s="1"/>
      <c r="I569" s="1"/>
      <c r="J569" s="1"/>
      <c r="K569" s="1"/>
      <c r="L569" s="1"/>
    </row>
    <row r="570" spans="1:12" ht="16.5" customHeight="1">
      <c r="A570" s="1"/>
      <c r="B570" s="58"/>
      <c r="C570" s="60"/>
      <c r="D570" s="41"/>
      <c r="E570" s="1"/>
      <c r="F570" s="78"/>
      <c r="G570" s="79"/>
      <c r="H570" s="1"/>
      <c r="I570" s="1"/>
      <c r="J570" s="1"/>
      <c r="K570" s="1"/>
      <c r="L570" s="1"/>
    </row>
    <row r="571" spans="1:12" ht="16.5" customHeight="1">
      <c r="A571" s="1"/>
      <c r="B571" s="58"/>
      <c r="C571" s="60"/>
      <c r="D571" s="41"/>
      <c r="E571" s="1"/>
      <c r="F571" s="78"/>
      <c r="G571" s="79"/>
      <c r="H571" s="1"/>
      <c r="I571" s="1"/>
      <c r="J571" s="1"/>
      <c r="K571" s="1"/>
      <c r="L571" s="1"/>
    </row>
    <row r="572" spans="1:12" ht="16.5" customHeight="1">
      <c r="A572" s="1"/>
      <c r="B572" s="58"/>
      <c r="C572" s="60"/>
      <c r="D572" s="41"/>
      <c r="E572" s="1"/>
      <c r="F572" s="78"/>
      <c r="G572" s="79"/>
      <c r="H572" s="1"/>
      <c r="I572" s="1"/>
      <c r="J572" s="1"/>
      <c r="K572" s="1"/>
      <c r="L572" s="1"/>
    </row>
    <row r="573" spans="1:12" ht="16.5" customHeight="1">
      <c r="A573" s="1"/>
      <c r="B573" s="58"/>
      <c r="C573" s="60"/>
      <c r="D573" s="41"/>
      <c r="E573" s="1"/>
      <c r="F573" s="78"/>
      <c r="G573" s="79"/>
      <c r="H573" s="1"/>
      <c r="I573" s="1"/>
      <c r="J573" s="1"/>
      <c r="K573" s="1"/>
      <c r="L573" s="1"/>
    </row>
    <row r="574" spans="1:12" ht="16.5" customHeight="1">
      <c r="A574" s="1"/>
      <c r="B574" s="58"/>
      <c r="C574" s="60"/>
      <c r="D574" s="41"/>
      <c r="E574" s="1"/>
      <c r="F574" s="78"/>
      <c r="G574" s="79"/>
      <c r="H574" s="1"/>
      <c r="I574" s="1"/>
      <c r="J574" s="1"/>
      <c r="K574" s="1"/>
      <c r="L574" s="1"/>
    </row>
    <row r="575" spans="1:12" ht="16.5" customHeight="1">
      <c r="A575" s="1"/>
      <c r="B575" s="58"/>
      <c r="C575" s="60"/>
      <c r="D575" s="41"/>
      <c r="E575" s="1"/>
      <c r="F575" s="78"/>
      <c r="G575" s="79"/>
      <c r="H575" s="1"/>
      <c r="I575" s="1"/>
      <c r="J575" s="1"/>
      <c r="K575" s="1"/>
      <c r="L575" s="1"/>
    </row>
    <row r="576" spans="1:12" ht="16.5" customHeight="1">
      <c r="A576" s="1"/>
      <c r="B576" s="58"/>
      <c r="C576" s="60"/>
      <c r="D576" s="41"/>
      <c r="E576" s="1"/>
      <c r="F576" s="78"/>
      <c r="G576" s="79"/>
      <c r="H576" s="1"/>
      <c r="I576" s="1"/>
      <c r="J576" s="1"/>
      <c r="K576" s="1"/>
      <c r="L576" s="1"/>
    </row>
    <row r="577" spans="1:12" ht="16.5" customHeight="1">
      <c r="A577" s="1"/>
      <c r="B577" s="58"/>
      <c r="C577" s="60"/>
      <c r="D577" s="41"/>
      <c r="E577" s="1"/>
      <c r="F577" s="78"/>
      <c r="G577" s="79"/>
      <c r="H577" s="1"/>
      <c r="I577" s="1"/>
      <c r="J577" s="1"/>
      <c r="K577" s="1"/>
      <c r="L577" s="1"/>
    </row>
    <row r="578" spans="1:12" ht="16.5" customHeight="1">
      <c r="A578" s="1"/>
      <c r="B578" s="58"/>
      <c r="C578" s="60"/>
      <c r="D578" s="41"/>
      <c r="E578" s="1"/>
      <c r="F578" s="78"/>
      <c r="G578" s="79"/>
      <c r="H578" s="1"/>
      <c r="I578" s="1"/>
      <c r="J578" s="1"/>
      <c r="K578" s="1"/>
      <c r="L578" s="1"/>
    </row>
    <row r="579" spans="1:12" ht="16.5" customHeight="1">
      <c r="A579" s="1"/>
      <c r="B579" s="58"/>
      <c r="C579" s="60"/>
      <c r="D579" s="41"/>
      <c r="E579" s="1"/>
      <c r="F579" s="78"/>
      <c r="G579" s="79"/>
      <c r="H579" s="1"/>
      <c r="I579" s="1"/>
      <c r="J579" s="1"/>
      <c r="K579" s="1"/>
      <c r="L579" s="1"/>
    </row>
    <row r="580" spans="1:12" ht="16.5" customHeight="1">
      <c r="A580" s="1"/>
      <c r="B580" s="58"/>
      <c r="C580" s="60"/>
      <c r="D580" s="41"/>
      <c r="E580" s="1"/>
      <c r="F580" s="78"/>
      <c r="G580" s="79"/>
      <c r="H580" s="1"/>
      <c r="I580" s="1"/>
      <c r="J580" s="1"/>
      <c r="K580" s="1"/>
      <c r="L580" s="1"/>
    </row>
    <row r="581" spans="1:12" ht="16.5" customHeight="1">
      <c r="A581" s="1"/>
      <c r="B581" s="58"/>
      <c r="C581" s="60"/>
      <c r="D581" s="41"/>
      <c r="E581" s="1"/>
      <c r="F581" s="78"/>
      <c r="G581" s="79"/>
      <c r="H581" s="1"/>
      <c r="I581" s="1"/>
      <c r="J581" s="1"/>
      <c r="K581" s="1"/>
      <c r="L581" s="1"/>
    </row>
    <row r="582" spans="1:12" ht="16.5" customHeight="1">
      <c r="A582" s="1"/>
      <c r="B582" s="58"/>
      <c r="C582" s="60"/>
      <c r="D582" s="41"/>
      <c r="E582" s="1"/>
      <c r="F582" s="78"/>
      <c r="G582" s="79"/>
      <c r="H582" s="1"/>
      <c r="I582" s="1"/>
      <c r="J582" s="1"/>
      <c r="K582" s="1"/>
      <c r="L582" s="1"/>
    </row>
    <row r="583" spans="1:12" ht="16.5" customHeight="1">
      <c r="A583" s="1"/>
      <c r="B583" s="58"/>
      <c r="C583" s="60"/>
      <c r="D583" s="41"/>
      <c r="E583" s="1"/>
      <c r="F583" s="78"/>
      <c r="G583" s="79"/>
      <c r="H583" s="1"/>
      <c r="I583" s="1"/>
      <c r="J583" s="1"/>
      <c r="K583" s="1"/>
      <c r="L583" s="1"/>
    </row>
    <row r="584" spans="1:12" ht="16.5" customHeight="1">
      <c r="A584" s="1"/>
      <c r="B584" s="58"/>
      <c r="C584" s="60"/>
      <c r="D584" s="41"/>
      <c r="E584" s="1"/>
      <c r="F584" s="78"/>
      <c r="G584" s="79"/>
      <c r="H584" s="1"/>
      <c r="I584" s="1"/>
      <c r="J584" s="1"/>
      <c r="K584" s="1"/>
      <c r="L584" s="1"/>
    </row>
    <row r="585" spans="1:12" ht="16.5" customHeight="1">
      <c r="A585" s="1"/>
      <c r="B585" s="58"/>
      <c r="C585" s="60"/>
      <c r="D585" s="41"/>
      <c r="E585" s="1"/>
      <c r="F585" s="78"/>
      <c r="G585" s="79"/>
      <c r="H585" s="1"/>
      <c r="I585" s="1"/>
      <c r="J585" s="1"/>
      <c r="K585" s="1"/>
      <c r="L585" s="1"/>
    </row>
    <row r="586" spans="1:12" ht="16.5" customHeight="1">
      <c r="A586" s="1"/>
      <c r="B586" s="58"/>
      <c r="C586" s="60"/>
      <c r="D586" s="41"/>
      <c r="E586" s="1"/>
      <c r="F586" s="78"/>
      <c r="G586" s="79"/>
      <c r="H586" s="1"/>
      <c r="I586" s="1"/>
      <c r="J586" s="1"/>
      <c r="K586" s="1"/>
      <c r="L586" s="1"/>
    </row>
    <row r="587" spans="1:12" ht="16.5" customHeight="1">
      <c r="A587" s="1"/>
      <c r="B587" s="58"/>
      <c r="C587" s="60"/>
      <c r="D587" s="41"/>
      <c r="E587" s="1"/>
      <c r="F587" s="78"/>
      <c r="G587" s="79"/>
      <c r="H587" s="1"/>
      <c r="I587" s="1"/>
      <c r="J587" s="1"/>
      <c r="K587" s="1"/>
      <c r="L587" s="1"/>
    </row>
    <row r="588" spans="1:12" ht="16.5" customHeight="1">
      <c r="A588" s="1"/>
      <c r="B588" s="58"/>
      <c r="C588" s="60"/>
      <c r="D588" s="41"/>
      <c r="E588" s="1"/>
      <c r="F588" s="78"/>
      <c r="G588" s="79"/>
      <c r="H588" s="1"/>
      <c r="I588" s="1"/>
      <c r="J588" s="1"/>
      <c r="K588" s="1"/>
      <c r="L588" s="1"/>
    </row>
    <row r="589" spans="1:12" ht="16.5" customHeight="1">
      <c r="A589" s="1"/>
      <c r="B589" s="58"/>
      <c r="C589" s="60"/>
      <c r="D589" s="41"/>
      <c r="E589" s="1"/>
      <c r="F589" s="78"/>
      <c r="G589" s="79"/>
      <c r="H589" s="1"/>
      <c r="I589" s="1"/>
      <c r="J589" s="1"/>
      <c r="K589" s="1"/>
      <c r="L589" s="1"/>
    </row>
    <row r="590" spans="1:12" ht="16.5" customHeight="1">
      <c r="A590" s="1"/>
      <c r="B590" s="58"/>
      <c r="C590" s="60"/>
      <c r="D590" s="41"/>
      <c r="E590" s="1"/>
      <c r="F590" s="78"/>
      <c r="G590" s="79"/>
      <c r="H590" s="1"/>
      <c r="I590" s="1"/>
      <c r="J590" s="1"/>
      <c r="K590" s="1"/>
      <c r="L590" s="1"/>
    </row>
    <row r="591" spans="1:12" ht="16.5" customHeight="1">
      <c r="A591" s="1"/>
      <c r="B591" s="58"/>
      <c r="C591" s="60"/>
      <c r="D591" s="41"/>
      <c r="E591" s="1"/>
      <c r="F591" s="78"/>
      <c r="G591" s="79"/>
      <c r="H591" s="1"/>
      <c r="I591" s="1"/>
      <c r="J591" s="1"/>
      <c r="K591" s="1"/>
      <c r="L591" s="1"/>
    </row>
    <row r="592" spans="1:12" ht="16.5" customHeight="1">
      <c r="A592" s="1"/>
      <c r="B592" s="58"/>
      <c r="C592" s="60"/>
      <c r="D592" s="41"/>
      <c r="E592" s="1"/>
      <c r="F592" s="78"/>
      <c r="G592" s="79"/>
      <c r="H592" s="1"/>
      <c r="I592" s="1"/>
      <c r="J592" s="1"/>
      <c r="K592" s="1"/>
      <c r="L592" s="1"/>
    </row>
    <row r="593" spans="1:12" ht="16.5" customHeight="1">
      <c r="A593" s="1"/>
      <c r="B593" s="58"/>
      <c r="C593" s="60"/>
      <c r="D593" s="41"/>
      <c r="E593" s="1"/>
      <c r="F593" s="78"/>
      <c r="G593" s="79"/>
      <c r="H593" s="1"/>
      <c r="I593" s="1"/>
      <c r="J593" s="1"/>
      <c r="K593" s="1"/>
      <c r="L593" s="1"/>
    </row>
    <row r="594" spans="1:12" ht="16.5" customHeight="1">
      <c r="A594" s="1"/>
      <c r="B594" s="58"/>
      <c r="C594" s="60"/>
      <c r="D594" s="41"/>
      <c r="E594" s="1"/>
      <c r="F594" s="78"/>
      <c r="G594" s="79"/>
      <c r="H594" s="1"/>
      <c r="I594" s="1"/>
      <c r="J594" s="1"/>
      <c r="K594" s="1"/>
      <c r="L594" s="1"/>
    </row>
    <row r="595" spans="1:12" ht="16.5" customHeight="1">
      <c r="A595" s="1"/>
      <c r="B595" s="58"/>
      <c r="C595" s="60"/>
      <c r="D595" s="41"/>
      <c r="E595" s="1"/>
      <c r="F595" s="78"/>
      <c r="G595" s="79"/>
      <c r="H595" s="1"/>
      <c r="I595" s="1"/>
      <c r="J595" s="1"/>
      <c r="K595" s="1"/>
      <c r="L595" s="1"/>
    </row>
    <row r="596" spans="1:12" ht="16.5" customHeight="1">
      <c r="A596" s="1"/>
      <c r="B596" s="58"/>
      <c r="C596" s="60"/>
      <c r="D596" s="41"/>
      <c r="E596" s="1"/>
      <c r="F596" s="78"/>
      <c r="G596" s="79"/>
      <c r="H596" s="1"/>
      <c r="I596" s="1"/>
      <c r="J596" s="1"/>
      <c r="K596" s="1"/>
      <c r="L596" s="1"/>
    </row>
    <row r="597" spans="1:12" ht="16.5" customHeight="1">
      <c r="A597" s="1"/>
      <c r="B597" s="58"/>
      <c r="C597" s="60"/>
      <c r="D597" s="41"/>
      <c r="E597" s="1"/>
      <c r="F597" s="78"/>
      <c r="G597" s="79"/>
      <c r="H597" s="1"/>
      <c r="I597" s="1"/>
      <c r="J597" s="1"/>
      <c r="K597" s="1"/>
      <c r="L597" s="1"/>
    </row>
    <row r="598" spans="1:12" ht="16.5" customHeight="1">
      <c r="A598" s="1"/>
      <c r="B598" s="58"/>
      <c r="C598" s="60"/>
      <c r="D598" s="41"/>
      <c r="E598" s="1"/>
      <c r="F598" s="78"/>
      <c r="G598" s="79"/>
      <c r="H598" s="1"/>
      <c r="I598" s="1"/>
      <c r="J598" s="1"/>
      <c r="K598" s="1"/>
      <c r="L598" s="1"/>
    </row>
    <row r="599" spans="1:12" ht="16.5" customHeight="1">
      <c r="A599" s="1"/>
      <c r="B599" s="58"/>
      <c r="C599" s="60"/>
      <c r="D599" s="41"/>
      <c r="E599" s="1"/>
      <c r="F599" s="78"/>
      <c r="G599" s="79"/>
      <c r="H599" s="1"/>
      <c r="I599" s="1"/>
      <c r="J599" s="1"/>
      <c r="K599" s="1"/>
      <c r="L599" s="1"/>
    </row>
    <row r="600" spans="1:12" ht="16.5" customHeight="1">
      <c r="A600" s="1"/>
      <c r="B600" s="58"/>
      <c r="C600" s="60"/>
      <c r="D600" s="41"/>
      <c r="E600" s="1"/>
      <c r="F600" s="78"/>
      <c r="G600" s="79"/>
      <c r="H600" s="1"/>
      <c r="I600" s="1"/>
      <c r="J600" s="1"/>
      <c r="K600" s="1"/>
      <c r="L600" s="1"/>
    </row>
    <row r="601" spans="1:12" ht="16.5" customHeight="1">
      <c r="A601" s="1"/>
      <c r="B601" s="58"/>
      <c r="C601" s="60"/>
      <c r="D601" s="41"/>
      <c r="E601" s="1"/>
      <c r="F601" s="78"/>
      <c r="G601" s="79"/>
      <c r="H601" s="1"/>
      <c r="I601" s="1"/>
      <c r="J601" s="1"/>
      <c r="K601" s="1"/>
      <c r="L601" s="1"/>
    </row>
    <row r="602" spans="1:12" ht="16.5" customHeight="1">
      <c r="A602" s="1"/>
      <c r="B602" s="58"/>
      <c r="C602" s="60"/>
      <c r="D602" s="41"/>
      <c r="E602" s="1"/>
      <c r="F602" s="78"/>
      <c r="G602" s="79"/>
      <c r="H602" s="1"/>
      <c r="I602" s="1"/>
      <c r="J602" s="1"/>
      <c r="K602" s="1"/>
      <c r="L602" s="1"/>
    </row>
    <row r="603" spans="1:12" ht="16.5" customHeight="1">
      <c r="A603" s="1"/>
      <c r="B603" s="58"/>
      <c r="C603" s="60"/>
      <c r="D603" s="41"/>
      <c r="E603" s="1"/>
      <c r="F603" s="78"/>
      <c r="G603" s="79"/>
      <c r="H603" s="1"/>
      <c r="I603" s="1"/>
      <c r="J603" s="1"/>
      <c r="K603" s="1"/>
      <c r="L603" s="1"/>
    </row>
    <row r="604" spans="1:12" ht="16.5" customHeight="1">
      <c r="A604" s="1"/>
      <c r="B604" s="58"/>
      <c r="C604" s="60"/>
      <c r="D604" s="41"/>
      <c r="E604" s="1"/>
      <c r="F604" s="78"/>
      <c r="G604" s="79"/>
      <c r="H604" s="1"/>
      <c r="I604" s="1"/>
      <c r="J604" s="1"/>
      <c r="K604" s="1"/>
      <c r="L604" s="1"/>
    </row>
    <row r="605" spans="1:12" ht="16.5" customHeight="1">
      <c r="A605" s="1"/>
      <c r="B605" s="58"/>
      <c r="C605" s="60"/>
      <c r="D605" s="41"/>
      <c r="E605" s="1"/>
      <c r="F605" s="78"/>
      <c r="G605" s="79"/>
      <c r="H605" s="1"/>
      <c r="I605" s="1"/>
      <c r="J605" s="1"/>
      <c r="K605" s="1"/>
      <c r="L605" s="1"/>
    </row>
    <row r="606" spans="1:12" ht="16.5" customHeight="1">
      <c r="A606" s="1"/>
      <c r="B606" s="58"/>
      <c r="C606" s="60"/>
      <c r="D606" s="41"/>
      <c r="E606" s="1"/>
      <c r="F606" s="78"/>
      <c r="G606" s="79"/>
      <c r="H606" s="1"/>
      <c r="I606" s="1"/>
      <c r="J606" s="1"/>
      <c r="K606" s="1"/>
      <c r="L606" s="1"/>
    </row>
    <row r="607" spans="1:12" ht="16.5" customHeight="1">
      <c r="A607" s="1"/>
      <c r="B607" s="58"/>
      <c r="C607" s="60"/>
      <c r="D607" s="41"/>
      <c r="E607" s="1"/>
      <c r="F607" s="78"/>
      <c r="G607" s="79"/>
      <c r="H607" s="1"/>
      <c r="I607" s="1"/>
      <c r="J607" s="1"/>
      <c r="K607" s="1"/>
      <c r="L607" s="1"/>
    </row>
    <row r="608" spans="1:12" ht="16.5" customHeight="1">
      <c r="A608" s="1"/>
      <c r="B608" s="58"/>
      <c r="C608" s="60"/>
      <c r="D608" s="41"/>
      <c r="E608" s="1"/>
      <c r="F608" s="78"/>
      <c r="G608" s="79"/>
      <c r="H608" s="1"/>
      <c r="I608" s="1"/>
      <c r="J608" s="1"/>
      <c r="K608" s="1"/>
      <c r="L608" s="1"/>
    </row>
    <row r="609" spans="1:12" ht="16.5" customHeight="1">
      <c r="A609" s="1"/>
      <c r="B609" s="58"/>
      <c r="C609" s="60"/>
      <c r="D609" s="41"/>
      <c r="E609" s="1"/>
      <c r="F609" s="78"/>
      <c r="G609" s="79"/>
      <c r="H609" s="1"/>
      <c r="I609" s="1"/>
      <c r="J609" s="1"/>
      <c r="K609" s="1"/>
      <c r="L609" s="1"/>
    </row>
    <row r="610" spans="1:12" ht="16.5" customHeight="1">
      <c r="A610" s="1"/>
      <c r="B610" s="58"/>
      <c r="C610" s="60"/>
      <c r="D610" s="41"/>
      <c r="E610" s="1"/>
      <c r="F610" s="78"/>
      <c r="G610" s="79"/>
      <c r="H610" s="1"/>
      <c r="I610" s="1"/>
      <c r="J610" s="1"/>
      <c r="K610" s="1"/>
      <c r="L610" s="1"/>
    </row>
    <row r="611" spans="1:12" ht="16.5" customHeight="1">
      <c r="A611" s="1"/>
      <c r="B611" s="58"/>
      <c r="C611" s="60"/>
      <c r="D611" s="41"/>
      <c r="E611" s="1"/>
      <c r="F611" s="78"/>
      <c r="G611" s="79"/>
      <c r="H611" s="1"/>
      <c r="I611" s="1"/>
      <c r="J611" s="1"/>
      <c r="K611" s="1"/>
      <c r="L611" s="1"/>
    </row>
    <row r="612" spans="1:12" ht="16.5" customHeight="1">
      <c r="A612" s="1"/>
      <c r="B612" s="58"/>
      <c r="C612" s="60"/>
      <c r="D612" s="41"/>
      <c r="E612" s="1"/>
      <c r="F612" s="78"/>
      <c r="G612" s="79"/>
      <c r="H612" s="1"/>
      <c r="I612" s="1"/>
      <c r="J612" s="1"/>
      <c r="K612" s="1"/>
      <c r="L612" s="1"/>
    </row>
    <row r="613" spans="1:12" ht="16.5" customHeight="1">
      <c r="A613" s="1"/>
      <c r="B613" s="58"/>
      <c r="C613" s="60"/>
      <c r="D613" s="41"/>
      <c r="E613" s="1"/>
      <c r="F613" s="78"/>
      <c r="G613" s="79"/>
      <c r="H613" s="1"/>
      <c r="I613" s="1"/>
      <c r="J613" s="1"/>
      <c r="K613" s="1"/>
      <c r="L613" s="1"/>
    </row>
    <row r="614" spans="1:12" ht="16.5" customHeight="1">
      <c r="A614" s="1"/>
      <c r="B614" s="58"/>
      <c r="C614" s="60"/>
      <c r="D614" s="41"/>
      <c r="E614" s="1"/>
      <c r="F614" s="78"/>
      <c r="G614" s="79"/>
      <c r="H614" s="1"/>
      <c r="I614" s="1"/>
      <c r="J614" s="1"/>
      <c r="K614" s="1"/>
      <c r="L614" s="1"/>
    </row>
    <row r="615" spans="1:12" ht="16.5" customHeight="1">
      <c r="A615" s="1"/>
      <c r="B615" s="58"/>
      <c r="C615" s="60"/>
      <c r="D615" s="41"/>
      <c r="E615" s="1"/>
      <c r="F615" s="78"/>
      <c r="G615" s="79"/>
      <c r="H615" s="1"/>
      <c r="I615" s="1"/>
      <c r="J615" s="1"/>
      <c r="K615" s="1"/>
      <c r="L615" s="1"/>
    </row>
    <row r="616" spans="1:12" ht="16.5" customHeight="1">
      <c r="A616" s="1"/>
      <c r="B616" s="58"/>
      <c r="C616" s="60"/>
      <c r="D616" s="41"/>
      <c r="E616" s="1"/>
      <c r="F616" s="78"/>
      <c r="G616" s="79"/>
      <c r="H616" s="1"/>
      <c r="I616" s="1"/>
      <c r="J616" s="1"/>
      <c r="K616" s="1"/>
      <c r="L616" s="1"/>
    </row>
    <row r="617" spans="1:12" ht="16.5" customHeight="1">
      <c r="A617" s="1"/>
      <c r="B617" s="58"/>
      <c r="C617" s="60"/>
      <c r="D617" s="41"/>
      <c r="E617" s="1"/>
      <c r="F617" s="78"/>
      <c r="G617" s="79"/>
      <c r="H617" s="1"/>
      <c r="I617" s="1"/>
      <c r="J617" s="1"/>
      <c r="K617" s="1"/>
      <c r="L617" s="1"/>
    </row>
    <row r="618" spans="1:12" ht="16.5" customHeight="1">
      <c r="A618" s="1"/>
      <c r="B618" s="58"/>
      <c r="C618" s="60"/>
      <c r="D618" s="41"/>
      <c r="E618" s="1"/>
      <c r="F618" s="78"/>
      <c r="G618" s="79"/>
      <c r="H618" s="1"/>
      <c r="I618" s="1"/>
      <c r="J618" s="1"/>
      <c r="K618" s="1"/>
      <c r="L618" s="1"/>
    </row>
    <row r="619" spans="1:12" ht="16.5" customHeight="1">
      <c r="A619" s="1"/>
      <c r="B619" s="58"/>
      <c r="C619" s="60"/>
      <c r="D619" s="41"/>
      <c r="E619" s="1"/>
      <c r="F619" s="78"/>
      <c r="G619" s="79"/>
      <c r="H619" s="1"/>
      <c r="I619" s="1"/>
      <c r="J619" s="1"/>
      <c r="K619" s="1"/>
      <c r="L619" s="1"/>
    </row>
    <row r="620" spans="1:12" ht="16.5" customHeight="1">
      <c r="A620" s="1"/>
      <c r="B620" s="58"/>
      <c r="C620" s="60"/>
      <c r="D620" s="41"/>
      <c r="E620" s="1"/>
      <c r="F620" s="78"/>
      <c r="G620" s="79"/>
      <c r="H620" s="1"/>
      <c r="I620" s="1"/>
      <c r="J620" s="1"/>
      <c r="K620" s="1"/>
      <c r="L620" s="1"/>
    </row>
    <row r="621" spans="1:12" ht="16.5" customHeight="1">
      <c r="A621" s="1"/>
      <c r="B621" s="58"/>
      <c r="C621" s="60"/>
      <c r="D621" s="41"/>
      <c r="E621" s="1"/>
      <c r="F621" s="78"/>
      <c r="G621" s="79"/>
      <c r="H621" s="1"/>
      <c r="I621" s="1"/>
      <c r="J621" s="1"/>
      <c r="K621" s="1"/>
      <c r="L621" s="1"/>
    </row>
    <row r="622" spans="1:12" ht="16.5" customHeight="1">
      <c r="A622" s="1"/>
      <c r="B622" s="58"/>
      <c r="C622" s="60"/>
      <c r="D622" s="41"/>
      <c r="E622" s="1"/>
      <c r="F622" s="78"/>
      <c r="G622" s="79"/>
      <c r="H622" s="1"/>
      <c r="I622" s="1"/>
      <c r="J622" s="1"/>
      <c r="K622" s="1"/>
      <c r="L622" s="1"/>
    </row>
    <row r="623" spans="1:12" ht="16.5" customHeight="1">
      <c r="A623" s="1"/>
      <c r="B623" s="58"/>
      <c r="C623" s="60"/>
      <c r="D623" s="41"/>
      <c r="E623" s="1"/>
      <c r="F623" s="78"/>
      <c r="G623" s="79"/>
      <c r="H623" s="1"/>
      <c r="I623" s="1"/>
      <c r="J623" s="1"/>
      <c r="K623" s="1"/>
      <c r="L623" s="1"/>
    </row>
    <row r="624" spans="1:12" ht="16.5" customHeight="1">
      <c r="A624" s="1"/>
      <c r="B624" s="58"/>
      <c r="C624" s="60"/>
      <c r="D624" s="41"/>
      <c r="E624" s="1"/>
      <c r="F624" s="78"/>
      <c r="G624" s="79"/>
      <c r="H624" s="1"/>
      <c r="I624" s="1"/>
      <c r="J624" s="1"/>
      <c r="K624" s="1"/>
      <c r="L624" s="1"/>
    </row>
    <row r="625" spans="1:12" ht="16.5" customHeight="1">
      <c r="A625" s="1"/>
      <c r="B625" s="58"/>
      <c r="C625" s="60"/>
      <c r="D625" s="41"/>
      <c r="E625" s="1"/>
      <c r="F625" s="78"/>
      <c r="G625" s="79"/>
      <c r="H625" s="1"/>
      <c r="I625" s="1"/>
      <c r="J625" s="1"/>
      <c r="K625" s="1"/>
      <c r="L625" s="1"/>
    </row>
    <row r="626" spans="1:12" ht="16.5" customHeight="1">
      <c r="A626" s="1"/>
      <c r="B626" s="58"/>
      <c r="C626" s="60"/>
      <c r="D626" s="41"/>
      <c r="E626" s="1"/>
      <c r="F626" s="78"/>
      <c r="G626" s="79"/>
      <c r="H626" s="1"/>
      <c r="I626" s="1"/>
      <c r="J626" s="1"/>
      <c r="K626" s="1"/>
      <c r="L626" s="1"/>
    </row>
    <row r="627" spans="1:12" ht="16.5" customHeight="1">
      <c r="A627" s="1"/>
      <c r="B627" s="58"/>
      <c r="C627" s="60"/>
      <c r="D627" s="41"/>
      <c r="E627" s="1"/>
      <c r="F627" s="78"/>
      <c r="G627" s="79"/>
      <c r="H627" s="1"/>
      <c r="I627" s="1"/>
      <c r="J627" s="1"/>
      <c r="K627" s="1"/>
      <c r="L627" s="1"/>
    </row>
    <row r="628" spans="1:12" ht="16.5" customHeight="1">
      <c r="A628" s="1"/>
      <c r="B628" s="58"/>
      <c r="C628" s="60"/>
      <c r="D628" s="41"/>
      <c r="E628" s="1"/>
      <c r="F628" s="78"/>
      <c r="G628" s="79"/>
      <c r="H628" s="1"/>
      <c r="I628" s="1"/>
      <c r="J628" s="1"/>
      <c r="K628" s="1"/>
      <c r="L628" s="1"/>
    </row>
    <row r="629" spans="1:12" ht="16.5" customHeight="1">
      <c r="A629" s="1"/>
      <c r="B629" s="58"/>
      <c r="C629" s="60"/>
      <c r="D629" s="41"/>
      <c r="E629" s="1"/>
      <c r="F629" s="78"/>
      <c r="G629" s="79"/>
      <c r="H629" s="1"/>
      <c r="I629" s="1"/>
      <c r="J629" s="1"/>
      <c r="K629" s="1"/>
      <c r="L629" s="1"/>
    </row>
    <row r="630" spans="1:12" ht="16.5" customHeight="1">
      <c r="A630" s="1"/>
      <c r="B630" s="58"/>
      <c r="C630" s="60"/>
      <c r="D630" s="41"/>
      <c r="E630" s="1"/>
      <c r="F630" s="78"/>
      <c r="G630" s="79"/>
      <c r="H630" s="1"/>
      <c r="I630" s="1"/>
      <c r="J630" s="1"/>
      <c r="K630" s="1"/>
      <c r="L630" s="1"/>
    </row>
    <row r="631" spans="1:12" ht="16.5" customHeight="1">
      <c r="A631" s="1"/>
      <c r="B631" s="58"/>
      <c r="C631" s="60"/>
      <c r="D631" s="41"/>
      <c r="E631" s="1"/>
      <c r="F631" s="78"/>
      <c r="G631" s="79"/>
      <c r="H631" s="1"/>
      <c r="I631" s="1"/>
      <c r="J631" s="1"/>
      <c r="K631" s="1"/>
      <c r="L631" s="1"/>
    </row>
    <row r="632" spans="1:12" ht="16.5" customHeight="1">
      <c r="A632" s="1"/>
      <c r="B632" s="58"/>
      <c r="C632" s="60"/>
      <c r="D632" s="41"/>
      <c r="E632" s="1"/>
      <c r="F632" s="78"/>
      <c r="G632" s="79"/>
      <c r="H632" s="1"/>
      <c r="I632" s="1"/>
      <c r="J632" s="1"/>
      <c r="K632" s="1"/>
      <c r="L632" s="1"/>
    </row>
    <row r="633" spans="1:12" ht="16.5" customHeight="1">
      <c r="A633" s="1"/>
      <c r="B633" s="58"/>
      <c r="C633" s="60"/>
      <c r="D633" s="41"/>
      <c r="E633" s="1"/>
      <c r="F633" s="78"/>
      <c r="G633" s="79"/>
      <c r="H633" s="1"/>
      <c r="I633" s="1"/>
      <c r="J633" s="1"/>
      <c r="K633" s="1"/>
      <c r="L633" s="1"/>
    </row>
    <row r="634" spans="1:12" ht="16.5" customHeight="1">
      <c r="A634" s="1"/>
      <c r="B634" s="58"/>
      <c r="C634" s="60"/>
      <c r="D634" s="41"/>
      <c r="E634" s="1"/>
      <c r="F634" s="78"/>
      <c r="G634" s="79"/>
      <c r="H634" s="1"/>
      <c r="I634" s="1"/>
      <c r="J634" s="1"/>
      <c r="K634" s="1"/>
      <c r="L634" s="1"/>
    </row>
    <row r="635" spans="1:12" ht="16.5" customHeight="1">
      <c r="A635" s="1"/>
      <c r="B635" s="58"/>
      <c r="C635" s="60"/>
      <c r="D635" s="41"/>
      <c r="E635" s="1"/>
      <c r="F635" s="78"/>
      <c r="G635" s="79"/>
      <c r="H635" s="1"/>
      <c r="I635" s="1"/>
      <c r="J635" s="1"/>
      <c r="K635" s="1"/>
      <c r="L635" s="1"/>
    </row>
    <row r="636" spans="1:12" ht="16.5" customHeight="1">
      <c r="A636" s="1"/>
      <c r="B636" s="58"/>
      <c r="C636" s="60"/>
      <c r="D636" s="41"/>
      <c r="E636" s="1"/>
      <c r="F636" s="78"/>
      <c r="G636" s="79"/>
      <c r="H636" s="1"/>
      <c r="I636" s="1"/>
      <c r="J636" s="1"/>
      <c r="K636" s="1"/>
      <c r="L636" s="1"/>
    </row>
    <row r="637" spans="1:12" ht="16.5" customHeight="1">
      <c r="A637" s="1"/>
      <c r="B637" s="58"/>
      <c r="C637" s="60"/>
      <c r="D637" s="41"/>
      <c r="E637" s="1"/>
      <c r="F637" s="78"/>
      <c r="G637" s="79"/>
      <c r="H637" s="1"/>
      <c r="I637" s="1"/>
      <c r="J637" s="1"/>
      <c r="K637" s="1"/>
      <c r="L637" s="1"/>
    </row>
    <row r="638" spans="1:12" ht="16.5" customHeight="1">
      <c r="A638" s="1"/>
      <c r="B638" s="58"/>
      <c r="C638" s="60"/>
      <c r="D638" s="41"/>
      <c r="E638" s="1"/>
      <c r="F638" s="78"/>
      <c r="G638" s="79"/>
      <c r="H638" s="1"/>
      <c r="I638" s="1"/>
      <c r="J638" s="1"/>
      <c r="K638" s="1"/>
      <c r="L638" s="1"/>
    </row>
    <row r="639" spans="1:12" ht="16.5" customHeight="1">
      <c r="A639" s="1"/>
      <c r="B639" s="58"/>
      <c r="C639" s="60"/>
      <c r="D639" s="41"/>
      <c r="E639" s="1"/>
      <c r="F639" s="78"/>
      <c r="G639" s="79"/>
      <c r="H639" s="1"/>
      <c r="I639" s="1"/>
      <c r="J639" s="1"/>
      <c r="K639" s="1"/>
      <c r="L639" s="1"/>
    </row>
    <row r="640" spans="1:12" ht="16.5" customHeight="1">
      <c r="A640" s="1"/>
      <c r="B640" s="58"/>
      <c r="C640" s="60"/>
      <c r="D640" s="41"/>
      <c r="E640" s="1"/>
      <c r="F640" s="78"/>
      <c r="G640" s="79"/>
      <c r="H640" s="1"/>
      <c r="I640" s="1"/>
      <c r="J640" s="1"/>
      <c r="K640" s="1"/>
      <c r="L640" s="1"/>
    </row>
    <row r="641" spans="1:12" ht="16.5" customHeight="1">
      <c r="A641" s="1"/>
      <c r="B641" s="58"/>
      <c r="C641" s="60"/>
      <c r="D641" s="41"/>
      <c r="E641" s="1"/>
      <c r="F641" s="78"/>
      <c r="G641" s="79"/>
      <c r="H641" s="1"/>
      <c r="I641" s="1"/>
      <c r="J641" s="1"/>
      <c r="K641" s="1"/>
      <c r="L641" s="1"/>
    </row>
    <row r="642" spans="1:12" ht="16.5" customHeight="1">
      <c r="A642" s="1"/>
      <c r="B642" s="58"/>
      <c r="C642" s="60"/>
      <c r="D642" s="41"/>
      <c r="E642" s="1"/>
      <c r="F642" s="78"/>
      <c r="G642" s="79"/>
      <c r="H642" s="1"/>
      <c r="I642" s="1"/>
      <c r="J642" s="1"/>
      <c r="K642" s="1"/>
      <c r="L642" s="1"/>
    </row>
    <row r="643" spans="1:12" ht="16.5" customHeight="1">
      <c r="A643" s="1"/>
      <c r="B643" s="58"/>
      <c r="C643" s="60"/>
      <c r="D643" s="41"/>
      <c r="E643" s="1"/>
      <c r="F643" s="78"/>
      <c r="G643" s="79"/>
      <c r="H643" s="1"/>
      <c r="I643" s="1"/>
      <c r="J643" s="1"/>
      <c r="K643" s="1"/>
      <c r="L643" s="1"/>
    </row>
    <row r="644" spans="1:12" ht="16.5" customHeight="1">
      <c r="A644" s="1"/>
      <c r="B644" s="58"/>
      <c r="C644" s="60"/>
      <c r="D644" s="41"/>
      <c r="E644" s="1"/>
      <c r="F644" s="78"/>
      <c r="G644" s="79"/>
      <c r="H644" s="1"/>
      <c r="I644" s="1"/>
      <c r="J644" s="1"/>
      <c r="K644" s="1"/>
      <c r="L644" s="1"/>
    </row>
    <row r="645" spans="1:12" ht="16.5" customHeight="1">
      <c r="A645" s="1"/>
      <c r="B645" s="58"/>
      <c r="C645" s="60"/>
      <c r="D645" s="41"/>
      <c r="E645" s="1"/>
      <c r="F645" s="78"/>
      <c r="G645" s="79"/>
      <c r="H645" s="1"/>
      <c r="I645" s="1"/>
      <c r="J645" s="1"/>
      <c r="K645" s="1"/>
      <c r="L645" s="1"/>
    </row>
    <row r="646" spans="1:12" ht="16.5" customHeight="1">
      <c r="A646" s="1"/>
      <c r="B646" s="58"/>
      <c r="C646" s="60"/>
      <c r="D646" s="41"/>
      <c r="E646" s="1"/>
      <c r="F646" s="78"/>
      <c r="G646" s="79"/>
      <c r="H646" s="1"/>
      <c r="I646" s="1"/>
      <c r="J646" s="1"/>
      <c r="K646" s="1"/>
      <c r="L646" s="1"/>
    </row>
    <row r="647" spans="1:12" ht="16.5" customHeight="1">
      <c r="A647" s="1"/>
      <c r="B647" s="58"/>
      <c r="C647" s="60"/>
      <c r="D647" s="41"/>
      <c r="E647" s="1"/>
      <c r="F647" s="78"/>
      <c r="G647" s="79"/>
      <c r="H647" s="1"/>
      <c r="I647" s="1"/>
      <c r="J647" s="1"/>
      <c r="K647" s="1"/>
      <c r="L647" s="1"/>
    </row>
    <row r="648" spans="1:12" ht="16.5" customHeight="1">
      <c r="A648" s="1"/>
      <c r="B648" s="58"/>
      <c r="C648" s="60"/>
      <c r="D648" s="41"/>
      <c r="E648" s="1"/>
      <c r="F648" s="78"/>
      <c r="G648" s="79"/>
      <c r="H648" s="1"/>
      <c r="I648" s="1"/>
      <c r="J648" s="1"/>
      <c r="K648" s="1"/>
      <c r="L648" s="1"/>
    </row>
    <row r="649" spans="1:12" ht="16.5" customHeight="1">
      <c r="A649" s="1"/>
      <c r="B649" s="58"/>
      <c r="C649" s="60"/>
      <c r="D649" s="41"/>
      <c r="E649" s="1"/>
      <c r="F649" s="78"/>
      <c r="G649" s="79"/>
      <c r="H649" s="1"/>
      <c r="I649" s="1"/>
      <c r="J649" s="1"/>
      <c r="K649" s="1"/>
      <c r="L649" s="1"/>
    </row>
    <row r="650" spans="1:12" ht="16.5" customHeight="1">
      <c r="A650" s="1"/>
      <c r="B650" s="58"/>
      <c r="C650" s="60"/>
      <c r="D650" s="41"/>
      <c r="E650" s="1"/>
      <c r="F650" s="78"/>
      <c r="G650" s="79"/>
      <c r="H650" s="1"/>
      <c r="I650" s="1"/>
      <c r="J650" s="1"/>
      <c r="K650" s="1"/>
      <c r="L650" s="1"/>
    </row>
    <row r="651" spans="1:12" ht="16.5" customHeight="1">
      <c r="A651" s="1"/>
      <c r="B651" s="58"/>
      <c r="C651" s="60"/>
      <c r="D651" s="41"/>
      <c r="E651" s="1"/>
      <c r="F651" s="78"/>
      <c r="G651" s="79"/>
      <c r="H651" s="1"/>
      <c r="I651" s="1"/>
      <c r="J651" s="1"/>
      <c r="K651" s="1"/>
      <c r="L651" s="1"/>
    </row>
    <row r="652" spans="1:12" ht="16.5" customHeight="1">
      <c r="A652" s="1"/>
      <c r="B652" s="58"/>
      <c r="C652" s="60"/>
      <c r="D652" s="41"/>
      <c r="E652" s="1"/>
      <c r="F652" s="78"/>
      <c r="G652" s="79"/>
      <c r="H652" s="1"/>
      <c r="I652" s="1"/>
      <c r="J652" s="1"/>
      <c r="K652" s="1"/>
      <c r="L652" s="1"/>
    </row>
    <row r="653" spans="1:12" ht="16.5" customHeight="1">
      <c r="A653" s="1"/>
      <c r="B653" s="58"/>
      <c r="C653" s="60"/>
      <c r="D653" s="41"/>
      <c r="E653" s="1"/>
      <c r="F653" s="78"/>
      <c r="G653" s="79"/>
      <c r="H653" s="1"/>
      <c r="I653" s="1"/>
      <c r="J653" s="1"/>
      <c r="K653" s="1"/>
      <c r="L653" s="1"/>
    </row>
    <row r="654" spans="1:12" ht="16.5" customHeight="1">
      <c r="A654" s="1"/>
      <c r="B654" s="58"/>
      <c r="C654" s="60"/>
      <c r="D654" s="41"/>
      <c r="E654" s="1"/>
      <c r="F654" s="78"/>
      <c r="G654" s="79"/>
      <c r="H654" s="1"/>
      <c r="I654" s="1"/>
      <c r="J654" s="1"/>
      <c r="K654" s="1"/>
      <c r="L654" s="1"/>
    </row>
    <row r="655" spans="1:12" ht="16.5" customHeight="1">
      <c r="A655" s="1"/>
      <c r="B655" s="58"/>
      <c r="C655" s="60"/>
      <c r="D655" s="41"/>
      <c r="E655" s="1"/>
      <c r="F655" s="78"/>
      <c r="G655" s="79"/>
      <c r="H655" s="1"/>
      <c r="I655" s="1"/>
      <c r="J655" s="1"/>
      <c r="K655" s="1"/>
      <c r="L655" s="1"/>
    </row>
    <row r="656" spans="1:12" ht="16.5" customHeight="1">
      <c r="A656" s="1"/>
      <c r="B656" s="58"/>
      <c r="C656" s="60"/>
      <c r="D656" s="41"/>
      <c r="E656" s="1"/>
      <c r="F656" s="78"/>
      <c r="G656" s="79"/>
      <c r="H656" s="1"/>
      <c r="I656" s="1"/>
      <c r="J656" s="1"/>
      <c r="K656" s="1"/>
      <c r="L656" s="1"/>
    </row>
    <row r="657" spans="1:12" ht="16.5" customHeight="1">
      <c r="A657" s="1"/>
      <c r="B657" s="58"/>
      <c r="C657" s="60"/>
      <c r="D657" s="41"/>
      <c r="E657" s="1"/>
      <c r="F657" s="78"/>
      <c r="G657" s="79"/>
      <c r="H657" s="1"/>
      <c r="I657" s="1"/>
      <c r="J657" s="1"/>
      <c r="K657" s="1"/>
      <c r="L657" s="1"/>
    </row>
    <row r="658" spans="1:12" ht="16.5" customHeight="1">
      <c r="A658" s="1"/>
      <c r="B658" s="58"/>
      <c r="C658" s="60"/>
      <c r="D658" s="41"/>
      <c r="E658" s="1"/>
      <c r="F658" s="78"/>
      <c r="G658" s="79"/>
      <c r="H658" s="1"/>
      <c r="I658" s="1"/>
      <c r="J658" s="1"/>
      <c r="K658" s="1"/>
      <c r="L658" s="1"/>
    </row>
    <row r="659" spans="1:12" ht="16.5" customHeight="1">
      <c r="A659" s="1"/>
      <c r="B659" s="58"/>
      <c r="C659" s="60"/>
      <c r="D659" s="41"/>
      <c r="E659" s="1"/>
      <c r="F659" s="78"/>
      <c r="G659" s="79"/>
      <c r="H659" s="1"/>
      <c r="I659" s="1"/>
      <c r="J659" s="1"/>
      <c r="K659" s="1"/>
      <c r="L659" s="1"/>
    </row>
    <row r="660" spans="1:12" ht="16.5" customHeight="1">
      <c r="A660" s="1"/>
      <c r="B660" s="58"/>
      <c r="C660" s="60"/>
      <c r="D660" s="41"/>
      <c r="E660" s="1"/>
      <c r="F660" s="78"/>
      <c r="G660" s="79"/>
      <c r="H660" s="1"/>
      <c r="I660" s="1"/>
      <c r="J660" s="1"/>
      <c r="K660" s="1"/>
      <c r="L660" s="1"/>
    </row>
    <row r="661" spans="1:12" ht="16.5" customHeight="1">
      <c r="A661" s="1"/>
      <c r="B661" s="58"/>
      <c r="C661" s="60"/>
      <c r="D661" s="41"/>
      <c r="E661" s="1"/>
      <c r="F661" s="78"/>
      <c r="G661" s="79"/>
      <c r="H661" s="1"/>
      <c r="I661" s="1"/>
      <c r="J661" s="1"/>
      <c r="K661" s="1"/>
      <c r="L661" s="1"/>
    </row>
    <row r="662" spans="1:12" ht="16.5" customHeight="1">
      <c r="A662" s="1"/>
      <c r="B662" s="58"/>
      <c r="C662" s="60"/>
      <c r="D662" s="41"/>
      <c r="E662" s="1"/>
      <c r="F662" s="78"/>
      <c r="G662" s="79"/>
      <c r="H662" s="1"/>
      <c r="I662" s="1"/>
      <c r="J662" s="1"/>
      <c r="K662" s="1"/>
      <c r="L662" s="1"/>
    </row>
    <row r="663" spans="1:12" ht="16.5" customHeight="1">
      <c r="A663" s="1"/>
      <c r="B663" s="58"/>
      <c r="C663" s="60"/>
      <c r="D663" s="41"/>
      <c r="E663" s="1"/>
      <c r="F663" s="78"/>
      <c r="G663" s="79"/>
      <c r="H663" s="1"/>
      <c r="I663" s="1"/>
      <c r="J663" s="1"/>
      <c r="K663" s="1"/>
      <c r="L663" s="1"/>
    </row>
    <row r="664" spans="1:12" ht="16.5" customHeight="1">
      <c r="A664" s="1"/>
      <c r="B664" s="58"/>
      <c r="C664" s="60"/>
      <c r="D664" s="41"/>
      <c r="E664" s="1"/>
      <c r="F664" s="78"/>
      <c r="G664" s="79"/>
      <c r="H664" s="1"/>
      <c r="I664" s="1"/>
      <c r="J664" s="1"/>
      <c r="K664" s="1"/>
      <c r="L664" s="1"/>
    </row>
    <row r="665" spans="1:12" ht="16.5" customHeight="1">
      <c r="A665" s="1"/>
      <c r="B665" s="58"/>
      <c r="C665" s="60"/>
      <c r="D665" s="41"/>
      <c r="E665" s="1"/>
      <c r="F665" s="78"/>
      <c r="G665" s="79"/>
      <c r="H665" s="1"/>
      <c r="I665" s="1"/>
      <c r="J665" s="1"/>
      <c r="K665" s="1"/>
      <c r="L665" s="1"/>
    </row>
    <row r="666" spans="1:12" ht="16.5" customHeight="1">
      <c r="A666" s="1"/>
      <c r="B666" s="58"/>
      <c r="C666" s="60"/>
      <c r="D666" s="41"/>
      <c r="E666" s="1"/>
      <c r="F666" s="78"/>
      <c r="G666" s="79"/>
      <c r="H666" s="1"/>
      <c r="I666" s="1"/>
      <c r="J666" s="1"/>
      <c r="K666" s="1"/>
      <c r="L666" s="1"/>
    </row>
    <row r="667" spans="1:12" ht="16.5" customHeight="1">
      <c r="A667" s="1"/>
      <c r="B667" s="58"/>
      <c r="C667" s="60"/>
      <c r="D667" s="41"/>
      <c r="E667" s="1"/>
      <c r="F667" s="78"/>
      <c r="G667" s="79"/>
      <c r="H667" s="1"/>
      <c r="I667" s="1"/>
      <c r="J667" s="1"/>
      <c r="K667" s="1"/>
      <c r="L667" s="1"/>
    </row>
    <row r="668" spans="1:12" ht="16.5" customHeight="1">
      <c r="A668" s="1"/>
      <c r="B668" s="58"/>
      <c r="C668" s="60"/>
      <c r="D668" s="41"/>
      <c r="E668" s="1"/>
      <c r="F668" s="78"/>
      <c r="G668" s="79"/>
      <c r="H668" s="1"/>
      <c r="I668" s="1"/>
      <c r="J668" s="1"/>
      <c r="K668" s="1"/>
      <c r="L668" s="1"/>
    </row>
    <row r="669" spans="1:12" ht="16.5" customHeight="1">
      <c r="A669" s="1"/>
      <c r="B669" s="58"/>
      <c r="C669" s="60"/>
      <c r="D669" s="41"/>
      <c r="E669" s="1"/>
      <c r="F669" s="78"/>
      <c r="G669" s="79"/>
      <c r="H669" s="1"/>
      <c r="I669" s="1"/>
      <c r="J669" s="1"/>
      <c r="K669" s="1"/>
      <c r="L669" s="1"/>
    </row>
    <row r="670" spans="1:12" ht="16.5" customHeight="1">
      <c r="A670" s="1"/>
      <c r="B670" s="58"/>
      <c r="C670" s="60"/>
      <c r="D670" s="41"/>
      <c r="E670" s="1"/>
      <c r="F670" s="78"/>
      <c r="G670" s="79"/>
      <c r="H670" s="1"/>
      <c r="I670" s="1"/>
      <c r="J670" s="1"/>
      <c r="K670" s="1"/>
      <c r="L670" s="1"/>
    </row>
    <row r="671" spans="1:12" ht="16.5" customHeight="1">
      <c r="A671" s="1"/>
      <c r="B671" s="58"/>
      <c r="C671" s="60"/>
      <c r="D671" s="41"/>
      <c r="E671" s="1"/>
      <c r="F671" s="78"/>
      <c r="G671" s="79"/>
      <c r="H671" s="1"/>
      <c r="I671" s="1"/>
      <c r="J671" s="1"/>
      <c r="K671" s="1"/>
      <c r="L671" s="1"/>
    </row>
    <row r="672" spans="1:12" ht="16.5" customHeight="1">
      <c r="A672" s="1"/>
      <c r="B672" s="58"/>
      <c r="C672" s="60"/>
      <c r="D672" s="41"/>
      <c r="E672" s="1"/>
      <c r="F672" s="78"/>
      <c r="G672" s="79"/>
      <c r="H672" s="1"/>
      <c r="I672" s="1"/>
      <c r="J672" s="1"/>
      <c r="K672" s="1"/>
      <c r="L672" s="1"/>
    </row>
    <row r="673" spans="1:12" ht="16.5" customHeight="1">
      <c r="A673" s="1"/>
      <c r="B673" s="58"/>
      <c r="C673" s="60"/>
      <c r="D673" s="41"/>
      <c r="E673" s="1"/>
      <c r="F673" s="78"/>
      <c r="G673" s="79"/>
      <c r="H673" s="1"/>
      <c r="I673" s="1"/>
      <c r="J673" s="1"/>
      <c r="K673" s="1"/>
      <c r="L673" s="1"/>
    </row>
    <row r="674" spans="1:12" ht="16.5" customHeight="1">
      <c r="A674" s="1"/>
      <c r="B674" s="58"/>
      <c r="C674" s="60"/>
      <c r="D674" s="41"/>
      <c r="E674" s="1"/>
      <c r="F674" s="78"/>
      <c r="G674" s="79"/>
      <c r="H674" s="1"/>
      <c r="I674" s="1"/>
      <c r="J674" s="1"/>
      <c r="K674" s="1"/>
      <c r="L674" s="1"/>
    </row>
    <row r="675" spans="1:12" ht="16.5" customHeight="1">
      <c r="A675" s="1"/>
      <c r="B675" s="58"/>
      <c r="C675" s="60"/>
      <c r="D675" s="41"/>
      <c r="E675" s="1"/>
      <c r="F675" s="78"/>
      <c r="G675" s="79"/>
      <c r="H675" s="1"/>
      <c r="I675" s="1"/>
      <c r="J675" s="1"/>
      <c r="K675" s="1"/>
      <c r="L675" s="1"/>
    </row>
    <row r="676" spans="1:12" ht="16.5" customHeight="1">
      <c r="A676" s="1"/>
      <c r="B676" s="58"/>
      <c r="C676" s="60"/>
      <c r="D676" s="41"/>
      <c r="E676" s="1"/>
      <c r="F676" s="78"/>
      <c r="G676" s="79"/>
      <c r="H676" s="1"/>
      <c r="I676" s="1"/>
      <c r="J676" s="1"/>
      <c r="K676" s="1"/>
      <c r="L676" s="1"/>
    </row>
    <row r="677" spans="1:12" ht="16.5" customHeight="1">
      <c r="A677" s="1"/>
      <c r="B677" s="58"/>
      <c r="C677" s="60"/>
      <c r="D677" s="41"/>
      <c r="E677" s="1"/>
      <c r="F677" s="78"/>
      <c r="G677" s="79"/>
      <c r="H677" s="1"/>
      <c r="I677" s="1"/>
      <c r="J677" s="1"/>
      <c r="K677" s="1"/>
      <c r="L677" s="1"/>
    </row>
    <row r="678" spans="1:12" ht="16.5" customHeight="1">
      <c r="A678" s="1"/>
      <c r="B678" s="58"/>
      <c r="C678" s="60"/>
      <c r="D678" s="41"/>
      <c r="E678" s="1"/>
      <c r="F678" s="78"/>
      <c r="G678" s="79"/>
      <c r="H678" s="1"/>
      <c r="I678" s="1"/>
      <c r="J678" s="1"/>
      <c r="K678" s="1"/>
      <c r="L678" s="1"/>
    </row>
    <row r="679" spans="1:12" ht="16.5" customHeight="1">
      <c r="A679" s="1"/>
      <c r="B679" s="58"/>
      <c r="C679" s="60"/>
      <c r="D679" s="41"/>
      <c r="E679" s="1"/>
      <c r="F679" s="78"/>
      <c r="G679" s="79"/>
      <c r="H679" s="1"/>
      <c r="I679" s="1"/>
      <c r="J679" s="1"/>
      <c r="K679" s="1"/>
      <c r="L679" s="1"/>
    </row>
    <row r="680" spans="1:12" ht="16.5" customHeight="1">
      <c r="A680" s="1"/>
      <c r="B680" s="58"/>
      <c r="C680" s="60"/>
      <c r="D680" s="41"/>
      <c r="E680" s="1"/>
      <c r="F680" s="78"/>
      <c r="G680" s="79"/>
      <c r="H680" s="1"/>
      <c r="I680" s="1"/>
      <c r="J680" s="1"/>
      <c r="K680" s="1"/>
      <c r="L680" s="1"/>
    </row>
    <row r="681" spans="1:12" ht="16.5" customHeight="1">
      <c r="A681" s="1"/>
      <c r="B681" s="58"/>
      <c r="C681" s="60"/>
      <c r="D681" s="41"/>
      <c r="E681" s="1"/>
      <c r="F681" s="78"/>
      <c r="G681" s="79"/>
      <c r="H681" s="1"/>
      <c r="I681" s="1"/>
      <c r="J681" s="1"/>
      <c r="K681" s="1"/>
      <c r="L681" s="1"/>
    </row>
    <row r="682" spans="1:12" ht="16.5" customHeight="1">
      <c r="A682" s="1"/>
      <c r="B682" s="58"/>
      <c r="C682" s="60"/>
      <c r="D682" s="41"/>
      <c r="E682" s="1"/>
      <c r="F682" s="78"/>
      <c r="G682" s="79"/>
      <c r="H682" s="1"/>
      <c r="I682" s="1"/>
      <c r="J682" s="1"/>
      <c r="K682" s="1"/>
      <c r="L682" s="1"/>
    </row>
    <row r="683" spans="1:12" ht="16.5" customHeight="1">
      <c r="A683" s="1"/>
      <c r="B683" s="58"/>
      <c r="C683" s="60"/>
      <c r="D683" s="41"/>
      <c r="E683" s="1"/>
      <c r="F683" s="78"/>
      <c r="G683" s="79"/>
      <c r="H683" s="1"/>
      <c r="I683" s="1"/>
      <c r="J683" s="1"/>
      <c r="K683" s="1"/>
      <c r="L683" s="1"/>
    </row>
    <row r="684" spans="1:12" ht="16.5" customHeight="1">
      <c r="A684" s="1"/>
      <c r="B684" s="58"/>
      <c r="C684" s="60"/>
      <c r="D684" s="41"/>
      <c r="E684" s="1"/>
      <c r="F684" s="78"/>
      <c r="G684" s="79"/>
      <c r="H684" s="1"/>
      <c r="I684" s="1"/>
      <c r="J684" s="1"/>
      <c r="K684" s="1"/>
      <c r="L684" s="1"/>
    </row>
    <row r="685" spans="1:12" ht="16.5" customHeight="1">
      <c r="A685" s="1"/>
      <c r="B685" s="58"/>
      <c r="C685" s="60"/>
      <c r="D685" s="41"/>
      <c r="E685" s="1"/>
      <c r="F685" s="78"/>
      <c r="G685" s="79"/>
      <c r="H685" s="1"/>
      <c r="I685" s="1"/>
      <c r="J685" s="1"/>
      <c r="K685" s="1"/>
      <c r="L685" s="1"/>
    </row>
    <row r="686" spans="1:12" ht="16.5" customHeight="1">
      <c r="A686" s="1"/>
      <c r="B686" s="58"/>
      <c r="C686" s="60"/>
      <c r="D686" s="41"/>
      <c r="E686" s="1"/>
      <c r="F686" s="78"/>
      <c r="G686" s="79"/>
      <c r="H686" s="1"/>
      <c r="I686" s="1"/>
      <c r="J686" s="1"/>
      <c r="K686" s="1"/>
      <c r="L686" s="1"/>
    </row>
    <row r="687" spans="1:12" ht="16.5" customHeight="1">
      <c r="A687" s="1"/>
      <c r="B687" s="58"/>
      <c r="C687" s="60"/>
      <c r="D687" s="41"/>
      <c r="E687" s="1"/>
      <c r="F687" s="78"/>
      <c r="G687" s="79"/>
      <c r="H687" s="1"/>
      <c r="I687" s="1"/>
      <c r="J687" s="1"/>
      <c r="K687" s="1"/>
      <c r="L687" s="1"/>
    </row>
    <row r="688" spans="1:12" ht="16.5" customHeight="1">
      <c r="A688" s="1"/>
      <c r="B688" s="58"/>
      <c r="C688" s="60"/>
      <c r="D688" s="41"/>
      <c r="E688" s="1"/>
      <c r="F688" s="78"/>
      <c r="G688" s="79"/>
      <c r="H688" s="1"/>
      <c r="I688" s="1"/>
      <c r="J688" s="1"/>
      <c r="K688" s="1"/>
      <c r="L688" s="1"/>
    </row>
    <row r="689" spans="1:12" ht="16.5" customHeight="1">
      <c r="A689" s="1"/>
      <c r="B689" s="58"/>
      <c r="C689" s="60"/>
      <c r="D689" s="41"/>
      <c r="E689" s="1"/>
      <c r="F689" s="78"/>
      <c r="G689" s="79"/>
      <c r="H689" s="1"/>
      <c r="I689" s="1"/>
      <c r="J689" s="1"/>
      <c r="K689" s="1"/>
      <c r="L689" s="1"/>
    </row>
    <row r="690" spans="1:12" ht="16.5" customHeight="1">
      <c r="A690" s="1"/>
      <c r="B690" s="58"/>
      <c r="C690" s="60"/>
      <c r="D690" s="41"/>
      <c r="E690" s="1"/>
      <c r="F690" s="78"/>
      <c r="G690" s="79"/>
      <c r="H690" s="1"/>
      <c r="I690" s="1"/>
      <c r="J690" s="1"/>
      <c r="K690" s="1"/>
      <c r="L690" s="1"/>
    </row>
    <row r="691" spans="1:12" ht="16.5" customHeight="1">
      <c r="A691" s="1"/>
      <c r="B691" s="58"/>
      <c r="C691" s="60"/>
      <c r="D691" s="41"/>
      <c r="E691" s="1"/>
      <c r="F691" s="78"/>
      <c r="G691" s="79"/>
      <c r="H691" s="1"/>
      <c r="I691" s="1"/>
      <c r="J691" s="1"/>
      <c r="K691" s="1"/>
      <c r="L691" s="1"/>
    </row>
    <row r="692" spans="1:12" ht="16.5" customHeight="1">
      <c r="A692" s="1"/>
      <c r="B692" s="58"/>
      <c r="C692" s="60"/>
      <c r="D692" s="41"/>
      <c r="E692" s="1"/>
      <c r="F692" s="78"/>
      <c r="G692" s="79"/>
      <c r="H692" s="1"/>
      <c r="I692" s="1"/>
      <c r="J692" s="1"/>
      <c r="K692" s="1"/>
      <c r="L692" s="1"/>
    </row>
    <row r="693" spans="1:12" ht="16.5" customHeight="1">
      <c r="A693" s="1"/>
      <c r="B693" s="58"/>
      <c r="C693" s="60"/>
      <c r="D693" s="41"/>
      <c r="E693" s="1"/>
      <c r="F693" s="78"/>
      <c r="G693" s="79"/>
      <c r="H693" s="1"/>
      <c r="I693" s="1"/>
      <c r="J693" s="1"/>
      <c r="K693" s="1"/>
      <c r="L693" s="1"/>
    </row>
    <row r="694" spans="1:12" ht="16.5" customHeight="1">
      <c r="A694" s="1"/>
      <c r="B694" s="58"/>
      <c r="C694" s="60"/>
      <c r="D694" s="41"/>
      <c r="E694" s="1"/>
      <c r="F694" s="78"/>
      <c r="G694" s="79"/>
      <c r="H694" s="1"/>
      <c r="I694" s="1"/>
      <c r="J694" s="1"/>
      <c r="K694" s="1"/>
      <c r="L694" s="1"/>
    </row>
    <row r="695" spans="1:12" ht="16.5" customHeight="1">
      <c r="A695" s="1"/>
      <c r="B695" s="58"/>
      <c r="C695" s="60"/>
      <c r="D695" s="41"/>
      <c r="E695" s="1"/>
      <c r="F695" s="78"/>
      <c r="G695" s="79"/>
      <c r="H695" s="1"/>
      <c r="I695" s="1"/>
      <c r="J695" s="1"/>
      <c r="K695" s="1"/>
      <c r="L695" s="1"/>
    </row>
    <row r="696" spans="1:12" ht="16.5" customHeight="1">
      <c r="A696" s="1"/>
      <c r="B696" s="58"/>
      <c r="C696" s="60"/>
      <c r="D696" s="41"/>
      <c r="E696" s="1"/>
      <c r="F696" s="78"/>
      <c r="G696" s="79"/>
      <c r="H696" s="1"/>
      <c r="I696" s="1"/>
      <c r="J696" s="1"/>
      <c r="K696" s="1"/>
      <c r="L696" s="1"/>
    </row>
    <row r="697" spans="1:12" ht="16.5" customHeight="1">
      <c r="A697" s="1"/>
      <c r="B697" s="58"/>
      <c r="C697" s="60"/>
      <c r="D697" s="41"/>
      <c r="E697" s="1"/>
      <c r="F697" s="78"/>
      <c r="G697" s="79"/>
      <c r="H697" s="1"/>
      <c r="I697" s="1"/>
      <c r="J697" s="1"/>
      <c r="K697" s="1"/>
      <c r="L697" s="1"/>
    </row>
    <row r="698" spans="1:12" ht="16.5" customHeight="1">
      <c r="A698" s="1"/>
      <c r="B698" s="58"/>
      <c r="C698" s="60"/>
      <c r="D698" s="41"/>
      <c r="E698" s="1"/>
      <c r="F698" s="78"/>
      <c r="G698" s="79"/>
      <c r="H698" s="1"/>
      <c r="I698" s="1"/>
      <c r="J698" s="1"/>
      <c r="K698" s="1"/>
      <c r="L698" s="1"/>
    </row>
    <row r="699" spans="1:12" ht="16.5" customHeight="1">
      <c r="A699" s="1"/>
      <c r="B699" s="58"/>
      <c r="C699" s="60"/>
      <c r="D699" s="41"/>
      <c r="E699" s="1"/>
      <c r="F699" s="78"/>
      <c r="G699" s="79"/>
      <c r="H699" s="1"/>
      <c r="I699" s="1"/>
      <c r="J699" s="1"/>
      <c r="K699" s="1"/>
      <c r="L699" s="1"/>
    </row>
    <row r="700" spans="1:12" ht="16.5" customHeight="1">
      <c r="A700" s="1"/>
      <c r="B700" s="58"/>
      <c r="C700" s="60"/>
      <c r="D700" s="41"/>
      <c r="E700" s="1"/>
      <c r="F700" s="78"/>
      <c r="G700" s="79"/>
      <c r="H700" s="1"/>
      <c r="I700" s="1"/>
      <c r="J700" s="1"/>
      <c r="K700" s="1"/>
      <c r="L700" s="1"/>
    </row>
    <row r="701" spans="1:12" ht="16.5" customHeight="1">
      <c r="A701" s="1"/>
      <c r="B701" s="58"/>
      <c r="C701" s="60"/>
      <c r="D701" s="41"/>
      <c r="E701" s="1"/>
      <c r="F701" s="78"/>
      <c r="G701" s="79"/>
      <c r="H701" s="1"/>
      <c r="I701" s="1"/>
      <c r="J701" s="1"/>
      <c r="K701" s="1"/>
      <c r="L701" s="1"/>
    </row>
    <row r="702" spans="1:12" ht="16.5" customHeight="1">
      <c r="A702" s="1"/>
      <c r="B702" s="58"/>
      <c r="C702" s="60"/>
      <c r="D702" s="41"/>
      <c r="E702" s="1"/>
      <c r="F702" s="78"/>
      <c r="G702" s="79"/>
      <c r="H702" s="1"/>
      <c r="I702" s="1"/>
      <c r="J702" s="1"/>
      <c r="K702" s="1"/>
      <c r="L702" s="1"/>
    </row>
    <row r="703" spans="1:12" ht="16.5" customHeight="1">
      <c r="A703" s="1"/>
      <c r="B703" s="58"/>
      <c r="C703" s="60"/>
      <c r="D703" s="41"/>
      <c r="E703" s="1"/>
      <c r="F703" s="78"/>
      <c r="G703" s="79"/>
      <c r="H703" s="1"/>
      <c r="I703" s="1"/>
      <c r="J703" s="1"/>
      <c r="K703" s="1"/>
      <c r="L703" s="1"/>
    </row>
    <row r="704" spans="1:12" ht="16.5" customHeight="1">
      <c r="A704" s="1"/>
      <c r="B704" s="58"/>
      <c r="C704" s="60"/>
      <c r="D704" s="41"/>
      <c r="E704" s="1"/>
      <c r="F704" s="78"/>
      <c r="G704" s="79"/>
      <c r="H704" s="1"/>
      <c r="I704" s="1"/>
      <c r="J704" s="1"/>
      <c r="K704" s="1"/>
      <c r="L704" s="1"/>
    </row>
    <row r="705" spans="1:12" ht="16.5" customHeight="1">
      <c r="A705" s="1"/>
      <c r="B705" s="58"/>
      <c r="C705" s="60"/>
      <c r="D705" s="41"/>
      <c r="E705" s="1"/>
      <c r="F705" s="78"/>
      <c r="G705" s="79"/>
      <c r="H705" s="1"/>
      <c r="I705" s="1"/>
      <c r="J705" s="1"/>
      <c r="K705" s="1"/>
      <c r="L705" s="1"/>
    </row>
    <row r="706" spans="1:12" ht="16.5" customHeight="1">
      <c r="A706" s="1"/>
      <c r="B706" s="58"/>
      <c r="C706" s="60"/>
      <c r="D706" s="41"/>
      <c r="E706" s="1"/>
      <c r="F706" s="78"/>
      <c r="G706" s="79"/>
      <c r="H706" s="1"/>
      <c r="I706" s="1"/>
      <c r="J706" s="1"/>
      <c r="K706" s="1"/>
      <c r="L706" s="1"/>
    </row>
    <row r="707" spans="1:12" ht="16.5" customHeight="1">
      <c r="A707" s="1"/>
      <c r="B707" s="58"/>
      <c r="C707" s="60"/>
      <c r="D707" s="41"/>
      <c r="E707" s="1"/>
      <c r="F707" s="78"/>
      <c r="G707" s="79"/>
      <c r="H707" s="1"/>
      <c r="I707" s="1"/>
      <c r="J707" s="1"/>
      <c r="K707" s="1"/>
      <c r="L707" s="1"/>
    </row>
    <row r="708" spans="1:12" ht="16.5" customHeight="1">
      <c r="A708" s="1"/>
      <c r="B708" s="58"/>
      <c r="C708" s="60"/>
      <c r="D708" s="41"/>
      <c r="E708" s="1"/>
      <c r="F708" s="78"/>
      <c r="G708" s="79"/>
      <c r="H708" s="1"/>
      <c r="I708" s="1"/>
      <c r="J708" s="1"/>
      <c r="K708" s="1"/>
      <c r="L708" s="1"/>
    </row>
    <row r="709" spans="1:12" ht="16.5" customHeight="1">
      <c r="A709" s="1"/>
      <c r="B709" s="58"/>
      <c r="C709" s="60"/>
      <c r="D709" s="41"/>
      <c r="E709" s="1"/>
      <c r="F709" s="78"/>
      <c r="G709" s="79"/>
      <c r="H709" s="1"/>
      <c r="I709" s="1"/>
      <c r="J709" s="1"/>
      <c r="K709" s="1"/>
      <c r="L709" s="1"/>
    </row>
    <row r="710" spans="1:12" ht="16.5" customHeight="1">
      <c r="A710" s="1"/>
      <c r="B710" s="58"/>
      <c r="C710" s="60"/>
      <c r="D710" s="41"/>
      <c r="E710" s="1"/>
      <c r="F710" s="78"/>
      <c r="G710" s="79"/>
      <c r="H710" s="1"/>
      <c r="I710" s="1"/>
      <c r="J710" s="1"/>
      <c r="K710" s="1"/>
      <c r="L710" s="1"/>
    </row>
    <row r="711" spans="1:12" ht="16.5" customHeight="1">
      <c r="A711" s="1"/>
      <c r="B711" s="58"/>
      <c r="C711" s="60"/>
      <c r="D711" s="41"/>
      <c r="E711" s="1"/>
      <c r="F711" s="78"/>
      <c r="G711" s="79"/>
      <c r="H711" s="1"/>
      <c r="I711" s="1"/>
      <c r="J711" s="1"/>
      <c r="K711" s="1"/>
      <c r="L711" s="1"/>
    </row>
    <row r="712" spans="1:12" ht="16.5" customHeight="1">
      <c r="A712" s="1"/>
      <c r="B712" s="58"/>
      <c r="C712" s="60"/>
      <c r="D712" s="41"/>
      <c r="E712" s="1"/>
      <c r="F712" s="78"/>
      <c r="G712" s="79"/>
      <c r="H712" s="1"/>
      <c r="I712" s="1"/>
      <c r="J712" s="1"/>
      <c r="K712" s="1"/>
      <c r="L712" s="1"/>
    </row>
    <row r="713" spans="1:12" ht="16.5" customHeight="1">
      <c r="A713" s="1"/>
      <c r="B713" s="58"/>
      <c r="C713" s="60"/>
      <c r="D713" s="41"/>
      <c r="E713" s="1"/>
      <c r="F713" s="78"/>
      <c r="G713" s="79"/>
      <c r="H713" s="1"/>
      <c r="I713" s="1"/>
      <c r="J713" s="1"/>
      <c r="K713" s="1"/>
      <c r="L713" s="1"/>
    </row>
    <row r="714" spans="1:12" ht="16.5" customHeight="1">
      <c r="A714" s="1"/>
      <c r="B714" s="58"/>
      <c r="C714" s="60"/>
      <c r="D714" s="41"/>
      <c r="E714" s="1"/>
      <c r="F714" s="78"/>
      <c r="G714" s="79"/>
      <c r="H714" s="1"/>
      <c r="I714" s="1"/>
      <c r="J714" s="1"/>
      <c r="K714" s="1"/>
      <c r="L714" s="1"/>
    </row>
    <row r="715" spans="1:12" ht="16.5" customHeight="1">
      <c r="A715" s="1"/>
      <c r="B715" s="58"/>
      <c r="C715" s="60"/>
      <c r="D715" s="41"/>
      <c r="E715" s="1"/>
      <c r="F715" s="78"/>
      <c r="G715" s="79"/>
      <c r="H715" s="1"/>
      <c r="I715" s="1"/>
      <c r="J715" s="1"/>
      <c r="K715" s="1"/>
      <c r="L715" s="1"/>
    </row>
    <row r="716" spans="1:12" ht="16.5" customHeight="1">
      <c r="A716" s="1"/>
      <c r="B716" s="58"/>
      <c r="C716" s="60"/>
      <c r="D716" s="41"/>
      <c r="E716" s="1"/>
      <c r="F716" s="78"/>
      <c r="G716" s="79"/>
      <c r="H716" s="1"/>
      <c r="I716" s="1"/>
      <c r="J716" s="1"/>
      <c r="K716" s="1"/>
      <c r="L716" s="1"/>
    </row>
    <row r="717" spans="1:12" ht="16.5" customHeight="1">
      <c r="A717" s="1"/>
      <c r="B717" s="58"/>
      <c r="C717" s="60"/>
      <c r="D717" s="41"/>
      <c r="E717" s="1"/>
      <c r="F717" s="78"/>
      <c r="G717" s="79"/>
      <c r="H717" s="1"/>
      <c r="I717" s="1"/>
      <c r="J717" s="1"/>
      <c r="K717" s="1"/>
      <c r="L717" s="1"/>
    </row>
    <row r="718" spans="1:12" ht="16.5" customHeight="1">
      <c r="A718" s="1"/>
      <c r="B718" s="58"/>
      <c r="C718" s="60"/>
      <c r="D718" s="41"/>
      <c r="E718" s="1"/>
      <c r="F718" s="78"/>
      <c r="G718" s="79"/>
      <c r="H718" s="1"/>
      <c r="I718" s="1"/>
      <c r="J718" s="1"/>
      <c r="K718" s="1"/>
      <c r="L718" s="1"/>
    </row>
    <row r="719" spans="1:12" ht="16.5" customHeight="1">
      <c r="A719" s="1"/>
      <c r="B719" s="58"/>
      <c r="C719" s="60"/>
      <c r="D719" s="41"/>
      <c r="E719" s="1"/>
      <c r="F719" s="78"/>
      <c r="G719" s="79"/>
      <c r="H719" s="1"/>
      <c r="I719" s="1"/>
      <c r="J719" s="1"/>
      <c r="K719" s="1"/>
      <c r="L719" s="1"/>
    </row>
    <row r="720" spans="1:12" ht="16.5" customHeight="1">
      <c r="A720" s="1"/>
      <c r="B720" s="58"/>
      <c r="C720" s="60"/>
      <c r="D720" s="41"/>
      <c r="E720" s="1"/>
      <c r="F720" s="78"/>
      <c r="G720" s="79"/>
      <c r="H720" s="1"/>
      <c r="I720" s="1"/>
      <c r="J720" s="1"/>
      <c r="K720" s="1"/>
      <c r="L720" s="1"/>
    </row>
    <row r="721" spans="1:12" ht="16.5" customHeight="1">
      <c r="A721" s="1"/>
      <c r="B721" s="58"/>
      <c r="C721" s="60"/>
      <c r="D721" s="41"/>
      <c r="E721" s="1"/>
      <c r="F721" s="78"/>
      <c r="G721" s="79"/>
      <c r="H721" s="1"/>
      <c r="I721" s="1"/>
      <c r="J721" s="1"/>
      <c r="K721" s="1"/>
      <c r="L721" s="1"/>
    </row>
    <row r="722" spans="1:12" ht="16.5" customHeight="1">
      <c r="A722" s="1"/>
      <c r="B722" s="58"/>
      <c r="C722" s="60"/>
      <c r="D722" s="41"/>
      <c r="E722" s="1"/>
      <c r="F722" s="78"/>
      <c r="G722" s="79"/>
      <c r="H722" s="1"/>
      <c r="I722" s="1"/>
      <c r="J722" s="1"/>
      <c r="K722" s="1"/>
      <c r="L722" s="1"/>
    </row>
    <row r="723" spans="1:12" ht="16.5" customHeight="1">
      <c r="A723" s="1"/>
      <c r="B723" s="58"/>
      <c r="C723" s="60"/>
      <c r="D723" s="41"/>
      <c r="E723" s="1"/>
      <c r="F723" s="78"/>
      <c r="G723" s="79"/>
      <c r="H723" s="1"/>
      <c r="I723" s="1"/>
      <c r="J723" s="1"/>
      <c r="K723" s="1"/>
      <c r="L723" s="1"/>
    </row>
    <row r="724" spans="1:12" ht="16.5" customHeight="1">
      <c r="A724" s="1"/>
      <c r="B724" s="58"/>
      <c r="C724" s="60"/>
      <c r="D724" s="41"/>
      <c r="E724" s="1"/>
      <c r="F724" s="78"/>
      <c r="G724" s="79"/>
      <c r="H724" s="1"/>
      <c r="I724" s="1"/>
      <c r="J724" s="1"/>
      <c r="K724" s="1"/>
      <c r="L724" s="1"/>
    </row>
    <row r="725" spans="1:12" ht="16.5" customHeight="1">
      <c r="A725" s="1"/>
      <c r="B725" s="58"/>
      <c r="C725" s="60"/>
      <c r="D725" s="41"/>
      <c r="E725" s="1"/>
      <c r="F725" s="78"/>
      <c r="G725" s="79"/>
      <c r="H725" s="1"/>
      <c r="I725" s="1"/>
      <c r="J725" s="1"/>
      <c r="K725" s="1"/>
      <c r="L725" s="1"/>
    </row>
    <row r="726" spans="1:12" ht="16.5" customHeight="1">
      <c r="A726" s="1"/>
      <c r="B726" s="58"/>
      <c r="C726" s="60"/>
      <c r="D726" s="41"/>
      <c r="E726" s="1"/>
      <c r="F726" s="78"/>
      <c r="G726" s="79"/>
      <c r="H726" s="1"/>
      <c r="I726" s="1"/>
      <c r="J726" s="1"/>
      <c r="K726" s="1"/>
      <c r="L726" s="1"/>
    </row>
    <row r="727" spans="1:12" ht="16.5" customHeight="1">
      <c r="A727" s="1"/>
      <c r="B727" s="58"/>
      <c r="C727" s="60"/>
      <c r="D727" s="41"/>
      <c r="E727" s="1"/>
      <c r="F727" s="78"/>
      <c r="G727" s="79"/>
      <c r="H727" s="1"/>
      <c r="I727" s="1"/>
      <c r="J727" s="1"/>
      <c r="K727" s="1"/>
      <c r="L727" s="1"/>
    </row>
    <row r="728" spans="1:12" ht="16.5" customHeight="1">
      <c r="A728" s="1"/>
      <c r="B728" s="58"/>
      <c r="C728" s="60"/>
      <c r="D728" s="41"/>
      <c r="E728" s="1"/>
      <c r="F728" s="78"/>
      <c r="G728" s="79"/>
      <c r="H728" s="1"/>
      <c r="I728" s="1"/>
      <c r="J728" s="1"/>
      <c r="K728" s="1"/>
      <c r="L728" s="1"/>
    </row>
    <row r="729" spans="1:12" ht="16.5" customHeight="1">
      <c r="A729" s="1"/>
      <c r="B729" s="58"/>
      <c r="C729" s="60"/>
      <c r="D729" s="41"/>
      <c r="E729" s="1"/>
      <c r="F729" s="78"/>
      <c r="G729" s="79"/>
      <c r="H729" s="1"/>
      <c r="I729" s="1"/>
      <c r="J729" s="1"/>
      <c r="K729" s="1"/>
      <c r="L729" s="1"/>
    </row>
    <row r="730" spans="1:12" ht="16.5" customHeight="1">
      <c r="A730" s="1"/>
      <c r="B730" s="58"/>
      <c r="C730" s="60"/>
      <c r="D730" s="41"/>
      <c r="E730" s="1"/>
      <c r="F730" s="78"/>
      <c r="G730" s="79"/>
      <c r="H730" s="1"/>
      <c r="I730" s="1"/>
      <c r="J730" s="1"/>
      <c r="K730" s="1"/>
      <c r="L730" s="1"/>
    </row>
    <row r="731" spans="1:12" ht="16.5" customHeight="1">
      <c r="A731" s="1"/>
      <c r="B731" s="58"/>
      <c r="C731" s="60"/>
      <c r="D731" s="41"/>
      <c r="E731" s="1"/>
      <c r="F731" s="78"/>
      <c r="G731" s="79"/>
      <c r="H731" s="1"/>
      <c r="I731" s="1"/>
      <c r="J731" s="1"/>
      <c r="K731" s="1"/>
      <c r="L731" s="1"/>
    </row>
    <row r="732" spans="1:12" ht="16.5" customHeight="1">
      <c r="A732" s="1"/>
      <c r="B732" s="58"/>
      <c r="C732" s="60"/>
      <c r="D732" s="41"/>
      <c r="E732" s="1"/>
      <c r="F732" s="78"/>
      <c r="G732" s="79"/>
      <c r="H732" s="1"/>
      <c r="I732" s="1"/>
      <c r="J732" s="1"/>
      <c r="K732" s="1"/>
      <c r="L732" s="1"/>
    </row>
    <row r="733" spans="1:12" ht="16.5" customHeight="1">
      <c r="A733" s="1"/>
      <c r="B733" s="58"/>
      <c r="C733" s="60"/>
      <c r="D733" s="41"/>
      <c r="E733" s="1"/>
      <c r="F733" s="78"/>
      <c r="G733" s="79"/>
      <c r="H733" s="1"/>
      <c r="I733" s="1"/>
      <c r="J733" s="1"/>
      <c r="K733" s="1"/>
      <c r="L733" s="1"/>
    </row>
    <row r="734" spans="1:12" ht="16.5" customHeight="1">
      <c r="A734" s="1"/>
      <c r="B734" s="58"/>
      <c r="C734" s="60"/>
      <c r="D734" s="41"/>
      <c r="E734" s="1"/>
      <c r="F734" s="78"/>
      <c r="G734" s="79"/>
      <c r="H734" s="1"/>
      <c r="I734" s="1"/>
      <c r="J734" s="1"/>
      <c r="K734" s="1"/>
      <c r="L734" s="1"/>
    </row>
    <row r="735" spans="1:12" ht="16.5" customHeight="1">
      <c r="A735" s="1"/>
      <c r="B735" s="58"/>
      <c r="C735" s="60"/>
      <c r="D735" s="41"/>
      <c r="E735" s="1"/>
      <c r="F735" s="78"/>
      <c r="G735" s="79"/>
      <c r="H735" s="1"/>
      <c r="I735" s="1"/>
      <c r="J735" s="1"/>
      <c r="K735" s="1"/>
      <c r="L735" s="1"/>
    </row>
    <row r="736" spans="1:12" ht="16.5" customHeight="1">
      <c r="A736" s="1"/>
      <c r="B736" s="58"/>
      <c r="C736" s="60"/>
      <c r="D736" s="41"/>
      <c r="E736" s="1"/>
      <c r="F736" s="78"/>
      <c r="G736" s="79"/>
      <c r="H736" s="1"/>
      <c r="I736" s="1"/>
      <c r="J736" s="1"/>
      <c r="K736" s="1"/>
      <c r="L736" s="1"/>
    </row>
    <row r="737" spans="1:12" ht="16.5" customHeight="1">
      <c r="A737" s="1"/>
      <c r="B737" s="58"/>
      <c r="C737" s="60"/>
      <c r="D737" s="41"/>
      <c r="E737" s="1"/>
      <c r="F737" s="78"/>
      <c r="G737" s="79"/>
      <c r="H737" s="1"/>
      <c r="I737" s="1"/>
      <c r="J737" s="1"/>
      <c r="K737" s="1"/>
      <c r="L737" s="1"/>
    </row>
    <row r="738" spans="1:12" ht="16.5" customHeight="1">
      <c r="A738" s="1"/>
      <c r="B738" s="58"/>
      <c r="C738" s="60"/>
      <c r="D738" s="41"/>
      <c r="E738" s="1"/>
      <c r="F738" s="78"/>
      <c r="G738" s="79"/>
      <c r="H738" s="1"/>
      <c r="I738" s="1"/>
      <c r="J738" s="1"/>
      <c r="K738" s="1"/>
      <c r="L738" s="1"/>
    </row>
    <row r="739" spans="1:12" ht="16.5" customHeight="1">
      <c r="A739" s="1"/>
      <c r="B739" s="58"/>
      <c r="C739" s="60"/>
      <c r="D739" s="41"/>
      <c r="E739" s="1"/>
      <c r="F739" s="78"/>
      <c r="G739" s="79"/>
      <c r="H739" s="1"/>
      <c r="I739" s="1"/>
      <c r="J739" s="1"/>
      <c r="K739" s="1"/>
      <c r="L739" s="1"/>
    </row>
    <row r="740" spans="1:12" ht="16.5" customHeight="1">
      <c r="A740" s="1"/>
      <c r="B740" s="58"/>
      <c r="C740" s="60"/>
      <c r="D740" s="41"/>
      <c r="E740" s="1"/>
      <c r="F740" s="78"/>
      <c r="G740" s="79"/>
      <c r="H740" s="1"/>
      <c r="I740" s="1"/>
      <c r="J740" s="1"/>
      <c r="K740" s="1"/>
      <c r="L740" s="1"/>
    </row>
    <row r="741" spans="1:12" ht="16.5" customHeight="1">
      <c r="A741" s="1"/>
      <c r="B741" s="58"/>
      <c r="C741" s="60"/>
      <c r="D741" s="41"/>
      <c r="E741" s="1"/>
      <c r="F741" s="78"/>
      <c r="G741" s="79"/>
      <c r="H741" s="1"/>
      <c r="I741" s="1"/>
      <c r="J741" s="1"/>
      <c r="K741" s="1"/>
      <c r="L741" s="1"/>
    </row>
    <row r="742" spans="1:12" ht="16.5" customHeight="1">
      <c r="A742" s="1"/>
      <c r="B742" s="58"/>
      <c r="C742" s="60"/>
      <c r="D742" s="41"/>
      <c r="E742" s="1"/>
      <c r="F742" s="78"/>
      <c r="G742" s="79"/>
      <c r="H742" s="1"/>
      <c r="I742" s="1"/>
      <c r="J742" s="1"/>
      <c r="K742" s="1"/>
      <c r="L742" s="1"/>
    </row>
    <row r="743" spans="1:12" ht="16.5" customHeight="1">
      <c r="A743" s="1"/>
      <c r="B743" s="58"/>
      <c r="C743" s="60"/>
      <c r="D743" s="41"/>
      <c r="E743" s="1"/>
      <c r="F743" s="78"/>
      <c r="G743" s="79"/>
      <c r="H743" s="1"/>
      <c r="I743" s="1"/>
      <c r="J743" s="1"/>
      <c r="K743" s="1"/>
      <c r="L743" s="1"/>
    </row>
    <row r="744" spans="1:12" ht="16.5" customHeight="1">
      <c r="A744" s="1"/>
      <c r="B744" s="58"/>
      <c r="C744" s="60"/>
      <c r="D744" s="41"/>
      <c r="E744" s="1"/>
      <c r="F744" s="78"/>
      <c r="G744" s="79"/>
      <c r="H744" s="1"/>
      <c r="I744" s="1"/>
      <c r="J744" s="1"/>
      <c r="K744" s="1"/>
      <c r="L744" s="1"/>
    </row>
    <row r="745" spans="1:12" ht="16.5" customHeight="1">
      <c r="A745" s="1"/>
      <c r="B745" s="58"/>
      <c r="C745" s="60"/>
      <c r="D745" s="41"/>
      <c r="E745" s="1"/>
      <c r="F745" s="78"/>
      <c r="G745" s="79"/>
      <c r="H745" s="1"/>
      <c r="I745" s="1"/>
      <c r="J745" s="1"/>
      <c r="K745" s="1"/>
      <c r="L745" s="1"/>
    </row>
    <row r="746" spans="1:12" ht="16.5" customHeight="1">
      <c r="A746" s="1"/>
      <c r="B746" s="58"/>
      <c r="C746" s="60"/>
      <c r="D746" s="41"/>
      <c r="E746" s="1"/>
      <c r="F746" s="78"/>
      <c r="G746" s="79"/>
      <c r="H746" s="1"/>
      <c r="I746" s="1"/>
      <c r="J746" s="1"/>
      <c r="K746" s="1"/>
      <c r="L746" s="1"/>
    </row>
    <row r="747" spans="1:12" ht="16.5" customHeight="1">
      <c r="A747" s="1"/>
      <c r="B747" s="58"/>
      <c r="C747" s="60"/>
      <c r="D747" s="41"/>
      <c r="E747" s="1"/>
      <c r="F747" s="78"/>
      <c r="G747" s="79"/>
      <c r="H747" s="1"/>
      <c r="I747" s="1"/>
      <c r="J747" s="1"/>
      <c r="K747" s="1"/>
      <c r="L747" s="1"/>
    </row>
    <row r="748" spans="1:12" ht="16.5" customHeight="1">
      <c r="A748" s="1"/>
      <c r="B748" s="58"/>
      <c r="C748" s="60"/>
      <c r="D748" s="41"/>
      <c r="E748" s="1"/>
      <c r="F748" s="78"/>
      <c r="G748" s="79"/>
      <c r="H748" s="1"/>
      <c r="I748" s="1"/>
      <c r="J748" s="1"/>
      <c r="K748" s="1"/>
      <c r="L748" s="1"/>
    </row>
    <row r="749" spans="1:12" ht="16.5" customHeight="1">
      <c r="A749" s="1"/>
      <c r="B749" s="58"/>
      <c r="C749" s="60"/>
      <c r="D749" s="41"/>
      <c r="E749" s="1"/>
      <c r="F749" s="78"/>
      <c r="G749" s="79"/>
      <c r="H749" s="1"/>
      <c r="I749" s="1"/>
      <c r="J749" s="1"/>
      <c r="K749" s="1"/>
      <c r="L749" s="1"/>
    </row>
    <row r="750" spans="1:12" ht="16.5" customHeight="1">
      <c r="A750" s="1"/>
      <c r="B750" s="58"/>
      <c r="C750" s="60"/>
      <c r="D750" s="41"/>
      <c r="E750" s="1"/>
      <c r="F750" s="78"/>
      <c r="G750" s="79"/>
      <c r="H750" s="1"/>
      <c r="I750" s="1"/>
      <c r="J750" s="1"/>
      <c r="K750" s="1"/>
      <c r="L750" s="1"/>
    </row>
    <row r="751" spans="1:12" ht="16.5" customHeight="1">
      <c r="A751" s="1"/>
      <c r="B751" s="58"/>
      <c r="C751" s="60"/>
      <c r="D751" s="41"/>
      <c r="E751" s="1"/>
      <c r="F751" s="78"/>
      <c r="G751" s="79"/>
      <c r="H751" s="1"/>
      <c r="I751" s="1"/>
      <c r="J751" s="1"/>
      <c r="K751" s="1"/>
      <c r="L751" s="1"/>
    </row>
    <row r="752" spans="1:12" ht="16.5" customHeight="1">
      <c r="A752" s="1"/>
      <c r="B752" s="58"/>
      <c r="C752" s="60"/>
      <c r="D752" s="41"/>
      <c r="E752" s="1"/>
      <c r="F752" s="78"/>
      <c r="G752" s="79"/>
      <c r="H752" s="1"/>
      <c r="I752" s="1"/>
      <c r="J752" s="1"/>
      <c r="K752" s="1"/>
      <c r="L752" s="1"/>
    </row>
    <row r="753" spans="1:12" ht="16.5" customHeight="1">
      <c r="A753" s="1"/>
      <c r="B753" s="58"/>
      <c r="C753" s="60"/>
      <c r="D753" s="41"/>
      <c r="E753" s="1"/>
      <c r="F753" s="78"/>
      <c r="G753" s="79"/>
      <c r="H753" s="1"/>
      <c r="I753" s="1"/>
      <c r="J753" s="1"/>
      <c r="K753" s="1"/>
      <c r="L753" s="1"/>
    </row>
    <row r="754" spans="1:12" ht="16.5" customHeight="1">
      <c r="A754" s="1"/>
      <c r="B754" s="58"/>
      <c r="C754" s="60"/>
      <c r="D754" s="41"/>
      <c r="E754" s="1"/>
      <c r="F754" s="78"/>
      <c r="G754" s="79"/>
      <c r="H754" s="1"/>
      <c r="I754" s="1"/>
      <c r="J754" s="1"/>
      <c r="K754" s="1"/>
      <c r="L754" s="1"/>
    </row>
    <row r="755" spans="1:12" ht="16.5" customHeight="1">
      <c r="A755" s="1"/>
      <c r="B755" s="58"/>
      <c r="C755" s="60"/>
      <c r="D755" s="41"/>
      <c r="E755" s="1"/>
      <c r="F755" s="78"/>
      <c r="G755" s="79"/>
      <c r="H755" s="1"/>
      <c r="I755" s="1"/>
      <c r="J755" s="1"/>
      <c r="K755" s="1"/>
      <c r="L755" s="1"/>
    </row>
    <row r="756" spans="1:12" ht="16.5" customHeight="1">
      <c r="A756" s="1"/>
      <c r="B756" s="58"/>
      <c r="C756" s="60"/>
      <c r="D756" s="41"/>
      <c r="E756" s="1"/>
      <c r="F756" s="78"/>
      <c r="G756" s="79"/>
      <c r="H756" s="1"/>
      <c r="I756" s="1"/>
      <c r="J756" s="1"/>
      <c r="K756" s="1"/>
      <c r="L756" s="1"/>
    </row>
    <row r="757" spans="1:12" ht="16.5" customHeight="1">
      <c r="A757" s="1"/>
      <c r="B757" s="58"/>
      <c r="C757" s="60"/>
      <c r="D757" s="41"/>
      <c r="E757" s="1"/>
      <c r="F757" s="78"/>
      <c r="G757" s="79"/>
      <c r="H757" s="1"/>
      <c r="I757" s="1"/>
      <c r="J757" s="1"/>
      <c r="K757" s="1"/>
      <c r="L757" s="1"/>
    </row>
    <row r="758" spans="1:12" ht="16.5" customHeight="1">
      <c r="A758" s="1"/>
      <c r="B758" s="58"/>
      <c r="C758" s="60"/>
      <c r="D758" s="41"/>
      <c r="E758" s="1"/>
      <c r="F758" s="78"/>
      <c r="G758" s="79"/>
      <c r="H758" s="1"/>
      <c r="I758" s="1"/>
      <c r="J758" s="1"/>
      <c r="K758" s="1"/>
      <c r="L758" s="1"/>
    </row>
    <row r="759" spans="1:12" ht="16.5" customHeight="1">
      <c r="A759" s="1"/>
      <c r="B759" s="58"/>
      <c r="C759" s="60"/>
      <c r="D759" s="41"/>
      <c r="E759" s="1"/>
      <c r="F759" s="78"/>
      <c r="G759" s="79"/>
      <c r="H759" s="1"/>
      <c r="I759" s="1"/>
      <c r="J759" s="1"/>
      <c r="K759" s="1"/>
      <c r="L759" s="1"/>
    </row>
    <row r="760" spans="1:12" ht="16.5" customHeight="1">
      <c r="A760" s="1"/>
      <c r="B760" s="58"/>
      <c r="C760" s="60"/>
      <c r="D760" s="41"/>
      <c r="E760" s="1"/>
      <c r="F760" s="78"/>
      <c r="G760" s="79"/>
      <c r="H760" s="1"/>
      <c r="I760" s="1"/>
      <c r="J760" s="1"/>
      <c r="K760" s="1"/>
      <c r="L760" s="1"/>
    </row>
    <row r="761" spans="1:12" ht="16.5" customHeight="1">
      <c r="A761" s="1"/>
      <c r="B761" s="58"/>
      <c r="C761" s="60"/>
      <c r="D761" s="41"/>
      <c r="E761" s="1"/>
      <c r="F761" s="78"/>
      <c r="G761" s="79"/>
      <c r="H761" s="1"/>
      <c r="I761" s="1"/>
      <c r="J761" s="1"/>
      <c r="K761" s="1"/>
      <c r="L761" s="1"/>
    </row>
    <row r="762" spans="1:12" ht="16.5" customHeight="1">
      <c r="A762" s="1"/>
      <c r="B762" s="58"/>
      <c r="C762" s="60"/>
      <c r="D762" s="41"/>
      <c r="E762" s="1"/>
      <c r="F762" s="78"/>
      <c r="G762" s="79"/>
      <c r="H762" s="1"/>
      <c r="I762" s="1"/>
      <c r="J762" s="1"/>
      <c r="K762" s="1"/>
      <c r="L762" s="1"/>
    </row>
    <row r="763" spans="1:12" ht="16.5" customHeight="1">
      <c r="A763" s="1"/>
      <c r="B763" s="58"/>
      <c r="C763" s="60"/>
      <c r="D763" s="41"/>
      <c r="E763" s="1"/>
      <c r="F763" s="78"/>
      <c r="G763" s="79"/>
      <c r="H763" s="1"/>
      <c r="I763" s="1"/>
      <c r="J763" s="1"/>
      <c r="K763" s="1"/>
      <c r="L763" s="1"/>
    </row>
    <row r="764" spans="1:12" ht="16.5" customHeight="1">
      <c r="A764" s="1"/>
      <c r="B764" s="58"/>
      <c r="C764" s="60"/>
      <c r="D764" s="41"/>
      <c r="E764" s="1"/>
      <c r="F764" s="78"/>
      <c r="G764" s="79"/>
      <c r="H764" s="1"/>
      <c r="I764" s="1"/>
      <c r="J764" s="1"/>
      <c r="K764" s="1"/>
      <c r="L764" s="1"/>
    </row>
    <row r="765" spans="1:12" ht="16.5" customHeight="1">
      <c r="A765" s="1"/>
      <c r="B765" s="58"/>
      <c r="C765" s="60"/>
      <c r="D765" s="41"/>
      <c r="E765" s="1"/>
      <c r="F765" s="78"/>
      <c r="G765" s="79"/>
      <c r="H765" s="1"/>
      <c r="I765" s="1"/>
      <c r="J765" s="1"/>
      <c r="K765" s="1"/>
      <c r="L765" s="1"/>
    </row>
    <row r="766" spans="1:12" ht="16.5" customHeight="1">
      <c r="A766" s="1"/>
      <c r="B766" s="58"/>
      <c r="C766" s="60"/>
      <c r="D766" s="41"/>
      <c r="E766" s="1"/>
      <c r="F766" s="78"/>
      <c r="G766" s="79"/>
      <c r="H766" s="1"/>
      <c r="I766" s="1"/>
      <c r="J766" s="1"/>
      <c r="K766" s="1"/>
      <c r="L766" s="1"/>
    </row>
    <row r="767" spans="1:12" ht="16.5" customHeight="1">
      <c r="A767" s="1"/>
      <c r="B767" s="58"/>
      <c r="C767" s="60"/>
      <c r="D767" s="41"/>
      <c r="E767" s="1"/>
      <c r="F767" s="78"/>
      <c r="G767" s="79"/>
      <c r="H767" s="1"/>
      <c r="I767" s="1"/>
      <c r="J767" s="1"/>
      <c r="K767" s="1"/>
      <c r="L767" s="1"/>
    </row>
    <row r="768" spans="1:12" ht="16.5" customHeight="1">
      <c r="A768" s="1"/>
      <c r="B768" s="58"/>
      <c r="C768" s="60"/>
      <c r="D768" s="41"/>
      <c r="E768" s="1"/>
      <c r="F768" s="78"/>
      <c r="G768" s="79"/>
      <c r="H768" s="1"/>
      <c r="I768" s="1"/>
      <c r="J768" s="1"/>
      <c r="K768" s="1"/>
      <c r="L768" s="1"/>
    </row>
    <row r="769" spans="1:12" ht="16.5" customHeight="1">
      <c r="A769" s="1"/>
      <c r="B769" s="58"/>
      <c r="C769" s="60"/>
      <c r="D769" s="41"/>
      <c r="E769" s="1"/>
      <c r="F769" s="78"/>
      <c r="G769" s="79"/>
      <c r="H769" s="1"/>
      <c r="I769" s="1"/>
      <c r="J769" s="1"/>
      <c r="K769" s="1"/>
      <c r="L769" s="1"/>
    </row>
    <row r="770" spans="1:12" ht="16.5" customHeight="1">
      <c r="A770" s="1"/>
      <c r="B770" s="58"/>
      <c r="C770" s="60"/>
      <c r="D770" s="41"/>
      <c r="E770" s="1"/>
      <c r="F770" s="78"/>
      <c r="G770" s="79"/>
      <c r="H770" s="1"/>
      <c r="I770" s="1"/>
      <c r="J770" s="1"/>
      <c r="K770" s="1"/>
      <c r="L770" s="1"/>
    </row>
    <row r="771" spans="1:12" ht="16.5" customHeight="1">
      <c r="A771" s="1"/>
      <c r="B771" s="58"/>
      <c r="C771" s="60"/>
      <c r="D771" s="41"/>
      <c r="E771" s="1"/>
      <c r="F771" s="78"/>
      <c r="G771" s="79"/>
      <c r="H771" s="1"/>
      <c r="I771" s="1"/>
      <c r="J771" s="1"/>
      <c r="K771" s="1"/>
      <c r="L771" s="1"/>
    </row>
    <row r="772" spans="1:12" ht="16.5" customHeight="1">
      <c r="A772" s="1"/>
      <c r="B772" s="58"/>
      <c r="C772" s="60"/>
      <c r="D772" s="41"/>
      <c r="E772" s="1"/>
      <c r="F772" s="78"/>
      <c r="G772" s="79"/>
      <c r="H772" s="1"/>
      <c r="I772" s="1"/>
      <c r="J772" s="1"/>
      <c r="K772" s="1"/>
      <c r="L772" s="1"/>
    </row>
    <row r="773" spans="1:12" ht="16.5" customHeight="1">
      <c r="A773" s="1"/>
      <c r="B773" s="58"/>
      <c r="C773" s="60"/>
      <c r="D773" s="41"/>
      <c r="E773" s="1"/>
      <c r="F773" s="78"/>
      <c r="G773" s="79"/>
      <c r="H773" s="1"/>
      <c r="I773" s="1"/>
      <c r="J773" s="1"/>
      <c r="K773" s="1"/>
      <c r="L773" s="1"/>
    </row>
    <row r="774" spans="1:12" ht="16.5" customHeight="1">
      <c r="A774" s="1"/>
      <c r="B774" s="58"/>
      <c r="C774" s="60"/>
      <c r="D774" s="41"/>
      <c r="E774" s="1"/>
      <c r="F774" s="78"/>
      <c r="G774" s="79"/>
      <c r="H774" s="1"/>
      <c r="I774" s="1"/>
      <c r="J774" s="1"/>
      <c r="K774" s="1"/>
      <c r="L774" s="1"/>
    </row>
    <row r="775" spans="1:12" ht="16.5" customHeight="1">
      <c r="A775" s="1"/>
      <c r="B775" s="58"/>
      <c r="C775" s="60"/>
      <c r="D775" s="41"/>
      <c r="E775" s="1"/>
      <c r="F775" s="78"/>
      <c r="G775" s="79"/>
      <c r="H775" s="1"/>
      <c r="I775" s="1"/>
      <c r="J775" s="1"/>
      <c r="K775" s="1"/>
      <c r="L775" s="1"/>
    </row>
    <row r="776" spans="1:12" ht="16.5" customHeight="1">
      <c r="A776" s="1"/>
      <c r="B776" s="58"/>
      <c r="C776" s="60"/>
      <c r="D776" s="41"/>
      <c r="E776" s="1"/>
      <c r="F776" s="78"/>
      <c r="G776" s="79"/>
      <c r="H776" s="1"/>
      <c r="I776" s="1"/>
      <c r="J776" s="1"/>
      <c r="K776" s="1"/>
      <c r="L776" s="1"/>
    </row>
    <row r="777" spans="1:12" ht="16.5" customHeight="1">
      <c r="A777" s="1"/>
      <c r="B777" s="58"/>
      <c r="C777" s="60"/>
      <c r="D777" s="41"/>
      <c r="E777" s="1"/>
      <c r="F777" s="78"/>
      <c r="G777" s="79"/>
      <c r="H777" s="1"/>
      <c r="I777" s="1"/>
      <c r="J777" s="1"/>
      <c r="K777" s="1"/>
      <c r="L777" s="1"/>
    </row>
    <row r="778" spans="1:12" ht="16.5" customHeight="1">
      <c r="A778" s="1"/>
      <c r="B778" s="58"/>
      <c r="C778" s="60"/>
      <c r="D778" s="41"/>
      <c r="E778" s="1"/>
      <c r="F778" s="78"/>
      <c r="G778" s="79"/>
      <c r="H778" s="1"/>
      <c r="I778" s="1"/>
      <c r="J778" s="1"/>
      <c r="K778" s="1"/>
      <c r="L778" s="1"/>
    </row>
    <row r="779" spans="1:12" ht="16.5" customHeight="1">
      <c r="A779" s="1"/>
      <c r="B779" s="58"/>
      <c r="C779" s="60"/>
      <c r="D779" s="41"/>
      <c r="E779" s="1"/>
      <c r="F779" s="78"/>
      <c r="G779" s="79"/>
      <c r="H779" s="1"/>
      <c r="I779" s="1"/>
      <c r="J779" s="1"/>
      <c r="K779" s="1"/>
      <c r="L779" s="1"/>
    </row>
    <row r="780" spans="1:12" ht="16.5" customHeight="1">
      <c r="A780" s="1"/>
      <c r="B780" s="58"/>
      <c r="C780" s="60"/>
      <c r="D780" s="41"/>
      <c r="E780" s="1"/>
      <c r="F780" s="78"/>
      <c r="G780" s="79"/>
      <c r="H780" s="1"/>
      <c r="I780" s="1"/>
      <c r="J780" s="1"/>
      <c r="K780" s="1"/>
      <c r="L780" s="1"/>
    </row>
    <row r="781" spans="1:12" ht="16.5" customHeight="1">
      <c r="A781" s="1"/>
      <c r="B781" s="58"/>
      <c r="C781" s="60"/>
      <c r="D781" s="41"/>
      <c r="E781" s="1"/>
      <c r="F781" s="78"/>
      <c r="G781" s="79"/>
      <c r="H781" s="1"/>
      <c r="I781" s="1"/>
      <c r="J781" s="1"/>
      <c r="K781" s="1"/>
      <c r="L781" s="1"/>
    </row>
    <row r="782" spans="1:12" ht="16.5" customHeight="1">
      <c r="A782" s="1"/>
      <c r="B782" s="58"/>
      <c r="C782" s="60"/>
      <c r="D782" s="41"/>
      <c r="E782" s="1"/>
      <c r="F782" s="78"/>
      <c r="G782" s="79"/>
      <c r="H782" s="1"/>
      <c r="I782" s="1"/>
      <c r="J782" s="1"/>
      <c r="K782" s="1"/>
      <c r="L782" s="1"/>
    </row>
    <row r="783" spans="1:12" ht="16.5" customHeight="1">
      <c r="A783" s="1"/>
      <c r="B783" s="58"/>
      <c r="C783" s="60"/>
      <c r="D783" s="41"/>
      <c r="E783" s="1"/>
      <c r="F783" s="78"/>
      <c r="G783" s="79"/>
      <c r="H783" s="1"/>
      <c r="I783" s="1"/>
      <c r="J783" s="1"/>
      <c r="K783" s="1"/>
      <c r="L783" s="1"/>
    </row>
    <row r="784" spans="1:12" ht="16.5" customHeight="1">
      <c r="A784" s="1"/>
      <c r="B784" s="58"/>
      <c r="C784" s="60"/>
      <c r="D784" s="41"/>
      <c r="E784" s="1"/>
      <c r="F784" s="78"/>
      <c r="G784" s="79"/>
      <c r="H784" s="1"/>
      <c r="I784" s="1"/>
      <c r="J784" s="1"/>
      <c r="K784" s="1"/>
      <c r="L784" s="1"/>
    </row>
    <row r="785" spans="1:12" ht="16.5" customHeight="1">
      <c r="A785" s="1"/>
      <c r="B785" s="58"/>
      <c r="C785" s="60"/>
      <c r="D785" s="41"/>
      <c r="E785" s="1"/>
      <c r="F785" s="78"/>
      <c r="G785" s="79"/>
      <c r="H785" s="1"/>
      <c r="I785" s="1"/>
      <c r="J785" s="1"/>
      <c r="K785" s="1"/>
      <c r="L785" s="1"/>
    </row>
    <row r="786" spans="1:12" ht="16.5" customHeight="1">
      <c r="A786" s="1"/>
      <c r="B786" s="58"/>
      <c r="C786" s="60"/>
      <c r="D786" s="41"/>
      <c r="E786" s="1"/>
      <c r="F786" s="78"/>
      <c r="G786" s="79"/>
      <c r="H786" s="1"/>
      <c r="I786" s="1"/>
      <c r="J786" s="1"/>
      <c r="K786" s="1"/>
      <c r="L786" s="1"/>
    </row>
    <row r="787" spans="1:12" ht="16.5" customHeight="1">
      <c r="A787" s="1"/>
      <c r="B787" s="58"/>
      <c r="C787" s="60"/>
      <c r="D787" s="41"/>
      <c r="E787" s="1"/>
      <c r="F787" s="78"/>
      <c r="G787" s="79"/>
      <c r="H787" s="1"/>
      <c r="I787" s="1"/>
      <c r="J787" s="1"/>
      <c r="K787" s="1"/>
      <c r="L787" s="1"/>
    </row>
    <row r="788" spans="1:12" ht="16.5" customHeight="1">
      <c r="A788" s="1"/>
      <c r="B788" s="58"/>
      <c r="C788" s="60"/>
      <c r="D788" s="41"/>
      <c r="E788" s="1"/>
      <c r="F788" s="78"/>
      <c r="G788" s="79"/>
      <c r="H788" s="1"/>
      <c r="I788" s="1"/>
      <c r="J788" s="1"/>
      <c r="K788" s="1"/>
      <c r="L788" s="1"/>
    </row>
    <row r="789" spans="1:12" ht="16.5" customHeight="1">
      <c r="A789" s="1"/>
      <c r="B789" s="58"/>
      <c r="C789" s="60"/>
      <c r="D789" s="41"/>
      <c r="E789" s="1"/>
      <c r="F789" s="78"/>
      <c r="G789" s="79"/>
      <c r="H789" s="1"/>
      <c r="I789" s="1"/>
      <c r="J789" s="1"/>
      <c r="K789" s="1"/>
      <c r="L789" s="1"/>
    </row>
    <row r="790" spans="1:12" ht="16.5" customHeight="1">
      <c r="A790" s="1"/>
      <c r="B790" s="58"/>
      <c r="C790" s="60"/>
      <c r="D790" s="41"/>
      <c r="E790" s="1"/>
      <c r="F790" s="78"/>
      <c r="G790" s="79"/>
      <c r="H790" s="1"/>
      <c r="I790" s="1"/>
      <c r="J790" s="1"/>
      <c r="K790" s="1"/>
      <c r="L790" s="1"/>
    </row>
    <row r="791" spans="1:12" ht="16.5" customHeight="1">
      <c r="A791" s="1"/>
      <c r="B791" s="58"/>
      <c r="C791" s="60"/>
      <c r="D791" s="41"/>
      <c r="E791" s="1"/>
      <c r="F791" s="78"/>
      <c r="G791" s="79"/>
      <c r="H791" s="1"/>
      <c r="I791" s="1"/>
      <c r="J791" s="1"/>
      <c r="K791" s="1"/>
      <c r="L791" s="1"/>
    </row>
    <row r="792" spans="1:12" ht="16.5" customHeight="1">
      <c r="A792" s="1"/>
      <c r="B792" s="58"/>
      <c r="C792" s="60"/>
      <c r="D792" s="41"/>
      <c r="E792" s="1"/>
      <c r="F792" s="78"/>
      <c r="G792" s="79"/>
      <c r="H792" s="1"/>
      <c r="I792" s="1"/>
      <c r="J792" s="1"/>
      <c r="K792" s="1"/>
      <c r="L792" s="1"/>
    </row>
    <row r="793" spans="1:12" ht="16.5" customHeight="1">
      <c r="A793" s="1"/>
      <c r="B793" s="58"/>
      <c r="C793" s="60"/>
      <c r="D793" s="41"/>
      <c r="E793" s="1"/>
      <c r="F793" s="78"/>
      <c r="G793" s="79"/>
      <c r="H793" s="1"/>
      <c r="I793" s="1"/>
      <c r="J793" s="1"/>
      <c r="K793" s="1"/>
      <c r="L793" s="1"/>
    </row>
    <row r="794" spans="1:12" ht="16.5" customHeight="1">
      <c r="A794" s="1"/>
      <c r="B794" s="58"/>
      <c r="C794" s="60"/>
      <c r="D794" s="41"/>
      <c r="E794" s="1"/>
      <c r="F794" s="78"/>
      <c r="G794" s="79"/>
      <c r="H794" s="1"/>
      <c r="I794" s="1"/>
      <c r="J794" s="1"/>
      <c r="K794" s="1"/>
      <c r="L794" s="1"/>
    </row>
    <row r="795" spans="1:12" ht="16.5" customHeight="1">
      <c r="A795" s="1"/>
      <c r="B795" s="58"/>
      <c r="C795" s="60"/>
      <c r="D795" s="41"/>
      <c r="E795" s="1"/>
      <c r="F795" s="78"/>
      <c r="G795" s="79"/>
      <c r="H795" s="1"/>
      <c r="I795" s="1"/>
      <c r="J795" s="1"/>
      <c r="K795" s="1"/>
      <c r="L795" s="1"/>
    </row>
    <row r="796" spans="1:12" ht="16.5" customHeight="1">
      <c r="A796" s="1"/>
      <c r="B796" s="58"/>
      <c r="C796" s="60"/>
      <c r="D796" s="41"/>
      <c r="E796" s="1"/>
      <c r="F796" s="78"/>
      <c r="G796" s="79"/>
      <c r="H796" s="1"/>
      <c r="I796" s="1"/>
      <c r="J796" s="1"/>
      <c r="K796" s="1"/>
      <c r="L796" s="1"/>
    </row>
    <row r="797" spans="1:12" ht="16.5" customHeight="1">
      <c r="A797" s="1"/>
      <c r="B797" s="58"/>
      <c r="C797" s="60"/>
      <c r="D797" s="41"/>
      <c r="E797" s="1"/>
      <c r="F797" s="78"/>
      <c r="G797" s="79"/>
      <c r="H797" s="1"/>
      <c r="I797" s="1"/>
      <c r="J797" s="1"/>
      <c r="K797" s="1"/>
      <c r="L797" s="1"/>
    </row>
    <row r="798" spans="1:12" ht="16.5" customHeight="1">
      <c r="A798" s="1"/>
      <c r="B798" s="58"/>
      <c r="C798" s="60"/>
      <c r="D798" s="41"/>
      <c r="E798" s="1"/>
      <c r="F798" s="78"/>
      <c r="G798" s="79"/>
      <c r="H798" s="1"/>
      <c r="I798" s="1"/>
      <c r="J798" s="1"/>
      <c r="K798" s="1"/>
      <c r="L798" s="1"/>
    </row>
    <row r="799" spans="1:12" ht="16.5" customHeight="1">
      <c r="A799" s="1"/>
      <c r="B799" s="58"/>
      <c r="C799" s="60"/>
      <c r="D799" s="41"/>
      <c r="E799" s="1"/>
      <c r="F799" s="78"/>
      <c r="G799" s="79"/>
      <c r="H799" s="1"/>
      <c r="I799" s="1"/>
      <c r="J799" s="1"/>
      <c r="K799" s="1"/>
      <c r="L799" s="1"/>
    </row>
    <row r="800" spans="1:12" ht="16.5" customHeight="1">
      <c r="A800" s="1"/>
      <c r="B800" s="58"/>
      <c r="C800" s="60"/>
      <c r="D800" s="41"/>
      <c r="E800" s="1"/>
      <c r="F800" s="78"/>
      <c r="G800" s="79"/>
      <c r="H800" s="1"/>
      <c r="I800" s="1"/>
      <c r="J800" s="1"/>
      <c r="K800" s="1"/>
      <c r="L800" s="1"/>
    </row>
    <row r="801" spans="1:12" ht="16.5" customHeight="1">
      <c r="A801" s="1"/>
      <c r="B801" s="58"/>
      <c r="C801" s="60"/>
      <c r="D801" s="41"/>
      <c r="E801" s="1"/>
      <c r="F801" s="78"/>
      <c r="G801" s="79"/>
      <c r="H801" s="1"/>
      <c r="I801" s="1"/>
      <c r="J801" s="1"/>
      <c r="K801" s="1"/>
      <c r="L801" s="1"/>
    </row>
    <row r="802" spans="1:12" ht="16.5" customHeight="1">
      <c r="A802" s="1"/>
      <c r="B802" s="58"/>
      <c r="C802" s="60"/>
      <c r="D802" s="41"/>
      <c r="E802" s="1"/>
      <c r="F802" s="78"/>
      <c r="G802" s="79"/>
      <c r="H802" s="1"/>
      <c r="I802" s="1"/>
      <c r="J802" s="1"/>
      <c r="K802" s="1"/>
      <c r="L802" s="1"/>
    </row>
    <row r="803" spans="1:12" ht="16.5" customHeight="1">
      <c r="A803" s="1"/>
      <c r="B803" s="58"/>
      <c r="C803" s="60"/>
      <c r="D803" s="41"/>
      <c r="E803" s="1"/>
      <c r="F803" s="78"/>
      <c r="G803" s="79"/>
      <c r="H803" s="1"/>
      <c r="I803" s="1"/>
      <c r="J803" s="1"/>
      <c r="K803" s="1"/>
      <c r="L803" s="1"/>
    </row>
    <row r="804" spans="1:12" ht="16.5" customHeight="1">
      <c r="A804" s="1"/>
      <c r="B804" s="58"/>
      <c r="C804" s="60"/>
      <c r="D804" s="41"/>
      <c r="E804" s="1"/>
      <c r="F804" s="78"/>
      <c r="G804" s="79"/>
      <c r="H804" s="1"/>
      <c r="I804" s="1"/>
      <c r="J804" s="1"/>
      <c r="K804" s="1"/>
      <c r="L804" s="1"/>
    </row>
    <row r="805" spans="1:12" ht="16.5" customHeight="1">
      <c r="A805" s="1"/>
      <c r="B805" s="58"/>
      <c r="C805" s="60"/>
      <c r="D805" s="41"/>
      <c r="E805" s="1"/>
      <c r="F805" s="78"/>
      <c r="G805" s="79"/>
      <c r="H805" s="1"/>
      <c r="I805" s="1"/>
      <c r="J805" s="1"/>
      <c r="K805" s="1"/>
      <c r="L805" s="1"/>
    </row>
    <row r="806" spans="1:12" ht="16.5" customHeight="1">
      <c r="A806" s="1"/>
      <c r="B806" s="58"/>
      <c r="C806" s="60"/>
      <c r="D806" s="41"/>
      <c r="E806" s="1"/>
      <c r="F806" s="78"/>
      <c r="G806" s="79"/>
      <c r="H806" s="1"/>
      <c r="I806" s="1"/>
      <c r="J806" s="1"/>
      <c r="K806" s="1"/>
      <c r="L806" s="1"/>
    </row>
    <row r="807" spans="1:12" ht="16.5" customHeight="1">
      <c r="A807" s="1"/>
      <c r="B807" s="58"/>
      <c r="C807" s="60"/>
      <c r="D807" s="41"/>
      <c r="E807" s="1"/>
      <c r="F807" s="78"/>
      <c r="G807" s="79"/>
      <c r="H807" s="1"/>
      <c r="I807" s="1"/>
      <c r="J807" s="1"/>
      <c r="K807" s="1"/>
      <c r="L807" s="1"/>
    </row>
    <row r="808" spans="1:12" ht="16.5" customHeight="1">
      <c r="A808" s="1"/>
      <c r="B808" s="58"/>
      <c r="C808" s="60"/>
      <c r="D808" s="41"/>
      <c r="E808" s="1"/>
      <c r="F808" s="78"/>
      <c r="G808" s="79"/>
      <c r="H808" s="1"/>
      <c r="I808" s="1"/>
      <c r="J808" s="1"/>
      <c r="K808" s="1"/>
      <c r="L808" s="1"/>
    </row>
    <row r="809" spans="1:12" ht="16.5" customHeight="1">
      <c r="A809" s="1"/>
      <c r="B809" s="58"/>
      <c r="C809" s="60"/>
      <c r="D809" s="41"/>
      <c r="E809" s="1"/>
      <c r="F809" s="78"/>
      <c r="G809" s="79"/>
      <c r="H809" s="1"/>
      <c r="I809" s="1"/>
      <c r="J809" s="1"/>
      <c r="K809" s="1"/>
      <c r="L809" s="1"/>
    </row>
    <row r="810" spans="1:12" ht="16.5" customHeight="1">
      <c r="A810" s="1"/>
      <c r="B810" s="58"/>
      <c r="C810" s="60"/>
      <c r="D810" s="41"/>
      <c r="E810" s="1"/>
      <c r="F810" s="78"/>
      <c r="G810" s="79"/>
      <c r="H810" s="1"/>
      <c r="I810" s="1"/>
      <c r="J810" s="1"/>
      <c r="K810" s="1"/>
      <c r="L810" s="1"/>
    </row>
    <row r="811" spans="1:12" ht="16.5" customHeight="1">
      <c r="A811" s="1"/>
      <c r="B811" s="58"/>
      <c r="C811" s="60"/>
      <c r="D811" s="41"/>
      <c r="E811" s="1"/>
      <c r="F811" s="78"/>
      <c r="G811" s="79"/>
      <c r="H811" s="1"/>
      <c r="I811" s="1"/>
      <c r="J811" s="1"/>
      <c r="K811" s="1"/>
      <c r="L811" s="1"/>
    </row>
    <row r="812" spans="1:12" ht="16.5" customHeight="1">
      <c r="A812" s="1"/>
      <c r="B812" s="58"/>
      <c r="C812" s="60"/>
      <c r="D812" s="41"/>
      <c r="E812" s="1"/>
      <c r="F812" s="78"/>
      <c r="G812" s="79"/>
      <c r="H812" s="1"/>
      <c r="I812" s="1"/>
      <c r="J812" s="1"/>
      <c r="K812" s="1"/>
      <c r="L812" s="1"/>
    </row>
    <row r="813" spans="1:12" ht="16.5" customHeight="1">
      <c r="A813" s="1"/>
      <c r="B813" s="58"/>
      <c r="C813" s="60"/>
      <c r="D813" s="41"/>
      <c r="E813" s="1"/>
      <c r="F813" s="78"/>
      <c r="G813" s="79"/>
      <c r="H813" s="1"/>
      <c r="I813" s="1"/>
      <c r="J813" s="1"/>
      <c r="K813" s="1"/>
      <c r="L813" s="1"/>
    </row>
    <row r="814" spans="1:12" ht="16.5" customHeight="1">
      <c r="A814" s="1"/>
      <c r="B814" s="58"/>
      <c r="C814" s="60"/>
      <c r="D814" s="41"/>
      <c r="E814" s="1"/>
      <c r="F814" s="78"/>
      <c r="G814" s="79"/>
      <c r="H814" s="1"/>
      <c r="I814" s="1"/>
      <c r="J814" s="1"/>
      <c r="K814" s="1"/>
      <c r="L814" s="1"/>
    </row>
    <row r="815" spans="1:12" ht="16.5" customHeight="1">
      <c r="A815" s="1"/>
      <c r="B815" s="58"/>
      <c r="C815" s="60"/>
      <c r="D815" s="41"/>
      <c r="E815" s="1"/>
      <c r="F815" s="78"/>
      <c r="G815" s="79"/>
      <c r="H815" s="1"/>
      <c r="I815" s="1"/>
      <c r="J815" s="1"/>
      <c r="K815" s="1"/>
      <c r="L815" s="1"/>
    </row>
    <row r="816" spans="1:12" ht="16.5" customHeight="1">
      <c r="A816" s="1"/>
      <c r="B816" s="58"/>
      <c r="C816" s="60"/>
      <c r="D816" s="41"/>
      <c r="E816" s="1"/>
      <c r="F816" s="78"/>
      <c r="G816" s="79"/>
      <c r="H816" s="1"/>
      <c r="I816" s="1"/>
      <c r="J816" s="1"/>
      <c r="K816" s="1"/>
      <c r="L816" s="1"/>
    </row>
    <row r="817" spans="1:12" ht="16.5" customHeight="1">
      <c r="A817" s="1"/>
      <c r="B817" s="58"/>
      <c r="C817" s="60"/>
      <c r="D817" s="41"/>
      <c r="E817" s="1"/>
      <c r="F817" s="78"/>
      <c r="G817" s="79"/>
      <c r="H817" s="1"/>
      <c r="I817" s="1"/>
      <c r="J817" s="1"/>
      <c r="K817" s="1"/>
      <c r="L817" s="1"/>
    </row>
    <row r="818" spans="1:12" ht="16.5" customHeight="1">
      <c r="A818" s="1"/>
      <c r="B818" s="58"/>
      <c r="C818" s="60"/>
      <c r="D818" s="41"/>
      <c r="E818" s="1"/>
      <c r="F818" s="78"/>
      <c r="G818" s="79"/>
      <c r="H818" s="1"/>
      <c r="I818" s="1"/>
      <c r="J818" s="1"/>
      <c r="K818" s="1"/>
      <c r="L818" s="1"/>
    </row>
    <row r="819" spans="1:12" ht="16.5" customHeight="1">
      <c r="A819" s="1"/>
      <c r="B819" s="58"/>
      <c r="C819" s="60"/>
      <c r="D819" s="41"/>
      <c r="E819" s="1"/>
      <c r="F819" s="78"/>
      <c r="G819" s="79"/>
      <c r="H819" s="1"/>
      <c r="I819" s="1"/>
      <c r="J819" s="1"/>
      <c r="K819" s="1"/>
      <c r="L819" s="1"/>
    </row>
    <row r="820" spans="1:12" ht="16.5" customHeight="1">
      <c r="A820" s="1"/>
      <c r="B820" s="58"/>
      <c r="C820" s="60"/>
      <c r="D820" s="41"/>
      <c r="E820" s="1"/>
      <c r="F820" s="78"/>
      <c r="G820" s="79"/>
      <c r="H820" s="1"/>
      <c r="I820" s="1"/>
      <c r="J820" s="1"/>
      <c r="K820" s="1"/>
      <c r="L820" s="1"/>
    </row>
    <row r="821" spans="1:12" ht="16.5" customHeight="1">
      <c r="A821" s="1"/>
      <c r="B821" s="58"/>
      <c r="C821" s="60"/>
      <c r="D821" s="41"/>
      <c r="E821" s="1"/>
      <c r="F821" s="78"/>
      <c r="G821" s="79"/>
      <c r="H821" s="1"/>
      <c r="I821" s="1"/>
      <c r="J821" s="1"/>
      <c r="K821" s="1"/>
      <c r="L821" s="1"/>
    </row>
    <row r="822" spans="1:12" ht="16.5" customHeight="1">
      <c r="A822" s="1"/>
      <c r="B822" s="58"/>
      <c r="C822" s="60"/>
      <c r="D822" s="41"/>
      <c r="E822" s="1"/>
      <c r="F822" s="78"/>
      <c r="G822" s="79"/>
      <c r="H822" s="1"/>
      <c r="I822" s="1"/>
      <c r="J822" s="1"/>
      <c r="K822" s="1"/>
      <c r="L822" s="1"/>
    </row>
    <row r="823" spans="1:12" ht="16.5" customHeight="1">
      <c r="A823" s="1"/>
      <c r="B823" s="58"/>
      <c r="C823" s="60"/>
      <c r="D823" s="41"/>
      <c r="E823" s="1"/>
      <c r="F823" s="78"/>
      <c r="G823" s="79"/>
      <c r="H823" s="1"/>
      <c r="I823" s="1"/>
      <c r="J823" s="1"/>
      <c r="K823" s="1"/>
      <c r="L823" s="1"/>
    </row>
    <row r="824" spans="1:12" ht="16.5" customHeight="1">
      <c r="A824" s="1"/>
      <c r="B824" s="58"/>
      <c r="C824" s="60"/>
      <c r="D824" s="41"/>
      <c r="E824" s="1"/>
      <c r="F824" s="78"/>
      <c r="G824" s="79"/>
      <c r="H824" s="1"/>
      <c r="I824" s="1"/>
      <c r="J824" s="1"/>
      <c r="K824" s="1"/>
      <c r="L824" s="1"/>
    </row>
    <row r="825" spans="1:12" ht="16.5" customHeight="1">
      <c r="A825" s="1"/>
      <c r="B825" s="58"/>
      <c r="C825" s="60"/>
      <c r="D825" s="41"/>
      <c r="E825" s="1"/>
      <c r="F825" s="78"/>
      <c r="G825" s="79"/>
      <c r="H825" s="1"/>
      <c r="I825" s="1"/>
      <c r="J825" s="1"/>
      <c r="K825" s="1"/>
      <c r="L825" s="1"/>
    </row>
    <row r="826" spans="1:12" ht="16.5" customHeight="1">
      <c r="A826" s="1"/>
      <c r="B826" s="58"/>
      <c r="C826" s="60"/>
      <c r="D826" s="41"/>
      <c r="E826" s="1"/>
      <c r="F826" s="78"/>
      <c r="G826" s="79"/>
      <c r="H826" s="1"/>
      <c r="I826" s="1"/>
      <c r="J826" s="1"/>
      <c r="K826" s="1"/>
      <c r="L826" s="1"/>
    </row>
    <row r="827" spans="1:12" ht="16.5" customHeight="1">
      <c r="A827" s="1"/>
      <c r="B827" s="58"/>
      <c r="C827" s="60"/>
      <c r="D827" s="41"/>
      <c r="E827" s="1"/>
      <c r="F827" s="78"/>
      <c r="G827" s="79"/>
      <c r="H827" s="1"/>
      <c r="I827" s="1"/>
      <c r="J827" s="1"/>
      <c r="K827" s="1"/>
      <c r="L827" s="1"/>
    </row>
    <row r="828" spans="1:12" ht="16.5" customHeight="1">
      <c r="A828" s="1"/>
      <c r="B828" s="58"/>
      <c r="C828" s="60"/>
      <c r="D828" s="41"/>
      <c r="E828" s="1"/>
      <c r="F828" s="78"/>
      <c r="G828" s="79"/>
      <c r="H828" s="1"/>
      <c r="I828" s="1"/>
      <c r="J828" s="1"/>
      <c r="K828" s="1"/>
      <c r="L828" s="1"/>
    </row>
    <row r="829" spans="1:12" ht="16.5" customHeight="1">
      <c r="A829" s="1"/>
      <c r="B829" s="58"/>
      <c r="C829" s="60"/>
      <c r="D829" s="41"/>
      <c r="E829" s="1"/>
      <c r="F829" s="78"/>
      <c r="G829" s="79"/>
      <c r="H829" s="1"/>
      <c r="I829" s="1"/>
      <c r="J829" s="1"/>
      <c r="K829" s="1"/>
      <c r="L829" s="1"/>
    </row>
    <row r="830" spans="1:12" ht="16.5" customHeight="1">
      <c r="A830" s="1"/>
      <c r="B830" s="58"/>
      <c r="C830" s="60"/>
      <c r="D830" s="41"/>
      <c r="E830" s="1"/>
      <c r="F830" s="78"/>
      <c r="G830" s="79"/>
      <c r="H830" s="1"/>
      <c r="I830" s="1"/>
      <c r="J830" s="1"/>
      <c r="K830" s="1"/>
      <c r="L830" s="1"/>
    </row>
    <row r="831" spans="1:12" ht="16.5" customHeight="1">
      <c r="A831" s="1"/>
      <c r="B831" s="58"/>
      <c r="C831" s="60"/>
      <c r="D831" s="41"/>
      <c r="E831" s="1"/>
      <c r="F831" s="78"/>
      <c r="G831" s="79"/>
      <c r="H831" s="1"/>
      <c r="I831" s="1"/>
      <c r="J831" s="1"/>
      <c r="K831" s="1"/>
      <c r="L831" s="1"/>
    </row>
    <row r="832" spans="1:12" ht="16.5" customHeight="1">
      <c r="A832" s="1"/>
      <c r="B832" s="58"/>
      <c r="C832" s="60"/>
      <c r="D832" s="41"/>
      <c r="E832" s="1"/>
      <c r="F832" s="78"/>
      <c r="G832" s="79"/>
      <c r="H832" s="1"/>
      <c r="I832" s="1"/>
      <c r="J832" s="1"/>
      <c r="K832" s="1"/>
      <c r="L832" s="1"/>
    </row>
    <row r="833" spans="1:12" ht="16.5" customHeight="1">
      <c r="A833" s="1"/>
      <c r="B833" s="58"/>
      <c r="C833" s="60"/>
      <c r="D833" s="41"/>
      <c r="E833" s="1"/>
      <c r="F833" s="78"/>
      <c r="G833" s="79"/>
      <c r="H833" s="1"/>
      <c r="I833" s="1"/>
      <c r="J833" s="1"/>
      <c r="K833" s="1"/>
      <c r="L833" s="1"/>
    </row>
    <row r="834" spans="1:12" ht="16.5" customHeight="1">
      <c r="A834" s="1"/>
      <c r="B834" s="58"/>
      <c r="C834" s="60"/>
      <c r="D834" s="41"/>
      <c r="E834" s="1"/>
      <c r="F834" s="78"/>
      <c r="G834" s="79"/>
      <c r="H834" s="1"/>
      <c r="I834" s="1"/>
      <c r="J834" s="1"/>
      <c r="K834" s="1"/>
      <c r="L834" s="1"/>
    </row>
    <row r="835" spans="1:12" ht="16.5" customHeight="1">
      <c r="A835" s="1"/>
      <c r="B835" s="58"/>
      <c r="C835" s="60"/>
      <c r="D835" s="41"/>
      <c r="E835" s="1"/>
      <c r="F835" s="78"/>
      <c r="G835" s="79"/>
      <c r="H835" s="1"/>
      <c r="I835" s="1"/>
      <c r="J835" s="1"/>
      <c r="K835" s="1"/>
      <c r="L835" s="1"/>
    </row>
    <row r="836" spans="1:12" ht="16.5" customHeight="1">
      <c r="A836" s="1"/>
      <c r="B836" s="58"/>
      <c r="C836" s="60"/>
      <c r="D836" s="41"/>
      <c r="E836" s="1"/>
      <c r="F836" s="78"/>
      <c r="G836" s="79"/>
      <c r="H836" s="1"/>
      <c r="I836" s="1"/>
      <c r="J836" s="1"/>
      <c r="K836" s="1"/>
      <c r="L836" s="1"/>
    </row>
    <row r="837" spans="1:12" ht="16.5" customHeight="1">
      <c r="A837" s="1"/>
      <c r="B837" s="58"/>
      <c r="C837" s="60"/>
      <c r="D837" s="41"/>
      <c r="E837" s="1"/>
      <c r="F837" s="78"/>
      <c r="G837" s="79"/>
      <c r="H837" s="1"/>
      <c r="I837" s="1"/>
      <c r="J837" s="1"/>
      <c r="K837" s="1"/>
      <c r="L837" s="1"/>
    </row>
    <row r="838" spans="1:12" ht="16.5" customHeight="1">
      <c r="A838" s="1"/>
      <c r="B838" s="58"/>
      <c r="C838" s="60"/>
      <c r="D838" s="41"/>
      <c r="E838" s="1"/>
      <c r="F838" s="78"/>
      <c r="G838" s="79"/>
      <c r="H838" s="1"/>
      <c r="I838" s="1"/>
      <c r="J838" s="1"/>
      <c r="K838" s="1"/>
      <c r="L838" s="1"/>
    </row>
    <row r="839" spans="1:12" ht="16.5" customHeight="1">
      <c r="A839" s="1"/>
      <c r="B839" s="58"/>
      <c r="C839" s="60"/>
      <c r="D839" s="41"/>
      <c r="E839" s="1"/>
      <c r="F839" s="78"/>
      <c r="G839" s="79"/>
      <c r="H839" s="1"/>
      <c r="I839" s="1"/>
      <c r="J839" s="1"/>
      <c r="K839" s="1"/>
      <c r="L839" s="1"/>
    </row>
    <row r="840" spans="1:12" ht="16.5" customHeight="1">
      <c r="A840" s="1"/>
      <c r="B840" s="58"/>
      <c r="C840" s="60"/>
      <c r="D840" s="41"/>
      <c r="E840" s="1"/>
      <c r="F840" s="78"/>
      <c r="G840" s="79"/>
      <c r="H840" s="1"/>
      <c r="I840" s="1"/>
      <c r="J840" s="1"/>
      <c r="K840" s="1"/>
      <c r="L840" s="1"/>
    </row>
    <row r="841" spans="1:12" ht="16.5" customHeight="1">
      <c r="A841" s="1"/>
      <c r="B841" s="58"/>
      <c r="C841" s="60"/>
      <c r="D841" s="41"/>
      <c r="E841" s="1"/>
      <c r="F841" s="78"/>
      <c r="G841" s="79"/>
      <c r="H841" s="1"/>
      <c r="I841" s="1"/>
      <c r="J841" s="1"/>
      <c r="K841" s="1"/>
      <c r="L841" s="1"/>
    </row>
    <row r="842" spans="1:12" ht="16.5" customHeight="1">
      <c r="A842" s="1"/>
      <c r="B842" s="58"/>
      <c r="C842" s="60"/>
      <c r="D842" s="41"/>
      <c r="E842" s="1"/>
      <c r="F842" s="78"/>
      <c r="G842" s="79"/>
      <c r="H842" s="1"/>
      <c r="I842" s="1"/>
      <c r="J842" s="1"/>
      <c r="K842" s="1"/>
      <c r="L842" s="1"/>
    </row>
    <row r="843" spans="1:12" ht="16.5" customHeight="1">
      <c r="A843" s="1"/>
      <c r="B843" s="58"/>
      <c r="C843" s="60"/>
      <c r="D843" s="41"/>
      <c r="E843" s="1"/>
      <c r="F843" s="78"/>
      <c r="G843" s="79"/>
      <c r="H843" s="1"/>
      <c r="I843" s="1"/>
      <c r="J843" s="1"/>
      <c r="K843" s="1"/>
      <c r="L843" s="1"/>
    </row>
    <row r="844" spans="1:12" ht="16.5" customHeight="1">
      <c r="A844" s="1"/>
      <c r="B844" s="58"/>
      <c r="C844" s="60"/>
      <c r="D844" s="41"/>
      <c r="E844" s="1"/>
      <c r="F844" s="78"/>
      <c r="G844" s="79"/>
      <c r="H844" s="1"/>
      <c r="I844" s="1"/>
      <c r="J844" s="1"/>
      <c r="K844" s="1"/>
      <c r="L844" s="1"/>
    </row>
    <row r="845" spans="1:12" ht="16.5" customHeight="1">
      <c r="A845" s="1"/>
      <c r="B845" s="58"/>
      <c r="C845" s="60"/>
      <c r="D845" s="41"/>
      <c r="E845" s="1"/>
      <c r="F845" s="78"/>
      <c r="G845" s="79"/>
      <c r="H845" s="1"/>
      <c r="I845" s="1"/>
      <c r="J845" s="1"/>
      <c r="K845" s="1"/>
      <c r="L845" s="1"/>
    </row>
    <row r="846" spans="1:12" ht="16.5" customHeight="1">
      <c r="A846" s="1"/>
      <c r="B846" s="58"/>
      <c r="C846" s="60"/>
      <c r="D846" s="41"/>
      <c r="E846" s="1"/>
      <c r="F846" s="78"/>
      <c r="G846" s="79"/>
      <c r="H846" s="1"/>
      <c r="I846" s="1"/>
      <c r="J846" s="1"/>
      <c r="K846" s="1"/>
      <c r="L846" s="1"/>
    </row>
    <row r="847" spans="1:12" ht="16.5" customHeight="1">
      <c r="A847" s="1"/>
      <c r="B847" s="58"/>
      <c r="C847" s="60"/>
      <c r="D847" s="41"/>
      <c r="E847" s="1"/>
      <c r="F847" s="78"/>
      <c r="G847" s="79"/>
      <c r="H847" s="1"/>
      <c r="I847" s="1"/>
      <c r="J847" s="1"/>
      <c r="K847" s="1"/>
      <c r="L847" s="1"/>
    </row>
    <row r="848" spans="1:12" ht="16.5" customHeight="1">
      <c r="A848" s="1"/>
      <c r="B848" s="58"/>
      <c r="C848" s="60"/>
      <c r="D848" s="41"/>
      <c r="E848" s="1"/>
      <c r="F848" s="78"/>
      <c r="G848" s="79"/>
      <c r="H848" s="1"/>
      <c r="I848" s="1"/>
      <c r="J848" s="1"/>
      <c r="K848" s="1"/>
      <c r="L848" s="1"/>
    </row>
    <row r="849" spans="1:12" ht="16.5" customHeight="1">
      <c r="A849" s="1"/>
      <c r="B849" s="58"/>
      <c r="C849" s="60"/>
      <c r="D849" s="41"/>
      <c r="E849" s="1"/>
      <c r="F849" s="78"/>
      <c r="G849" s="79"/>
      <c r="H849" s="1"/>
      <c r="I849" s="1"/>
      <c r="J849" s="1"/>
      <c r="K849" s="1"/>
      <c r="L849" s="1"/>
    </row>
    <row r="850" spans="1:12" ht="16.5" customHeight="1">
      <c r="A850" s="1"/>
      <c r="B850" s="58"/>
      <c r="C850" s="60"/>
      <c r="D850" s="41"/>
      <c r="E850" s="1"/>
      <c r="F850" s="78"/>
      <c r="G850" s="79"/>
      <c r="H850" s="1"/>
      <c r="I850" s="1"/>
      <c r="J850" s="1"/>
      <c r="K850" s="1"/>
      <c r="L850" s="1"/>
    </row>
    <row r="851" spans="1:12" ht="16.5" customHeight="1">
      <c r="A851" s="1"/>
      <c r="B851" s="58"/>
      <c r="C851" s="60"/>
      <c r="D851" s="41"/>
      <c r="E851" s="1"/>
      <c r="F851" s="78"/>
      <c r="G851" s="79"/>
      <c r="H851" s="1"/>
      <c r="I851" s="1"/>
      <c r="J851" s="1"/>
      <c r="K851" s="1"/>
      <c r="L851" s="1"/>
    </row>
    <row r="852" spans="1:12" ht="16.5" customHeight="1">
      <c r="A852" s="1"/>
      <c r="B852" s="58"/>
      <c r="C852" s="60"/>
      <c r="D852" s="41"/>
      <c r="E852" s="1"/>
      <c r="F852" s="78"/>
      <c r="G852" s="79"/>
      <c r="H852" s="1"/>
      <c r="I852" s="1"/>
      <c r="J852" s="1"/>
      <c r="K852" s="1"/>
      <c r="L852" s="1"/>
    </row>
    <row r="853" spans="1:12" ht="16.5" customHeight="1">
      <c r="A853" s="1"/>
      <c r="B853" s="58"/>
      <c r="C853" s="60"/>
      <c r="D853" s="41"/>
      <c r="E853" s="1"/>
      <c r="F853" s="78"/>
      <c r="G853" s="79"/>
      <c r="H853" s="1"/>
      <c r="I853" s="1"/>
      <c r="J853" s="1"/>
      <c r="K853" s="1"/>
      <c r="L853" s="1"/>
    </row>
    <row r="854" spans="1:12" ht="16.5" customHeight="1">
      <c r="A854" s="1"/>
      <c r="B854" s="58"/>
      <c r="C854" s="60"/>
      <c r="D854" s="41"/>
      <c r="E854" s="1"/>
      <c r="F854" s="78"/>
      <c r="G854" s="79"/>
      <c r="H854" s="1"/>
      <c r="I854" s="1"/>
      <c r="J854" s="1"/>
      <c r="K854" s="1"/>
      <c r="L854" s="1"/>
    </row>
    <row r="855" spans="1:12" ht="16.5" customHeight="1">
      <c r="A855" s="1"/>
      <c r="B855" s="58"/>
      <c r="C855" s="60"/>
      <c r="D855" s="41"/>
      <c r="E855" s="1"/>
      <c r="F855" s="78"/>
      <c r="G855" s="79"/>
      <c r="H855" s="1"/>
      <c r="I855" s="1"/>
      <c r="J855" s="1"/>
      <c r="K855" s="1"/>
      <c r="L855" s="1"/>
    </row>
    <row r="856" spans="1:12" ht="16.5" customHeight="1">
      <c r="A856" s="1"/>
      <c r="B856" s="58"/>
      <c r="C856" s="60"/>
      <c r="D856" s="41"/>
      <c r="E856" s="1"/>
      <c r="F856" s="78"/>
      <c r="G856" s="79"/>
      <c r="H856" s="1"/>
      <c r="I856" s="1"/>
      <c r="J856" s="1"/>
      <c r="K856" s="1"/>
      <c r="L856" s="1"/>
    </row>
    <row r="857" spans="1:12" ht="16.5" customHeight="1">
      <c r="A857" s="1"/>
      <c r="B857" s="58"/>
      <c r="C857" s="60"/>
      <c r="D857" s="41"/>
      <c r="E857" s="1"/>
      <c r="F857" s="78"/>
      <c r="G857" s="79"/>
      <c r="H857" s="1"/>
      <c r="I857" s="1"/>
      <c r="J857" s="1"/>
      <c r="K857" s="1"/>
      <c r="L857" s="1"/>
    </row>
    <row r="858" spans="1:12" ht="16.5" customHeight="1">
      <c r="A858" s="1"/>
      <c r="B858" s="58"/>
      <c r="C858" s="60"/>
      <c r="D858" s="41"/>
      <c r="E858" s="1"/>
      <c r="F858" s="78"/>
      <c r="G858" s="79"/>
      <c r="H858" s="1"/>
      <c r="I858" s="1"/>
      <c r="J858" s="1"/>
      <c r="K858" s="1"/>
      <c r="L858" s="1"/>
    </row>
    <row r="859" spans="1:12" ht="16.5" customHeight="1">
      <c r="A859" s="1"/>
      <c r="B859" s="58"/>
      <c r="C859" s="60"/>
      <c r="D859" s="41"/>
      <c r="E859" s="1"/>
      <c r="F859" s="78"/>
      <c r="G859" s="79"/>
      <c r="H859" s="1"/>
      <c r="I859" s="1"/>
      <c r="J859" s="1"/>
      <c r="K859" s="1"/>
      <c r="L859" s="1"/>
    </row>
    <row r="860" spans="1:12" ht="16.5" customHeight="1">
      <c r="A860" s="1"/>
      <c r="B860" s="58"/>
      <c r="C860" s="60"/>
      <c r="D860" s="41"/>
      <c r="E860" s="1"/>
      <c r="F860" s="78"/>
      <c r="G860" s="79"/>
      <c r="H860" s="1"/>
      <c r="I860" s="1"/>
      <c r="J860" s="1"/>
      <c r="K860" s="1"/>
      <c r="L860" s="1"/>
    </row>
    <row r="861" spans="1:12" ht="16.5" customHeight="1">
      <c r="A861" s="1"/>
      <c r="B861" s="58"/>
      <c r="C861" s="60"/>
      <c r="D861" s="41"/>
      <c r="E861" s="1"/>
      <c r="F861" s="78"/>
      <c r="G861" s="79"/>
      <c r="H861" s="1"/>
      <c r="I861" s="1"/>
      <c r="J861" s="1"/>
      <c r="K861" s="1"/>
      <c r="L861" s="1"/>
    </row>
    <row r="862" spans="1:12" ht="16.5" customHeight="1">
      <c r="A862" s="1"/>
      <c r="B862" s="58"/>
      <c r="C862" s="60"/>
      <c r="D862" s="41"/>
      <c r="E862" s="1"/>
      <c r="F862" s="78"/>
      <c r="G862" s="79"/>
      <c r="H862" s="1"/>
      <c r="I862" s="1"/>
      <c r="J862" s="1"/>
      <c r="K862" s="1"/>
      <c r="L862" s="1"/>
    </row>
    <row r="863" spans="1:12" ht="16.5" customHeight="1">
      <c r="A863" s="1"/>
      <c r="B863" s="58"/>
      <c r="C863" s="60"/>
      <c r="D863" s="41"/>
      <c r="E863" s="1"/>
      <c r="F863" s="78"/>
      <c r="G863" s="79"/>
      <c r="H863" s="1"/>
      <c r="I863" s="1"/>
      <c r="J863" s="1"/>
      <c r="K863" s="1"/>
      <c r="L863" s="1"/>
    </row>
    <row r="864" spans="1:12" ht="16.5" customHeight="1">
      <c r="A864" s="1"/>
      <c r="B864" s="58"/>
      <c r="C864" s="60"/>
      <c r="D864" s="41"/>
      <c r="E864" s="1"/>
      <c r="F864" s="78"/>
      <c r="G864" s="79"/>
      <c r="H864" s="1"/>
      <c r="I864" s="1"/>
      <c r="J864" s="1"/>
      <c r="K864" s="1"/>
      <c r="L864" s="1"/>
    </row>
    <row r="865" spans="1:12" ht="16.5" customHeight="1">
      <c r="A865" s="1"/>
      <c r="B865" s="58"/>
      <c r="C865" s="60"/>
      <c r="D865" s="41"/>
      <c r="E865" s="1"/>
      <c r="F865" s="78"/>
      <c r="G865" s="79"/>
      <c r="H865" s="1"/>
      <c r="I865" s="1"/>
      <c r="J865" s="1"/>
      <c r="K865" s="1"/>
      <c r="L865" s="1"/>
    </row>
    <row r="866" spans="1:12" ht="16.5" customHeight="1">
      <c r="A866" s="1"/>
      <c r="B866" s="58"/>
      <c r="C866" s="60"/>
      <c r="D866" s="41"/>
      <c r="E866" s="1"/>
      <c r="F866" s="78"/>
      <c r="G866" s="79"/>
      <c r="H866" s="1"/>
      <c r="I866" s="1"/>
      <c r="J866" s="1"/>
      <c r="K866" s="1"/>
      <c r="L866" s="1"/>
    </row>
    <row r="867" spans="1:12" ht="16.5" customHeight="1">
      <c r="A867" s="1"/>
      <c r="B867" s="58"/>
      <c r="C867" s="60"/>
      <c r="D867" s="41"/>
      <c r="E867" s="1"/>
      <c r="F867" s="78"/>
      <c r="G867" s="79"/>
      <c r="H867" s="1"/>
      <c r="I867" s="1"/>
      <c r="J867" s="1"/>
      <c r="K867" s="1"/>
      <c r="L867" s="1"/>
    </row>
    <row r="868" spans="1:12" ht="16.5" customHeight="1">
      <c r="A868" s="1"/>
      <c r="B868" s="58"/>
      <c r="C868" s="60"/>
      <c r="D868" s="41"/>
      <c r="E868" s="1"/>
      <c r="F868" s="78"/>
      <c r="G868" s="79"/>
      <c r="H868" s="1"/>
      <c r="I868" s="1"/>
      <c r="J868" s="1"/>
      <c r="K868" s="1"/>
      <c r="L868" s="1"/>
    </row>
    <row r="869" spans="1:12" ht="16.5" customHeight="1">
      <c r="A869" s="1"/>
      <c r="B869" s="58"/>
      <c r="C869" s="60"/>
      <c r="D869" s="41"/>
      <c r="E869" s="1"/>
      <c r="F869" s="78"/>
      <c r="G869" s="79"/>
      <c r="H869" s="1"/>
      <c r="I869" s="1"/>
      <c r="J869" s="1"/>
      <c r="K869" s="1"/>
      <c r="L869" s="1"/>
    </row>
    <row r="870" spans="1:12" ht="16.5" customHeight="1">
      <c r="A870" s="1"/>
      <c r="B870" s="58"/>
      <c r="C870" s="60"/>
      <c r="D870" s="41"/>
      <c r="E870" s="1"/>
      <c r="F870" s="78"/>
      <c r="G870" s="79"/>
      <c r="H870" s="1"/>
      <c r="I870" s="1"/>
      <c r="J870" s="1"/>
      <c r="K870" s="1"/>
      <c r="L870" s="1"/>
    </row>
    <row r="871" spans="1:12" ht="16.5" customHeight="1">
      <c r="A871" s="1"/>
      <c r="B871" s="58"/>
      <c r="C871" s="60"/>
      <c r="D871" s="41"/>
      <c r="E871" s="1"/>
      <c r="F871" s="78"/>
      <c r="G871" s="79"/>
      <c r="H871" s="1"/>
      <c r="I871" s="1"/>
      <c r="J871" s="1"/>
      <c r="K871" s="1"/>
      <c r="L871" s="1"/>
    </row>
    <row r="872" spans="1:12" ht="16.5" customHeight="1">
      <c r="A872" s="1"/>
      <c r="B872" s="58"/>
      <c r="C872" s="60"/>
      <c r="D872" s="41"/>
      <c r="E872" s="1"/>
      <c r="F872" s="78"/>
      <c r="G872" s="79"/>
      <c r="H872" s="1"/>
      <c r="I872" s="1"/>
      <c r="J872" s="1"/>
      <c r="K872" s="1"/>
      <c r="L872" s="1"/>
    </row>
    <row r="873" spans="1:12" ht="16.5" customHeight="1">
      <c r="A873" s="1"/>
      <c r="B873" s="58"/>
      <c r="C873" s="60"/>
      <c r="D873" s="41"/>
      <c r="E873" s="1"/>
      <c r="F873" s="78"/>
      <c r="G873" s="79"/>
      <c r="H873" s="1"/>
      <c r="I873" s="1"/>
      <c r="J873" s="1"/>
      <c r="K873" s="1"/>
      <c r="L873" s="1"/>
    </row>
    <row r="874" spans="1:12" ht="16.5" customHeight="1">
      <c r="A874" s="1"/>
      <c r="B874" s="58"/>
      <c r="C874" s="60"/>
      <c r="D874" s="41"/>
      <c r="E874" s="1"/>
      <c r="F874" s="78"/>
      <c r="G874" s="79"/>
      <c r="H874" s="1"/>
      <c r="I874" s="1"/>
      <c r="J874" s="1"/>
      <c r="K874" s="1"/>
      <c r="L874" s="1"/>
    </row>
    <row r="875" spans="1:12" ht="16.5" customHeight="1">
      <c r="A875" s="1"/>
      <c r="B875" s="58"/>
      <c r="C875" s="60"/>
      <c r="D875" s="41"/>
      <c r="E875" s="1"/>
      <c r="F875" s="78"/>
      <c r="G875" s="79"/>
      <c r="H875" s="1"/>
      <c r="I875" s="1"/>
      <c r="J875" s="1"/>
      <c r="K875" s="1"/>
      <c r="L875" s="1"/>
    </row>
    <row r="876" spans="1:12" ht="16.5" customHeight="1">
      <c r="A876" s="1"/>
      <c r="B876" s="58"/>
      <c r="C876" s="60"/>
      <c r="D876" s="41"/>
      <c r="E876" s="1"/>
      <c r="F876" s="78"/>
      <c r="G876" s="79"/>
      <c r="H876" s="1"/>
      <c r="I876" s="1"/>
      <c r="J876" s="1"/>
      <c r="K876" s="1"/>
      <c r="L876" s="1"/>
    </row>
    <row r="877" spans="1:12" ht="16.5" customHeight="1">
      <c r="A877" s="1"/>
      <c r="B877" s="58"/>
      <c r="C877" s="60"/>
      <c r="D877" s="41"/>
      <c r="E877" s="1"/>
      <c r="F877" s="78"/>
      <c r="G877" s="79"/>
      <c r="H877" s="1"/>
      <c r="I877" s="1"/>
      <c r="J877" s="1"/>
      <c r="K877" s="1"/>
      <c r="L877" s="1"/>
    </row>
    <row r="878" spans="1:12" ht="16.5" customHeight="1">
      <c r="A878" s="1"/>
      <c r="B878" s="58"/>
      <c r="C878" s="60"/>
      <c r="D878" s="41"/>
      <c r="E878" s="1"/>
      <c r="F878" s="78"/>
      <c r="G878" s="79"/>
      <c r="H878" s="1"/>
      <c r="I878" s="1"/>
      <c r="J878" s="1"/>
      <c r="K878" s="1"/>
      <c r="L878" s="1"/>
    </row>
    <row r="879" spans="1:12" ht="16.5" customHeight="1">
      <c r="A879" s="1"/>
      <c r="B879" s="58"/>
      <c r="C879" s="60"/>
      <c r="D879" s="41"/>
      <c r="E879" s="1"/>
      <c r="F879" s="78"/>
      <c r="G879" s="79"/>
      <c r="H879" s="1"/>
      <c r="I879" s="1"/>
      <c r="J879" s="1"/>
      <c r="K879" s="1"/>
      <c r="L879" s="1"/>
    </row>
    <row r="880" spans="1:12" ht="16.5" customHeight="1">
      <c r="A880" s="1"/>
      <c r="B880" s="58"/>
      <c r="C880" s="60"/>
      <c r="D880" s="41"/>
      <c r="E880" s="1"/>
      <c r="F880" s="78"/>
      <c r="G880" s="79"/>
      <c r="H880" s="1"/>
      <c r="I880" s="1"/>
      <c r="J880" s="1"/>
      <c r="K880" s="1"/>
      <c r="L880" s="1"/>
    </row>
    <row r="881" spans="1:12" ht="16.5" customHeight="1">
      <c r="A881" s="1"/>
      <c r="B881" s="58"/>
      <c r="C881" s="60"/>
      <c r="D881" s="41"/>
      <c r="E881" s="1"/>
      <c r="F881" s="78"/>
      <c r="G881" s="79"/>
      <c r="H881" s="1"/>
      <c r="I881" s="1"/>
      <c r="J881" s="1"/>
      <c r="K881" s="1"/>
      <c r="L881" s="1"/>
    </row>
    <row r="882" spans="1:12" ht="16.5" customHeight="1">
      <c r="A882" s="1"/>
      <c r="B882" s="58"/>
      <c r="C882" s="60"/>
      <c r="D882" s="41"/>
      <c r="E882" s="1"/>
      <c r="F882" s="78"/>
      <c r="G882" s="79"/>
      <c r="H882" s="1"/>
      <c r="I882" s="1"/>
      <c r="J882" s="1"/>
      <c r="K882" s="1"/>
      <c r="L882" s="1"/>
    </row>
    <row r="883" spans="1:12" ht="16.5" customHeight="1">
      <c r="A883" s="1"/>
      <c r="B883" s="58"/>
      <c r="C883" s="60"/>
      <c r="D883" s="41"/>
      <c r="E883" s="1"/>
      <c r="F883" s="78"/>
      <c r="G883" s="79"/>
      <c r="H883" s="1"/>
      <c r="I883" s="1"/>
      <c r="J883" s="1"/>
      <c r="K883" s="1"/>
      <c r="L883" s="1"/>
    </row>
    <row r="884" spans="1:12" ht="16.5" customHeight="1">
      <c r="A884" s="1"/>
      <c r="B884" s="58"/>
      <c r="C884" s="60"/>
      <c r="D884" s="41"/>
      <c r="E884" s="1"/>
      <c r="F884" s="78"/>
      <c r="G884" s="79"/>
      <c r="H884" s="1"/>
      <c r="I884" s="1"/>
      <c r="J884" s="1"/>
      <c r="K884" s="1"/>
      <c r="L884" s="1"/>
    </row>
    <row r="885" spans="1:12" ht="16.5" customHeight="1">
      <c r="A885" s="1"/>
      <c r="B885" s="58"/>
      <c r="C885" s="60"/>
      <c r="D885" s="41"/>
      <c r="E885" s="1"/>
      <c r="F885" s="78"/>
      <c r="G885" s="79"/>
      <c r="H885" s="1"/>
      <c r="I885" s="1"/>
      <c r="J885" s="1"/>
      <c r="K885" s="1"/>
      <c r="L885" s="1"/>
    </row>
    <row r="886" spans="1:12" ht="16.5" customHeight="1">
      <c r="A886" s="1"/>
      <c r="B886" s="58"/>
      <c r="C886" s="60"/>
      <c r="D886" s="41"/>
      <c r="E886" s="1"/>
      <c r="F886" s="78"/>
      <c r="G886" s="79"/>
      <c r="H886" s="1"/>
      <c r="I886" s="1"/>
      <c r="J886" s="1"/>
      <c r="K886" s="1"/>
      <c r="L886" s="1"/>
    </row>
    <row r="887" spans="1:12" ht="16.5" customHeight="1">
      <c r="A887" s="1"/>
      <c r="B887" s="58"/>
      <c r="C887" s="60"/>
      <c r="D887" s="41"/>
      <c r="E887" s="1"/>
      <c r="F887" s="78"/>
      <c r="G887" s="79"/>
      <c r="H887" s="1"/>
      <c r="I887" s="1"/>
      <c r="J887" s="1"/>
      <c r="K887" s="1"/>
      <c r="L887" s="1"/>
    </row>
    <row r="888" spans="1:12" ht="16.5" customHeight="1">
      <c r="A888" s="1"/>
      <c r="B888" s="58"/>
      <c r="C888" s="60"/>
      <c r="D888" s="41"/>
      <c r="E888" s="1"/>
      <c r="F888" s="78"/>
      <c r="G888" s="79"/>
      <c r="H888" s="1"/>
      <c r="I888" s="1"/>
      <c r="J888" s="1"/>
      <c r="K888" s="1"/>
      <c r="L888" s="1"/>
    </row>
    <row r="889" spans="1:12" ht="16.5" customHeight="1">
      <c r="A889" s="1"/>
      <c r="B889" s="58"/>
      <c r="C889" s="60"/>
      <c r="D889" s="41"/>
      <c r="E889" s="1"/>
      <c r="F889" s="78"/>
      <c r="G889" s="79"/>
      <c r="H889" s="1"/>
      <c r="I889" s="1"/>
      <c r="J889" s="1"/>
      <c r="K889" s="1"/>
      <c r="L889" s="1"/>
    </row>
    <row r="890" spans="1:12" ht="16.5" customHeight="1">
      <c r="A890" s="1"/>
      <c r="B890" s="58"/>
      <c r="C890" s="60"/>
      <c r="D890" s="41"/>
      <c r="E890" s="1"/>
      <c r="F890" s="78"/>
      <c r="G890" s="79"/>
      <c r="H890" s="1"/>
      <c r="I890" s="1"/>
      <c r="J890" s="1"/>
      <c r="K890" s="1"/>
      <c r="L890" s="1"/>
    </row>
    <row r="891" spans="1:12" ht="16.5" customHeight="1">
      <c r="A891" s="1"/>
      <c r="B891" s="58"/>
      <c r="C891" s="60"/>
      <c r="D891" s="41"/>
      <c r="E891" s="1"/>
      <c r="F891" s="78"/>
      <c r="G891" s="79"/>
      <c r="H891" s="1"/>
      <c r="I891" s="1"/>
      <c r="J891" s="1"/>
      <c r="K891" s="1"/>
      <c r="L891" s="1"/>
    </row>
    <row r="892" spans="1:12" ht="16.5" customHeight="1">
      <c r="A892" s="1"/>
      <c r="B892" s="58"/>
      <c r="C892" s="60"/>
      <c r="D892" s="41"/>
      <c r="E892" s="1"/>
      <c r="F892" s="78"/>
      <c r="G892" s="79"/>
      <c r="H892" s="1"/>
      <c r="I892" s="1"/>
      <c r="J892" s="1"/>
      <c r="K892" s="1"/>
      <c r="L892" s="1"/>
    </row>
    <row r="893" spans="1:12" ht="16.5" customHeight="1">
      <c r="A893" s="1"/>
      <c r="B893" s="58"/>
      <c r="C893" s="60"/>
      <c r="D893" s="41"/>
      <c r="E893" s="1"/>
      <c r="F893" s="78"/>
      <c r="G893" s="79"/>
      <c r="H893" s="1"/>
      <c r="I893" s="1"/>
      <c r="J893" s="1"/>
      <c r="K893" s="1"/>
      <c r="L893" s="1"/>
    </row>
    <row r="894" spans="1:12" ht="16.5" customHeight="1">
      <c r="A894" s="1"/>
      <c r="B894" s="58"/>
      <c r="C894" s="60"/>
      <c r="D894" s="41"/>
      <c r="E894" s="1"/>
      <c r="F894" s="78"/>
      <c r="G894" s="79"/>
      <c r="H894" s="1"/>
      <c r="I894" s="1"/>
      <c r="J894" s="1"/>
      <c r="K894" s="1"/>
      <c r="L894" s="1"/>
    </row>
    <row r="895" spans="1:12" ht="16.5" customHeight="1">
      <c r="A895" s="1"/>
      <c r="B895" s="58"/>
      <c r="C895" s="60"/>
      <c r="D895" s="41"/>
      <c r="E895" s="1"/>
      <c r="F895" s="78"/>
      <c r="G895" s="79"/>
      <c r="H895" s="1"/>
      <c r="I895" s="1"/>
      <c r="J895" s="1"/>
      <c r="K895" s="1"/>
      <c r="L895" s="1"/>
    </row>
    <row r="896" spans="1:12" ht="16.5" customHeight="1">
      <c r="A896" s="1"/>
      <c r="B896" s="58"/>
      <c r="C896" s="60"/>
      <c r="D896" s="41"/>
      <c r="E896" s="1"/>
      <c r="F896" s="78"/>
      <c r="G896" s="79"/>
      <c r="H896" s="1"/>
      <c r="I896" s="1"/>
      <c r="J896" s="1"/>
      <c r="K896" s="1"/>
      <c r="L896" s="1"/>
    </row>
    <row r="897" spans="1:12" ht="16.5" customHeight="1">
      <c r="A897" s="1"/>
      <c r="B897" s="58"/>
      <c r="C897" s="60"/>
      <c r="D897" s="41"/>
      <c r="E897" s="1"/>
      <c r="F897" s="78"/>
      <c r="G897" s="79"/>
      <c r="H897" s="1"/>
      <c r="I897" s="1"/>
      <c r="J897" s="1"/>
      <c r="K897" s="1"/>
      <c r="L897" s="1"/>
    </row>
    <row r="898" spans="1:12" ht="16.5" customHeight="1">
      <c r="A898" s="1"/>
      <c r="B898" s="58"/>
      <c r="C898" s="60"/>
      <c r="D898" s="41"/>
      <c r="E898" s="1"/>
      <c r="F898" s="78"/>
      <c r="G898" s="79"/>
      <c r="H898" s="1"/>
      <c r="I898" s="1"/>
      <c r="J898" s="1"/>
      <c r="K898" s="1"/>
      <c r="L898" s="1"/>
    </row>
    <row r="899" spans="1:12" ht="16.5" customHeight="1">
      <c r="A899" s="1"/>
      <c r="B899" s="58"/>
      <c r="C899" s="60"/>
      <c r="D899" s="41"/>
      <c r="E899" s="1"/>
      <c r="F899" s="78"/>
      <c r="G899" s="79"/>
      <c r="H899" s="1"/>
      <c r="I899" s="1"/>
      <c r="J899" s="1"/>
      <c r="K899" s="1"/>
      <c r="L899" s="1"/>
    </row>
    <row r="900" spans="1:12" ht="16.5" customHeight="1">
      <c r="A900" s="1"/>
      <c r="B900" s="58"/>
      <c r="C900" s="60"/>
      <c r="D900" s="41"/>
      <c r="E900" s="1"/>
      <c r="F900" s="78"/>
      <c r="G900" s="79"/>
      <c r="H900" s="1"/>
      <c r="I900" s="1"/>
      <c r="J900" s="1"/>
      <c r="K900" s="1"/>
      <c r="L900" s="1"/>
    </row>
    <row r="901" spans="1:12" ht="16.5" customHeight="1">
      <c r="A901" s="1"/>
      <c r="B901" s="58"/>
      <c r="C901" s="60"/>
      <c r="D901" s="41"/>
      <c r="E901" s="1"/>
      <c r="F901" s="78"/>
      <c r="G901" s="79"/>
      <c r="H901" s="1"/>
      <c r="I901" s="1"/>
      <c r="J901" s="1"/>
      <c r="K901" s="1"/>
      <c r="L901" s="1"/>
    </row>
    <row r="902" spans="1:12" ht="16.5" customHeight="1">
      <c r="A902" s="1"/>
      <c r="B902" s="58"/>
      <c r="C902" s="60"/>
      <c r="D902" s="41"/>
      <c r="E902" s="1"/>
      <c r="F902" s="78"/>
      <c r="G902" s="79"/>
      <c r="H902" s="1"/>
      <c r="I902" s="1"/>
      <c r="J902" s="1"/>
      <c r="K902" s="1"/>
      <c r="L902" s="1"/>
    </row>
    <row r="903" spans="1:12" ht="16.5" customHeight="1">
      <c r="A903" s="1"/>
      <c r="B903" s="58"/>
      <c r="C903" s="60"/>
      <c r="D903" s="41"/>
      <c r="E903" s="1"/>
      <c r="F903" s="78"/>
      <c r="G903" s="79"/>
      <c r="H903" s="1"/>
      <c r="I903" s="1"/>
      <c r="J903" s="1"/>
      <c r="K903" s="1"/>
      <c r="L903" s="1"/>
    </row>
    <row r="904" spans="1:12" ht="16.5" customHeight="1">
      <c r="A904" s="1"/>
      <c r="B904" s="58"/>
      <c r="C904" s="60"/>
      <c r="D904" s="41"/>
      <c r="E904" s="1"/>
      <c r="F904" s="78"/>
      <c r="G904" s="79"/>
      <c r="H904" s="1"/>
      <c r="I904" s="1"/>
      <c r="J904" s="1"/>
      <c r="K904" s="1"/>
      <c r="L904" s="1"/>
    </row>
    <row r="905" spans="1:12" ht="16.5" customHeight="1">
      <c r="A905" s="1"/>
      <c r="B905" s="58"/>
      <c r="C905" s="60"/>
      <c r="D905" s="41"/>
      <c r="E905" s="1"/>
      <c r="F905" s="78"/>
      <c r="G905" s="79"/>
      <c r="H905" s="1"/>
      <c r="I905" s="1"/>
      <c r="J905" s="1"/>
      <c r="K905" s="1"/>
      <c r="L905" s="1"/>
    </row>
    <row r="906" spans="1:12" ht="16.5" customHeight="1">
      <c r="A906" s="1"/>
      <c r="B906" s="58"/>
      <c r="C906" s="60"/>
      <c r="D906" s="41"/>
      <c r="E906" s="1"/>
      <c r="F906" s="78"/>
      <c r="G906" s="79"/>
      <c r="H906" s="1"/>
      <c r="I906" s="1"/>
      <c r="J906" s="1"/>
      <c r="K906" s="1"/>
      <c r="L906" s="1"/>
    </row>
    <row r="907" spans="1:12" ht="16.5" customHeight="1">
      <c r="A907" s="1"/>
      <c r="B907" s="58"/>
      <c r="C907" s="60"/>
      <c r="D907" s="41"/>
      <c r="E907" s="1"/>
      <c r="F907" s="78"/>
      <c r="G907" s="79"/>
      <c r="H907" s="1"/>
      <c r="I907" s="1"/>
      <c r="J907" s="1"/>
      <c r="K907" s="1"/>
      <c r="L907" s="1"/>
    </row>
    <row r="908" spans="1:12" ht="16.5" customHeight="1">
      <c r="A908" s="1"/>
      <c r="B908" s="58"/>
      <c r="C908" s="60"/>
      <c r="D908" s="41"/>
      <c r="E908" s="1"/>
      <c r="F908" s="78"/>
      <c r="G908" s="79"/>
      <c r="H908" s="1"/>
      <c r="I908" s="1"/>
      <c r="J908" s="1"/>
      <c r="K908" s="1"/>
      <c r="L908" s="1"/>
    </row>
    <row r="909" spans="1:12" ht="16.5" customHeight="1">
      <c r="A909" s="1"/>
      <c r="B909" s="58"/>
      <c r="C909" s="60"/>
      <c r="D909" s="41"/>
      <c r="E909" s="1"/>
      <c r="F909" s="78"/>
      <c r="G909" s="79"/>
      <c r="H909" s="1"/>
      <c r="I909" s="1"/>
      <c r="J909" s="1"/>
      <c r="K909" s="1"/>
      <c r="L909" s="1"/>
    </row>
    <row r="910" spans="1:12" ht="16.5" customHeight="1">
      <c r="A910" s="1"/>
      <c r="B910" s="58"/>
      <c r="C910" s="60"/>
      <c r="D910" s="41"/>
      <c r="E910" s="1"/>
      <c r="F910" s="78"/>
      <c r="G910" s="79"/>
      <c r="H910" s="1"/>
      <c r="I910" s="1"/>
      <c r="J910" s="1"/>
      <c r="K910" s="1"/>
      <c r="L910" s="1"/>
    </row>
    <row r="911" spans="1:12" ht="16.5" customHeight="1">
      <c r="A911" s="1"/>
      <c r="B911" s="58"/>
      <c r="C911" s="60"/>
      <c r="D911" s="41"/>
      <c r="E911" s="1"/>
      <c r="F911" s="78"/>
      <c r="G911" s="79"/>
      <c r="H911" s="1"/>
      <c r="I911" s="1"/>
      <c r="J911" s="1"/>
      <c r="K911" s="1"/>
      <c r="L911" s="1"/>
    </row>
    <row r="912" spans="1:12" ht="16.5" customHeight="1">
      <c r="A912" s="1"/>
      <c r="B912" s="58"/>
      <c r="C912" s="60"/>
      <c r="D912" s="41"/>
      <c r="E912" s="1"/>
      <c r="F912" s="78"/>
      <c r="G912" s="79"/>
      <c r="H912" s="1"/>
      <c r="I912" s="1"/>
      <c r="J912" s="1"/>
      <c r="K912" s="1"/>
      <c r="L912" s="1"/>
    </row>
    <row r="913" spans="1:12" ht="16.5" customHeight="1">
      <c r="A913" s="1"/>
      <c r="B913" s="58"/>
      <c r="C913" s="60"/>
      <c r="D913" s="41"/>
      <c r="E913" s="1"/>
      <c r="F913" s="78"/>
      <c r="G913" s="79"/>
      <c r="H913" s="1"/>
      <c r="I913" s="1"/>
      <c r="J913" s="1"/>
      <c r="K913" s="1"/>
      <c r="L913" s="1"/>
    </row>
    <row r="914" spans="1:12" ht="16.5" customHeight="1">
      <c r="A914" s="1"/>
      <c r="B914" s="58"/>
      <c r="C914" s="60"/>
      <c r="D914" s="41"/>
      <c r="E914" s="1"/>
      <c r="F914" s="78"/>
      <c r="G914" s="79"/>
      <c r="H914" s="1"/>
      <c r="I914" s="1"/>
      <c r="J914" s="1"/>
      <c r="K914" s="1"/>
      <c r="L914" s="1"/>
    </row>
    <row r="915" spans="1:12" ht="16.5" customHeight="1">
      <c r="A915" s="1"/>
      <c r="B915" s="58"/>
      <c r="C915" s="60"/>
      <c r="D915" s="41"/>
      <c r="E915" s="1"/>
      <c r="F915" s="78"/>
      <c r="G915" s="79"/>
      <c r="H915" s="1"/>
      <c r="I915" s="1"/>
      <c r="J915" s="1"/>
      <c r="K915" s="1"/>
      <c r="L915" s="1"/>
    </row>
    <row r="916" spans="1:12" ht="16.5" customHeight="1">
      <c r="A916" s="1"/>
      <c r="B916" s="58"/>
      <c r="C916" s="60"/>
      <c r="D916" s="41"/>
      <c r="E916" s="1"/>
      <c r="F916" s="78"/>
      <c r="G916" s="79"/>
      <c r="H916" s="1"/>
      <c r="I916" s="1"/>
      <c r="J916" s="1"/>
      <c r="K916" s="1"/>
      <c r="L916" s="1"/>
    </row>
    <row r="917" spans="1:12" ht="16.5" customHeight="1">
      <c r="A917" s="1"/>
      <c r="B917" s="58"/>
      <c r="C917" s="60"/>
      <c r="D917" s="41"/>
      <c r="E917" s="1"/>
      <c r="F917" s="78"/>
      <c r="G917" s="79"/>
      <c r="H917" s="1"/>
      <c r="I917" s="1"/>
      <c r="J917" s="1"/>
      <c r="K917" s="1"/>
      <c r="L917" s="1"/>
    </row>
    <row r="918" spans="1:12" ht="16.5" customHeight="1">
      <c r="A918" s="1"/>
      <c r="B918" s="58"/>
      <c r="C918" s="60"/>
      <c r="D918" s="41"/>
      <c r="E918" s="1"/>
      <c r="F918" s="78"/>
      <c r="G918" s="79"/>
      <c r="H918" s="1"/>
      <c r="I918" s="1"/>
      <c r="J918" s="1"/>
      <c r="K918" s="1"/>
      <c r="L918" s="1"/>
    </row>
    <row r="919" spans="1:12" ht="16.5" customHeight="1">
      <c r="A919" s="1"/>
      <c r="B919" s="58"/>
      <c r="C919" s="60"/>
      <c r="D919" s="41"/>
      <c r="E919" s="1"/>
      <c r="F919" s="78"/>
      <c r="G919" s="79"/>
      <c r="H919" s="1"/>
      <c r="I919" s="1"/>
      <c r="J919" s="1"/>
      <c r="K919" s="1"/>
      <c r="L919" s="1"/>
    </row>
    <row r="920" spans="1:12" ht="16.5" customHeight="1">
      <c r="A920" s="1"/>
      <c r="B920" s="58"/>
      <c r="C920" s="60"/>
      <c r="D920" s="41"/>
      <c r="E920" s="1"/>
      <c r="F920" s="78"/>
      <c r="G920" s="79"/>
      <c r="H920" s="1"/>
      <c r="I920" s="1"/>
      <c r="J920" s="1"/>
      <c r="K920" s="1"/>
      <c r="L920" s="1"/>
    </row>
    <row r="921" spans="1:12" ht="16.5" customHeight="1">
      <c r="A921" s="1"/>
      <c r="B921" s="58"/>
      <c r="C921" s="60"/>
      <c r="D921" s="41"/>
      <c r="E921" s="1"/>
      <c r="F921" s="78"/>
      <c r="G921" s="79"/>
      <c r="H921" s="1"/>
      <c r="I921" s="1"/>
      <c r="J921" s="1"/>
      <c r="K921" s="1"/>
      <c r="L921" s="1"/>
    </row>
    <row r="922" spans="1:12" ht="16.5" customHeight="1">
      <c r="A922" s="1"/>
      <c r="B922" s="58"/>
      <c r="C922" s="60"/>
      <c r="D922" s="41"/>
      <c r="E922" s="1"/>
      <c r="F922" s="78"/>
      <c r="G922" s="79"/>
      <c r="H922" s="1"/>
      <c r="I922" s="1"/>
      <c r="J922" s="1"/>
      <c r="K922" s="1"/>
      <c r="L922" s="1"/>
    </row>
    <row r="923" spans="1:12" ht="16.5" customHeight="1">
      <c r="A923" s="1"/>
      <c r="B923" s="58"/>
      <c r="C923" s="60"/>
      <c r="D923" s="41"/>
      <c r="E923" s="1"/>
      <c r="F923" s="78"/>
      <c r="G923" s="79"/>
      <c r="H923" s="1"/>
      <c r="I923" s="1"/>
      <c r="J923" s="1"/>
      <c r="K923" s="1"/>
      <c r="L923" s="1"/>
    </row>
    <row r="924" spans="1:12" ht="16.5" customHeight="1">
      <c r="A924" s="1"/>
      <c r="B924" s="58"/>
      <c r="C924" s="60"/>
      <c r="D924" s="41"/>
      <c r="E924" s="1"/>
      <c r="F924" s="78"/>
      <c r="G924" s="79"/>
      <c r="H924" s="1"/>
      <c r="I924" s="1"/>
      <c r="J924" s="1"/>
      <c r="K924" s="1"/>
      <c r="L924" s="1"/>
    </row>
    <row r="925" spans="1:12" ht="16.5" customHeight="1">
      <c r="A925" s="1"/>
      <c r="B925" s="58"/>
      <c r="C925" s="60"/>
      <c r="D925" s="41"/>
      <c r="E925" s="1"/>
      <c r="F925" s="78"/>
      <c r="G925" s="79"/>
      <c r="H925" s="1"/>
      <c r="I925" s="1"/>
      <c r="J925" s="1"/>
      <c r="K925" s="1"/>
      <c r="L925" s="1"/>
    </row>
    <row r="926" spans="1:12" ht="16.5" customHeight="1">
      <c r="A926" s="1"/>
      <c r="B926" s="58"/>
      <c r="C926" s="60"/>
      <c r="D926" s="41"/>
      <c r="E926" s="1"/>
      <c r="F926" s="78"/>
      <c r="G926" s="79"/>
      <c r="H926" s="1"/>
      <c r="I926" s="1"/>
      <c r="J926" s="1"/>
      <c r="K926" s="1"/>
      <c r="L926" s="1"/>
    </row>
    <row r="927" spans="1:12" ht="16.5" customHeight="1">
      <c r="A927" s="1"/>
      <c r="B927" s="58"/>
      <c r="C927" s="60"/>
      <c r="D927" s="41"/>
      <c r="E927" s="1"/>
      <c r="F927" s="78"/>
      <c r="G927" s="79"/>
      <c r="H927" s="1"/>
      <c r="I927" s="1"/>
      <c r="J927" s="1"/>
      <c r="K927" s="1"/>
      <c r="L927" s="1"/>
    </row>
    <row r="928" spans="1:12" ht="16.5" customHeight="1">
      <c r="A928" s="1"/>
      <c r="B928" s="58"/>
      <c r="C928" s="60"/>
      <c r="D928" s="41"/>
      <c r="E928" s="1"/>
      <c r="F928" s="78"/>
      <c r="G928" s="79"/>
      <c r="H928" s="1"/>
      <c r="I928" s="1"/>
      <c r="J928" s="1"/>
      <c r="K928" s="1"/>
      <c r="L928" s="1"/>
    </row>
    <row r="929" spans="1:12" ht="16.5" customHeight="1">
      <c r="A929" s="1"/>
      <c r="B929" s="58"/>
      <c r="C929" s="60"/>
      <c r="D929" s="41"/>
      <c r="E929" s="1"/>
      <c r="F929" s="78"/>
      <c r="G929" s="79"/>
      <c r="H929" s="1"/>
      <c r="I929" s="1"/>
      <c r="J929" s="1"/>
      <c r="K929" s="1"/>
      <c r="L929" s="1"/>
    </row>
    <row r="930" spans="1:12" ht="16.5" customHeight="1">
      <c r="A930" s="1"/>
      <c r="B930" s="58"/>
      <c r="C930" s="60"/>
      <c r="D930" s="41"/>
      <c r="E930" s="1"/>
      <c r="F930" s="78"/>
      <c r="G930" s="79"/>
      <c r="H930" s="1"/>
      <c r="I930" s="1"/>
      <c r="J930" s="1"/>
      <c r="K930" s="1"/>
      <c r="L930" s="1"/>
    </row>
    <row r="931" spans="1:12" ht="16.5" customHeight="1">
      <c r="A931" s="1"/>
      <c r="B931" s="58"/>
      <c r="C931" s="60"/>
      <c r="D931" s="41"/>
      <c r="E931" s="1"/>
      <c r="F931" s="78"/>
      <c r="G931" s="79"/>
      <c r="H931" s="1"/>
      <c r="I931" s="1"/>
      <c r="J931" s="1"/>
      <c r="K931" s="1"/>
      <c r="L931" s="1"/>
    </row>
    <row r="932" spans="1:12" ht="16.5" customHeight="1">
      <c r="A932" s="1"/>
      <c r="B932" s="58"/>
      <c r="C932" s="60"/>
      <c r="D932" s="41"/>
      <c r="E932" s="1"/>
      <c r="F932" s="78"/>
      <c r="G932" s="79"/>
      <c r="H932" s="1"/>
      <c r="I932" s="1"/>
      <c r="J932" s="1"/>
      <c r="K932" s="1"/>
      <c r="L932" s="1"/>
    </row>
    <row r="933" spans="1:12" ht="16.5" customHeight="1">
      <c r="A933" s="1"/>
      <c r="B933" s="58"/>
      <c r="C933" s="60"/>
      <c r="D933" s="41"/>
      <c r="E933" s="1"/>
      <c r="F933" s="78"/>
      <c r="G933" s="79"/>
      <c r="H933" s="1"/>
      <c r="I933" s="1"/>
      <c r="J933" s="1"/>
      <c r="K933" s="1"/>
      <c r="L933" s="1"/>
    </row>
    <row r="934" spans="1:12" ht="16.5" customHeight="1">
      <c r="A934" s="1"/>
      <c r="B934" s="58"/>
      <c r="C934" s="60"/>
      <c r="D934" s="41"/>
      <c r="E934" s="1"/>
      <c r="F934" s="78"/>
      <c r="G934" s="79"/>
      <c r="H934" s="1"/>
      <c r="I934" s="1"/>
      <c r="J934" s="1"/>
      <c r="K934" s="1"/>
      <c r="L934" s="1"/>
    </row>
    <row r="935" spans="1:12" ht="16.5" customHeight="1">
      <c r="A935" s="1"/>
      <c r="B935" s="58"/>
      <c r="C935" s="60"/>
      <c r="D935" s="41"/>
      <c r="E935" s="1"/>
      <c r="F935" s="78"/>
      <c r="G935" s="79"/>
      <c r="H935" s="1"/>
      <c r="I935" s="1"/>
      <c r="J935" s="1"/>
      <c r="K935" s="1"/>
      <c r="L935" s="1"/>
    </row>
    <row r="936" spans="1:12" ht="16.5" customHeight="1">
      <c r="A936" s="1"/>
      <c r="B936" s="58"/>
      <c r="C936" s="60"/>
      <c r="D936" s="41"/>
      <c r="E936" s="1"/>
      <c r="F936" s="78"/>
      <c r="G936" s="79"/>
      <c r="H936" s="1"/>
      <c r="I936" s="1"/>
      <c r="J936" s="1"/>
      <c r="K936" s="1"/>
      <c r="L936" s="1"/>
    </row>
    <row r="937" spans="1:12" ht="16.5" customHeight="1">
      <c r="A937" s="1"/>
      <c r="B937" s="58"/>
      <c r="C937" s="60"/>
      <c r="D937" s="41"/>
      <c r="E937" s="1"/>
      <c r="F937" s="78"/>
      <c r="G937" s="79"/>
      <c r="H937" s="1"/>
      <c r="I937" s="1"/>
      <c r="J937" s="1"/>
      <c r="K937" s="1"/>
      <c r="L937" s="1"/>
    </row>
    <row r="938" spans="1:12" ht="16.5" customHeight="1">
      <c r="A938" s="1"/>
      <c r="B938" s="58"/>
      <c r="C938" s="60"/>
      <c r="D938" s="41"/>
      <c r="E938" s="1"/>
      <c r="F938" s="78"/>
      <c r="G938" s="79"/>
      <c r="H938" s="1"/>
      <c r="I938" s="1"/>
      <c r="J938" s="1"/>
      <c r="K938" s="1"/>
      <c r="L938" s="1"/>
    </row>
    <row r="939" spans="1:12" ht="16.5" customHeight="1">
      <c r="A939" s="1"/>
      <c r="B939" s="58"/>
      <c r="C939" s="60"/>
      <c r="D939" s="41"/>
      <c r="E939" s="1"/>
      <c r="F939" s="78"/>
      <c r="G939" s="79"/>
      <c r="H939" s="1"/>
      <c r="I939" s="1"/>
      <c r="J939" s="1"/>
      <c r="K939" s="1"/>
      <c r="L939" s="1"/>
    </row>
    <row r="940" spans="1:12" ht="16.5" customHeight="1">
      <c r="A940" s="1"/>
      <c r="B940" s="58"/>
      <c r="C940" s="60"/>
      <c r="D940" s="41"/>
      <c r="E940" s="1"/>
      <c r="F940" s="78"/>
      <c r="G940" s="79"/>
      <c r="H940" s="1"/>
      <c r="I940" s="1"/>
      <c r="J940" s="1"/>
      <c r="K940" s="1"/>
      <c r="L940" s="1"/>
    </row>
    <row r="941" spans="1:12" ht="16.5" customHeight="1">
      <c r="A941" s="1"/>
      <c r="B941" s="58"/>
      <c r="C941" s="60"/>
      <c r="D941" s="41"/>
      <c r="E941" s="1"/>
      <c r="F941" s="78"/>
      <c r="G941" s="79"/>
      <c r="H941" s="1"/>
      <c r="I941" s="1"/>
      <c r="J941" s="1"/>
      <c r="K941" s="1"/>
      <c r="L941" s="1"/>
    </row>
    <row r="942" spans="1:12" ht="16.5" customHeight="1">
      <c r="A942" s="1"/>
      <c r="B942" s="58"/>
      <c r="C942" s="60"/>
      <c r="D942" s="41"/>
      <c r="E942" s="1"/>
      <c r="F942" s="78"/>
      <c r="G942" s="79"/>
      <c r="H942" s="1"/>
      <c r="I942" s="1"/>
      <c r="J942" s="1"/>
      <c r="K942" s="1"/>
      <c r="L942" s="1"/>
    </row>
    <row r="943" spans="1:12" ht="16.5" customHeight="1">
      <c r="A943" s="1"/>
      <c r="B943" s="58"/>
      <c r="C943" s="60"/>
      <c r="D943" s="41"/>
      <c r="E943" s="1"/>
      <c r="F943" s="78"/>
      <c r="G943" s="79"/>
      <c r="H943" s="1"/>
      <c r="I943" s="1"/>
      <c r="J943" s="1"/>
      <c r="K943" s="1"/>
      <c r="L943" s="1"/>
    </row>
    <row r="944" spans="1:12" ht="16.5" customHeight="1">
      <c r="A944" s="1"/>
      <c r="B944" s="58"/>
      <c r="C944" s="60"/>
      <c r="D944" s="41"/>
      <c r="E944" s="1"/>
      <c r="F944" s="78"/>
      <c r="G944" s="79"/>
      <c r="H944" s="1"/>
      <c r="I944" s="1"/>
      <c r="J944" s="1"/>
      <c r="K944" s="1"/>
      <c r="L944" s="1"/>
    </row>
    <row r="945" spans="1:12" ht="16.5" customHeight="1">
      <c r="A945" s="1"/>
      <c r="B945" s="58"/>
      <c r="C945" s="60"/>
      <c r="D945" s="41"/>
      <c r="E945" s="1"/>
      <c r="F945" s="78"/>
      <c r="G945" s="79"/>
      <c r="H945" s="1"/>
      <c r="I945" s="1"/>
      <c r="J945" s="1"/>
      <c r="K945" s="1"/>
      <c r="L945" s="1"/>
    </row>
    <row r="946" spans="1:12" ht="16.5" customHeight="1">
      <c r="A946" s="1"/>
      <c r="B946" s="58"/>
      <c r="C946" s="60"/>
      <c r="D946" s="41"/>
      <c r="E946" s="1"/>
      <c r="F946" s="78"/>
      <c r="G946" s="79"/>
      <c r="H946" s="1"/>
      <c r="I946" s="1"/>
      <c r="J946" s="1"/>
      <c r="K946" s="1"/>
      <c r="L946" s="1"/>
    </row>
    <row r="947" spans="1:12" ht="16.5" customHeight="1">
      <c r="A947" s="1"/>
      <c r="B947" s="58"/>
      <c r="C947" s="60"/>
      <c r="D947" s="41"/>
      <c r="E947" s="1"/>
      <c r="F947" s="78"/>
      <c r="G947" s="79"/>
      <c r="H947" s="1"/>
      <c r="I947" s="1"/>
      <c r="J947" s="1"/>
      <c r="K947" s="1"/>
      <c r="L947" s="1"/>
    </row>
    <row r="948" spans="1:12" ht="16.5" customHeight="1">
      <c r="A948" s="1"/>
      <c r="B948" s="58"/>
      <c r="C948" s="60"/>
      <c r="D948" s="41"/>
      <c r="E948" s="1"/>
      <c r="F948" s="78"/>
      <c r="G948" s="79"/>
      <c r="H948" s="1"/>
      <c r="I948" s="1"/>
      <c r="J948" s="1"/>
      <c r="K948" s="1"/>
      <c r="L948" s="1"/>
    </row>
    <row r="949" spans="1:12" ht="16.5" customHeight="1">
      <c r="A949" s="1"/>
      <c r="B949" s="58"/>
      <c r="C949" s="60"/>
      <c r="D949" s="41"/>
      <c r="E949" s="1"/>
      <c r="F949" s="78"/>
      <c r="G949" s="79"/>
      <c r="H949" s="1"/>
      <c r="I949" s="1"/>
      <c r="J949" s="1"/>
      <c r="K949" s="1"/>
      <c r="L949" s="1"/>
    </row>
    <row r="950" spans="1:12" ht="16.5" customHeight="1">
      <c r="A950" s="1"/>
      <c r="B950" s="58"/>
      <c r="C950" s="60"/>
      <c r="D950" s="41"/>
      <c r="E950" s="1"/>
      <c r="F950" s="78"/>
      <c r="G950" s="79"/>
      <c r="H950" s="1"/>
      <c r="I950" s="1"/>
      <c r="J950" s="1"/>
      <c r="K950" s="1"/>
      <c r="L950" s="1"/>
    </row>
    <row r="951" spans="1:12" ht="16.5" customHeight="1">
      <c r="A951" s="1"/>
      <c r="B951" s="58"/>
      <c r="C951" s="60"/>
      <c r="D951" s="41"/>
      <c r="E951" s="1"/>
      <c r="F951" s="78"/>
      <c r="G951" s="79"/>
      <c r="H951" s="1"/>
      <c r="I951" s="1"/>
      <c r="J951" s="1"/>
      <c r="K951" s="1"/>
      <c r="L951" s="1"/>
    </row>
    <row r="952" spans="1:12" ht="16.5" customHeight="1">
      <c r="A952" s="1"/>
      <c r="B952" s="58"/>
      <c r="C952" s="60"/>
      <c r="D952" s="41"/>
      <c r="E952" s="1"/>
      <c r="F952" s="78"/>
      <c r="G952" s="79"/>
      <c r="H952" s="1"/>
      <c r="I952" s="1"/>
      <c r="J952" s="1"/>
      <c r="K952" s="1"/>
      <c r="L952" s="1"/>
    </row>
    <row r="953" spans="1:12" ht="16.5" customHeight="1">
      <c r="A953" s="1"/>
      <c r="B953" s="58"/>
      <c r="C953" s="60"/>
      <c r="D953" s="41"/>
      <c r="E953" s="1"/>
      <c r="F953" s="78"/>
      <c r="G953" s="79"/>
      <c r="H953" s="1"/>
      <c r="I953" s="1"/>
      <c r="J953" s="1"/>
      <c r="K953" s="1"/>
      <c r="L953" s="1"/>
    </row>
    <row r="954" spans="1:12" ht="16.5" customHeight="1">
      <c r="A954" s="1"/>
      <c r="B954" s="58"/>
      <c r="C954" s="60"/>
      <c r="D954" s="41"/>
      <c r="E954" s="1"/>
      <c r="F954" s="78"/>
      <c r="G954" s="79"/>
      <c r="H954" s="1"/>
      <c r="I954" s="1"/>
      <c r="J954" s="1"/>
      <c r="K954" s="1"/>
      <c r="L954" s="1"/>
    </row>
    <row r="955" spans="1:12" ht="16.5" customHeight="1">
      <c r="A955" s="1"/>
      <c r="B955" s="58"/>
      <c r="C955" s="60"/>
      <c r="D955" s="41"/>
      <c r="E955" s="1"/>
      <c r="F955" s="78"/>
      <c r="G955" s="79"/>
      <c r="H955" s="1"/>
      <c r="I955" s="1"/>
      <c r="J955" s="1"/>
      <c r="K955" s="1"/>
      <c r="L955" s="1"/>
    </row>
    <row r="956" spans="1:12" ht="16.5" customHeight="1">
      <c r="A956" s="1"/>
      <c r="B956" s="58"/>
      <c r="C956" s="60"/>
      <c r="D956" s="41"/>
      <c r="E956" s="1"/>
      <c r="F956" s="78"/>
      <c r="G956" s="79"/>
      <c r="H956" s="1"/>
      <c r="I956" s="1"/>
      <c r="J956" s="1"/>
      <c r="K956" s="1"/>
      <c r="L956" s="1"/>
    </row>
    <row r="957" spans="1:12" ht="16.5" customHeight="1">
      <c r="A957" s="1"/>
      <c r="B957" s="58"/>
      <c r="C957" s="60"/>
      <c r="D957" s="41"/>
      <c r="E957" s="1"/>
      <c r="F957" s="78"/>
      <c r="G957" s="79"/>
      <c r="H957" s="1"/>
      <c r="I957" s="1"/>
      <c r="J957" s="1"/>
      <c r="K957" s="1"/>
      <c r="L957" s="1"/>
    </row>
    <row r="958" spans="1:12" ht="16.5" customHeight="1">
      <c r="A958" s="1"/>
      <c r="B958" s="58"/>
      <c r="C958" s="60"/>
      <c r="D958" s="41"/>
      <c r="E958" s="1"/>
      <c r="F958" s="78"/>
      <c r="G958" s="79"/>
      <c r="H958" s="1"/>
      <c r="I958" s="1"/>
      <c r="J958" s="1"/>
      <c r="K958" s="1"/>
      <c r="L958" s="1"/>
    </row>
    <row r="959" spans="1:12" ht="16.5" customHeight="1">
      <c r="A959" s="1"/>
      <c r="B959" s="58"/>
      <c r="C959" s="60"/>
      <c r="D959" s="41"/>
      <c r="E959" s="1"/>
      <c r="F959" s="78"/>
      <c r="G959" s="79"/>
      <c r="H959" s="1"/>
      <c r="I959" s="1"/>
      <c r="J959" s="1"/>
      <c r="K959" s="1"/>
      <c r="L959" s="1"/>
    </row>
    <row r="960" spans="1:12" ht="16.5" customHeight="1">
      <c r="A960" s="1"/>
      <c r="B960" s="58"/>
      <c r="C960" s="60"/>
      <c r="D960" s="41"/>
      <c r="E960" s="1"/>
      <c r="F960" s="78"/>
      <c r="G960" s="79"/>
      <c r="H960" s="1"/>
      <c r="I960" s="1"/>
      <c r="J960" s="1"/>
      <c r="K960" s="1"/>
      <c r="L960" s="1"/>
    </row>
    <row r="961" spans="1:12" ht="16.5" customHeight="1">
      <c r="A961" s="1"/>
      <c r="B961" s="58"/>
      <c r="C961" s="60"/>
      <c r="D961" s="41"/>
      <c r="E961" s="1"/>
      <c r="F961" s="78"/>
      <c r="G961" s="79"/>
      <c r="H961" s="1"/>
      <c r="I961" s="1"/>
      <c r="J961" s="1"/>
      <c r="K961" s="1"/>
      <c r="L961" s="1"/>
    </row>
    <row r="962" spans="1:12" ht="16.5" customHeight="1">
      <c r="A962" s="1"/>
      <c r="B962" s="58"/>
      <c r="C962" s="60"/>
      <c r="D962" s="41"/>
      <c r="E962" s="1"/>
      <c r="F962" s="78"/>
      <c r="G962" s="79"/>
      <c r="H962" s="1"/>
      <c r="I962" s="1"/>
      <c r="J962" s="1"/>
      <c r="K962" s="1"/>
      <c r="L962" s="1"/>
    </row>
    <row r="963" spans="1:12" ht="16.5" customHeight="1">
      <c r="A963" s="1"/>
      <c r="B963" s="58"/>
      <c r="C963" s="60"/>
      <c r="D963" s="41"/>
      <c r="E963" s="1"/>
      <c r="F963" s="78"/>
      <c r="G963" s="79"/>
      <c r="H963" s="1"/>
      <c r="I963" s="1"/>
      <c r="J963" s="1"/>
      <c r="K963" s="1"/>
      <c r="L963" s="1"/>
    </row>
    <row r="964" spans="1:12" ht="16.5" customHeight="1">
      <c r="A964" s="1"/>
      <c r="B964" s="58"/>
      <c r="C964" s="60"/>
      <c r="D964" s="41"/>
      <c r="E964" s="1"/>
      <c r="F964" s="78"/>
      <c r="G964" s="79"/>
      <c r="H964" s="1"/>
      <c r="I964" s="1"/>
      <c r="J964" s="1"/>
      <c r="K964" s="1"/>
      <c r="L964" s="1"/>
    </row>
    <row r="965" spans="1:12" ht="16.5" customHeight="1">
      <c r="A965" s="1"/>
      <c r="B965" s="58"/>
      <c r="C965" s="60"/>
      <c r="D965" s="41"/>
      <c r="E965" s="1"/>
      <c r="F965" s="78"/>
      <c r="G965" s="79"/>
      <c r="H965" s="1"/>
      <c r="I965" s="1"/>
      <c r="J965" s="1"/>
      <c r="K965" s="1"/>
      <c r="L965" s="1"/>
    </row>
    <row r="966" spans="1:12" ht="16.5" customHeight="1">
      <c r="A966" s="1"/>
      <c r="B966" s="58"/>
      <c r="C966" s="60"/>
      <c r="D966" s="41"/>
      <c r="E966" s="1"/>
      <c r="F966" s="78"/>
      <c r="G966" s="79"/>
      <c r="H966" s="1"/>
      <c r="I966" s="1"/>
      <c r="J966" s="1"/>
      <c r="K966" s="1"/>
      <c r="L966" s="1"/>
    </row>
    <row r="967" spans="1:12" ht="16.5" customHeight="1">
      <c r="A967" s="1"/>
      <c r="B967" s="58"/>
      <c r="C967" s="60"/>
      <c r="D967" s="41"/>
      <c r="E967" s="1"/>
      <c r="F967" s="78"/>
      <c r="G967" s="79"/>
      <c r="H967" s="1"/>
      <c r="I967" s="1"/>
      <c r="J967" s="1"/>
      <c r="K967" s="1"/>
      <c r="L967" s="1"/>
    </row>
    <row r="968" spans="1:12" ht="16.5" customHeight="1">
      <c r="A968" s="1"/>
      <c r="B968" s="58"/>
      <c r="C968" s="60"/>
      <c r="D968" s="41"/>
      <c r="E968" s="1"/>
      <c r="F968" s="78"/>
      <c r="G968" s="79"/>
      <c r="H968" s="1"/>
      <c r="I968" s="1"/>
      <c r="J968" s="1"/>
      <c r="K968" s="1"/>
      <c r="L968" s="1"/>
    </row>
    <row r="969" spans="1:12" ht="16.5" customHeight="1">
      <c r="A969" s="1"/>
      <c r="B969" s="58"/>
      <c r="C969" s="60"/>
      <c r="D969" s="41"/>
      <c r="E969" s="1"/>
      <c r="F969" s="78"/>
      <c r="G969" s="79"/>
      <c r="H969" s="1"/>
      <c r="I969" s="1"/>
      <c r="J969" s="1"/>
      <c r="K969" s="1"/>
      <c r="L969" s="1"/>
    </row>
    <row r="970" spans="1:12" ht="16.5" customHeight="1">
      <c r="A970" s="1"/>
      <c r="B970" s="58"/>
      <c r="C970" s="60"/>
      <c r="D970" s="41"/>
      <c r="E970" s="1"/>
      <c r="F970" s="78"/>
      <c r="G970" s="79"/>
      <c r="H970" s="1"/>
      <c r="I970" s="1"/>
      <c r="J970" s="1"/>
      <c r="K970" s="1"/>
      <c r="L970" s="1"/>
    </row>
    <row r="971" spans="1:12" ht="16.5" customHeight="1">
      <c r="A971" s="1"/>
      <c r="B971" s="58"/>
      <c r="C971" s="60"/>
      <c r="D971" s="41"/>
      <c r="E971" s="1"/>
      <c r="F971" s="78"/>
      <c r="G971" s="79"/>
      <c r="H971" s="1"/>
      <c r="I971" s="1"/>
      <c r="J971" s="1"/>
      <c r="K971" s="1"/>
      <c r="L971" s="1"/>
    </row>
    <row r="972" spans="1:12" ht="16.5" customHeight="1">
      <c r="A972" s="1"/>
      <c r="B972" s="58"/>
      <c r="C972" s="60"/>
      <c r="D972" s="41"/>
      <c r="E972" s="1"/>
      <c r="F972" s="78"/>
      <c r="G972" s="79"/>
      <c r="H972" s="1"/>
      <c r="I972" s="1"/>
      <c r="J972" s="1"/>
      <c r="K972" s="1"/>
      <c r="L972" s="1"/>
    </row>
    <row r="973" spans="1:12" ht="16.5" customHeight="1">
      <c r="A973" s="1"/>
      <c r="B973" s="58"/>
      <c r="C973" s="60"/>
      <c r="D973" s="41"/>
      <c r="E973" s="1"/>
      <c r="F973" s="78"/>
      <c r="G973" s="79"/>
      <c r="H973" s="1"/>
      <c r="I973" s="1"/>
      <c r="J973" s="1"/>
      <c r="K973" s="1"/>
      <c r="L973" s="1"/>
    </row>
    <row r="974" spans="1:12" ht="16.5" customHeight="1">
      <c r="A974" s="1"/>
      <c r="B974" s="58"/>
      <c r="C974" s="60"/>
      <c r="D974" s="41"/>
      <c r="E974" s="1"/>
      <c r="F974" s="78"/>
      <c r="G974" s="79"/>
      <c r="H974" s="1"/>
      <c r="I974" s="1"/>
      <c r="J974" s="1"/>
      <c r="K974" s="1"/>
      <c r="L974" s="1"/>
    </row>
    <row r="975" spans="1:12" ht="16.5" customHeight="1">
      <c r="A975" s="1"/>
      <c r="B975" s="58"/>
      <c r="C975" s="60"/>
      <c r="D975" s="41"/>
      <c r="E975" s="1"/>
      <c r="F975" s="78"/>
      <c r="G975" s="79"/>
      <c r="H975" s="1"/>
      <c r="I975" s="1"/>
      <c r="J975" s="1"/>
      <c r="K975" s="1"/>
      <c r="L975" s="1"/>
    </row>
    <row r="976" spans="1:12" ht="16.5" customHeight="1">
      <c r="A976" s="1"/>
      <c r="B976" s="58"/>
      <c r="C976" s="60"/>
      <c r="D976" s="41"/>
      <c r="E976" s="1"/>
      <c r="F976" s="78"/>
      <c r="G976" s="79"/>
      <c r="H976" s="1"/>
      <c r="I976" s="1"/>
      <c r="J976" s="1"/>
      <c r="K976" s="1"/>
      <c r="L976" s="1"/>
    </row>
    <row r="977" spans="1:12" ht="16.5" customHeight="1">
      <c r="A977" s="1"/>
      <c r="B977" s="58"/>
      <c r="C977" s="60"/>
      <c r="D977" s="41"/>
      <c r="E977" s="1"/>
      <c r="F977" s="78"/>
      <c r="G977" s="79"/>
      <c r="H977" s="1"/>
      <c r="I977" s="1"/>
      <c r="J977" s="1"/>
      <c r="K977" s="1"/>
      <c r="L977" s="1"/>
    </row>
    <row r="978" spans="1:12" ht="16.5" customHeight="1">
      <c r="A978" s="1"/>
      <c r="B978" s="58"/>
      <c r="C978" s="60"/>
      <c r="D978" s="41"/>
      <c r="E978" s="1"/>
      <c r="F978" s="78"/>
      <c r="G978" s="79"/>
      <c r="H978" s="1"/>
      <c r="I978" s="1"/>
      <c r="J978" s="1"/>
      <c r="K978" s="1"/>
      <c r="L978" s="1"/>
    </row>
    <row r="979" spans="1:12" ht="16.5" customHeight="1">
      <c r="A979" s="1"/>
      <c r="B979" s="58"/>
      <c r="C979" s="60"/>
      <c r="D979" s="41"/>
      <c r="E979" s="1"/>
      <c r="F979" s="78"/>
      <c r="G979" s="79"/>
      <c r="H979" s="1"/>
      <c r="I979" s="1"/>
      <c r="J979" s="1"/>
      <c r="K979" s="1"/>
      <c r="L979" s="1"/>
    </row>
    <row r="980" spans="1:12" ht="16.5" customHeight="1">
      <c r="A980" s="1"/>
      <c r="B980" s="58"/>
      <c r="C980" s="60"/>
      <c r="D980" s="41"/>
      <c r="E980" s="1"/>
      <c r="F980" s="78"/>
      <c r="G980" s="79"/>
      <c r="H980" s="1"/>
      <c r="I980" s="1"/>
      <c r="J980" s="1"/>
      <c r="K980" s="1"/>
      <c r="L980" s="1"/>
    </row>
    <row r="981" spans="1:12" ht="16.5" customHeight="1">
      <c r="A981" s="1"/>
      <c r="B981" s="58"/>
      <c r="C981" s="60"/>
      <c r="D981" s="41"/>
      <c r="E981" s="1"/>
      <c r="F981" s="78"/>
      <c r="G981" s="79"/>
      <c r="H981" s="1"/>
      <c r="I981" s="1"/>
      <c r="J981" s="1"/>
      <c r="K981" s="1"/>
      <c r="L981" s="1"/>
    </row>
    <row r="982" spans="1:12" ht="16.5" customHeight="1">
      <c r="A982" s="1"/>
      <c r="B982" s="58"/>
      <c r="C982" s="60"/>
      <c r="D982" s="41"/>
      <c r="E982" s="1"/>
      <c r="F982" s="78"/>
      <c r="G982" s="79"/>
      <c r="H982" s="1"/>
      <c r="I982" s="1"/>
      <c r="J982" s="1"/>
      <c r="K982" s="1"/>
      <c r="L982" s="1"/>
    </row>
    <row r="983" spans="1:12" ht="16.5" customHeight="1">
      <c r="A983" s="1"/>
      <c r="B983" s="58"/>
      <c r="C983" s="60"/>
      <c r="D983" s="41"/>
      <c r="E983" s="1"/>
      <c r="F983" s="78"/>
      <c r="G983" s="79"/>
      <c r="H983" s="1"/>
      <c r="I983" s="1"/>
      <c r="J983" s="1"/>
      <c r="K983" s="1"/>
      <c r="L983" s="1"/>
    </row>
    <row r="984" spans="1:12" ht="16.5" customHeight="1">
      <c r="A984" s="1"/>
      <c r="B984" s="58"/>
      <c r="C984" s="60"/>
      <c r="D984" s="41"/>
      <c r="E984" s="1"/>
      <c r="F984" s="78"/>
      <c r="G984" s="79"/>
      <c r="H984" s="1"/>
      <c r="I984" s="1"/>
      <c r="J984" s="1"/>
      <c r="K984" s="1"/>
      <c r="L984" s="1"/>
    </row>
    <row r="985" spans="1:12" ht="16.5" customHeight="1">
      <c r="A985" s="1"/>
      <c r="B985" s="58"/>
      <c r="C985" s="60"/>
      <c r="D985" s="41"/>
      <c r="E985" s="1"/>
      <c r="F985" s="78"/>
      <c r="G985" s="79"/>
      <c r="H985" s="1"/>
      <c r="I985" s="1"/>
      <c r="J985" s="1"/>
      <c r="K985" s="1"/>
      <c r="L985" s="1"/>
    </row>
    <row r="986" spans="1:12" ht="16.5" customHeight="1">
      <c r="A986" s="1"/>
      <c r="B986" s="58"/>
      <c r="C986" s="60"/>
      <c r="D986" s="41"/>
      <c r="E986" s="1"/>
      <c r="F986" s="78"/>
      <c r="G986" s="79"/>
      <c r="H986" s="1"/>
      <c r="I986" s="1"/>
      <c r="J986" s="1"/>
      <c r="K986" s="1"/>
      <c r="L986" s="1"/>
    </row>
    <row r="987" spans="1:12" ht="16.5" customHeight="1">
      <c r="A987" s="1"/>
      <c r="B987" s="58"/>
      <c r="C987" s="60"/>
      <c r="D987" s="41"/>
      <c r="E987" s="1"/>
      <c r="F987" s="78"/>
      <c r="G987" s="79"/>
      <c r="H987" s="1"/>
      <c r="I987" s="1"/>
      <c r="J987" s="1"/>
      <c r="K987" s="1"/>
      <c r="L987" s="1"/>
    </row>
    <row r="988" spans="1:12" ht="16.5" customHeight="1">
      <c r="A988" s="1"/>
      <c r="B988" s="58"/>
      <c r="C988" s="60"/>
      <c r="D988" s="41"/>
      <c r="E988" s="1"/>
      <c r="F988" s="78"/>
      <c r="G988" s="79"/>
      <c r="H988" s="1"/>
      <c r="I988" s="1"/>
      <c r="J988" s="1"/>
      <c r="K988" s="1"/>
      <c r="L988" s="1"/>
    </row>
    <row r="989" spans="1:12" ht="16.5" customHeight="1">
      <c r="A989" s="1"/>
      <c r="B989" s="58"/>
      <c r="C989" s="60"/>
      <c r="D989" s="41"/>
      <c r="E989" s="1"/>
      <c r="F989" s="78"/>
      <c r="G989" s="79"/>
      <c r="H989" s="1"/>
      <c r="I989" s="1"/>
      <c r="J989" s="1"/>
      <c r="K989" s="1"/>
      <c r="L989" s="1"/>
    </row>
    <row r="990" spans="1:12" ht="16.5" customHeight="1">
      <c r="A990" s="1"/>
      <c r="B990" s="58"/>
      <c r="C990" s="60"/>
      <c r="D990" s="41"/>
      <c r="E990" s="1"/>
      <c r="F990" s="78"/>
      <c r="G990" s="79"/>
      <c r="H990" s="1"/>
      <c r="I990" s="1"/>
      <c r="J990" s="1"/>
      <c r="K990" s="1"/>
      <c r="L990" s="1"/>
    </row>
    <row r="991" spans="1:12" ht="16.5" customHeight="1">
      <c r="A991" s="1"/>
      <c r="B991" s="58"/>
      <c r="C991" s="60"/>
      <c r="D991" s="41"/>
      <c r="E991" s="1"/>
      <c r="F991" s="78"/>
      <c r="G991" s="79"/>
      <c r="H991" s="1"/>
      <c r="I991" s="1"/>
      <c r="J991" s="1"/>
      <c r="K991" s="1"/>
      <c r="L991" s="1"/>
    </row>
    <row r="992" spans="1:12" ht="16.5" customHeight="1">
      <c r="A992" s="1"/>
      <c r="B992" s="58"/>
      <c r="C992" s="60"/>
      <c r="D992" s="41"/>
      <c r="E992" s="1"/>
      <c r="F992" s="78"/>
      <c r="G992" s="79"/>
      <c r="H992" s="1"/>
      <c r="I992" s="1"/>
      <c r="J992" s="1"/>
      <c r="K992" s="1"/>
      <c r="L992" s="1"/>
    </row>
    <row r="993" spans="1:12" ht="16.5" customHeight="1">
      <c r="A993" s="1"/>
      <c r="B993" s="58"/>
      <c r="C993" s="60"/>
      <c r="D993" s="41"/>
      <c r="E993" s="1"/>
      <c r="F993" s="78"/>
      <c r="G993" s="79"/>
      <c r="H993" s="1"/>
      <c r="I993" s="1"/>
      <c r="J993" s="1"/>
      <c r="K993" s="1"/>
      <c r="L993" s="1"/>
    </row>
    <row r="994" spans="1:12" ht="16.5" customHeight="1">
      <c r="A994" s="1"/>
      <c r="B994" s="58"/>
      <c r="C994" s="60"/>
      <c r="D994" s="41"/>
      <c r="E994" s="1"/>
      <c r="F994" s="78"/>
      <c r="G994" s="79"/>
      <c r="H994" s="1"/>
      <c r="I994" s="1"/>
      <c r="J994" s="1"/>
      <c r="K994" s="1"/>
      <c r="L994" s="1"/>
    </row>
    <row r="995" spans="1:12" ht="16.5" customHeight="1">
      <c r="A995" s="1"/>
      <c r="B995" s="58"/>
      <c r="C995" s="60"/>
      <c r="D995" s="41"/>
      <c r="E995" s="1"/>
      <c r="F995" s="78"/>
      <c r="G995" s="79"/>
      <c r="H995" s="1"/>
      <c r="I995" s="1"/>
      <c r="J995" s="1"/>
      <c r="K995" s="1"/>
      <c r="L995" s="1"/>
    </row>
    <row r="996" spans="1:12" ht="16.5" customHeight="1">
      <c r="A996" s="1"/>
      <c r="B996" s="58"/>
      <c r="C996" s="60"/>
      <c r="D996" s="41"/>
      <c r="E996" s="1"/>
      <c r="F996" s="78"/>
      <c r="G996" s="79"/>
      <c r="H996" s="1"/>
      <c r="I996" s="1"/>
      <c r="J996" s="1"/>
      <c r="K996" s="1"/>
      <c r="L996" s="1"/>
    </row>
    <row r="997" spans="1:12" ht="16.5" customHeight="1">
      <c r="A997" s="1"/>
      <c r="B997" s="58"/>
      <c r="C997" s="60"/>
      <c r="D997" s="41"/>
      <c r="E997" s="1"/>
      <c r="F997" s="78"/>
      <c r="G997" s="79"/>
      <c r="H997" s="1"/>
      <c r="I997" s="1"/>
      <c r="J997" s="1"/>
      <c r="K997" s="1"/>
      <c r="L997" s="1"/>
    </row>
    <row r="998" spans="1:12" ht="16.5" customHeight="1">
      <c r="A998" s="1"/>
      <c r="B998" s="58"/>
      <c r="C998" s="60"/>
      <c r="D998" s="41"/>
      <c r="E998" s="1"/>
      <c r="F998" s="78"/>
      <c r="G998" s="79"/>
      <c r="H998" s="1"/>
      <c r="I998" s="1"/>
      <c r="J998" s="1"/>
      <c r="K998" s="1"/>
      <c r="L998" s="1"/>
    </row>
    <row r="999" spans="1:12" ht="16.5" customHeight="1">
      <c r="A999" s="1"/>
      <c r="B999" s="58"/>
      <c r="C999" s="60"/>
      <c r="D999" s="41"/>
      <c r="E999" s="1"/>
      <c r="F999" s="78"/>
      <c r="G999" s="79"/>
      <c r="H999" s="1"/>
      <c r="I999" s="1"/>
      <c r="J999" s="1"/>
      <c r="K999" s="1"/>
      <c r="L999" s="1"/>
    </row>
    <row r="1000" spans="1:12" ht="16.5" customHeight="1">
      <c r="A1000" s="1"/>
      <c r="B1000" s="58"/>
      <c r="C1000" s="60"/>
      <c r="D1000" s="41"/>
      <c r="E1000" s="1"/>
      <c r="F1000" s="78"/>
      <c r="G1000" s="79"/>
      <c r="H1000" s="1"/>
      <c r="I1000" s="1"/>
      <c r="J1000" s="1"/>
      <c r="K1000" s="1"/>
      <c r="L1000" s="1"/>
    </row>
    <row r="1001" spans="1:12" ht="16.5" customHeight="1">
      <c r="A1001" s="1"/>
      <c r="B1001" s="58"/>
      <c r="C1001" s="60"/>
      <c r="D1001" s="41"/>
      <c r="E1001" s="1"/>
      <c r="F1001" s="78"/>
      <c r="G1001" s="79"/>
      <c r="H1001" s="1"/>
      <c r="I1001" s="1"/>
      <c r="J1001" s="1"/>
      <c r="K1001" s="1"/>
      <c r="L1001" s="1"/>
    </row>
    <row r="1002" spans="1:12" ht="16.5" customHeight="1">
      <c r="A1002" s="1"/>
      <c r="B1002" s="58"/>
      <c r="C1002" s="60"/>
      <c r="D1002" s="41"/>
      <c r="E1002" s="1"/>
      <c r="F1002" s="78"/>
      <c r="G1002" s="79"/>
      <c r="H1002" s="1"/>
      <c r="I1002" s="1"/>
      <c r="J1002" s="1"/>
      <c r="K1002" s="1"/>
      <c r="L1002" s="1"/>
    </row>
    <row r="1003" spans="1:12" ht="16.5" customHeight="1">
      <c r="A1003" s="1"/>
      <c r="B1003" s="58"/>
      <c r="C1003" s="60"/>
      <c r="D1003" s="41"/>
      <c r="E1003" s="1"/>
      <c r="F1003" s="78"/>
      <c r="G1003" s="79"/>
      <c r="H1003" s="1"/>
      <c r="I1003" s="1"/>
      <c r="J1003" s="1"/>
      <c r="K1003" s="1"/>
      <c r="L1003" s="1"/>
    </row>
    <row r="1004" spans="1:12" ht="16.5" customHeight="1">
      <c r="A1004" s="1"/>
      <c r="B1004" s="58"/>
      <c r="C1004" s="60"/>
      <c r="D1004" s="41"/>
      <c r="E1004" s="1"/>
      <c r="F1004" s="78"/>
      <c r="G1004" s="79"/>
      <c r="H1004" s="1"/>
      <c r="I1004" s="1"/>
      <c r="J1004" s="1"/>
      <c r="K1004" s="1"/>
      <c r="L1004" s="1"/>
    </row>
    <row r="1005" spans="1:12" ht="16.5" customHeight="1">
      <c r="A1005" s="1"/>
      <c r="B1005" s="58"/>
      <c r="C1005" s="60"/>
      <c r="D1005" s="41"/>
      <c r="E1005" s="1"/>
      <c r="F1005" s="78"/>
      <c r="G1005" s="79"/>
      <c r="H1005" s="1"/>
      <c r="I1005" s="1"/>
      <c r="J1005" s="1"/>
      <c r="K1005" s="1"/>
      <c r="L1005" s="1"/>
    </row>
    <row r="1006" spans="1:12" ht="16.5" customHeight="1">
      <c r="A1006" s="1"/>
      <c r="B1006" s="58"/>
      <c r="C1006" s="60"/>
      <c r="D1006" s="41"/>
      <c r="E1006" s="1"/>
      <c r="F1006" s="78"/>
      <c r="G1006" s="79"/>
      <c r="H1006" s="1"/>
      <c r="I1006" s="1"/>
      <c r="J1006" s="1"/>
      <c r="K1006" s="1"/>
      <c r="L1006" s="1"/>
    </row>
    <row r="1007" spans="1:12" ht="16.5" customHeight="1">
      <c r="A1007" s="1"/>
      <c r="B1007" s="58"/>
      <c r="C1007" s="60"/>
      <c r="D1007" s="41"/>
      <c r="E1007" s="1"/>
      <c r="F1007" s="78"/>
      <c r="G1007" s="79"/>
      <c r="H1007" s="1"/>
      <c r="I1007" s="1"/>
      <c r="J1007" s="1"/>
      <c r="K1007" s="1"/>
      <c r="L1007" s="1"/>
    </row>
    <row r="1008" spans="1:12" ht="16.5" customHeight="1">
      <c r="A1008" s="1"/>
      <c r="B1008" s="58"/>
      <c r="C1008" s="60"/>
      <c r="D1008" s="41"/>
      <c r="E1008" s="1"/>
      <c r="F1008" s="78"/>
      <c r="G1008" s="79"/>
      <c r="H1008" s="1"/>
      <c r="I1008" s="1"/>
      <c r="J1008" s="1"/>
      <c r="K1008" s="1"/>
      <c r="L1008" s="1"/>
    </row>
    <row r="1009" spans="1:12" ht="16.5" customHeight="1">
      <c r="A1009" s="1"/>
      <c r="B1009" s="58"/>
      <c r="C1009" s="60"/>
      <c r="D1009" s="41"/>
      <c r="E1009" s="1"/>
      <c r="F1009" s="78"/>
      <c r="G1009" s="79"/>
      <c r="H1009" s="1"/>
      <c r="I1009" s="1"/>
      <c r="J1009" s="1"/>
      <c r="K1009" s="1"/>
      <c r="L1009" s="1"/>
    </row>
    <row r="1010" spans="1:12" ht="16.5" customHeight="1">
      <c r="A1010" s="1"/>
      <c r="B1010" s="58"/>
      <c r="C1010" s="60"/>
      <c r="D1010" s="41"/>
      <c r="E1010" s="1"/>
      <c r="F1010" s="78"/>
      <c r="G1010" s="79"/>
      <c r="H1010" s="1"/>
      <c r="I1010" s="1"/>
      <c r="J1010" s="1"/>
      <c r="K1010" s="1"/>
      <c r="L1010" s="1"/>
    </row>
    <row r="1011" spans="1:12" ht="16.5" customHeight="1">
      <c r="A1011" s="1"/>
      <c r="B1011" s="58"/>
      <c r="C1011" s="60"/>
      <c r="D1011" s="41"/>
      <c r="E1011" s="1"/>
      <c r="F1011" s="78"/>
      <c r="G1011" s="79"/>
      <c r="H1011" s="1"/>
      <c r="I1011" s="1"/>
      <c r="J1011" s="1"/>
      <c r="K1011" s="1"/>
      <c r="L1011" s="1"/>
    </row>
    <row r="1012" spans="1:12" ht="16.5" customHeight="1">
      <c r="A1012" s="1"/>
      <c r="B1012" s="58"/>
      <c r="C1012" s="60"/>
      <c r="D1012" s="41"/>
      <c r="E1012" s="1"/>
      <c r="F1012" s="78"/>
      <c r="G1012" s="79"/>
      <c r="H1012" s="1"/>
      <c r="I1012" s="1"/>
      <c r="J1012" s="1"/>
      <c r="K1012" s="1"/>
      <c r="L1012" s="1"/>
    </row>
    <row r="1013" spans="1:12" ht="16.5" customHeight="1">
      <c r="A1013" s="1"/>
      <c r="B1013" s="58"/>
      <c r="C1013" s="60"/>
      <c r="D1013" s="41"/>
      <c r="E1013" s="1"/>
      <c r="F1013" s="78"/>
      <c r="G1013" s="79"/>
      <c r="H1013" s="1"/>
      <c r="I1013" s="1"/>
      <c r="J1013" s="1"/>
      <c r="K1013" s="1"/>
      <c r="L1013" s="1"/>
    </row>
    <row r="1014" spans="1:12" ht="16.5" customHeight="1">
      <c r="A1014" s="1"/>
      <c r="B1014" s="58"/>
      <c r="C1014" s="60"/>
      <c r="D1014" s="41"/>
      <c r="E1014" s="1"/>
      <c r="F1014" s="78"/>
      <c r="G1014" s="79"/>
      <c r="H1014" s="1"/>
      <c r="I1014" s="1"/>
      <c r="J1014" s="1"/>
      <c r="K1014" s="1"/>
      <c r="L1014" s="1"/>
    </row>
    <row r="1015" spans="1:12" ht="16.5" customHeight="1">
      <c r="A1015" s="1"/>
      <c r="B1015" s="58"/>
      <c r="C1015" s="60"/>
      <c r="D1015" s="41"/>
      <c r="E1015" s="1"/>
      <c r="F1015" s="78"/>
      <c r="G1015" s="79"/>
      <c r="H1015" s="1"/>
      <c r="I1015" s="1"/>
      <c r="J1015" s="1"/>
      <c r="K1015" s="1"/>
      <c r="L1015" s="1"/>
    </row>
    <row r="1016" spans="1:12" ht="16.5" customHeight="1">
      <c r="A1016" s="1"/>
      <c r="B1016" s="58"/>
      <c r="C1016" s="60"/>
      <c r="D1016" s="41"/>
      <c r="E1016" s="1"/>
      <c r="F1016" s="78"/>
      <c r="G1016" s="79"/>
      <c r="H1016" s="1"/>
      <c r="I1016" s="1"/>
      <c r="J1016" s="1"/>
      <c r="K1016" s="1"/>
      <c r="L1016" s="1"/>
    </row>
    <row r="1017" spans="1:12" ht="16.5" customHeight="1">
      <c r="A1017" s="1"/>
      <c r="B1017" s="58"/>
      <c r="C1017" s="60"/>
      <c r="D1017" s="41"/>
      <c r="E1017" s="1"/>
      <c r="F1017" s="78"/>
      <c r="G1017" s="79"/>
      <c r="H1017" s="1"/>
      <c r="I1017" s="1"/>
      <c r="J1017" s="1"/>
      <c r="K1017" s="1"/>
      <c r="L1017" s="1"/>
    </row>
    <row r="1018" spans="1:12" ht="16.5" customHeight="1">
      <c r="A1018" s="1"/>
      <c r="B1018" s="58"/>
      <c r="C1018" s="60"/>
      <c r="D1018" s="41"/>
      <c r="E1018" s="1"/>
      <c r="F1018" s="78"/>
      <c r="G1018" s="79"/>
      <c r="H1018" s="1"/>
      <c r="I1018" s="1"/>
      <c r="J1018" s="1"/>
      <c r="K1018" s="1"/>
      <c r="L1018" s="1"/>
    </row>
    <row r="1019" spans="1:12" ht="16.5" customHeight="1">
      <c r="A1019" s="1"/>
      <c r="B1019" s="58"/>
      <c r="C1019" s="60"/>
      <c r="D1019" s="41"/>
      <c r="E1019" s="1"/>
      <c r="F1019" s="78"/>
      <c r="G1019" s="79"/>
      <c r="H1019" s="1"/>
      <c r="I1019" s="1"/>
      <c r="J1019" s="1"/>
      <c r="K1019" s="1"/>
      <c r="L1019" s="1"/>
    </row>
    <row r="1020" spans="1:12" ht="16.5" customHeight="1">
      <c r="A1020" s="1"/>
      <c r="B1020" s="58"/>
      <c r="C1020" s="60"/>
      <c r="D1020" s="41"/>
      <c r="E1020" s="1"/>
      <c r="F1020" s="78"/>
      <c r="G1020" s="79"/>
      <c r="H1020" s="1"/>
      <c r="I1020" s="1"/>
      <c r="J1020" s="1"/>
      <c r="K1020" s="1"/>
      <c r="L1020" s="1"/>
    </row>
    <row r="1021" spans="1:12" ht="16.5" customHeight="1">
      <c r="A1021" s="1"/>
      <c r="B1021" s="58"/>
      <c r="C1021" s="60"/>
      <c r="D1021" s="41"/>
      <c r="E1021" s="1"/>
      <c r="F1021" s="78"/>
      <c r="G1021" s="79"/>
      <c r="H1021" s="1"/>
      <c r="I1021" s="1"/>
      <c r="J1021" s="1"/>
      <c r="K1021" s="1"/>
      <c r="L1021" s="1"/>
    </row>
    <row r="1022" spans="1:12" ht="16.5" customHeight="1">
      <c r="A1022" s="1"/>
      <c r="B1022" s="58"/>
      <c r="C1022" s="60"/>
      <c r="D1022" s="41"/>
      <c r="E1022" s="1"/>
      <c r="F1022" s="78"/>
      <c r="G1022" s="79"/>
      <c r="H1022" s="1"/>
      <c r="I1022" s="1"/>
      <c r="J1022" s="1"/>
      <c r="K1022" s="1"/>
      <c r="L1022" s="1"/>
    </row>
    <row r="1023" spans="1:12" ht="16.5" customHeight="1">
      <c r="A1023" s="1"/>
      <c r="B1023" s="58"/>
      <c r="C1023" s="60"/>
      <c r="D1023" s="41"/>
      <c r="E1023" s="1"/>
      <c r="F1023" s="78"/>
      <c r="G1023" s="79"/>
      <c r="H1023" s="1"/>
      <c r="I1023" s="1"/>
      <c r="J1023" s="1"/>
      <c r="K1023" s="1"/>
      <c r="L1023" s="1"/>
    </row>
    <row r="1024" spans="1:12" ht="16.5" customHeight="1">
      <c r="A1024" s="1"/>
      <c r="B1024" s="58"/>
      <c r="C1024" s="60"/>
      <c r="D1024" s="41"/>
      <c r="E1024" s="1"/>
      <c r="F1024" s="78"/>
      <c r="G1024" s="79"/>
      <c r="H1024" s="1"/>
      <c r="I1024" s="1"/>
      <c r="J1024" s="1"/>
      <c r="K1024" s="1"/>
      <c r="L1024" s="1"/>
    </row>
    <row r="1025" spans="1:12" ht="16.5" customHeight="1">
      <c r="A1025" s="1"/>
      <c r="B1025" s="58"/>
      <c r="C1025" s="60"/>
      <c r="D1025" s="41"/>
      <c r="E1025" s="1"/>
      <c r="F1025" s="78"/>
      <c r="G1025" s="79"/>
      <c r="H1025" s="1"/>
      <c r="I1025" s="1"/>
      <c r="J1025" s="1"/>
      <c r="K1025" s="1"/>
      <c r="L1025" s="1"/>
    </row>
    <row r="1026" spans="1:12" ht="16.5" customHeight="1">
      <c r="A1026" s="1"/>
      <c r="B1026" s="58"/>
      <c r="C1026" s="60"/>
      <c r="D1026" s="41"/>
      <c r="E1026" s="1"/>
      <c r="F1026" s="78"/>
      <c r="G1026" s="79"/>
      <c r="H1026" s="1"/>
      <c r="I1026" s="1"/>
      <c r="J1026" s="1"/>
      <c r="K1026" s="1"/>
      <c r="L1026" s="1"/>
    </row>
    <row r="1027" spans="1:12" ht="16.5" customHeight="1">
      <c r="A1027" s="1"/>
      <c r="B1027" s="58"/>
      <c r="C1027" s="60"/>
      <c r="D1027" s="41"/>
      <c r="E1027" s="1"/>
      <c r="F1027" s="78"/>
      <c r="G1027" s="79"/>
      <c r="H1027" s="1"/>
      <c r="I1027" s="1"/>
      <c r="J1027" s="1"/>
      <c r="K1027" s="1"/>
      <c r="L1027" s="1"/>
    </row>
    <row r="1028" spans="1:12" ht="16.5" customHeight="1">
      <c r="A1028" s="1"/>
      <c r="B1028" s="58"/>
      <c r="C1028" s="60"/>
      <c r="D1028" s="41"/>
      <c r="E1028" s="1"/>
      <c r="F1028" s="78"/>
      <c r="G1028" s="79"/>
      <c r="H1028" s="1"/>
      <c r="I1028" s="1"/>
      <c r="J1028" s="1"/>
      <c r="K1028" s="1"/>
      <c r="L1028" s="1"/>
    </row>
    <row r="1029" spans="1:12" ht="16.5" customHeight="1">
      <c r="A1029" s="1"/>
      <c r="B1029" s="58"/>
      <c r="C1029" s="60"/>
      <c r="D1029" s="41"/>
      <c r="E1029" s="1"/>
      <c r="F1029" s="78"/>
      <c r="G1029" s="79"/>
      <c r="H1029" s="1"/>
      <c r="I1029" s="1"/>
      <c r="J1029" s="1"/>
      <c r="K1029" s="1"/>
      <c r="L1029" s="1"/>
    </row>
    <row r="1030" spans="1:12" ht="16.5" customHeight="1">
      <c r="A1030" s="1"/>
      <c r="B1030" s="58"/>
      <c r="C1030" s="60"/>
      <c r="D1030" s="41"/>
      <c r="E1030" s="1"/>
      <c r="F1030" s="78"/>
      <c r="G1030" s="79"/>
      <c r="H1030" s="1"/>
      <c r="I1030" s="1"/>
      <c r="J1030" s="1"/>
      <c r="K1030" s="1"/>
      <c r="L1030" s="1"/>
    </row>
    <row r="1031" spans="1:12" ht="16.5" customHeight="1">
      <c r="A1031" s="1"/>
      <c r="B1031" s="58"/>
      <c r="C1031" s="60"/>
      <c r="D1031" s="41"/>
      <c r="E1031" s="1"/>
      <c r="F1031" s="78"/>
      <c r="G1031" s="79"/>
      <c r="H1031" s="1"/>
      <c r="I1031" s="1"/>
      <c r="J1031" s="1"/>
      <c r="K1031" s="1"/>
      <c r="L1031" s="1"/>
    </row>
    <row r="1032" spans="1:12" ht="16.5" customHeight="1">
      <c r="A1032" s="1"/>
      <c r="B1032" s="58"/>
      <c r="C1032" s="60"/>
      <c r="D1032" s="41"/>
      <c r="E1032" s="1"/>
      <c r="F1032" s="78"/>
      <c r="G1032" s="79"/>
      <c r="H1032" s="1"/>
      <c r="I1032" s="1"/>
      <c r="J1032" s="1"/>
      <c r="K1032" s="1"/>
      <c r="L1032" s="1"/>
    </row>
    <row r="1033" spans="1:12" ht="16.5" customHeight="1">
      <c r="A1033" s="1"/>
      <c r="B1033" s="58"/>
      <c r="C1033" s="60"/>
      <c r="D1033" s="41"/>
      <c r="E1033" s="1"/>
      <c r="F1033" s="78"/>
      <c r="G1033" s="79"/>
      <c r="H1033" s="1"/>
      <c r="I1033" s="1"/>
      <c r="J1033" s="1"/>
      <c r="K1033" s="1"/>
      <c r="L1033" s="1"/>
    </row>
    <row r="1034" spans="1:12" ht="16.5" customHeight="1">
      <c r="A1034" s="1"/>
      <c r="B1034" s="58"/>
      <c r="C1034" s="60"/>
      <c r="D1034" s="41"/>
      <c r="E1034" s="1"/>
      <c r="F1034" s="78"/>
      <c r="G1034" s="79"/>
      <c r="H1034" s="1"/>
      <c r="I1034" s="1"/>
      <c r="J1034" s="1"/>
      <c r="K1034" s="1"/>
      <c r="L1034" s="1"/>
    </row>
    <row r="1035" spans="1:12" ht="16.5" customHeight="1">
      <c r="A1035" s="1"/>
      <c r="B1035" s="58"/>
      <c r="C1035" s="60"/>
      <c r="D1035" s="41"/>
      <c r="E1035" s="1"/>
      <c r="F1035" s="78"/>
      <c r="G1035" s="79"/>
      <c r="H1035" s="1"/>
      <c r="I1035" s="1"/>
      <c r="J1035" s="1"/>
      <c r="K1035" s="1"/>
      <c r="L1035" s="1"/>
    </row>
    <row r="1036" spans="1:12" ht="16.5" customHeight="1">
      <c r="A1036" s="1"/>
      <c r="B1036" s="58"/>
      <c r="C1036" s="60"/>
      <c r="D1036" s="41"/>
      <c r="E1036" s="1"/>
      <c r="F1036" s="78"/>
      <c r="G1036" s="79"/>
      <c r="H1036" s="1"/>
      <c r="I1036" s="1"/>
      <c r="J1036" s="1"/>
      <c r="K1036" s="1"/>
      <c r="L1036" s="1"/>
    </row>
    <row r="1037" spans="1:12" ht="16.5" customHeight="1">
      <c r="A1037" s="1"/>
      <c r="B1037" s="58"/>
      <c r="C1037" s="60"/>
      <c r="D1037" s="41"/>
      <c r="E1037" s="1"/>
      <c r="F1037" s="78"/>
      <c r="G1037" s="79"/>
      <c r="H1037" s="1"/>
      <c r="I1037" s="1"/>
      <c r="J1037" s="1"/>
      <c r="K1037" s="1"/>
      <c r="L1037" s="1"/>
    </row>
    <row r="1038" spans="1:12" ht="16.5" customHeight="1">
      <c r="A1038" s="1"/>
      <c r="B1038" s="58"/>
      <c r="C1038" s="60"/>
      <c r="D1038" s="41"/>
      <c r="E1038" s="1"/>
      <c r="F1038" s="78"/>
      <c r="G1038" s="79"/>
      <c r="H1038" s="1"/>
      <c r="I1038" s="1"/>
      <c r="J1038" s="1"/>
      <c r="K1038" s="1"/>
      <c r="L1038" s="1"/>
    </row>
    <row r="1039" spans="1:12" ht="16.5" customHeight="1">
      <c r="A1039" s="1"/>
      <c r="B1039" s="58"/>
      <c r="C1039" s="60"/>
      <c r="D1039" s="41"/>
      <c r="E1039" s="1"/>
      <c r="F1039" s="78"/>
      <c r="G1039" s="79"/>
      <c r="H1039" s="1"/>
      <c r="I1039" s="1"/>
      <c r="J1039" s="1"/>
      <c r="K1039" s="1"/>
      <c r="L1039" s="1"/>
    </row>
    <row r="1040" spans="1:12" ht="16.5" customHeight="1">
      <c r="A1040" s="1"/>
      <c r="B1040" s="58"/>
      <c r="C1040" s="60"/>
      <c r="D1040" s="41"/>
      <c r="E1040" s="1"/>
      <c r="F1040" s="78"/>
      <c r="G1040" s="79"/>
      <c r="H1040" s="1"/>
      <c r="I1040" s="1"/>
      <c r="J1040" s="1"/>
      <c r="K1040" s="1"/>
      <c r="L1040" s="1"/>
    </row>
    <row r="1041" spans="1:12" ht="16.5" customHeight="1">
      <c r="A1041" s="1"/>
      <c r="B1041" s="58"/>
      <c r="C1041" s="60"/>
      <c r="D1041" s="41"/>
      <c r="E1041" s="1"/>
      <c r="F1041" s="78"/>
      <c r="G1041" s="79"/>
      <c r="H1041" s="1"/>
      <c r="I1041" s="1"/>
      <c r="J1041" s="1"/>
      <c r="K1041" s="1"/>
      <c r="L1041" s="1"/>
    </row>
    <row r="1042" spans="1:12" ht="16.5" customHeight="1">
      <c r="A1042" s="1"/>
      <c r="B1042" s="58"/>
      <c r="C1042" s="60"/>
      <c r="D1042" s="41"/>
      <c r="E1042" s="1"/>
      <c r="F1042" s="78"/>
      <c r="G1042" s="79"/>
      <c r="H1042" s="1"/>
      <c r="I1042" s="1"/>
      <c r="J1042" s="1"/>
      <c r="K1042" s="1"/>
      <c r="L1042" s="1"/>
    </row>
    <row r="1043" spans="1:12" ht="16.5" customHeight="1">
      <c r="A1043" s="1"/>
      <c r="B1043" s="58"/>
      <c r="C1043" s="60"/>
      <c r="D1043" s="41"/>
      <c r="E1043" s="1"/>
      <c r="F1043" s="78"/>
      <c r="G1043" s="79"/>
      <c r="H1043" s="1"/>
      <c r="I1043" s="1"/>
      <c r="J1043" s="1"/>
      <c r="K1043" s="1"/>
      <c r="L1043" s="1"/>
    </row>
    <row r="1044" spans="1:12" ht="16.5" customHeight="1">
      <c r="A1044" s="1"/>
      <c r="B1044" s="58"/>
      <c r="C1044" s="60"/>
      <c r="D1044" s="41"/>
      <c r="E1044" s="1"/>
      <c r="F1044" s="78"/>
      <c r="G1044" s="79"/>
      <c r="H1044" s="1"/>
      <c r="I1044" s="1"/>
      <c r="J1044" s="1"/>
      <c r="K1044" s="1"/>
      <c r="L1044" s="1"/>
    </row>
    <row r="1045" spans="1:12" ht="16.5" customHeight="1">
      <c r="A1045" s="1"/>
      <c r="B1045" s="58"/>
      <c r="C1045" s="60"/>
      <c r="D1045" s="41"/>
      <c r="E1045" s="1"/>
      <c r="F1045" s="78"/>
      <c r="G1045" s="79"/>
      <c r="H1045" s="1"/>
      <c r="I1045" s="1"/>
      <c r="J1045" s="1"/>
      <c r="K1045" s="1"/>
      <c r="L1045" s="1"/>
    </row>
    <row r="1046" spans="1:12" ht="16.5" customHeight="1">
      <c r="A1046" s="1"/>
      <c r="B1046" s="58"/>
      <c r="C1046" s="60"/>
      <c r="D1046" s="41"/>
      <c r="E1046" s="1"/>
      <c r="F1046" s="78"/>
      <c r="G1046" s="79"/>
      <c r="H1046" s="1"/>
      <c r="I1046" s="1"/>
      <c r="J1046" s="1"/>
      <c r="K1046" s="1"/>
      <c r="L1046" s="1"/>
    </row>
    <row r="1047" spans="1:12" ht="16.5" customHeight="1">
      <c r="A1047" s="1"/>
      <c r="B1047" s="58"/>
      <c r="C1047" s="60"/>
      <c r="D1047" s="41"/>
      <c r="E1047" s="1"/>
      <c r="F1047" s="78"/>
      <c r="G1047" s="79"/>
      <c r="H1047" s="1"/>
      <c r="I1047" s="1"/>
      <c r="J1047" s="1"/>
      <c r="K1047" s="1"/>
      <c r="L1047" s="1"/>
    </row>
    <row r="1048" spans="1:12" ht="16.5" customHeight="1">
      <c r="A1048" s="1"/>
      <c r="B1048" s="58"/>
      <c r="C1048" s="60"/>
      <c r="D1048" s="41"/>
      <c r="E1048" s="1"/>
      <c r="F1048" s="78"/>
      <c r="G1048" s="79"/>
      <c r="H1048" s="1"/>
      <c r="I1048" s="1"/>
      <c r="J1048" s="1"/>
      <c r="K1048" s="1"/>
      <c r="L1048" s="1"/>
    </row>
    <row r="1049" spans="1:12" ht="16.5" customHeight="1">
      <c r="A1049" s="1"/>
      <c r="B1049" s="58"/>
      <c r="C1049" s="60"/>
      <c r="D1049" s="41"/>
      <c r="E1049" s="1"/>
      <c r="F1049" s="78"/>
      <c r="G1049" s="79"/>
      <c r="H1049" s="1"/>
      <c r="I1049" s="1"/>
      <c r="J1049" s="1"/>
      <c r="K1049" s="1"/>
      <c r="L1049" s="1"/>
    </row>
    <row r="1050" spans="1:12" ht="16.5" customHeight="1">
      <c r="A1050" s="1"/>
      <c r="B1050" s="58"/>
      <c r="C1050" s="60"/>
      <c r="D1050" s="41"/>
      <c r="E1050" s="1"/>
      <c r="F1050" s="78"/>
      <c r="G1050" s="79"/>
      <c r="H1050" s="1"/>
      <c r="I1050" s="1"/>
      <c r="J1050" s="1"/>
      <c r="K1050" s="1"/>
      <c r="L1050" s="1"/>
    </row>
    <row r="1051" spans="1:12" ht="16.5" customHeight="1">
      <c r="A1051" s="1"/>
      <c r="B1051" s="58"/>
      <c r="C1051" s="60"/>
      <c r="D1051" s="41"/>
      <c r="E1051" s="1"/>
      <c r="F1051" s="78"/>
      <c r="G1051" s="79"/>
      <c r="H1051" s="1"/>
      <c r="I1051" s="1"/>
      <c r="J1051" s="1"/>
      <c r="K1051" s="1"/>
      <c r="L1051" s="1"/>
    </row>
    <row r="1052" spans="1:12" ht="16.5" customHeight="1">
      <c r="A1052" s="1"/>
      <c r="B1052" s="58"/>
      <c r="C1052" s="60"/>
      <c r="D1052" s="41"/>
      <c r="E1052" s="1"/>
      <c r="F1052" s="78"/>
      <c r="G1052" s="79"/>
      <c r="H1052" s="1"/>
      <c r="I1052" s="1"/>
      <c r="J1052" s="1"/>
      <c r="K1052" s="1"/>
      <c r="L1052" s="1"/>
    </row>
    <row r="1053" spans="1:12" ht="16.5" customHeight="1">
      <c r="A1053" s="1"/>
      <c r="B1053" s="58"/>
      <c r="C1053" s="60"/>
      <c r="D1053" s="41"/>
      <c r="E1053" s="1"/>
      <c r="F1053" s="78"/>
      <c r="G1053" s="79"/>
      <c r="H1053" s="1"/>
      <c r="I1053" s="1"/>
      <c r="J1053" s="1"/>
      <c r="K1053" s="1"/>
      <c r="L1053" s="1"/>
    </row>
    <row r="1054" spans="1:12" ht="16.5" customHeight="1">
      <c r="A1054" s="1"/>
      <c r="B1054" s="58"/>
      <c r="C1054" s="60"/>
      <c r="D1054" s="41"/>
      <c r="E1054" s="1"/>
      <c r="F1054" s="78"/>
      <c r="G1054" s="79"/>
      <c r="H1054" s="1"/>
      <c r="I1054" s="1"/>
      <c r="J1054" s="1"/>
      <c r="K1054" s="1"/>
      <c r="L1054" s="1"/>
    </row>
    <row r="1055" spans="1:12" ht="16.5" customHeight="1">
      <c r="A1055" s="1"/>
      <c r="B1055" s="58"/>
      <c r="C1055" s="60"/>
      <c r="D1055" s="41"/>
      <c r="E1055" s="1"/>
      <c r="F1055" s="78"/>
      <c r="G1055" s="79"/>
      <c r="H1055" s="1"/>
      <c r="I1055" s="1"/>
      <c r="J1055" s="1"/>
      <c r="K1055" s="1"/>
      <c r="L1055" s="1"/>
    </row>
    <row r="1056" spans="1:12" ht="16.5" customHeight="1">
      <c r="A1056" s="1"/>
      <c r="B1056" s="58"/>
      <c r="C1056" s="60"/>
      <c r="D1056" s="41"/>
      <c r="E1056" s="1"/>
      <c r="F1056" s="78"/>
      <c r="G1056" s="79"/>
      <c r="H1056" s="1"/>
      <c r="I1056" s="1"/>
      <c r="J1056" s="1"/>
      <c r="K1056" s="1"/>
      <c r="L1056" s="1"/>
    </row>
    <row r="1057" spans="1:12" ht="16.5" customHeight="1">
      <c r="A1057" s="1"/>
      <c r="B1057" s="58"/>
      <c r="C1057" s="60"/>
      <c r="D1057" s="41"/>
      <c r="E1057" s="1"/>
      <c r="F1057" s="78"/>
      <c r="G1057" s="79"/>
      <c r="H1057" s="1"/>
      <c r="I1057" s="1"/>
      <c r="J1057" s="1"/>
      <c r="K1057" s="1"/>
      <c r="L1057" s="1"/>
    </row>
    <row r="1058" spans="1:12" ht="16.5" customHeight="1">
      <c r="A1058" s="1"/>
      <c r="B1058" s="58"/>
      <c r="C1058" s="60"/>
      <c r="D1058" s="41"/>
      <c r="E1058" s="1"/>
      <c r="F1058" s="78"/>
      <c r="G1058" s="79"/>
      <c r="H1058" s="1"/>
      <c r="I1058" s="1"/>
      <c r="J1058" s="1"/>
      <c r="K1058" s="1"/>
      <c r="L1058" s="1"/>
    </row>
    <row r="1059" spans="1:12" ht="16.5" customHeight="1">
      <c r="A1059" s="1"/>
      <c r="B1059" s="58"/>
      <c r="C1059" s="60"/>
      <c r="D1059" s="41"/>
      <c r="E1059" s="1"/>
      <c r="F1059" s="78"/>
      <c r="G1059" s="79"/>
      <c r="H1059" s="1"/>
      <c r="I1059" s="1"/>
      <c r="J1059" s="1"/>
      <c r="K1059" s="1"/>
      <c r="L1059" s="1"/>
    </row>
    <row r="1060" spans="1:12" ht="16.5" customHeight="1">
      <c r="A1060" s="1"/>
      <c r="B1060" s="58"/>
      <c r="C1060" s="60"/>
      <c r="D1060" s="41"/>
      <c r="E1060" s="1"/>
      <c r="F1060" s="78"/>
      <c r="G1060" s="79"/>
      <c r="H1060" s="1"/>
      <c r="I1060" s="1"/>
      <c r="J1060" s="1"/>
      <c r="K1060" s="1"/>
      <c r="L1060" s="1"/>
    </row>
    <row r="1061" spans="1:12" ht="16.5" customHeight="1">
      <c r="A1061" s="1"/>
      <c r="B1061" s="58"/>
      <c r="C1061" s="60"/>
      <c r="D1061" s="41"/>
      <c r="E1061" s="1"/>
      <c r="F1061" s="78"/>
      <c r="G1061" s="79"/>
      <c r="H1061" s="1"/>
      <c r="I1061" s="1"/>
      <c r="J1061" s="1"/>
      <c r="K1061" s="1"/>
      <c r="L1061" s="1"/>
    </row>
    <row r="1062" spans="1:12" ht="16.5" customHeight="1">
      <c r="A1062" s="1"/>
      <c r="B1062" s="58"/>
      <c r="C1062" s="60"/>
      <c r="D1062" s="41"/>
      <c r="E1062" s="1"/>
      <c r="F1062" s="78"/>
      <c r="G1062" s="79"/>
      <c r="H1062" s="1"/>
      <c r="I1062" s="1"/>
      <c r="J1062" s="1"/>
      <c r="K1062" s="1"/>
      <c r="L1062" s="1"/>
    </row>
    <row r="1063" spans="1:12" ht="16.5" customHeight="1">
      <c r="A1063" s="1"/>
      <c r="B1063" s="58"/>
      <c r="C1063" s="60"/>
      <c r="D1063" s="41"/>
      <c r="E1063" s="1"/>
      <c r="F1063" s="78"/>
      <c r="G1063" s="79"/>
      <c r="H1063" s="1"/>
      <c r="I1063" s="1"/>
      <c r="J1063" s="1"/>
      <c r="K1063" s="1"/>
      <c r="L1063" s="1"/>
    </row>
    <row r="1064" spans="1:12" ht="16.5" customHeight="1">
      <c r="A1064" s="1"/>
      <c r="B1064" s="58"/>
      <c r="C1064" s="60"/>
      <c r="D1064" s="41"/>
      <c r="E1064" s="1"/>
      <c r="F1064" s="78"/>
      <c r="G1064" s="79"/>
      <c r="H1064" s="1"/>
      <c r="I1064" s="1"/>
      <c r="J1064" s="1"/>
      <c r="K1064" s="1"/>
      <c r="L1064" s="1"/>
    </row>
    <row r="1065" spans="1:12" ht="16.5" customHeight="1">
      <c r="A1065" s="1"/>
      <c r="B1065" s="58"/>
      <c r="C1065" s="60"/>
      <c r="D1065" s="41"/>
      <c r="E1065" s="1"/>
      <c r="F1065" s="78"/>
      <c r="G1065" s="79"/>
      <c r="H1065" s="1"/>
      <c r="I1065" s="1"/>
      <c r="J1065" s="1"/>
      <c r="K1065" s="1"/>
      <c r="L1065" s="1"/>
    </row>
    <row r="1066" spans="1:12" ht="16.5" customHeight="1">
      <c r="A1066" s="1"/>
      <c r="B1066" s="58"/>
      <c r="C1066" s="60"/>
      <c r="D1066" s="41"/>
      <c r="E1066" s="1"/>
      <c r="F1066" s="78"/>
      <c r="G1066" s="79"/>
      <c r="H1066" s="1"/>
      <c r="I1066" s="1"/>
      <c r="J1066" s="1"/>
      <c r="K1066" s="1"/>
      <c r="L1066" s="1"/>
    </row>
    <row r="1067" spans="1:12" ht="16.5" customHeight="1">
      <c r="A1067" s="1"/>
      <c r="B1067" s="58"/>
      <c r="C1067" s="60"/>
      <c r="D1067" s="41"/>
      <c r="E1067" s="1"/>
      <c r="F1067" s="78"/>
      <c r="G1067" s="79"/>
      <c r="H1067" s="1"/>
      <c r="I1067" s="1"/>
      <c r="J1067" s="1"/>
      <c r="K1067" s="1"/>
      <c r="L1067" s="1"/>
    </row>
    <row r="1068" spans="1:12" ht="16.5" customHeight="1">
      <c r="A1068" s="1"/>
      <c r="B1068" s="58"/>
      <c r="C1068" s="60"/>
      <c r="D1068" s="41"/>
      <c r="E1068" s="1"/>
      <c r="F1068" s="78"/>
      <c r="G1068" s="79"/>
      <c r="H1068" s="1"/>
      <c r="I1068" s="1"/>
      <c r="J1068" s="1"/>
      <c r="K1068" s="1"/>
      <c r="L1068" s="1"/>
    </row>
    <row r="1069" spans="1:12" ht="16.5" customHeight="1">
      <c r="A1069" s="1"/>
      <c r="B1069" s="58"/>
      <c r="C1069" s="60"/>
      <c r="D1069" s="41"/>
      <c r="E1069" s="1"/>
      <c r="F1069" s="78"/>
      <c r="G1069" s="79"/>
      <c r="H1069" s="1"/>
      <c r="I1069" s="1"/>
      <c r="J1069" s="1"/>
      <c r="K1069" s="1"/>
      <c r="L1069" s="1"/>
    </row>
    <row r="1070" spans="1:12" ht="16.5" customHeight="1">
      <c r="A1070" s="1"/>
      <c r="B1070" s="58"/>
      <c r="C1070" s="60"/>
      <c r="D1070" s="41"/>
      <c r="E1070" s="1"/>
      <c r="F1070" s="78"/>
      <c r="G1070" s="79"/>
      <c r="H1070" s="1"/>
      <c r="I1070" s="1"/>
      <c r="J1070" s="1"/>
      <c r="K1070" s="1"/>
      <c r="L1070" s="1"/>
    </row>
    <row r="1071" spans="1:12" ht="16.5" customHeight="1">
      <c r="A1071" s="1"/>
      <c r="B1071" s="58"/>
      <c r="C1071" s="60"/>
      <c r="D1071" s="41"/>
      <c r="E1071" s="1"/>
      <c r="F1071" s="78"/>
      <c r="G1071" s="79"/>
      <c r="H1071" s="1"/>
      <c r="I1071" s="1"/>
      <c r="J1071" s="1"/>
      <c r="K1071" s="1"/>
      <c r="L1071" s="1"/>
    </row>
    <row r="1072" spans="1:12" ht="16.5" customHeight="1">
      <c r="A1072" s="1"/>
      <c r="B1072" s="58"/>
      <c r="C1072" s="60"/>
      <c r="D1072" s="41"/>
      <c r="E1072" s="1"/>
      <c r="F1072" s="78"/>
      <c r="G1072" s="79"/>
      <c r="H1072" s="1"/>
      <c r="I1072" s="1"/>
      <c r="J1072" s="1"/>
      <c r="K1072" s="1"/>
      <c r="L1072" s="1"/>
    </row>
    <row r="1073" spans="1:12" ht="16.5" customHeight="1">
      <c r="A1073" s="1"/>
      <c r="B1073" s="58"/>
      <c r="C1073" s="60"/>
      <c r="D1073" s="41"/>
      <c r="E1073" s="1"/>
      <c r="F1073" s="78"/>
      <c r="G1073" s="79"/>
      <c r="H1073" s="1"/>
      <c r="I1073" s="1"/>
      <c r="J1073" s="1"/>
      <c r="K1073" s="1"/>
      <c r="L1073" s="1"/>
    </row>
    <row r="1074" spans="1:12" ht="16.5" customHeight="1">
      <c r="A1074" s="1"/>
      <c r="B1074" s="58"/>
      <c r="C1074" s="60"/>
      <c r="D1074" s="41"/>
      <c r="E1074" s="1"/>
      <c r="F1074" s="78"/>
      <c r="G1074" s="79"/>
      <c r="H1074" s="1"/>
      <c r="I1074" s="1"/>
      <c r="J1074" s="1"/>
      <c r="K1074" s="1"/>
      <c r="L1074" s="1"/>
    </row>
    <row r="1075" spans="1:12" ht="16.5" customHeight="1">
      <c r="A1075" s="1"/>
      <c r="B1075" s="58"/>
      <c r="C1075" s="60"/>
      <c r="D1075" s="41"/>
      <c r="E1075" s="1"/>
      <c r="F1075" s="78"/>
      <c r="G1075" s="79"/>
      <c r="H1075" s="1"/>
      <c r="I1075" s="1"/>
      <c r="J1075" s="1"/>
      <c r="K1075" s="1"/>
      <c r="L1075" s="1"/>
    </row>
    <row r="1076" spans="1:12" ht="16.5" customHeight="1">
      <c r="A1076" s="1"/>
      <c r="B1076" s="58"/>
      <c r="C1076" s="60"/>
      <c r="D1076" s="41"/>
      <c r="E1076" s="1"/>
      <c r="F1076" s="78"/>
      <c r="G1076" s="79"/>
      <c r="H1076" s="1"/>
      <c r="I1076" s="1"/>
      <c r="J1076" s="1"/>
      <c r="K1076" s="1"/>
      <c r="L1076" s="1"/>
    </row>
    <row r="1077" spans="1:12" ht="16.5" customHeight="1">
      <c r="A1077" s="1"/>
      <c r="B1077" s="58"/>
      <c r="C1077" s="60"/>
      <c r="D1077" s="41"/>
      <c r="E1077" s="1"/>
      <c r="F1077" s="78"/>
      <c r="G1077" s="79"/>
      <c r="H1077" s="1"/>
      <c r="I1077" s="1"/>
      <c r="J1077" s="1"/>
      <c r="K1077" s="1"/>
      <c r="L1077" s="1"/>
    </row>
    <row r="1078" spans="1:12" ht="16.5" customHeight="1">
      <c r="A1078" s="1"/>
      <c r="B1078" s="58"/>
      <c r="C1078" s="60"/>
      <c r="D1078" s="41"/>
      <c r="E1078" s="1"/>
      <c r="F1078" s="78"/>
      <c r="G1078" s="79"/>
      <c r="H1078" s="1"/>
      <c r="I1078" s="1"/>
      <c r="J1078" s="1"/>
      <c r="K1078" s="1"/>
      <c r="L1078" s="1"/>
    </row>
    <row r="1079" spans="1:12" ht="16.5" customHeight="1">
      <c r="A1079" s="1"/>
      <c r="B1079" s="58"/>
      <c r="C1079" s="60"/>
      <c r="D1079" s="41"/>
      <c r="E1079" s="1"/>
      <c r="F1079" s="78"/>
      <c r="G1079" s="79"/>
      <c r="H1079" s="1"/>
      <c r="I1079" s="1"/>
      <c r="J1079" s="1"/>
      <c r="K1079" s="1"/>
      <c r="L1079" s="1"/>
    </row>
    <row r="1080" spans="1:12" ht="16.5" customHeight="1">
      <c r="A1080" s="1"/>
      <c r="B1080" s="58"/>
      <c r="C1080" s="60"/>
      <c r="D1080" s="41"/>
      <c r="E1080" s="1"/>
      <c r="F1080" s="78"/>
      <c r="G1080" s="79"/>
      <c r="H1080" s="1"/>
      <c r="I1080" s="1"/>
      <c r="J1080" s="1"/>
      <c r="K1080" s="1"/>
      <c r="L1080" s="1"/>
    </row>
    <row r="1081" spans="1:12" ht="16.5" customHeight="1">
      <c r="A1081" s="1"/>
      <c r="B1081" s="58"/>
      <c r="C1081" s="60"/>
      <c r="D1081" s="41"/>
      <c r="E1081" s="1"/>
      <c r="F1081" s="78"/>
      <c r="G1081" s="79"/>
      <c r="H1081" s="1"/>
      <c r="I1081" s="1"/>
      <c r="J1081" s="1"/>
      <c r="K1081" s="1"/>
      <c r="L1081" s="1"/>
    </row>
    <row r="1082" spans="1:12" ht="16.5" customHeight="1">
      <c r="A1082" s="1"/>
      <c r="B1082" s="58"/>
      <c r="C1082" s="60"/>
      <c r="D1082" s="41"/>
      <c r="E1082" s="1"/>
      <c r="F1082" s="78"/>
      <c r="G1082" s="79"/>
      <c r="H1082" s="1"/>
      <c r="I1082" s="1"/>
      <c r="J1082" s="1"/>
      <c r="K1082" s="1"/>
      <c r="L1082" s="1"/>
    </row>
    <row r="1083" spans="1:12" ht="16.5" customHeight="1">
      <c r="A1083" s="1"/>
      <c r="B1083" s="58"/>
      <c r="C1083" s="60"/>
      <c r="D1083" s="41"/>
      <c r="E1083" s="1"/>
      <c r="F1083" s="78"/>
      <c r="G1083" s="79"/>
      <c r="H1083" s="1"/>
      <c r="I1083" s="1"/>
      <c r="J1083" s="1"/>
      <c r="K1083" s="1"/>
      <c r="L1083" s="1"/>
    </row>
    <row r="1084" spans="1:12" ht="16.5" customHeight="1">
      <c r="A1084" s="1"/>
      <c r="B1084" s="58"/>
      <c r="C1084" s="60"/>
      <c r="D1084" s="41"/>
      <c r="E1084" s="1"/>
      <c r="F1084" s="78"/>
      <c r="G1084" s="79"/>
      <c r="H1084" s="1"/>
      <c r="I1084" s="1"/>
      <c r="J1084" s="1"/>
      <c r="K1084" s="1"/>
      <c r="L1084" s="1"/>
    </row>
    <row r="1085" spans="1:12" ht="16.5" customHeight="1">
      <c r="A1085" s="1"/>
      <c r="B1085" s="58"/>
      <c r="C1085" s="60"/>
      <c r="D1085" s="41"/>
      <c r="E1085" s="1"/>
      <c r="F1085" s="78"/>
      <c r="G1085" s="79"/>
      <c r="H1085" s="1"/>
      <c r="I1085" s="1"/>
      <c r="J1085" s="1"/>
      <c r="K1085" s="1"/>
      <c r="L1085" s="1"/>
    </row>
    <row r="1086" spans="1:12" ht="16.5" customHeight="1">
      <c r="A1086" s="1"/>
      <c r="B1086" s="58"/>
      <c r="C1086" s="60"/>
      <c r="D1086" s="41"/>
      <c r="E1086" s="1"/>
      <c r="F1086" s="78"/>
      <c r="G1086" s="79"/>
      <c r="H1086" s="1"/>
      <c r="I1086" s="1"/>
      <c r="J1086" s="1"/>
      <c r="K1086" s="1"/>
      <c r="L1086" s="1"/>
    </row>
    <row r="1087" spans="1:12" ht="16.5" customHeight="1">
      <c r="A1087" s="1"/>
      <c r="B1087" s="58"/>
      <c r="C1087" s="60"/>
      <c r="D1087" s="41"/>
      <c r="E1087" s="1"/>
      <c r="F1087" s="78"/>
      <c r="G1087" s="79"/>
      <c r="H1087" s="1"/>
      <c r="I1087" s="1"/>
      <c r="J1087" s="1"/>
      <c r="K1087" s="1"/>
      <c r="L1087" s="1"/>
    </row>
    <row r="1088" spans="1:12" ht="16.5" customHeight="1">
      <c r="A1088" s="1"/>
      <c r="B1088" s="58"/>
      <c r="C1088" s="60"/>
      <c r="D1088" s="41"/>
      <c r="E1088" s="1"/>
      <c r="F1088" s="78"/>
      <c r="G1088" s="79"/>
      <c r="H1088" s="1"/>
      <c r="I1088" s="1"/>
      <c r="J1088" s="1"/>
      <c r="K1088" s="1"/>
      <c r="L1088" s="1"/>
    </row>
    <row r="1089" spans="1:12" ht="16.5" customHeight="1">
      <c r="A1089" s="1"/>
      <c r="B1089" s="58"/>
      <c r="C1089" s="60"/>
      <c r="D1089" s="41"/>
      <c r="E1089" s="1"/>
      <c r="F1089" s="78"/>
      <c r="G1089" s="79"/>
      <c r="H1089" s="1"/>
      <c r="I1089" s="1"/>
      <c r="J1089" s="1"/>
      <c r="K1089" s="1"/>
      <c r="L1089" s="1"/>
    </row>
    <row r="1090" spans="1:12" ht="16.5" customHeight="1">
      <c r="A1090" s="1"/>
      <c r="B1090" s="58"/>
      <c r="C1090" s="60"/>
      <c r="D1090" s="41"/>
      <c r="E1090" s="1"/>
      <c r="F1090" s="78"/>
      <c r="G1090" s="79"/>
      <c r="H1090" s="1"/>
      <c r="I1090" s="1"/>
      <c r="J1090" s="1"/>
      <c r="K1090" s="1"/>
      <c r="L1090" s="1"/>
    </row>
    <row r="1091" spans="1:12" ht="16.5" customHeight="1">
      <c r="A1091" s="1"/>
      <c r="B1091" s="58"/>
      <c r="C1091" s="60"/>
      <c r="D1091" s="41"/>
      <c r="E1091" s="1"/>
      <c r="F1091" s="78"/>
      <c r="G1091" s="79"/>
      <c r="H1091" s="1"/>
      <c r="I1091" s="1"/>
      <c r="J1091" s="1"/>
      <c r="K1091" s="1"/>
      <c r="L1091" s="1"/>
    </row>
    <row r="1092" spans="1:12" ht="16.5" customHeight="1">
      <c r="A1092" s="1"/>
      <c r="B1092" s="58"/>
      <c r="C1092" s="60"/>
      <c r="D1092" s="41"/>
      <c r="E1092" s="1"/>
      <c r="F1092" s="78"/>
      <c r="G1092" s="79"/>
      <c r="H1092" s="1"/>
      <c r="I1092" s="1"/>
      <c r="J1092" s="1"/>
      <c r="K1092" s="1"/>
      <c r="L1092" s="1"/>
    </row>
    <row r="1093" spans="1:12" ht="16.5" customHeight="1">
      <c r="A1093" s="1"/>
      <c r="B1093" s="58"/>
      <c r="C1093" s="60"/>
      <c r="D1093" s="41"/>
      <c r="E1093" s="1"/>
      <c r="F1093" s="78"/>
      <c r="G1093" s="79"/>
      <c r="H1093" s="1"/>
      <c r="I1093" s="1"/>
      <c r="J1093" s="1"/>
      <c r="K1093" s="1"/>
      <c r="L1093" s="1"/>
    </row>
    <row r="1094" spans="1:12" ht="16.5" customHeight="1">
      <c r="A1094" s="1"/>
      <c r="B1094" s="58"/>
      <c r="C1094" s="60"/>
      <c r="D1094" s="41"/>
      <c r="E1094" s="1"/>
      <c r="F1094" s="78"/>
      <c r="G1094" s="79"/>
      <c r="H1094" s="1"/>
      <c r="I1094" s="1"/>
      <c r="J1094" s="1"/>
      <c r="K1094" s="1"/>
      <c r="L1094" s="1"/>
    </row>
    <row r="1095" spans="1:12" ht="16.5" customHeight="1">
      <c r="A1095" s="1"/>
      <c r="B1095" s="58"/>
      <c r="C1095" s="60"/>
      <c r="D1095" s="41"/>
      <c r="E1095" s="1"/>
      <c r="F1095" s="78"/>
      <c r="G1095" s="79"/>
      <c r="H1095" s="1"/>
      <c r="I1095" s="1"/>
      <c r="J1095" s="1"/>
      <c r="K1095" s="1"/>
      <c r="L1095" s="1"/>
    </row>
    <row r="1096" spans="1:12" ht="16.5" customHeight="1">
      <c r="A1096" s="1"/>
      <c r="B1096" s="58"/>
      <c r="C1096" s="60"/>
      <c r="D1096" s="41"/>
      <c r="E1096" s="1"/>
      <c r="F1096" s="78"/>
      <c r="G1096" s="79"/>
      <c r="H1096" s="1"/>
      <c r="I1096" s="1"/>
      <c r="J1096" s="1"/>
      <c r="K1096" s="1"/>
      <c r="L1096" s="1"/>
    </row>
    <row r="1097" spans="1:12" ht="16.5" customHeight="1">
      <c r="A1097" s="1"/>
      <c r="B1097" s="58"/>
      <c r="C1097" s="60"/>
      <c r="D1097" s="41"/>
      <c r="E1097" s="1"/>
      <c r="F1097" s="78"/>
      <c r="G1097" s="79"/>
      <c r="H1097" s="1"/>
      <c r="I1097" s="1"/>
      <c r="J1097" s="1"/>
      <c r="K1097" s="1"/>
      <c r="L1097" s="1"/>
    </row>
    <row r="1098" spans="1:12" ht="16.5" customHeight="1">
      <c r="A1098" s="1"/>
      <c r="B1098" s="58"/>
      <c r="C1098" s="60"/>
      <c r="D1098" s="41"/>
      <c r="E1098" s="1"/>
      <c r="F1098" s="78"/>
      <c r="G1098" s="79"/>
      <c r="H1098" s="1"/>
      <c r="I1098" s="1"/>
      <c r="J1098" s="1"/>
      <c r="K1098" s="1"/>
      <c r="L1098" s="1"/>
    </row>
    <row r="1099" spans="1:12" ht="16.5" customHeight="1">
      <c r="A1099" s="1"/>
      <c r="B1099" s="58"/>
      <c r="C1099" s="60"/>
      <c r="D1099" s="41"/>
      <c r="E1099" s="1"/>
      <c r="F1099" s="78"/>
      <c r="G1099" s="79"/>
      <c r="H1099" s="1"/>
      <c r="I1099" s="1"/>
      <c r="J1099" s="1"/>
      <c r="K1099" s="1"/>
      <c r="L1099" s="1"/>
    </row>
    <row r="1100" spans="1:12" ht="16.5" customHeight="1">
      <c r="A1100" s="1"/>
      <c r="B1100" s="58"/>
      <c r="C1100" s="60"/>
      <c r="D1100" s="41"/>
      <c r="E1100" s="1"/>
      <c r="F1100" s="78"/>
      <c r="G1100" s="79"/>
      <c r="H1100" s="1"/>
      <c r="I1100" s="1"/>
      <c r="J1100" s="1"/>
      <c r="K1100" s="1"/>
      <c r="L1100" s="1"/>
    </row>
    <row r="1101" spans="1:12" ht="16.5" customHeight="1">
      <c r="A1101" s="1"/>
      <c r="B1101" s="58"/>
      <c r="C1101" s="60"/>
      <c r="D1101" s="41"/>
      <c r="E1101" s="1"/>
      <c r="F1101" s="78"/>
      <c r="G1101" s="79"/>
      <c r="H1101" s="1"/>
      <c r="I1101" s="1"/>
      <c r="J1101" s="1"/>
      <c r="K1101" s="1"/>
      <c r="L1101" s="1"/>
    </row>
    <row r="1102" spans="1:12" ht="16.5" customHeight="1">
      <c r="A1102" s="1"/>
      <c r="B1102" s="58"/>
      <c r="C1102" s="60"/>
      <c r="D1102" s="41"/>
      <c r="E1102" s="1"/>
      <c r="F1102" s="78"/>
      <c r="G1102" s="79"/>
      <c r="H1102" s="1"/>
      <c r="I1102" s="1"/>
      <c r="J1102" s="1"/>
      <c r="K1102" s="1"/>
      <c r="L1102" s="1"/>
    </row>
    <row r="1103" spans="1:12" ht="16.5" customHeight="1">
      <c r="A1103" s="1"/>
      <c r="B1103" s="58"/>
      <c r="C1103" s="60"/>
      <c r="D1103" s="41"/>
      <c r="E1103" s="1"/>
      <c r="F1103" s="78"/>
      <c r="G1103" s="79"/>
      <c r="H1103" s="1"/>
      <c r="I1103" s="1"/>
      <c r="J1103" s="1"/>
      <c r="K1103" s="1"/>
      <c r="L1103" s="1"/>
    </row>
    <row r="1104" spans="1:12" ht="16.5" customHeight="1">
      <c r="A1104" s="1"/>
      <c r="B1104" s="58"/>
      <c r="C1104" s="60"/>
      <c r="D1104" s="41"/>
      <c r="E1104" s="1"/>
      <c r="F1104" s="78"/>
      <c r="G1104" s="79"/>
      <c r="H1104" s="1"/>
      <c r="I1104" s="1"/>
      <c r="J1104" s="1"/>
      <c r="K1104" s="1"/>
      <c r="L1104" s="1"/>
    </row>
    <row r="1105" spans="1:12" ht="16.5" customHeight="1">
      <c r="A1105" s="1"/>
      <c r="B1105" s="58"/>
      <c r="C1105" s="60"/>
      <c r="D1105" s="41"/>
      <c r="E1105" s="1"/>
      <c r="F1105" s="78"/>
      <c r="G1105" s="79"/>
      <c r="H1105" s="1"/>
      <c r="I1105" s="1"/>
      <c r="J1105" s="1"/>
      <c r="K1105" s="1"/>
      <c r="L1105" s="1"/>
    </row>
    <row r="1106" spans="1:12" ht="16.5" customHeight="1">
      <c r="A1106" s="1"/>
      <c r="B1106" s="58"/>
      <c r="C1106" s="60"/>
      <c r="D1106" s="41"/>
      <c r="E1106" s="1"/>
      <c r="F1106" s="78"/>
      <c r="G1106" s="79"/>
      <c r="H1106" s="1"/>
      <c r="I1106" s="1"/>
      <c r="J1106" s="1"/>
      <c r="K1106" s="1"/>
      <c r="L1106" s="1"/>
    </row>
    <row r="1107" spans="1:12" ht="16.5" customHeight="1">
      <c r="A1107" s="1"/>
      <c r="B1107" s="58"/>
      <c r="C1107" s="60"/>
      <c r="D1107" s="41"/>
      <c r="E1107" s="1"/>
      <c r="F1107" s="78"/>
      <c r="G1107" s="79"/>
      <c r="H1107" s="1"/>
      <c r="I1107" s="1"/>
      <c r="J1107" s="1"/>
      <c r="K1107" s="1"/>
      <c r="L1107" s="1"/>
    </row>
    <row r="1108" spans="1:12" ht="16.5" customHeight="1">
      <c r="A1108" s="1"/>
      <c r="B1108" s="58"/>
      <c r="C1108" s="60"/>
      <c r="D1108" s="41"/>
      <c r="E1108" s="1"/>
      <c r="F1108" s="78"/>
      <c r="G1108" s="79"/>
      <c r="H1108" s="1"/>
      <c r="I1108" s="1"/>
      <c r="J1108" s="1"/>
      <c r="K1108" s="1"/>
      <c r="L1108" s="1"/>
    </row>
    <row r="1109" spans="1:12" ht="16.5" customHeight="1">
      <c r="A1109" s="1"/>
      <c r="B1109" s="58"/>
      <c r="C1109" s="60"/>
      <c r="D1109" s="41"/>
      <c r="E1109" s="1"/>
      <c r="F1109" s="78"/>
      <c r="G1109" s="79"/>
      <c r="H1109" s="1"/>
      <c r="I1109" s="1"/>
      <c r="J1109" s="1"/>
      <c r="K1109" s="1"/>
      <c r="L1109" s="1"/>
    </row>
    <row r="1110" spans="1:12" ht="16.5" customHeight="1">
      <c r="A1110" s="1"/>
      <c r="B1110" s="58"/>
      <c r="C1110" s="60"/>
      <c r="D1110" s="41"/>
      <c r="E1110" s="1"/>
      <c r="F1110" s="78"/>
      <c r="G1110" s="79"/>
      <c r="H1110" s="1"/>
      <c r="I1110" s="1"/>
      <c r="J1110" s="1"/>
      <c r="K1110" s="1"/>
      <c r="L1110" s="1"/>
    </row>
    <row r="1111" spans="1:12" ht="16.5" customHeight="1">
      <c r="A1111" s="1"/>
      <c r="B1111" s="58"/>
      <c r="C1111" s="60"/>
      <c r="D1111" s="41"/>
      <c r="E1111" s="1"/>
      <c r="F1111" s="78"/>
      <c r="G1111" s="79"/>
      <c r="H1111" s="1"/>
      <c r="I1111" s="1"/>
      <c r="J1111" s="1"/>
      <c r="K1111" s="1"/>
      <c r="L1111" s="1"/>
    </row>
    <row r="1112" spans="1:12" ht="16.5" customHeight="1">
      <c r="A1112" s="1"/>
      <c r="B1112" s="58"/>
      <c r="C1112" s="60"/>
      <c r="D1112" s="41"/>
      <c r="E1112" s="1"/>
      <c r="F1112" s="78"/>
      <c r="G1112" s="79"/>
      <c r="H1112" s="1"/>
      <c r="I1112" s="1"/>
      <c r="J1112" s="1"/>
      <c r="K1112" s="1"/>
      <c r="L1112" s="1"/>
    </row>
    <row r="1113" spans="1:12" ht="16.5" customHeight="1">
      <c r="A1113" s="1"/>
      <c r="B1113" s="58"/>
      <c r="C1113" s="60"/>
      <c r="D1113" s="41"/>
      <c r="E1113" s="1"/>
      <c r="F1113" s="78"/>
      <c r="G1113" s="79"/>
      <c r="H1113" s="1"/>
      <c r="I1113" s="1"/>
      <c r="J1113" s="1"/>
      <c r="K1113" s="1"/>
      <c r="L1113" s="1"/>
    </row>
    <row r="1114" spans="1:12" ht="16.5" customHeight="1">
      <c r="A1114" s="1"/>
      <c r="B1114" s="58"/>
      <c r="C1114" s="60"/>
      <c r="D1114" s="41"/>
      <c r="E1114" s="1"/>
      <c r="F1114" s="78"/>
      <c r="G1114" s="79"/>
      <c r="H1114" s="1"/>
      <c r="I1114" s="1"/>
      <c r="J1114" s="1"/>
      <c r="K1114" s="1"/>
      <c r="L1114" s="1"/>
    </row>
    <row r="1115" spans="1:12" ht="16.5" customHeight="1">
      <c r="A1115" s="1"/>
      <c r="B1115" s="58"/>
      <c r="C1115" s="60"/>
      <c r="D1115" s="41"/>
      <c r="E1115" s="1"/>
      <c r="F1115" s="78"/>
      <c r="G1115" s="79"/>
      <c r="H1115" s="1"/>
      <c r="I1115" s="1"/>
      <c r="J1115" s="1"/>
      <c r="K1115" s="1"/>
      <c r="L1115" s="1"/>
    </row>
    <row r="1116" spans="1:12" ht="16.5" customHeight="1">
      <c r="A1116" s="1"/>
      <c r="B1116" s="58"/>
      <c r="C1116" s="60"/>
      <c r="D1116" s="41"/>
      <c r="E1116" s="1"/>
      <c r="F1116" s="78"/>
      <c r="G1116" s="79"/>
      <c r="H1116" s="1"/>
      <c r="I1116" s="1"/>
      <c r="J1116" s="1"/>
      <c r="K1116" s="1"/>
      <c r="L1116" s="1"/>
    </row>
    <row r="1117" spans="1:12" ht="16.5" customHeight="1">
      <c r="A1117" s="1"/>
      <c r="B1117" s="58"/>
      <c r="C1117" s="60"/>
      <c r="D1117" s="41"/>
      <c r="E1117" s="1"/>
      <c r="F1117" s="78"/>
      <c r="G1117" s="79"/>
      <c r="H1117" s="1"/>
      <c r="I1117" s="1"/>
      <c r="J1117" s="1"/>
      <c r="K1117" s="1"/>
      <c r="L1117" s="1"/>
    </row>
    <row r="1118" spans="1:12" ht="16.5" customHeight="1">
      <c r="A1118" s="1"/>
      <c r="B1118" s="58"/>
      <c r="C1118" s="60"/>
      <c r="D1118" s="41"/>
      <c r="E1118" s="1"/>
      <c r="F1118" s="78"/>
      <c r="G1118" s="79"/>
      <c r="H1118" s="1"/>
      <c r="I1118" s="1"/>
      <c r="J1118" s="1"/>
      <c r="K1118" s="1"/>
      <c r="L1118" s="1"/>
    </row>
    <row r="1119" spans="1:12" ht="16.5" customHeight="1">
      <c r="A1119" s="1"/>
      <c r="B1119" s="58"/>
      <c r="C1119" s="60"/>
      <c r="D1119" s="41"/>
      <c r="E1119" s="1"/>
      <c r="F1119" s="78"/>
      <c r="G1119" s="79"/>
      <c r="H1119" s="1"/>
      <c r="I1119" s="1"/>
      <c r="J1119" s="1"/>
      <c r="K1119" s="1"/>
      <c r="L1119" s="1"/>
    </row>
    <row r="1120" spans="1:12" ht="16.5" customHeight="1">
      <c r="A1120" s="1"/>
      <c r="B1120" s="58"/>
      <c r="C1120" s="60"/>
      <c r="D1120" s="41"/>
      <c r="E1120" s="1"/>
      <c r="F1120" s="78"/>
      <c r="G1120" s="79"/>
      <c r="H1120" s="1"/>
      <c r="I1120" s="1"/>
      <c r="J1120" s="1"/>
      <c r="K1120" s="1"/>
      <c r="L1120" s="1"/>
    </row>
    <row r="1121" spans="1:12" ht="16.5" customHeight="1">
      <c r="A1121" s="1"/>
      <c r="B1121" s="58"/>
      <c r="C1121" s="60"/>
      <c r="D1121" s="41"/>
      <c r="E1121" s="1"/>
      <c r="F1121" s="78"/>
      <c r="G1121" s="79"/>
      <c r="H1121" s="1"/>
      <c r="I1121" s="1"/>
      <c r="J1121" s="1"/>
      <c r="K1121" s="1"/>
      <c r="L1121" s="1"/>
    </row>
    <row r="1122" spans="1:12" ht="16.5" customHeight="1">
      <c r="A1122" s="1"/>
      <c r="B1122" s="58"/>
      <c r="C1122" s="60"/>
      <c r="D1122" s="41"/>
      <c r="E1122" s="1"/>
      <c r="F1122" s="78"/>
      <c r="G1122" s="79"/>
      <c r="H1122" s="1"/>
      <c r="I1122" s="1"/>
      <c r="J1122" s="1"/>
      <c r="K1122" s="1"/>
      <c r="L1122" s="1"/>
    </row>
    <row r="1123" spans="1:12" ht="16.5" customHeight="1">
      <c r="A1123" s="1"/>
      <c r="B1123" s="58"/>
      <c r="C1123" s="60"/>
      <c r="D1123" s="41"/>
      <c r="E1123" s="1"/>
      <c r="F1123" s="78"/>
      <c r="G1123" s="79"/>
      <c r="H1123" s="1"/>
      <c r="I1123" s="1"/>
      <c r="J1123" s="1"/>
      <c r="K1123" s="1"/>
      <c r="L1123" s="1"/>
    </row>
    <row r="1124" spans="1:12" ht="16.5" customHeight="1">
      <c r="A1124" s="1"/>
      <c r="B1124" s="58"/>
      <c r="C1124" s="60"/>
      <c r="D1124" s="41"/>
      <c r="E1124" s="1"/>
      <c r="F1124" s="78"/>
      <c r="G1124" s="79"/>
      <c r="H1124" s="1"/>
      <c r="I1124" s="1"/>
      <c r="J1124" s="1"/>
      <c r="K1124" s="1"/>
      <c r="L1124" s="1"/>
    </row>
    <row r="1125" spans="1:12" ht="16.5" customHeight="1">
      <c r="A1125" s="1"/>
      <c r="B1125" s="58"/>
      <c r="C1125" s="60"/>
      <c r="D1125" s="41"/>
      <c r="E1125" s="1"/>
      <c r="F1125" s="78"/>
      <c r="G1125" s="79"/>
      <c r="H1125" s="1"/>
      <c r="I1125" s="1"/>
      <c r="J1125" s="1"/>
      <c r="K1125" s="1"/>
      <c r="L1125" s="1"/>
    </row>
    <row r="1126" spans="1:12" ht="16.5" customHeight="1">
      <c r="A1126" s="1"/>
      <c r="B1126" s="58"/>
      <c r="C1126" s="60"/>
      <c r="D1126" s="41"/>
      <c r="E1126" s="1"/>
      <c r="F1126" s="78"/>
      <c r="G1126" s="79"/>
      <c r="H1126" s="1"/>
      <c r="I1126" s="1"/>
      <c r="J1126" s="1"/>
      <c r="K1126" s="1"/>
      <c r="L1126" s="1"/>
    </row>
    <row r="1127" spans="1:12" ht="16.5" customHeight="1">
      <c r="A1127" s="1"/>
      <c r="B1127" s="58"/>
      <c r="C1127" s="60"/>
      <c r="D1127" s="41"/>
      <c r="E1127" s="1"/>
      <c r="F1127" s="78"/>
      <c r="G1127" s="79"/>
      <c r="H1127" s="1"/>
      <c r="I1127" s="1"/>
      <c r="J1127" s="1"/>
      <c r="K1127" s="1"/>
      <c r="L1127" s="1"/>
    </row>
    <row r="1128" spans="1:12" ht="16.5" customHeight="1">
      <c r="A1128" s="1"/>
      <c r="B1128" s="58"/>
      <c r="C1128" s="60"/>
      <c r="D1128" s="41"/>
      <c r="E1128" s="1"/>
      <c r="F1128" s="78"/>
      <c r="G1128" s="79"/>
      <c r="H1128" s="1"/>
      <c r="I1128" s="1"/>
      <c r="J1128" s="1"/>
      <c r="K1128" s="1"/>
      <c r="L1128" s="1"/>
    </row>
    <row r="1129" spans="1:12" ht="16.5" customHeight="1">
      <c r="A1129" s="1"/>
      <c r="B1129" s="58"/>
      <c r="C1129" s="60"/>
      <c r="D1129" s="41"/>
      <c r="E1129" s="1"/>
      <c r="F1129" s="78"/>
      <c r="G1129" s="79"/>
      <c r="H1129" s="1"/>
      <c r="I1129" s="1"/>
      <c r="J1129" s="1"/>
      <c r="K1129" s="1"/>
      <c r="L1129" s="1"/>
    </row>
    <row r="1130" spans="1:12" ht="16.5" customHeight="1">
      <c r="A1130" s="1"/>
      <c r="B1130" s="58"/>
      <c r="C1130" s="60"/>
      <c r="D1130" s="41"/>
      <c r="E1130" s="1"/>
      <c r="F1130" s="78"/>
      <c r="G1130" s="79"/>
      <c r="H1130" s="1"/>
      <c r="I1130" s="1"/>
      <c r="J1130" s="1"/>
      <c r="K1130" s="1"/>
      <c r="L1130" s="1"/>
    </row>
    <row r="1131" spans="1:12" ht="16.5" customHeight="1">
      <c r="A1131" s="1"/>
      <c r="B1131" s="58"/>
      <c r="C1131" s="60"/>
      <c r="D1131" s="41"/>
      <c r="E1131" s="1"/>
      <c r="F1131" s="78"/>
      <c r="G1131" s="79"/>
      <c r="H1131" s="1"/>
      <c r="I1131" s="1"/>
      <c r="J1131" s="1"/>
      <c r="K1131" s="1"/>
      <c r="L1131" s="1"/>
    </row>
    <row r="1132" spans="1:12" ht="16.5" customHeight="1">
      <c r="A1132" s="1"/>
      <c r="B1132" s="58"/>
      <c r="C1132" s="60"/>
      <c r="D1132" s="41"/>
      <c r="E1132" s="1"/>
      <c r="F1132" s="78"/>
      <c r="G1132" s="79"/>
      <c r="H1132" s="1"/>
      <c r="I1132" s="1"/>
      <c r="J1132" s="1"/>
      <c r="K1132" s="1"/>
      <c r="L1132" s="1"/>
    </row>
    <row r="1133" spans="1:12" ht="16.5" customHeight="1">
      <c r="A1133" s="1"/>
      <c r="B1133" s="58"/>
      <c r="C1133" s="60"/>
      <c r="D1133" s="41"/>
      <c r="E1133" s="1"/>
      <c r="F1133" s="78"/>
      <c r="G1133" s="79"/>
      <c r="H1133" s="1"/>
      <c r="I1133" s="1"/>
      <c r="J1133" s="1"/>
      <c r="K1133" s="1"/>
      <c r="L1133" s="1"/>
    </row>
    <row r="1134" spans="1:12" ht="16.5" customHeight="1">
      <c r="A1134" s="1"/>
      <c r="B1134" s="58"/>
      <c r="C1134" s="60"/>
      <c r="D1134" s="41"/>
      <c r="E1134" s="1"/>
      <c r="F1134" s="78"/>
      <c r="G1134" s="79"/>
      <c r="H1134" s="1"/>
      <c r="I1134" s="1"/>
      <c r="J1134" s="1"/>
      <c r="K1134" s="1"/>
      <c r="L1134" s="1"/>
    </row>
    <row r="1135" spans="1:12" ht="16.5" customHeight="1">
      <c r="A1135" s="1"/>
      <c r="B1135" s="58"/>
      <c r="C1135" s="60"/>
      <c r="D1135" s="41"/>
      <c r="E1135" s="1"/>
      <c r="F1135" s="78"/>
      <c r="G1135" s="79"/>
      <c r="H1135" s="1"/>
      <c r="I1135" s="1"/>
      <c r="J1135" s="1"/>
      <c r="K1135" s="1"/>
      <c r="L1135" s="1"/>
    </row>
    <row r="1136" spans="1:12" ht="16.5" customHeight="1">
      <c r="A1136" s="1"/>
      <c r="B1136" s="58"/>
      <c r="C1136" s="60"/>
      <c r="D1136" s="41"/>
      <c r="E1136" s="1"/>
      <c r="F1136" s="78"/>
      <c r="G1136" s="79"/>
      <c r="H1136" s="1"/>
      <c r="I1136" s="1"/>
      <c r="J1136" s="1"/>
      <c r="K1136" s="1"/>
      <c r="L1136" s="1"/>
    </row>
    <row r="1137" spans="1:12" ht="16.5" customHeight="1">
      <c r="A1137" s="1"/>
      <c r="B1137" s="58"/>
      <c r="C1137" s="60"/>
      <c r="D1137" s="41"/>
      <c r="E1137" s="1"/>
      <c r="F1137" s="78"/>
      <c r="G1137" s="79"/>
      <c r="H1137" s="1"/>
      <c r="I1137" s="1"/>
      <c r="J1137" s="1"/>
      <c r="K1137" s="1"/>
      <c r="L1137" s="1"/>
    </row>
    <row r="1138" spans="1:12" ht="16.5" customHeight="1">
      <c r="A1138" s="1"/>
      <c r="B1138" s="58"/>
      <c r="C1138" s="60"/>
      <c r="D1138" s="41"/>
      <c r="E1138" s="1"/>
      <c r="F1138" s="78"/>
      <c r="G1138" s="79"/>
      <c r="H1138" s="1"/>
      <c r="I1138" s="1"/>
      <c r="J1138" s="1"/>
      <c r="K1138" s="1"/>
      <c r="L1138" s="1"/>
    </row>
    <row r="1139" spans="1:12" ht="16.5" customHeight="1">
      <c r="A1139" s="1"/>
      <c r="B1139" s="58"/>
      <c r="C1139" s="60"/>
      <c r="D1139" s="41"/>
      <c r="E1139" s="1"/>
      <c r="F1139" s="78"/>
      <c r="G1139" s="79"/>
      <c r="H1139" s="1"/>
      <c r="I1139" s="1"/>
      <c r="J1139" s="1"/>
      <c r="K1139" s="1"/>
      <c r="L1139" s="1"/>
    </row>
    <row r="1140" spans="1:12" ht="16.5" customHeight="1">
      <c r="A1140" s="1"/>
      <c r="B1140" s="58"/>
      <c r="C1140" s="60"/>
      <c r="D1140" s="41"/>
      <c r="E1140" s="1"/>
      <c r="F1140" s="78"/>
      <c r="G1140" s="79"/>
      <c r="H1140" s="1"/>
      <c r="I1140" s="1"/>
      <c r="J1140" s="1"/>
      <c r="K1140" s="1"/>
      <c r="L1140" s="1"/>
    </row>
    <row r="1141" spans="1:12" ht="16.5" customHeight="1">
      <c r="A1141" s="1"/>
      <c r="B1141" s="58"/>
      <c r="C1141" s="60"/>
      <c r="D1141" s="41"/>
      <c r="E1141" s="1"/>
      <c r="F1141" s="78"/>
      <c r="G1141" s="79"/>
      <c r="H1141" s="1"/>
      <c r="I1141" s="1"/>
      <c r="J1141" s="1"/>
      <c r="K1141" s="1"/>
      <c r="L1141" s="1"/>
    </row>
    <row r="1142" spans="1:12" ht="16.5" customHeight="1">
      <c r="A1142" s="1"/>
      <c r="B1142" s="58"/>
      <c r="C1142" s="60"/>
      <c r="D1142" s="41"/>
      <c r="E1142" s="1"/>
      <c r="F1142" s="78"/>
      <c r="G1142" s="79"/>
      <c r="H1142" s="1"/>
      <c r="I1142" s="1"/>
      <c r="J1142" s="1"/>
      <c r="K1142" s="1"/>
      <c r="L1142" s="1"/>
    </row>
    <row r="1143" spans="1:12" ht="16.5" customHeight="1">
      <c r="A1143" s="1"/>
      <c r="B1143" s="58"/>
      <c r="C1143" s="60"/>
      <c r="D1143" s="41"/>
      <c r="E1143" s="1"/>
      <c r="F1143" s="78"/>
      <c r="G1143" s="79"/>
      <c r="H1143" s="1"/>
      <c r="I1143" s="1"/>
      <c r="J1143" s="1"/>
      <c r="K1143" s="1"/>
      <c r="L1143" s="1"/>
    </row>
    <row r="1144" spans="1:12" ht="16.5" customHeight="1">
      <c r="A1144" s="1"/>
      <c r="B1144" s="58"/>
      <c r="C1144" s="60"/>
      <c r="D1144" s="41"/>
      <c r="E1144" s="1"/>
      <c r="F1144" s="78"/>
      <c r="G1144" s="79"/>
      <c r="H1144" s="1"/>
      <c r="I1144" s="1"/>
      <c r="J1144" s="1"/>
      <c r="K1144" s="1"/>
      <c r="L1144" s="1"/>
    </row>
    <row r="1145" spans="1:12" ht="16.5" customHeight="1">
      <c r="A1145" s="1"/>
      <c r="B1145" s="58"/>
      <c r="C1145" s="60"/>
      <c r="D1145" s="41"/>
      <c r="E1145" s="1"/>
      <c r="F1145" s="78"/>
      <c r="G1145" s="79"/>
      <c r="H1145" s="1"/>
      <c r="I1145" s="1"/>
      <c r="J1145" s="1"/>
      <c r="K1145" s="1"/>
      <c r="L1145" s="1"/>
    </row>
    <row r="1146" spans="1:12" ht="16.5" customHeight="1">
      <c r="A1146" s="1"/>
      <c r="B1146" s="58"/>
      <c r="C1146" s="60"/>
      <c r="D1146" s="41"/>
      <c r="E1146" s="1"/>
      <c r="F1146" s="78"/>
      <c r="G1146" s="79"/>
      <c r="H1146" s="1"/>
      <c r="I1146" s="1"/>
      <c r="J1146" s="1"/>
      <c r="K1146" s="1"/>
      <c r="L1146" s="1"/>
    </row>
    <row r="1147" spans="1:12" ht="16.5" customHeight="1">
      <c r="A1147" s="1"/>
      <c r="B1147" s="58"/>
      <c r="C1147" s="60"/>
      <c r="D1147" s="41"/>
      <c r="E1147" s="1"/>
      <c r="F1147" s="78"/>
      <c r="G1147" s="79"/>
      <c r="H1147" s="1"/>
      <c r="I1147" s="1"/>
      <c r="J1147" s="1"/>
      <c r="K1147" s="1"/>
      <c r="L1147" s="1"/>
    </row>
    <row r="1148" spans="1:12" ht="16.5" customHeight="1">
      <c r="A1148" s="1"/>
      <c r="B1148" s="58"/>
      <c r="C1148" s="60"/>
      <c r="D1148" s="41"/>
      <c r="E1148" s="1"/>
      <c r="F1148" s="78"/>
      <c r="G1148" s="79"/>
      <c r="H1148" s="1"/>
      <c r="I1148" s="1"/>
      <c r="J1148" s="1"/>
      <c r="K1148" s="1"/>
      <c r="L1148" s="1"/>
    </row>
    <row r="1149" spans="1:12" ht="16.5" customHeight="1">
      <c r="A1149" s="1"/>
      <c r="B1149" s="58"/>
      <c r="C1149" s="60"/>
      <c r="D1149" s="41"/>
      <c r="E1149" s="1"/>
      <c r="F1149" s="78"/>
      <c r="G1149" s="79"/>
      <c r="H1149" s="1"/>
      <c r="I1149" s="1"/>
      <c r="J1149" s="1"/>
      <c r="K1149" s="1"/>
      <c r="L1149" s="1"/>
    </row>
    <row r="1150" spans="1:12" ht="16.5" customHeight="1">
      <c r="A1150" s="1"/>
      <c r="B1150" s="58"/>
      <c r="C1150" s="60"/>
      <c r="D1150" s="41"/>
      <c r="E1150" s="1"/>
      <c r="F1150" s="78"/>
      <c r="G1150" s="79"/>
      <c r="H1150" s="1"/>
      <c r="I1150" s="1"/>
      <c r="J1150" s="1"/>
      <c r="K1150" s="1"/>
      <c r="L1150" s="1"/>
    </row>
    <row r="1151" spans="1:12" ht="16.5" customHeight="1">
      <c r="A1151" s="1"/>
      <c r="B1151" s="58"/>
      <c r="C1151" s="60"/>
      <c r="D1151" s="41"/>
      <c r="E1151" s="1"/>
      <c r="F1151" s="78"/>
      <c r="G1151" s="79"/>
      <c r="H1151" s="1"/>
      <c r="I1151" s="1"/>
      <c r="J1151" s="1"/>
      <c r="K1151" s="1"/>
      <c r="L1151" s="1"/>
    </row>
    <row r="1152" spans="1:12" ht="16.5" customHeight="1">
      <c r="A1152" s="1"/>
      <c r="B1152" s="58"/>
      <c r="C1152" s="60"/>
      <c r="D1152" s="41"/>
      <c r="E1152" s="1"/>
      <c r="F1152" s="78"/>
      <c r="G1152" s="79"/>
      <c r="H1152" s="1"/>
      <c r="I1152" s="1"/>
      <c r="J1152" s="1"/>
      <c r="K1152" s="1"/>
      <c r="L1152" s="1"/>
    </row>
    <row r="1153" spans="1:12" ht="16.5" customHeight="1">
      <c r="A1153" s="1"/>
      <c r="B1153" s="58"/>
      <c r="C1153" s="60"/>
      <c r="D1153" s="41"/>
      <c r="E1153" s="1"/>
      <c r="F1153" s="78"/>
      <c r="G1153" s="79"/>
      <c r="H1153" s="1"/>
      <c r="I1153" s="1"/>
      <c r="J1153" s="1"/>
      <c r="K1153" s="1"/>
      <c r="L1153" s="1"/>
    </row>
    <row r="1154" spans="1:12" ht="16.5" customHeight="1">
      <c r="A1154" s="1"/>
      <c r="B1154" s="58"/>
      <c r="C1154" s="60"/>
      <c r="D1154" s="41"/>
      <c r="E1154" s="1"/>
      <c r="F1154" s="78"/>
      <c r="G1154" s="79"/>
      <c r="H1154" s="1"/>
      <c r="I1154" s="1"/>
      <c r="J1154" s="1"/>
      <c r="K1154" s="1"/>
      <c r="L1154" s="1"/>
    </row>
    <row r="1155" spans="1:12" ht="16.5" customHeight="1">
      <c r="A1155" s="1"/>
      <c r="B1155" s="58"/>
      <c r="C1155" s="60"/>
      <c r="D1155" s="41"/>
      <c r="E1155" s="1"/>
      <c r="F1155" s="78"/>
      <c r="G1155" s="79"/>
      <c r="H1155" s="1"/>
      <c r="I1155" s="1"/>
      <c r="J1155" s="1"/>
      <c r="K1155" s="1"/>
      <c r="L1155" s="1"/>
    </row>
    <row r="1156" spans="1:12" ht="16.5" customHeight="1">
      <c r="A1156" s="1"/>
      <c r="B1156" s="58"/>
      <c r="C1156" s="60"/>
      <c r="D1156" s="41"/>
      <c r="E1156" s="1"/>
      <c r="F1156" s="78"/>
      <c r="G1156" s="79"/>
      <c r="H1156" s="1"/>
      <c r="I1156" s="1"/>
      <c r="J1156" s="1"/>
      <c r="K1156" s="1"/>
      <c r="L1156" s="1"/>
    </row>
    <row r="1157" spans="1:12" ht="16.5" customHeight="1">
      <c r="A1157" s="1"/>
      <c r="B1157" s="58"/>
      <c r="C1157" s="60"/>
      <c r="D1157" s="41"/>
      <c r="E1157" s="1"/>
      <c r="F1157" s="78"/>
      <c r="G1157" s="79"/>
      <c r="H1157" s="1"/>
      <c r="I1157" s="1"/>
      <c r="J1157" s="1"/>
      <c r="K1157" s="1"/>
      <c r="L1157" s="1"/>
    </row>
    <row r="1158" spans="1:12" ht="16.5" customHeight="1">
      <c r="A1158" s="1"/>
      <c r="B1158" s="58"/>
      <c r="C1158" s="60"/>
      <c r="D1158" s="41"/>
      <c r="E1158" s="1"/>
      <c r="F1158" s="78"/>
      <c r="G1158" s="79"/>
      <c r="H1158" s="1"/>
      <c r="I1158" s="1"/>
      <c r="J1158" s="1"/>
      <c r="K1158" s="1"/>
      <c r="L1158" s="1"/>
    </row>
    <row r="1159" spans="1:12" ht="16.5" customHeight="1">
      <c r="A1159" s="1"/>
      <c r="B1159" s="58"/>
      <c r="C1159" s="60"/>
      <c r="D1159" s="41"/>
      <c r="E1159" s="1"/>
      <c r="F1159" s="78"/>
      <c r="G1159" s="79"/>
      <c r="H1159" s="1"/>
      <c r="I1159" s="1"/>
      <c r="J1159" s="1"/>
      <c r="K1159" s="1"/>
      <c r="L1159" s="1"/>
    </row>
    <row r="1160" spans="1:12" ht="16.5" customHeight="1">
      <c r="A1160" s="1"/>
      <c r="B1160" s="58"/>
      <c r="C1160" s="60"/>
      <c r="D1160" s="41"/>
      <c r="E1160" s="1"/>
      <c r="F1160" s="78"/>
      <c r="G1160" s="79"/>
      <c r="H1160" s="1"/>
      <c r="I1160" s="1"/>
      <c r="J1160" s="1"/>
      <c r="K1160" s="1"/>
      <c r="L1160" s="1"/>
    </row>
    <row r="1161" spans="1:12" ht="16.5" customHeight="1">
      <c r="A1161" s="1"/>
      <c r="B1161" s="58"/>
      <c r="C1161" s="60"/>
      <c r="D1161" s="41"/>
      <c r="E1161" s="1"/>
      <c r="F1161" s="78"/>
      <c r="G1161" s="79"/>
      <c r="H1161" s="1"/>
      <c r="I1161" s="1"/>
      <c r="J1161" s="1"/>
      <c r="K1161" s="1"/>
      <c r="L1161" s="1"/>
    </row>
    <row r="1162" spans="1:12" ht="16.5" customHeight="1">
      <c r="A1162" s="1"/>
      <c r="B1162" s="58"/>
      <c r="C1162" s="60"/>
      <c r="D1162" s="41"/>
      <c r="E1162" s="1"/>
      <c r="F1162" s="78"/>
      <c r="G1162" s="79"/>
      <c r="H1162" s="1"/>
      <c r="I1162" s="1"/>
      <c r="J1162" s="1"/>
      <c r="K1162" s="1"/>
      <c r="L1162" s="1"/>
    </row>
    <row r="1163" spans="1:12" ht="16.5" customHeight="1">
      <c r="A1163" s="1"/>
      <c r="B1163" s="58"/>
      <c r="C1163" s="60"/>
      <c r="D1163" s="41"/>
      <c r="E1163" s="1"/>
      <c r="F1163" s="78"/>
      <c r="G1163" s="79"/>
      <c r="H1163" s="1"/>
      <c r="I1163" s="1"/>
      <c r="J1163" s="1"/>
      <c r="K1163" s="1"/>
      <c r="L1163" s="1"/>
    </row>
    <row r="1164" spans="1:12" ht="16.5" customHeight="1">
      <c r="A1164" s="1"/>
      <c r="B1164" s="58"/>
      <c r="C1164" s="60"/>
      <c r="D1164" s="41"/>
      <c r="E1164" s="1"/>
      <c r="F1164" s="78"/>
      <c r="G1164" s="79"/>
      <c r="H1164" s="1"/>
      <c r="I1164" s="1"/>
      <c r="J1164" s="1"/>
      <c r="K1164" s="1"/>
      <c r="L1164" s="1"/>
    </row>
    <row r="1165" spans="1:12" ht="16.5" customHeight="1">
      <c r="A1165" s="1"/>
      <c r="B1165" s="58"/>
      <c r="C1165" s="60"/>
      <c r="D1165" s="41"/>
      <c r="E1165" s="1"/>
      <c r="F1165" s="78"/>
      <c r="G1165" s="79"/>
      <c r="H1165" s="1"/>
      <c r="I1165" s="1"/>
      <c r="J1165" s="1"/>
      <c r="K1165" s="1"/>
      <c r="L1165" s="1"/>
    </row>
    <row r="1166" spans="1:12" ht="16.5" customHeight="1">
      <c r="A1166" s="1"/>
      <c r="B1166" s="58"/>
      <c r="C1166" s="60"/>
      <c r="D1166" s="41"/>
      <c r="E1166" s="1"/>
      <c r="F1166" s="78"/>
      <c r="G1166" s="79"/>
      <c r="H1166" s="1"/>
      <c r="I1166" s="1"/>
      <c r="J1166" s="1"/>
      <c r="K1166" s="1"/>
      <c r="L1166" s="1"/>
    </row>
    <row r="1167" spans="1:12" ht="16.5" customHeight="1">
      <c r="A1167" s="1"/>
      <c r="B1167" s="58"/>
      <c r="C1167" s="60"/>
      <c r="D1167" s="41"/>
      <c r="E1167" s="1"/>
      <c r="F1167" s="78"/>
      <c r="G1167" s="79"/>
      <c r="H1167" s="1"/>
      <c r="I1167" s="1"/>
      <c r="J1167" s="1"/>
      <c r="K1167" s="1"/>
      <c r="L1167" s="1"/>
    </row>
    <row r="1168" spans="1:12" ht="16.5" customHeight="1">
      <c r="A1168" s="1"/>
      <c r="B1168" s="58"/>
      <c r="C1168" s="60"/>
      <c r="D1168" s="41"/>
      <c r="E1168" s="1"/>
      <c r="F1168" s="78"/>
      <c r="G1168" s="79"/>
      <c r="H1168" s="1"/>
      <c r="I1168" s="1"/>
      <c r="J1168" s="1"/>
      <c r="K1168" s="1"/>
      <c r="L1168" s="1"/>
    </row>
    <row r="1169" spans="1:12" ht="16.5" customHeight="1">
      <c r="A1169" s="1"/>
      <c r="B1169" s="58"/>
      <c r="C1169" s="60"/>
      <c r="D1169" s="41"/>
      <c r="E1169" s="1"/>
      <c r="F1169" s="78"/>
      <c r="G1169" s="79"/>
      <c r="H1169" s="1"/>
      <c r="I1169" s="1"/>
      <c r="J1169" s="1"/>
      <c r="K1169" s="1"/>
      <c r="L1169" s="1"/>
    </row>
    <row r="1170" spans="1:12" ht="16.5" customHeight="1">
      <c r="A1170" s="1"/>
      <c r="B1170" s="58"/>
      <c r="C1170" s="60"/>
      <c r="D1170" s="41"/>
      <c r="E1170" s="1"/>
      <c r="F1170" s="78"/>
      <c r="G1170" s="79"/>
      <c r="H1170" s="1"/>
      <c r="I1170" s="1"/>
      <c r="J1170" s="1"/>
      <c r="K1170" s="1"/>
      <c r="L1170" s="1"/>
    </row>
    <row r="1171" spans="1:12" ht="16.5" customHeight="1">
      <c r="A1171" s="1"/>
      <c r="B1171" s="58"/>
      <c r="C1171" s="60"/>
      <c r="D1171" s="41"/>
      <c r="E1171" s="1"/>
      <c r="F1171" s="78"/>
      <c r="G1171" s="79"/>
      <c r="H1171" s="1"/>
      <c r="I1171" s="1"/>
      <c r="J1171" s="1"/>
      <c r="K1171" s="1"/>
      <c r="L1171" s="1"/>
    </row>
    <row r="1172" spans="1:12" ht="16.5" customHeight="1">
      <c r="A1172" s="1"/>
      <c r="B1172" s="58"/>
      <c r="C1172" s="60"/>
      <c r="D1172" s="41"/>
      <c r="E1172" s="1"/>
      <c r="F1172" s="78"/>
      <c r="G1172" s="79"/>
      <c r="H1172" s="1"/>
      <c r="I1172" s="1"/>
      <c r="J1172" s="1"/>
      <c r="K1172" s="1"/>
      <c r="L1172" s="1"/>
    </row>
    <row r="1173" spans="1:12" ht="16.5" customHeight="1">
      <c r="A1173" s="1"/>
      <c r="B1173" s="58"/>
      <c r="C1173" s="60"/>
      <c r="D1173" s="41"/>
      <c r="E1173" s="1"/>
      <c r="F1173" s="78"/>
      <c r="G1173" s="79"/>
      <c r="H1173" s="1"/>
      <c r="I1173" s="1"/>
      <c r="J1173" s="1"/>
      <c r="K1173" s="1"/>
      <c r="L1173" s="1"/>
    </row>
    <row r="1174" spans="1:12" ht="16.5" customHeight="1">
      <c r="A1174" s="1"/>
      <c r="B1174" s="58"/>
      <c r="C1174" s="60"/>
      <c r="D1174" s="41"/>
      <c r="E1174" s="1"/>
      <c r="F1174" s="78"/>
      <c r="G1174" s="79"/>
      <c r="H1174" s="1"/>
      <c r="I1174" s="1"/>
      <c r="J1174" s="1"/>
      <c r="K1174" s="1"/>
      <c r="L1174" s="1"/>
    </row>
    <row r="1175" spans="1:12" ht="16.5" customHeight="1">
      <c r="A1175" s="1"/>
      <c r="B1175" s="58"/>
      <c r="C1175" s="60"/>
      <c r="D1175" s="41"/>
      <c r="E1175" s="1"/>
      <c r="F1175" s="78"/>
      <c r="G1175" s="79"/>
      <c r="H1175" s="1"/>
      <c r="I1175" s="1"/>
      <c r="J1175" s="1"/>
      <c r="K1175" s="1"/>
      <c r="L1175" s="1"/>
    </row>
    <row r="1176" spans="1:12" ht="16.5" customHeight="1">
      <c r="A1176" s="1"/>
      <c r="B1176" s="58"/>
      <c r="C1176" s="60"/>
      <c r="D1176" s="41"/>
      <c r="E1176" s="1"/>
      <c r="F1176" s="78"/>
      <c r="G1176" s="79"/>
      <c r="H1176" s="1"/>
      <c r="I1176" s="1"/>
      <c r="J1176" s="1"/>
      <c r="K1176" s="1"/>
      <c r="L1176" s="1"/>
    </row>
    <row r="1177" spans="1:12" ht="16.5" customHeight="1">
      <c r="A1177" s="1"/>
      <c r="B1177" s="58"/>
      <c r="C1177" s="60"/>
      <c r="D1177" s="41"/>
      <c r="E1177" s="1"/>
      <c r="F1177" s="78"/>
      <c r="G1177" s="79"/>
      <c r="H1177" s="1"/>
      <c r="I1177" s="1"/>
      <c r="J1177" s="1"/>
      <c r="K1177" s="1"/>
      <c r="L1177" s="1"/>
    </row>
    <row r="1178" spans="1:12" ht="16.5" customHeight="1">
      <c r="A1178" s="1"/>
      <c r="B1178" s="58"/>
      <c r="C1178" s="60"/>
      <c r="D1178" s="41"/>
      <c r="E1178" s="1"/>
      <c r="F1178" s="78"/>
      <c r="G1178" s="79"/>
      <c r="H1178" s="1"/>
      <c r="I1178" s="1"/>
      <c r="J1178" s="1"/>
      <c r="K1178" s="1"/>
      <c r="L1178" s="1"/>
    </row>
    <row r="1179" spans="1:12" ht="16.5" customHeight="1">
      <c r="A1179" s="1"/>
      <c r="B1179" s="58"/>
      <c r="C1179" s="60"/>
      <c r="D1179" s="41"/>
      <c r="E1179" s="1"/>
      <c r="F1179" s="78"/>
      <c r="G1179" s="79"/>
      <c r="H1179" s="1"/>
      <c r="I1179" s="1"/>
      <c r="J1179" s="1"/>
      <c r="K1179" s="1"/>
      <c r="L1179" s="1"/>
    </row>
    <row r="1180" spans="1:12" ht="16.5" customHeight="1">
      <c r="A1180" s="1"/>
      <c r="B1180" s="58"/>
      <c r="C1180" s="60"/>
      <c r="D1180" s="41"/>
      <c r="E1180" s="1"/>
      <c r="F1180" s="78"/>
      <c r="G1180" s="79"/>
      <c r="H1180" s="1"/>
      <c r="I1180" s="1"/>
      <c r="J1180" s="1"/>
      <c r="K1180" s="1"/>
      <c r="L1180" s="1"/>
    </row>
    <row r="1181" spans="1:12" ht="16.5" customHeight="1">
      <c r="A1181" s="1"/>
      <c r="B1181" s="58"/>
      <c r="C1181" s="60"/>
      <c r="D1181" s="41"/>
      <c r="E1181" s="1"/>
      <c r="F1181" s="78"/>
      <c r="G1181" s="79"/>
      <c r="H1181" s="1"/>
      <c r="I1181" s="1"/>
      <c r="J1181" s="1"/>
      <c r="K1181" s="1"/>
      <c r="L1181" s="1"/>
    </row>
    <row r="1182" spans="1:12" ht="16.5" customHeight="1">
      <c r="A1182" s="1"/>
      <c r="B1182" s="58"/>
      <c r="C1182" s="60"/>
      <c r="D1182" s="41"/>
      <c r="E1182" s="1"/>
      <c r="F1182" s="78"/>
      <c r="G1182" s="79"/>
      <c r="H1182" s="1"/>
      <c r="I1182" s="1"/>
      <c r="J1182" s="1"/>
      <c r="K1182" s="1"/>
      <c r="L1182" s="1"/>
    </row>
    <row r="1183" spans="1:12" ht="16.5" customHeight="1">
      <c r="A1183" s="1"/>
      <c r="B1183" s="58"/>
      <c r="C1183" s="60"/>
      <c r="D1183" s="41"/>
      <c r="E1183" s="1"/>
      <c r="F1183" s="78"/>
      <c r="G1183" s="79"/>
      <c r="H1183" s="1"/>
      <c r="I1183" s="1"/>
      <c r="J1183" s="1"/>
      <c r="K1183" s="1"/>
      <c r="L1183" s="1"/>
    </row>
    <row r="1184" spans="1:12" ht="16.5" customHeight="1">
      <c r="A1184" s="1"/>
      <c r="B1184" s="58"/>
      <c r="C1184" s="60"/>
      <c r="D1184" s="41"/>
      <c r="E1184" s="1"/>
      <c r="F1184" s="78"/>
      <c r="G1184" s="79"/>
      <c r="H1184" s="1"/>
      <c r="I1184" s="1"/>
      <c r="J1184" s="1"/>
      <c r="K1184" s="1"/>
      <c r="L1184" s="1"/>
    </row>
    <row r="1185" spans="1:12" ht="16.5" customHeight="1">
      <c r="A1185" s="1"/>
      <c r="B1185" s="58"/>
      <c r="C1185" s="60"/>
      <c r="D1185" s="41"/>
      <c r="E1185" s="1"/>
      <c r="F1185" s="78"/>
      <c r="G1185" s="79"/>
      <c r="H1185" s="1"/>
      <c r="I1185" s="1"/>
      <c r="J1185" s="1"/>
      <c r="K1185" s="1"/>
      <c r="L1185" s="1"/>
    </row>
    <row r="1186" spans="1:12" ht="16.5" customHeight="1">
      <c r="A1186" s="1"/>
      <c r="B1186" s="58"/>
      <c r="C1186" s="60"/>
      <c r="D1186" s="41"/>
      <c r="E1186" s="1"/>
      <c r="F1186" s="78"/>
      <c r="G1186" s="79"/>
      <c r="H1186" s="1"/>
      <c r="I1186" s="1"/>
      <c r="J1186" s="1"/>
      <c r="K1186" s="1"/>
      <c r="L1186" s="1"/>
    </row>
    <row r="1187" spans="1:12" ht="16.5" customHeight="1">
      <c r="A1187" s="1"/>
      <c r="B1187" s="58"/>
      <c r="C1187" s="60"/>
      <c r="D1187" s="41"/>
      <c r="E1187" s="1"/>
      <c r="F1187" s="78"/>
      <c r="G1187" s="79"/>
      <c r="H1187" s="1"/>
      <c r="I1187" s="1"/>
      <c r="J1187" s="1"/>
      <c r="K1187" s="1"/>
      <c r="L1187" s="1"/>
    </row>
    <row r="1188" spans="1:12" ht="16.5" customHeight="1">
      <c r="A1188" s="1"/>
      <c r="B1188" s="58"/>
      <c r="C1188" s="60"/>
      <c r="D1188" s="41"/>
      <c r="E1188" s="1"/>
      <c r="F1188" s="78"/>
      <c r="G1188" s="79"/>
      <c r="H1188" s="1"/>
      <c r="I1188" s="1"/>
      <c r="J1188" s="1"/>
      <c r="K1188" s="1"/>
      <c r="L1188" s="1"/>
    </row>
    <row r="1189" spans="1:12" ht="16.5" customHeight="1">
      <c r="A1189" s="1"/>
      <c r="B1189" s="58"/>
      <c r="C1189" s="60"/>
      <c r="D1189" s="41"/>
      <c r="E1189" s="1"/>
      <c r="F1189" s="78"/>
      <c r="G1189" s="79"/>
      <c r="H1189" s="1"/>
      <c r="I1189" s="1"/>
      <c r="J1189" s="1"/>
      <c r="K1189" s="1"/>
      <c r="L1189" s="1"/>
    </row>
    <row r="1190" spans="1:12" ht="16.5" customHeight="1">
      <c r="A1190" s="1"/>
      <c r="B1190" s="58"/>
      <c r="C1190" s="60"/>
      <c r="D1190" s="41"/>
      <c r="E1190" s="1"/>
      <c r="F1190" s="78"/>
      <c r="G1190" s="79"/>
      <c r="H1190" s="1"/>
      <c r="I1190" s="1"/>
      <c r="J1190" s="1"/>
      <c r="K1190" s="1"/>
      <c r="L1190" s="1"/>
    </row>
    <row r="1191" spans="1:12" ht="16.5" customHeight="1">
      <c r="A1191" s="1"/>
      <c r="B1191" s="58"/>
      <c r="C1191" s="60"/>
      <c r="D1191" s="41"/>
      <c r="E1191" s="1"/>
      <c r="F1191" s="78"/>
      <c r="G1191" s="79"/>
      <c r="H1191" s="1"/>
      <c r="I1191" s="1"/>
      <c r="J1191" s="1"/>
      <c r="K1191" s="1"/>
      <c r="L1191" s="1"/>
    </row>
    <row r="1192" spans="1:12" ht="16.5" customHeight="1">
      <c r="A1192" s="1"/>
      <c r="B1192" s="58"/>
      <c r="C1192" s="60"/>
      <c r="D1192" s="41"/>
      <c r="E1192" s="1"/>
      <c r="F1192" s="78"/>
      <c r="G1192" s="79"/>
      <c r="H1192" s="1"/>
      <c r="I1192" s="1"/>
      <c r="J1192" s="1"/>
      <c r="K1192" s="1"/>
      <c r="L1192" s="1"/>
    </row>
    <row r="1193" spans="1:12" ht="16.5" customHeight="1">
      <c r="A1193" s="1"/>
      <c r="B1193" s="58"/>
      <c r="C1193" s="60"/>
      <c r="D1193" s="41"/>
      <c r="E1193" s="1"/>
      <c r="F1193" s="78"/>
      <c r="G1193" s="79"/>
      <c r="H1193" s="1"/>
      <c r="I1193" s="1"/>
      <c r="J1193" s="1"/>
      <c r="K1193" s="1"/>
      <c r="L1193" s="1"/>
    </row>
    <row r="1194" spans="1:12" ht="16.5" customHeight="1">
      <c r="A1194" s="1"/>
      <c r="B1194" s="58"/>
      <c r="C1194" s="60"/>
      <c r="D1194" s="41"/>
      <c r="E1194" s="1"/>
      <c r="F1194" s="78"/>
      <c r="G1194" s="79"/>
      <c r="H1194" s="1"/>
      <c r="I1194" s="1"/>
      <c r="J1194" s="1"/>
      <c r="K1194" s="1"/>
      <c r="L1194" s="1"/>
    </row>
    <row r="1195" spans="1:12" ht="16.5" customHeight="1">
      <c r="A1195" s="1"/>
      <c r="B1195" s="58"/>
      <c r="C1195" s="60"/>
      <c r="D1195" s="41"/>
      <c r="E1195" s="1"/>
      <c r="F1195" s="78"/>
      <c r="G1195" s="79"/>
      <c r="H1195" s="1"/>
      <c r="I1195" s="1"/>
      <c r="J1195" s="1"/>
      <c r="K1195" s="1"/>
      <c r="L1195" s="1"/>
    </row>
    <row r="1196" spans="1:12" ht="16.5" customHeight="1">
      <c r="A1196" s="1"/>
      <c r="B1196" s="58"/>
      <c r="C1196" s="60"/>
      <c r="D1196" s="41"/>
      <c r="E1196" s="1"/>
      <c r="F1196" s="78"/>
      <c r="G1196" s="79"/>
      <c r="H1196" s="1"/>
      <c r="I1196" s="1"/>
      <c r="J1196" s="1"/>
      <c r="K1196" s="1"/>
      <c r="L1196" s="1"/>
    </row>
    <row r="1197" spans="1:12" ht="16.5" customHeight="1">
      <c r="A1197" s="1"/>
      <c r="B1197" s="58"/>
      <c r="C1197" s="60"/>
      <c r="D1197" s="41"/>
      <c r="E1197" s="1"/>
      <c r="F1197" s="78"/>
      <c r="G1197" s="79"/>
      <c r="H1197" s="1"/>
      <c r="I1197" s="1"/>
      <c r="J1197" s="1"/>
      <c r="K1197" s="1"/>
      <c r="L1197" s="1"/>
    </row>
    <row r="1198" spans="1:12" ht="16.5" customHeight="1">
      <c r="A1198" s="1"/>
      <c r="B1198" s="58"/>
      <c r="C1198" s="60"/>
      <c r="D1198" s="41"/>
      <c r="E1198" s="1"/>
      <c r="F1198" s="78"/>
      <c r="G1198" s="79"/>
      <c r="H1198" s="1"/>
      <c r="I1198" s="1"/>
      <c r="J1198" s="1"/>
      <c r="K1198" s="1"/>
      <c r="L1198" s="1"/>
    </row>
    <row r="1199" spans="1:12" ht="16.5" customHeight="1">
      <c r="A1199" s="1"/>
      <c r="B1199" s="58"/>
      <c r="C1199" s="60"/>
      <c r="D1199" s="41"/>
      <c r="E1199" s="1"/>
      <c r="F1199" s="78"/>
      <c r="G1199" s="79"/>
      <c r="H1199" s="1"/>
      <c r="I1199" s="1"/>
      <c r="J1199" s="1"/>
      <c r="K1199" s="1"/>
      <c r="L1199" s="1"/>
    </row>
    <row r="1200" spans="1:12" ht="16.5" customHeight="1">
      <c r="A1200" s="1"/>
      <c r="B1200" s="58"/>
      <c r="C1200" s="60"/>
      <c r="D1200" s="41"/>
      <c r="E1200" s="1"/>
      <c r="F1200" s="78"/>
      <c r="G1200" s="79"/>
      <c r="H1200" s="1"/>
      <c r="I1200" s="1"/>
      <c r="J1200" s="1"/>
      <c r="K1200" s="1"/>
      <c r="L1200" s="1"/>
    </row>
    <row r="1201" spans="1:12" ht="16.5" customHeight="1">
      <c r="A1201" s="1"/>
      <c r="B1201" s="58"/>
      <c r="C1201" s="60"/>
      <c r="D1201" s="41"/>
      <c r="E1201" s="1"/>
      <c r="F1201" s="78"/>
      <c r="G1201" s="79"/>
      <c r="H1201" s="1"/>
      <c r="I1201" s="1"/>
      <c r="J1201" s="1"/>
      <c r="K1201" s="1"/>
      <c r="L1201" s="1"/>
    </row>
    <row r="1202" spans="1:12" ht="16.5" customHeight="1">
      <c r="A1202" s="1"/>
      <c r="B1202" s="58"/>
      <c r="C1202" s="60"/>
      <c r="D1202" s="41"/>
      <c r="E1202" s="1"/>
      <c r="F1202" s="78"/>
      <c r="G1202" s="79"/>
      <c r="H1202" s="1"/>
      <c r="I1202" s="1"/>
      <c r="J1202" s="1"/>
      <c r="K1202" s="1"/>
      <c r="L1202" s="1"/>
    </row>
    <row r="1203" spans="1:12" ht="16.5" customHeight="1">
      <c r="A1203" s="1"/>
      <c r="B1203" s="58"/>
      <c r="C1203" s="60"/>
      <c r="D1203" s="41"/>
      <c r="E1203" s="1"/>
      <c r="F1203" s="78"/>
      <c r="G1203" s="79"/>
      <c r="H1203" s="1"/>
      <c r="I1203" s="1"/>
      <c r="J1203" s="1"/>
      <c r="K1203" s="1"/>
      <c r="L1203" s="1"/>
    </row>
    <row r="1204" spans="1:12" ht="16.5" customHeight="1">
      <c r="A1204" s="1"/>
      <c r="B1204" s="58"/>
      <c r="C1204" s="60"/>
      <c r="D1204" s="41"/>
      <c r="E1204" s="1"/>
      <c r="F1204" s="78"/>
      <c r="G1204" s="79"/>
      <c r="H1204" s="1"/>
      <c r="I1204" s="1"/>
      <c r="J1204" s="1"/>
      <c r="K1204" s="1"/>
      <c r="L1204" s="1"/>
    </row>
    <row r="1205" spans="1:12" ht="16.5" customHeight="1">
      <c r="A1205" s="1"/>
      <c r="B1205" s="58"/>
      <c r="C1205" s="60"/>
      <c r="D1205" s="41"/>
      <c r="E1205" s="1"/>
      <c r="F1205" s="78"/>
      <c r="G1205" s="79"/>
      <c r="H1205" s="1"/>
      <c r="I1205" s="1"/>
      <c r="J1205" s="1"/>
      <c r="K1205" s="1"/>
      <c r="L1205" s="1"/>
    </row>
    <row r="1206" spans="1:12" ht="16.5" customHeight="1">
      <c r="A1206" s="1"/>
      <c r="B1206" s="58"/>
      <c r="C1206" s="60"/>
      <c r="D1206" s="41"/>
      <c r="E1206" s="1"/>
      <c r="F1206" s="78"/>
      <c r="G1206" s="79"/>
      <c r="H1206" s="1"/>
      <c r="I1206" s="1"/>
      <c r="J1206" s="1"/>
      <c r="K1206" s="1"/>
      <c r="L1206" s="1"/>
    </row>
    <row r="1207" spans="1:12" ht="16.5" customHeight="1">
      <c r="A1207" s="1"/>
      <c r="B1207" s="58"/>
      <c r="C1207" s="60"/>
      <c r="D1207" s="41"/>
      <c r="E1207" s="1"/>
      <c r="F1207" s="78"/>
      <c r="G1207" s="79"/>
      <c r="H1207" s="1"/>
      <c r="I1207" s="1"/>
      <c r="J1207" s="1"/>
      <c r="K1207" s="1"/>
      <c r="L1207" s="1"/>
    </row>
    <row r="1208" spans="1:12" ht="16.5" customHeight="1">
      <c r="A1208" s="1"/>
      <c r="B1208" s="58"/>
      <c r="C1208" s="60"/>
      <c r="D1208" s="41"/>
      <c r="E1208" s="1"/>
      <c r="F1208" s="78"/>
      <c r="G1208" s="79"/>
      <c r="H1208" s="1"/>
      <c r="I1208" s="1"/>
      <c r="J1208" s="1"/>
      <c r="K1208" s="1"/>
      <c r="L1208" s="1"/>
    </row>
    <row r="1209" spans="1:12" ht="16.5" customHeight="1">
      <c r="A1209" s="1"/>
      <c r="B1209" s="58"/>
      <c r="C1209" s="60"/>
      <c r="D1209" s="41"/>
      <c r="E1209" s="1"/>
      <c r="F1209" s="78"/>
      <c r="G1209" s="79"/>
      <c r="H1209" s="1"/>
      <c r="I1209" s="1"/>
      <c r="J1209" s="1"/>
      <c r="K1209" s="1"/>
      <c r="L1209" s="1"/>
    </row>
    <row r="1210" spans="1:12" ht="16.5" customHeight="1">
      <c r="A1210" s="1"/>
      <c r="B1210" s="58"/>
      <c r="C1210" s="60"/>
      <c r="D1210" s="41"/>
      <c r="E1210" s="1"/>
      <c r="F1210" s="78"/>
      <c r="G1210" s="79"/>
      <c r="H1210" s="1"/>
      <c r="I1210" s="1"/>
      <c r="J1210" s="1"/>
      <c r="K1210" s="1"/>
      <c r="L1210" s="1"/>
    </row>
    <row r="1211" spans="1:12" ht="16.5" customHeight="1">
      <c r="A1211" s="1"/>
      <c r="B1211" s="58"/>
      <c r="C1211" s="60"/>
      <c r="D1211" s="41"/>
      <c r="E1211" s="1"/>
      <c r="F1211" s="78"/>
      <c r="G1211" s="79"/>
      <c r="H1211" s="1"/>
      <c r="I1211" s="1"/>
      <c r="J1211" s="1"/>
      <c r="K1211" s="1"/>
      <c r="L1211" s="1"/>
    </row>
    <row r="1212" spans="1:12" ht="16.5" customHeight="1">
      <c r="A1212" s="1"/>
      <c r="B1212" s="58"/>
      <c r="C1212" s="60"/>
      <c r="D1212" s="41"/>
      <c r="E1212" s="1"/>
      <c r="F1212" s="78"/>
      <c r="G1212" s="79"/>
      <c r="H1212" s="1"/>
      <c r="I1212" s="1"/>
      <c r="J1212" s="1"/>
      <c r="K1212" s="1"/>
      <c r="L1212" s="1"/>
    </row>
    <row r="1213" spans="1:12" ht="16.5" customHeight="1">
      <c r="A1213" s="1"/>
      <c r="B1213" s="58"/>
      <c r="C1213" s="60"/>
      <c r="D1213" s="41"/>
      <c r="E1213" s="1"/>
      <c r="F1213" s="78"/>
      <c r="G1213" s="79"/>
      <c r="H1213" s="1"/>
      <c r="I1213" s="1"/>
      <c r="J1213" s="1"/>
      <c r="K1213" s="1"/>
      <c r="L1213" s="1"/>
    </row>
    <row r="1214" spans="1:12" ht="16.5" customHeight="1">
      <c r="A1214" s="1"/>
      <c r="B1214" s="58"/>
      <c r="C1214" s="60"/>
      <c r="D1214" s="41"/>
      <c r="E1214" s="1"/>
      <c r="F1214" s="78"/>
      <c r="G1214" s="79"/>
      <c r="H1214" s="1"/>
      <c r="I1214" s="1"/>
      <c r="J1214" s="1"/>
      <c r="K1214" s="1"/>
      <c r="L1214" s="1"/>
    </row>
    <row r="1215" spans="1:12" ht="16.5" customHeight="1">
      <c r="A1215" s="1"/>
      <c r="B1215" s="58"/>
      <c r="C1215" s="60"/>
      <c r="D1215" s="41"/>
      <c r="E1215" s="1"/>
      <c r="F1215" s="78"/>
      <c r="G1215" s="79"/>
      <c r="H1215" s="1"/>
      <c r="I1215" s="1"/>
      <c r="J1215" s="1"/>
      <c r="K1215" s="1"/>
      <c r="L1215" s="1"/>
    </row>
    <row r="1216" spans="1:12" ht="16.5" customHeight="1">
      <c r="A1216" s="1"/>
      <c r="B1216" s="58"/>
      <c r="C1216" s="60"/>
      <c r="D1216" s="41"/>
      <c r="E1216" s="1"/>
      <c r="F1216" s="78"/>
      <c r="G1216" s="79"/>
      <c r="H1216" s="1"/>
      <c r="I1216" s="1"/>
      <c r="J1216" s="1"/>
      <c r="K1216" s="1"/>
      <c r="L1216" s="1"/>
    </row>
    <row r="1217" spans="1:12" ht="16.5" customHeight="1">
      <c r="A1217" s="1"/>
      <c r="B1217" s="58"/>
      <c r="C1217" s="60"/>
      <c r="D1217" s="41"/>
      <c r="E1217" s="1"/>
      <c r="F1217" s="78"/>
      <c r="G1217" s="79"/>
      <c r="H1217" s="1"/>
      <c r="I1217" s="1"/>
      <c r="J1217" s="1"/>
      <c r="K1217" s="1"/>
      <c r="L1217" s="1"/>
    </row>
    <row r="1218" spans="1:12" ht="16.5" customHeight="1">
      <c r="A1218" s="1"/>
      <c r="B1218" s="58"/>
      <c r="C1218" s="60"/>
      <c r="D1218" s="41"/>
      <c r="E1218" s="1"/>
      <c r="F1218" s="78"/>
      <c r="G1218" s="79"/>
      <c r="H1218" s="1"/>
      <c r="I1218" s="1"/>
      <c r="J1218" s="1"/>
      <c r="K1218" s="1"/>
      <c r="L1218" s="1"/>
    </row>
    <row r="1219" spans="1:12" ht="16.5" customHeight="1">
      <c r="A1219" s="1"/>
      <c r="B1219" s="58"/>
      <c r="C1219" s="60"/>
      <c r="D1219" s="41"/>
      <c r="E1219" s="1"/>
      <c r="F1219" s="78"/>
      <c r="G1219" s="79"/>
      <c r="H1219" s="1"/>
      <c r="I1219" s="1"/>
      <c r="J1219" s="1"/>
      <c r="K1219" s="1"/>
      <c r="L1219" s="1"/>
    </row>
    <row r="1220" spans="1:12" ht="16.5" customHeight="1">
      <c r="A1220" s="1"/>
      <c r="B1220" s="58"/>
      <c r="C1220" s="60"/>
      <c r="D1220" s="41"/>
      <c r="E1220" s="1"/>
      <c r="F1220" s="78"/>
      <c r="G1220" s="79"/>
      <c r="H1220" s="1"/>
      <c r="I1220" s="1"/>
      <c r="J1220" s="1"/>
      <c r="K1220" s="1"/>
      <c r="L1220" s="1"/>
    </row>
    <row r="1221" spans="1:12" ht="16.5" customHeight="1">
      <c r="A1221" s="1"/>
      <c r="B1221" s="58"/>
      <c r="C1221" s="60"/>
      <c r="D1221" s="41"/>
      <c r="E1221" s="1"/>
      <c r="F1221" s="78"/>
      <c r="G1221" s="79"/>
      <c r="H1221" s="1"/>
      <c r="I1221" s="1"/>
      <c r="J1221" s="1"/>
      <c r="K1221" s="1"/>
      <c r="L1221" s="1"/>
    </row>
    <row r="1222" spans="1:12" ht="16.5" customHeight="1">
      <c r="A1222" s="1"/>
      <c r="B1222" s="58"/>
      <c r="C1222" s="60"/>
      <c r="D1222" s="41"/>
      <c r="E1222" s="1"/>
      <c r="F1222" s="78"/>
      <c r="G1222" s="79"/>
      <c r="H1222" s="1"/>
      <c r="I1222" s="1"/>
      <c r="J1222" s="1"/>
      <c r="K1222" s="1"/>
      <c r="L1222" s="1"/>
    </row>
    <row r="1223" spans="1:12" ht="16.5" customHeight="1">
      <c r="A1223" s="1"/>
      <c r="B1223" s="58"/>
      <c r="C1223" s="60"/>
      <c r="D1223" s="41"/>
      <c r="E1223" s="1"/>
      <c r="F1223" s="78"/>
      <c r="G1223" s="79"/>
      <c r="H1223" s="1"/>
      <c r="I1223" s="1"/>
      <c r="J1223" s="1"/>
      <c r="K1223" s="1"/>
      <c r="L1223" s="1"/>
    </row>
    <row r="1224" spans="1:12" ht="16.5" customHeight="1">
      <c r="A1224" s="1"/>
      <c r="B1224" s="58"/>
      <c r="C1224" s="60"/>
      <c r="D1224" s="41"/>
      <c r="E1224" s="1"/>
      <c r="F1224" s="78"/>
      <c r="G1224" s="79"/>
      <c r="H1224" s="1"/>
      <c r="I1224" s="1"/>
      <c r="J1224" s="1"/>
      <c r="K1224" s="1"/>
      <c r="L1224" s="1"/>
    </row>
    <row r="1225" spans="1:12" ht="16.5" customHeight="1">
      <c r="A1225" s="1"/>
      <c r="B1225" s="58"/>
      <c r="C1225" s="60"/>
      <c r="D1225" s="41"/>
      <c r="E1225" s="1"/>
      <c r="F1225" s="78"/>
      <c r="G1225" s="79"/>
      <c r="H1225" s="1"/>
      <c r="I1225" s="1"/>
      <c r="J1225" s="1"/>
      <c r="K1225" s="1"/>
      <c r="L1225" s="1"/>
    </row>
    <row r="1226" spans="1:12" ht="16.5" customHeight="1">
      <c r="A1226" s="1"/>
      <c r="B1226" s="58"/>
      <c r="C1226" s="60"/>
      <c r="D1226" s="41"/>
      <c r="E1226" s="1"/>
      <c r="F1226" s="78"/>
      <c r="G1226" s="79"/>
      <c r="H1226" s="1"/>
      <c r="I1226" s="1"/>
      <c r="J1226" s="1"/>
      <c r="K1226" s="1"/>
      <c r="L1226" s="1"/>
    </row>
    <row r="1227" spans="1:12" ht="16.5" customHeight="1">
      <c r="A1227" s="1"/>
      <c r="B1227" s="58"/>
      <c r="C1227" s="60"/>
      <c r="D1227" s="41"/>
      <c r="E1227" s="1"/>
      <c r="F1227" s="78"/>
      <c r="G1227" s="79"/>
      <c r="H1227" s="1"/>
      <c r="I1227" s="1"/>
      <c r="J1227" s="1"/>
      <c r="K1227" s="1"/>
      <c r="L1227" s="1"/>
    </row>
    <row r="1228" spans="1:12" ht="16.5" customHeight="1">
      <c r="A1228" s="1"/>
      <c r="B1228" s="58"/>
      <c r="C1228" s="60"/>
      <c r="D1228" s="41"/>
      <c r="E1228" s="1"/>
      <c r="F1228" s="78"/>
      <c r="G1228" s="79"/>
      <c r="H1228" s="1"/>
      <c r="I1228" s="1"/>
      <c r="J1228" s="1"/>
      <c r="K1228" s="1"/>
      <c r="L1228" s="1"/>
    </row>
    <row r="1229" spans="1:12" ht="16.5" customHeight="1">
      <c r="A1229" s="1"/>
      <c r="B1229" s="58"/>
      <c r="C1229" s="60"/>
      <c r="D1229" s="41"/>
      <c r="E1229" s="1"/>
      <c r="F1229" s="78"/>
      <c r="G1229" s="79"/>
      <c r="H1229" s="1"/>
      <c r="I1229" s="1"/>
      <c r="J1229" s="1"/>
      <c r="K1229" s="1"/>
      <c r="L1229" s="1"/>
    </row>
    <row r="1230" spans="1:12" ht="16.5" customHeight="1">
      <c r="A1230" s="1"/>
      <c r="B1230" s="58"/>
      <c r="C1230" s="60"/>
      <c r="D1230" s="41"/>
      <c r="E1230" s="1"/>
      <c r="F1230" s="78"/>
      <c r="G1230" s="79"/>
      <c r="H1230" s="1"/>
      <c r="I1230" s="1"/>
      <c r="J1230" s="1"/>
      <c r="K1230" s="1"/>
      <c r="L1230" s="1"/>
    </row>
    <row r="1231" spans="1:12" ht="16.5" customHeight="1">
      <c r="A1231" s="1"/>
      <c r="B1231" s="58"/>
      <c r="C1231" s="60"/>
      <c r="D1231" s="41"/>
      <c r="E1231" s="1"/>
      <c r="F1231" s="78"/>
      <c r="G1231" s="79"/>
      <c r="H1231" s="1"/>
      <c r="I1231" s="1"/>
      <c r="J1231" s="1"/>
      <c r="K1231" s="1"/>
      <c r="L1231" s="1"/>
    </row>
    <row r="1232" spans="1:12" ht="16.5" customHeight="1">
      <c r="A1232" s="1"/>
      <c r="B1232" s="58"/>
      <c r="C1232" s="60"/>
      <c r="D1232" s="41"/>
      <c r="E1232" s="1"/>
      <c r="F1232" s="78"/>
      <c r="G1232" s="79"/>
      <c r="H1232" s="1"/>
      <c r="I1232" s="1"/>
      <c r="J1232" s="1"/>
      <c r="K1232" s="1"/>
      <c r="L1232" s="1"/>
    </row>
    <row r="1233" spans="1:12" ht="16.5" customHeight="1">
      <c r="A1233" s="1"/>
      <c r="B1233" s="58"/>
      <c r="C1233" s="60"/>
      <c r="D1233" s="41"/>
      <c r="E1233" s="1"/>
      <c r="F1233" s="78"/>
      <c r="G1233" s="79"/>
      <c r="H1233" s="1"/>
      <c r="I1233" s="1"/>
      <c r="J1233" s="1"/>
      <c r="K1233" s="1"/>
      <c r="L1233" s="1"/>
    </row>
  </sheetData>
  <conditionalFormatting sqref="E1:E308">
    <cfRule type="containsText" dxfId="5" priority="1" operator="containsText" text="#N/A">
      <formula>NOT(ISERROR(SEARCH(("#N/A"),(E1))))</formula>
    </cfRule>
  </conditionalFormatting>
  <conditionalFormatting sqref="F1:F193">
    <cfRule type="containsText" dxfId="4" priority="2" operator="containsText" text="#N/A">
      <formula>NOT(ISERROR(SEARCH(("#N/A"),(F1))))</formula>
    </cfRule>
  </conditionalFormatting>
  <conditionalFormatting sqref="L1">
    <cfRule type="containsText" dxfId="3"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count="1">
    <dataValidation type="list" allowBlank="1" showInputMessage="1" showErrorMessage="1" prompt="Calculation for data in this sheet can be turned on/off to help performance " sqref="L1" xr:uid="{00000000-0002-0000-0200-000000000000}">
      <formula1>"Off,On"</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V202"/>
  <sheetViews>
    <sheetView showGridLines="0" workbookViewId="0"/>
  </sheetViews>
  <sheetFormatPr baseColWidth="10" defaultColWidth="14.42578125" defaultRowHeight="15.75" customHeight="1"/>
  <cols>
    <col min="1" max="1" width="4.85546875" customWidth="1"/>
    <col min="2" max="2" width="20.28515625" customWidth="1"/>
    <col min="3" max="4" width="13.85546875" customWidth="1"/>
    <col min="5" max="5" width="26.28515625" customWidth="1"/>
    <col min="6" max="6" width="65.7109375" customWidth="1"/>
    <col min="7" max="7" width="6.5703125" customWidth="1"/>
    <col min="8" max="8" width="6.42578125" hidden="1" customWidth="1"/>
    <col min="9" max="9" width="5.28515625" customWidth="1"/>
    <col min="10" max="10" width="7.5703125" hidden="1" customWidth="1"/>
    <col min="11" max="11" width="14.42578125" hidden="1"/>
    <col min="12" max="12" width="6.42578125" hidden="1" customWidth="1"/>
    <col min="13" max="13" width="19.5703125" hidden="1" customWidth="1"/>
    <col min="14" max="15" width="8.28515625" hidden="1" customWidth="1"/>
    <col min="16" max="21" width="14.42578125" hidden="1"/>
    <col min="22" max="22" width="7.28515625" customWidth="1"/>
  </cols>
  <sheetData>
    <row r="1" spans="2:22" ht="27.75" customHeight="1">
      <c r="B1" s="124" t="str">
        <f>IF(Dashboard!dCalc="On","TAGS Archive for "&amp;ReadmeSettings!B9,"TAGS Archive for ")</f>
        <v xml:space="preserve">TAGS Archive for </v>
      </c>
      <c r="C1" s="113"/>
      <c r="D1" s="113"/>
      <c r="E1" s="113"/>
      <c r="F1" s="125" t="s">
        <v>35</v>
      </c>
      <c r="G1" s="113"/>
      <c r="H1" s="113"/>
      <c r="I1" s="113"/>
      <c r="J1" s="81"/>
      <c r="K1" s="82"/>
      <c r="L1" s="83"/>
      <c r="M1" s="84"/>
      <c r="Q1" s="85"/>
      <c r="V1" s="17" t="s">
        <v>38</v>
      </c>
    </row>
    <row r="2" spans="2:22" ht="25.5" customHeight="1">
      <c r="B2" s="113"/>
      <c r="C2" s="113"/>
      <c r="D2" s="113"/>
      <c r="E2" s="113"/>
      <c r="F2" s="86" t="s">
        <v>1213</v>
      </c>
      <c r="G2" s="86"/>
      <c r="H2" s="86"/>
      <c r="I2" s="86"/>
      <c r="J2" s="86"/>
      <c r="K2" s="44" t="s">
        <v>129</v>
      </c>
      <c r="L2" s="56" t="str">
        <f t="array" ref="L2">IF(Dashboard!dCalc="On",SUM(IF(ISERROR(FIND("https://",LOWER(Archive!$C:$C))),0,1)),"")</f>
        <v/>
      </c>
      <c r="M2" s="84"/>
      <c r="N2" s="19" t="s">
        <v>1241</v>
      </c>
      <c r="O2" s="19" t="s">
        <v>1242</v>
      </c>
      <c r="Q2" s="87"/>
      <c r="R2" s="19"/>
      <c r="S2" s="19"/>
      <c r="T2" s="19" t="str">
        <f ca="1">IFERROR(__xludf.DUMMYFUNCTION("IF(Dashboard!dCalc=""On"",QUERY(Archive!B:J,"" Select B, COUNT(J)  WHERE B &lt;&gt; '' GROUP BY B ORDER BY COUNT(J) desc LIMIT 10 LABEL B 'Top Tweeters', COUNT(J) 'No.'"",TRUE),"""")"),"")</f>
        <v/>
      </c>
    </row>
    <row r="3" spans="2:22" ht="15">
      <c r="B3" s="88" t="s">
        <v>1245</v>
      </c>
      <c r="C3" s="88" t="s">
        <v>1253</v>
      </c>
      <c r="D3" s="88" t="s">
        <v>1254</v>
      </c>
      <c r="K3" s="44" t="s">
        <v>267</v>
      </c>
      <c r="L3" s="56" t="str">
        <f t="array" ref="L3">IF(Dashboard!dCalc="On",SUM(IF(ISERROR(FIND("RT",Archive!$C:$C)),0,1)),"")</f>
        <v/>
      </c>
      <c r="M3" s="89" t="e">
        <f>ROUND($D$4,1)-3</f>
        <v>#VALUE!</v>
      </c>
      <c r="N3">
        <f t="array" ref="N3:N149">FREQUENCY(Archive!E:E,M3:M148)</f>
        <v>0</v>
      </c>
      <c r="O3">
        <f ca="1">IFERROR(__xludf.DUMMYFUNCTION("FREQUENCY(FILTER(Archive!E:E,Archive!K:K&lt;&gt;""""),M3:M148)"),0)</f>
        <v>0</v>
      </c>
      <c r="Q3" s="85"/>
    </row>
    <row r="4" spans="2:22" ht="18" customHeight="1">
      <c r="B4" s="90" t="str">
        <f>IF(Dashboard!dCalc="On",ReadmeSettings!B20&amp;" Tweets","")</f>
        <v/>
      </c>
      <c r="C4" s="91" t="str">
        <f>IF(Dashboard!dCalc="On",ReadmeSettings!B21,"")</f>
        <v/>
      </c>
      <c r="D4" s="91" t="str">
        <f>IF(Dashboard!dCalc="On",ReadmeSettings!B22,"")</f>
        <v/>
      </c>
      <c r="K4" s="44"/>
      <c r="L4" s="56"/>
      <c r="M4" s="89" t="e">
        <f t="shared" ref="M4:M148" si="0">M3+1/48</f>
        <v>#VALUE!</v>
      </c>
      <c r="N4">
        <v>1287</v>
      </c>
      <c r="O4">
        <f ca="1">IFERROR(__xludf.DUMMYFUNCTION("""COMPUTED_VALUE"""),0)</f>
        <v>0</v>
      </c>
      <c r="Q4" s="85"/>
    </row>
    <row r="5" spans="2:22" ht="15">
      <c r="B5" s="92" t="str">
        <f>IF(Dashboard!dCalc="On",IF(ISERROR(L2),"",L2&amp;" Links "&amp;L3&amp;" RTs Threads "&amp;IF(L5&gt;0,TEXT(L8/L5,"#%")&amp;" (n."&amp;L8&amp;")","")),"")</f>
        <v/>
      </c>
      <c r="C5" s="93" t="str">
        <f>IF(Dashboard!dCalc="On",ReadmeSettings!B21,"")</f>
        <v/>
      </c>
      <c r="D5" s="93" t="str">
        <f>IF(Dashboard!dCalc="On",ReadmeSettings!B22,"")</f>
        <v/>
      </c>
      <c r="K5" s="44" t="s">
        <v>137</v>
      </c>
      <c r="L5" s="56" t="str">
        <f ca="1">IFERROR(__xludf.DUMMYFUNCTION("IF(Dashboard!dCalc=""On"",COUNTA(UNIQUE(Archive!$A:$A))-1,"""")"),"")</f>
        <v/>
      </c>
      <c r="M5" s="89" t="e">
        <f t="shared" si="0"/>
        <v>#VALUE!</v>
      </c>
      <c r="N5" t="e">
        <v>#N/A</v>
      </c>
      <c r="O5">
        <f ca="1">IFERROR(__xludf.DUMMYFUNCTION("""COMPUTED_VALUE"""),0)</f>
        <v>0</v>
      </c>
      <c r="Q5" s="85"/>
    </row>
    <row r="6" spans="2:22" ht="15" customHeight="1">
      <c r="B6" s="94"/>
      <c r="C6" s="95"/>
      <c r="D6" s="95"/>
      <c r="K6" s="44"/>
      <c r="L6" s="66"/>
      <c r="M6" s="89" t="e">
        <f t="shared" si="0"/>
        <v>#VALUE!</v>
      </c>
      <c r="N6" t="e">
        <v>#N/A</v>
      </c>
      <c r="O6">
        <f ca="1">IFERROR(__xludf.DUMMYFUNCTION("""COMPUTED_VALUE"""),0)</f>
        <v>0</v>
      </c>
      <c r="Q6" s="85"/>
    </row>
    <row r="7" spans="2:22" ht="15" customHeight="1">
      <c r="K7" s="44"/>
      <c r="L7" s="66"/>
      <c r="M7" s="89" t="e">
        <f t="shared" si="0"/>
        <v>#VALUE!</v>
      </c>
      <c r="N7" t="e">
        <v>#N/A</v>
      </c>
      <c r="O7">
        <f ca="1">IFERROR(__xludf.DUMMYFUNCTION("""COMPUTED_VALUE"""),0)</f>
        <v>0</v>
      </c>
      <c r="Q7" s="85"/>
    </row>
    <row r="8" spans="2:22" ht="15" customHeight="1">
      <c r="K8" s="44" t="s">
        <v>321</v>
      </c>
      <c r="L8" s="56" t="str">
        <f>IF(Dashboard!dCalc="On",COUNTA(Archive!$L:$L)-1,"")</f>
        <v/>
      </c>
      <c r="M8" s="89" t="e">
        <f t="shared" si="0"/>
        <v>#VALUE!</v>
      </c>
      <c r="N8" t="e">
        <v>#N/A</v>
      </c>
      <c r="O8">
        <f ca="1">IFERROR(__xludf.DUMMYFUNCTION("""COMPUTED_VALUE"""),0)</f>
        <v>0</v>
      </c>
      <c r="Q8" s="85"/>
    </row>
    <row r="9" spans="2:22" ht="15" customHeight="1">
      <c r="K9" s="44" t="s">
        <v>329</v>
      </c>
      <c r="L9" s="56" t="s">
        <v>1394</v>
      </c>
      <c r="M9" s="89" t="e">
        <f t="shared" si="0"/>
        <v>#VALUE!</v>
      </c>
      <c r="N9" t="e">
        <v>#N/A</v>
      </c>
      <c r="O9">
        <f ca="1">IFERROR(__xludf.DUMMYFUNCTION("""COMPUTED_VALUE"""),0)</f>
        <v>0</v>
      </c>
      <c r="Q9" s="85"/>
    </row>
    <row r="10" spans="2:22" ht="15" customHeight="1">
      <c r="K10" s="44"/>
      <c r="L10" s="56"/>
      <c r="M10" s="89" t="e">
        <f t="shared" si="0"/>
        <v>#VALUE!</v>
      </c>
      <c r="N10" t="e">
        <v>#N/A</v>
      </c>
      <c r="O10">
        <f ca="1">IFERROR(__xludf.DUMMYFUNCTION("""COMPUTED_VALUE"""),0)</f>
        <v>0</v>
      </c>
      <c r="Q10" s="85"/>
    </row>
    <row r="11" spans="2:22" ht="15" customHeight="1">
      <c r="K11" s="96"/>
      <c r="L11" s="97"/>
      <c r="M11" s="89" t="e">
        <f t="shared" si="0"/>
        <v>#VALUE!</v>
      </c>
      <c r="N11" t="e">
        <v>#N/A</v>
      </c>
      <c r="O11">
        <f ca="1">IFERROR(__xludf.DUMMYFUNCTION("""COMPUTED_VALUE"""),0)</f>
        <v>0</v>
      </c>
      <c r="Q11" s="85"/>
    </row>
    <row r="12" spans="2:22" ht="15" customHeight="1">
      <c r="K12" s="96"/>
      <c r="L12" s="97"/>
      <c r="M12" s="89" t="e">
        <f t="shared" si="0"/>
        <v>#VALUE!</v>
      </c>
      <c r="N12" t="e">
        <v>#N/A</v>
      </c>
      <c r="O12">
        <f ca="1">IFERROR(__xludf.DUMMYFUNCTION("""COMPUTED_VALUE"""),0)</f>
        <v>0</v>
      </c>
      <c r="Q12" s="85"/>
    </row>
    <row r="13" spans="2:22" ht="15" customHeight="1">
      <c r="K13" s="96"/>
      <c r="L13" s="97"/>
      <c r="M13" s="89" t="e">
        <f t="shared" si="0"/>
        <v>#VALUE!</v>
      </c>
      <c r="N13" t="e">
        <v>#N/A</v>
      </c>
      <c r="O13">
        <f ca="1">IFERROR(__xludf.DUMMYFUNCTION("""COMPUTED_VALUE"""),0)</f>
        <v>0</v>
      </c>
      <c r="Q13" s="87"/>
      <c r="R13" s="19"/>
      <c r="S13" s="19"/>
      <c r="T13" s="19"/>
    </row>
    <row r="14" spans="2:22" ht="15" customHeight="1">
      <c r="K14" s="96"/>
      <c r="L14" s="97"/>
      <c r="M14" s="89" t="e">
        <f t="shared" si="0"/>
        <v>#VALUE!</v>
      </c>
      <c r="N14" t="e">
        <v>#N/A</v>
      </c>
      <c r="O14">
        <f ca="1">IFERROR(__xludf.DUMMYFUNCTION("""COMPUTED_VALUE"""),0)</f>
        <v>0</v>
      </c>
      <c r="Q14" s="87" t="s">
        <v>1374</v>
      </c>
      <c r="R14" t="str">
        <f ca="1">IFERROR(__xludf.DUMMYFUNCTION("IF(Dashboard!dCalc=""On"",QUERY({Archive!A:A,Archive!E:E},""SELECT COUNT(Col1), YEAR(Col2), MONTH(Col2), DAY(Col2) WHERE dateDiff(now(), Col2) &lt; 60 GROUP BY YEAR(Col2), MONTH(Col2), DAY(Col2) LABEL COUNT(Col1) 'count'""),"""")"),"")</f>
        <v/>
      </c>
    </row>
    <row r="15" spans="2:22" ht="15" customHeight="1">
      <c r="K15" s="96"/>
      <c r="L15" s="97"/>
      <c r="M15" s="89" t="e">
        <f t="shared" si="0"/>
        <v>#VALUE!</v>
      </c>
      <c r="N15" t="e">
        <v>#N/A</v>
      </c>
      <c r="O15">
        <f ca="1">IFERROR(__xludf.DUMMYFUNCTION("""COMPUTED_VALUE"""),0)</f>
        <v>0</v>
      </c>
      <c r="Q15" s="85" t="str">
        <f t="array" ref="Q15:Q202">IF(S15:S202&lt;&gt;"",DATE(S15:S202,T15:T202+1,U15:U202),"")</f>
        <v/>
      </c>
    </row>
    <row r="16" spans="2:22" ht="15" customHeight="1">
      <c r="K16" s="96"/>
      <c r="L16" s="97"/>
      <c r="M16" s="89" t="e">
        <f t="shared" si="0"/>
        <v>#VALUE!</v>
      </c>
      <c r="N16" t="e">
        <v>#N/A</v>
      </c>
      <c r="O16">
        <f ca="1">IFERROR(__xludf.DUMMYFUNCTION("""COMPUTED_VALUE"""),0)</f>
        <v>0</v>
      </c>
      <c r="Q16" s="85" t="str">
        <v/>
      </c>
    </row>
    <row r="17" spans="6:17" ht="15" customHeight="1">
      <c r="K17" s="96"/>
      <c r="L17" s="97"/>
      <c r="M17" s="89" t="e">
        <f t="shared" si="0"/>
        <v>#VALUE!</v>
      </c>
      <c r="N17" t="e">
        <v>#N/A</v>
      </c>
      <c r="O17">
        <f ca="1">IFERROR(__xludf.DUMMYFUNCTION("""COMPUTED_VALUE"""),0)</f>
        <v>0</v>
      </c>
      <c r="Q17" s="85" t="str">
        <v/>
      </c>
    </row>
    <row r="18" spans="6:17" ht="15" customHeight="1">
      <c r="K18" s="96"/>
      <c r="L18" s="97"/>
      <c r="M18" s="89" t="e">
        <f t="shared" si="0"/>
        <v>#VALUE!</v>
      </c>
      <c r="N18" t="e">
        <v>#N/A</v>
      </c>
      <c r="O18">
        <f ca="1">IFERROR(__xludf.DUMMYFUNCTION("""COMPUTED_VALUE"""),0)</f>
        <v>0</v>
      </c>
      <c r="Q18" s="85" t="str">
        <v/>
      </c>
    </row>
    <row r="19" spans="6:17" ht="15" customHeight="1">
      <c r="K19" s="96"/>
      <c r="L19" s="97"/>
      <c r="M19" s="89" t="e">
        <f t="shared" si="0"/>
        <v>#VALUE!</v>
      </c>
      <c r="N19" t="e">
        <v>#N/A</v>
      </c>
      <c r="O19">
        <f ca="1">IFERROR(__xludf.DUMMYFUNCTION("""COMPUTED_VALUE"""),0)</f>
        <v>0</v>
      </c>
      <c r="Q19" s="85" t="str">
        <v/>
      </c>
    </row>
    <row r="20" spans="6:17" ht="15" customHeight="1">
      <c r="K20" s="96"/>
      <c r="L20" s="97"/>
      <c r="M20" s="89" t="e">
        <f t="shared" si="0"/>
        <v>#VALUE!</v>
      </c>
      <c r="N20" t="e">
        <v>#N/A</v>
      </c>
      <c r="O20">
        <f ca="1">IFERROR(__xludf.DUMMYFUNCTION("""COMPUTED_VALUE"""),0)</f>
        <v>0</v>
      </c>
      <c r="Q20" s="85" t="str">
        <v/>
      </c>
    </row>
    <row r="21" spans="6:17" ht="15" customHeight="1">
      <c r="K21" s="96"/>
      <c r="L21" s="97"/>
      <c r="M21" s="89" t="e">
        <f t="shared" si="0"/>
        <v>#VALUE!</v>
      </c>
      <c r="N21" t="e">
        <v>#N/A</v>
      </c>
      <c r="O21">
        <f ca="1">IFERROR(__xludf.DUMMYFUNCTION("""COMPUTED_VALUE"""),0)</f>
        <v>0</v>
      </c>
      <c r="Q21" s="85" t="str">
        <v/>
      </c>
    </row>
    <row r="22" spans="6:17" ht="15" customHeight="1">
      <c r="F22" s="98" t="s">
        <v>1399</v>
      </c>
      <c r="G22" s="99" t="s">
        <v>1400</v>
      </c>
      <c r="K22" s="96"/>
      <c r="L22" s="97"/>
      <c r="M22" s="89" t="e">
        <f t="shared" si="0"/>
        <v>#VALUE!</v>
      </c>
      <c r="N22" t="e">
        <v>#N/A</v>
      </c>
      <c r="O22">
        <f ca="1">IFERROR(__xludf.DUMMYFUNCTION("""COMPUTED_VALUE"""),0)</f>
        <v>0</v>
      </c>
      <c r="Q22" s="85" t="str">
        <v/>
      </c>
    </row>
    <row r="23" spans="6:17" ht="25.5" customHeight="1">
      <c r="F23" s="100" t="str">
        <f ca="1">IFERROR(__xludf.DUMMYFUNCTION("IF(Dashboard!dCalc=""On"",filterUnique(QUERY(Archive!A:E, ""SELECT A,B,C WHERE E &gt; date '""&amp;TEXT(ReadmeSettings!B22-2,""yyyy-mm-dd"")&amp;""'"")),"""")"),"")</f>
        <v/>
      </c>
      <c r="G23" s="101"/>
      <c r="I23" s="101" t="str">
        <f t="shared" ref="I23:I34" si="1">IF(LEN(H23)&gt;0,HYPERLINK(H23,"Tweet"),"")</f>
        <v/>
      </c>
      <c r="K23" s="96"/>
      <c r="L23" s="97"/>
      <c r="M23" s="89" t="e">
        <f t="shared" si="0"/>
        <v>#VALUE!</v>
      </c>
      <c r="N23" t="e">
        <v>#N/A</v>
      </c>
      <c r="O23">
        <f ca="1">IFERROR(__xludf.DUMMYFUNCTION("""COMPUTED_VALUE"""),0)</f>
        <v>0</v>
      </c>
      <c r="Q23" s="85" t="str">
        <v/>
      </c>
    </row>
    <row r="24" spans="6:17" ht="25.5" customHeight="1">
      <c r="F24" s="102"/>
      <c r="G24" s="103"/>
      <c r="I24" s="103" t="str">
        <f t="shared" si="1"/>
        <v/>
      </c>
      <c r="K24" s="96"/>
      <c r="L24" s="97"/>
      <c r="M24" s="89" t="e">
        <f t="shared" si="0"/>
        <v>#VALUE!</v>
      </c>
      <c r="N24" t="e">
        <v>#N/A</v>
      </c>
      <c r="O24">
        <f ca="1">IFERROR(__xludf.DUMMYFUNCTION("""COMPUTED_VALUE"""),0)</f>
        <v>0</v>
      </c>
      <c r="Q24" s="85" t="str">
        <v/>
      </c>
    </row>
    <row r="25" spans="6:17" ht="25.5" customHeight="1">
      <c r="F25" s="104"/>
      <c r="G25" s="101"/>
      <c r="I25" s="101" t="str">
        <f t="shared" si="1"/>
        <v/>
      </c>
      <c r="K25" s="96"/>
      <c r="L25" s="97"/>
      <c r="M25" s="89" t="e">
        <f t="shared" si="0"/>
        <v>#VALUE!</v>
      </c>
      <c r="N25" t="e">
        <v>#N/A</v>
      </c>
      <c r="O25">
        <f ca="1">IFERROR(__xludf.DUMMYFUNCTION("""COMPUTED_VALUE"""),0)</f>
        <v>0</v>
      </c>
      <c r="Q25" s="85" t="str">
        <v/>
      </c>
    </row>
    <row r="26" spans="6:17" ht="25.5" customHeight="1">
      <c r="F26" s="102"/>
      <c r="G26" s="103"/>
      <c r="I26" s="103" t="str">
        <f t="shared" si="1"/>
        <v/>
      </c>
      <c r="K26" s="96"/>
      <c r="L26" s="97"/>
      <c r="M26" s="89" t="e">
        <f t="shared" si="0"/>
        <v>#VALUE!</v>
      </c>
      <c r="N26" t="e">
        <v>#N/A</v>
      </c>
      <c r="O26">
        <f ca="1">IFERROR(__xludf.DUMMYFUNCTION("""COMPUTED_VALUE"""),0)</f>
        <v>0</v>
      </c>
      <c r="Q26" s="85" t="str">
        <v/>
      </c>
    </row>
    <row r="27" spans="6:17" ht="25.5" customHeight="1">
      <c r="F27" s="104"/>
      <c r="G27" s="101"/>
      <c r="I27" s="101" t="str">
        <f t="shared" si="1"/>
        <v/>
      </c>
      <c r="K27" s="96"/>
      <c r="L27" s="97"/>
      <c r="M27" s="89" t="e">
        <f t="shared" si="0"/>
        <v>#VALUE!</v>
      </c>
      <c r="N27" t="e">
        <v>#N/A</v>
      </c>
      <c r="O27">
        <f ca="1">IFERROR(__xludf.DUMMYFUNCTION("""COMPUTED_VALUE"""),0)</f>
        <v>0</v>
      </c>
      <c r="Q27" s="85" t="str">
        <v/>
      </c>
    </row>
    <row r="28" spans="6:17" ht="25.5" customHeight="1">
      <c r="F28" s="102"/>
      <c r="G28" s="103"/>
      <c r="I28" s="103" t="str">
        <f t="shared" si="1"/>
        <v/>
      </c>
      <c r="K28" s="96"/>
      <c r="L28" s="97"/>
      <c r="M28" s="89" t="e">
        <f t="shared" si="0"/>
        <v>#VALUE!</v>
      </c>
      <c r="N28" t="e">
        <v>#N/A</v>
      </c>
      <c r="O28">
        <f ca="1">IFERROR(__xludf.DUMMYFUNCTION("""COMPUTED_VALUE"""),0)</f>
        <v>0</v>
      </c>
      <c r="Q28" s="85" t="str">
        <v/>
      </c>
    </row>
    <row r="29" spans="6:17" ht="25.5" customHeight="1">
      <c r="F29" s="104"/>
      <c r="G29" s="101"/>
      <c r="I29" s="101" t="str">
        <f t="shared" si="1"/>
        <v/>
      </c>
      <c r="K29" s="96"/>
      <c r="L29" s="97"/>
      <c r="M29" s="89" t="e">
        <f t="shared" si="0"/>
        <v>#VALUE!</v>
      </c>
      <c r="N29" t="e">
        <v>#N/A</v>
      </c>
      <c r="O29">
        <f ca="1">IFERROR(__xludf.DUMMYFUNCTION("""COMPUTED_VALUE"""),0)</f>
        <v>0</v>
      </c>
      <c r="Q29" s="85" t="str">
        <v/>
      </c>
    </row>
    <row r="30" spans="6:17" ht="25.5" customHeight="1">
      <c r="F30" s="102"/>
      <c r="G30" s="103"/>
      <c r="I30" s="103" t="str">
        <f t="shared" si="1"/>
        <v/>
      </c>
      <c r="K30" s="96"/>
      <c r="L30" s="97"/>
      <c r="M30" s="89" t="e">
        <f t="shared" si="0"/>
        <v>#VALUE!</v>
      </c>
      <c r="N30" t="e">
        <v>#N/A</v>
      </c>
      <c r="O30">
        <f ca="1">IFERROR(__xludf.DUMMYFUNCTION("""COMPUTED_VALUE"""),0)</f>
        <v>0</v>
      </c>
      <c r="Q30" s="85" t="str">
        <v/>
      </c>
    </row>
    <row r="31" spans="6:17" ht="25.5" customHeight="1">
      <c r="F31" s="104"/>
      <c r="G31" s="101"/>
      <c r="I31" s="101" t="str">
        <f t="shared" si="1"/>
        <v/>
      </c>
      <c r="K31" s="96"/>
      <c r="L31" s="97"/>
      <c r="M31" s="89" t="e">
        <f t="shared" si="0"/>
        <v>#VALUE!</v>
      </c>
      <c r="N31" t="e">
        <v>#N/A</v>
      </c>
      <c r="O31">
        <f ca="1">IFERROR(__xludf.DUMMYFUNCTION("""COMPUTED_VALUE"""),0)</f>
        <v>0</v>
      </c>
      <c r="Q31" s="85" t="str">
        <v/>
      </c>
    </row>
    <row r="32" spans="6:17" ht="25.5" customHeight="1">
      <c r="F32" s="102"/>
      <c r="G32" s="103"/>
      <c r="I32" s="103" t="str">
        <f t="shared" si="1"/>
        <v/>
      </c>
      <c r="K32" s="96"/>
      <c r="L32" s="97"/>
      <c r="M32" s="89" t="e">
        <f t="shared" si="0"/>
        <v>#VALUE!</v>
      </c>
      <c r="N32" t="e">
        <v>#N/A</v>
      </c>
      <c r="O32">
        <f ca="1">IFERROR(__xludf.DUMMYFUNCTION("""COMPUTED_VALUE"""),0)</f>
        <v>0</v>
      </c>
      <c r="Q32" s="85" t="str">
        <v/>
      </c>
    </row>
    <row r="33" spans="2:17" ht="25.5" customHeight="1">
      <c r="F33" s="104"/>
      <c r="G33" s="101"/>
      <c r="I33" s="101" t="str">
        <f t="shared" si="1"/>
        <v/>
      </c>
      <c r="K33" s="96"/>
      <c r="L33" s="97"/>
      <c r="M33" s="89" t="e">
        <f t="shared" si="0"/>
        <v>#VALUE!</v>
      </c>
      <c r="N33" t="e">
        <v>#N/A</v>
      </c>
      <c r="O33">
        <f ca="1">IFERROR(__xludf.DUMMYFUNCTION("""COMPUTED_VALUE"""),0)</f>
        <v>0</v>
      </c>
      <c r="Q33" s="85" t="str">
        <v/>
      </c>
    </row>
    <row r="34" spans="2:17" ht="25.5" customHeight="1">
      <c r="F34" s="102"/>
      <c r="G34" s="103"/>
      <c r="I34" s="103" t="str">
        <f t="shared" si="1"/>
        <v/>
      </c>
      <c r="K34" s="105"/>
      <c r="L34" s="97"/>
      <c r="M34" s="89" t="e">
        <f t="shared" si="0"/>
        <v>#VALUE!</v>
      </c>
      <c r="N34" t="e">
        <v>#N/A</v>
      </c>
      <c r="O34">
        <f ca="1">IFERROR(__xludf.DUMMYFUNCTION("""COMPUTED_VALUE"""),0)</f>
        <v>0</v>
      </c>
      <c r="Q34" s="85" t="str">
        <v/>
      </c>
    </row>
    <row r="35" spans="2:17" ht="21.75" customHeight="1">
      <c r="K35" s="105"/>
      <c r="L35" s="106"/>
      <c r="M35" s="89" t="e">
        <f t="shared" si="0"/>
        <v>#VALUE!</v>
      </c>
      <c r="N35" t="e">
        <v>#N/A</v>
      </c>
      <c r="O35">
        <f ca="1">IFERROR(__xludf.DUMMYFUNCTION("""COMPUTED_VALUE"""),0)</f>
        <v>0</v>
      </c>
      <c r="Q35" s="85" t="str">
        <v/>
      </c>
    </row>
    <row r="36" spans="2:17" ht="6" customHeight="1">
      <c r="K36" s="105"/>
      <c r="L36" s="106"/>
      <c r="M36" s="89" t="e">
        <f t="shared" si="0"/>
        <v>#VALUE!</v>
      </c>
      <c r="N36" t="e">
        <v>#N/A</v>
      </c>
      <c r="O36">
        <f ca="1">IFERROR(__xludf.DUMMYFUNCTION("""COMPUTED_VALUE"""),0)</f>
        <v>0</v>
      </c>
      <c r="Q36" s="85" t="str">
        <v/>
      </c>
    </row>
    <row r="37" spans="2:17" ht="6" customHeight="1">
      <c r="K37" s="105"/>
      <c r="L37" s="106"/>
      <c r="M37" s="89" t="e">
        <f t="shared" si="0"/>
        <v>#VALUE!</v>
      </c>
      <c r="N37" t="e">
        <v>#N/A</v>
      </c>
      <c r="O37">
        <f ca="1">IFERROR(__xludf.DUMMYFUNCTION("""COMPUTED_VALUE"""),0)</f>
        <v>0</v>
      </c>
      <c r="Q37" s="85" t="str">
        <v/>
      </c>
    </row>
    <row r="38" spans="2:17" ht="6" customHeight="1">
      <c r="E38" s="84"/>
      <c r="F38" s="107"/>
      <c r="G38" s="101"/>
      <c r="K38" s="105"/>
      <c r="L38" s="106"/>
      <c r="M38" s="89" t="e">
        <f t="shared" si="0"/>
        <v>#VALUE!</v>
      </c>
      <c r="N38" t="e">
        <v>#N/A</v>
      </c>
      <c r="O38">
        <f ca="1">IFERROR(__xludf.DUMMYFUNCTION("""COMPUTED_VALUE"""),0)</f>
        <v>0</v>
      </c>
      <c r="Q38" s="85" t="str">
        <v/>
      </c>
    </row>
    <row r="39" spans="2:17" ht="14.25" customHeight="1">
      <c r="B39" s="108" t="s">
        <v>1436</v>
      </c>
      <c r="C39" s="53" t="e">
        <f ca="1">HYPERLINK("http://hawksey.info/tagsexplorer/?key="&amp;getSheetKey(ReadmeSettings!B9)&amp;"&amp;gid="&amp;getSheetGID("Archive"), "TAGSExplorer")</f>
        <v>#NAME?</v>
      </c>
      <c r="F39" s="109"/>
      <c r="G39" s="110"/>
      <c r="K39" s="105"/>
      <c r="L39" s="106"/>
      <c r="M39" s="89" t="e">
        <f t="shared" si="0"/>
        <v>#VALUE!</v>
      </c>
      <c r="N39" t="e">
        <v>#N/A</v>
      </c>
      <c r="O39">
        <f ca="1">IFERROR(__xludf.DUMMYFUNCTION("""COMPUTED_VALUE"""),0)</f>
        <v>0</v>
      </c>
      <c r="Q39" s="85" t="str">
        <v/>
      </c>
    </row>
    <row r="40" spans="2:17" ht="14.25" customHeight="1">
      <c r="C40" s="55"/>
      <c r="F40" s="109"/>
      <c r="G40" s="110"/>
      <c r="K40" s="105"/>
      <c r="L40" s="106"/>
      <c r="M40" s="89" t="e">
        <f t="shared" si="0"/>
        <v>#VALUE!</v>
      </c>
      <c r="N40" t="e">
        <v>#N/A</v>
      </c>
      <c r="O40">
        <f ca="1">IFERROR(__xludf.DUMMYFUNCTION("""COMPUTED_VALUE"""),0)</f>
        <v>0</v>
      </c>
      <c r="Q40" s="85" t="str">
        <v/>
      </c>
    </row>
    <row r="41" spans="2:17" ht="14.25" customHeight="1">
      <c r="C41" s="53" t="e">
        <f ca="1">HYPERLINK("http://hawksey.info/tagsexplorer/arc.html?key="&amp;getSheetKey(ReadmeSettings!B9)&amp;"&amp;gid="&amp;getSheetGID("Archive"), "TAGS Archive")</f>
        <v>#NAME?</v>
      </c>
      <c r="F41" s="109"/>
      <c r="G41" s="110"/>
      <c r="K41" s="105"/>
      <c r="L41" s="106"/>
      <c r="M41" s="89" t="e">
        <f t="shared" si="0"/>
        <v>#VALUE!</v>
      </c>
      <c r="N41" t="e">
        <v>#N/A</v>
      </c>
      <c r="O41">
        <f ca="1">IFERROR(__xludf.DUMMYFUNCTION("""COMPUTED_VALUE"""),0)</f>
        <v>0</v>
      </c>
      <c r="Q41" s="85" t="str">
        <v/>
      </c>
    </row>
    <row r="42" spans="2:17" ht="21.75" hidden="1" customHeight="1">
      <c r="F42" s="109"/>
      <c r="G42" s="110"/>
      <c r="K42" s="105"/>
      <c r="L42" s="106"/>
      <c r="M42" s="89" t="e">
        <f t="shared" si="0"/>
        <v>#VALUE!</v>
      </c>
      <c r="N42" t="e">
        <v>#N/A</v>
      </c>
      <c r="O42">
        <f ca="1">IFERROR(__xludf.DUMMYFUNCTION("""COMPUTED_VALUE"""),0)</f>
        <v>0</v>
      </c>
      <c r="Q42" s="85" t="str">
        <v/>
      </c>
    </row>
    <row r="43" spans="2:17" ht="21.75" hidden="1" customHeight="1">
      <c r="F43" s="109"/>
      <c r="G43" s="110"/>
      <c r="K43" s="105"/>
      <c r="L43" s="106"/>
      <c r="M43" s="89" t="e">
        <f t="shared" si="0"/>
        <v>#VALUE!</v>
      </c>
      <c r="N43" t="e">
        <v>#N/A</v>
      </c>
      <c r="O43">
        <f ca="1">IFERROR(__xludf.DUMMYFUNCTION("""COMPUTED_VALUE"""),0)</f>
        <v>0</v>
      </c>
      <c r="Q43" s="85" t="str">
        <v/>
      </c>
    </row>
    <row r="44" spans="2:17" ht="21.75" hidden="1" customHeight="1">
      <c r="F44" s="109"/>
      <c r="G44" s="110"/>
      <c r="K44" s="105"/>
      <c r="L44" s="106"/>
      <c r="M44" s="89" t="e">
        <f t="shared" si="0"/>
        <v>#VALUE!</v>
      </c>
      <c r="N44" t="e">
        <v>#N/A</v>
      </c>
      <c r="O44">
        <f ca="1">IFERROR(__xludf.DUMMYFUNCTION("""COMPUTED_VALUE"""),0)</f>
        <v>0</v>
      </c>
      <c r="Q44" s="85" t="str">
        <v/>
      </c>
    </row>
    <row r="45" spans="2:17" ht="21.75" hidden="1" customHeight="1">
      <c r="F45" s="109"/>
      <c r="G45" s="110"/>
      <c r="K45" s="105"/>
      <c r="L45" s="106"/>
      <c r="M45" s="89" t="e">
        <f t="shared" si="0"/>
        <v>#VALUE!</v>
      </c>
      <c r="N45" t="e">
        <v>#N/A</v>
      </c>
      <c r="O45">
        <f ca="1">IFERROR(__xludf.DUMMYFUNCTION("""COMPUTED_VALUE"""),0)</f>
        <v>0</v>
      </c>
      <c r="Q45" s="85" t="str">
        <v/>
      </c>
    </row>
    <row r="46" spans="2:17" ht="12.75" hidden="1">
      <c r="K46" s="105"/>
      <c r="L46" s="106"/>
      <c r="M46" s="89" t="e">
        <f t="shared" si="0"/>
        <v>#VALUE!</v>
      </c>
      <c r="N46" t="e">
        <v>#N/A</v>
      </c>
      <c r="O46">
        <f ca="1">IFERROR(__xludf.DUMMYFUNCTION("""COMPUTED_VALUE"""),0)</f>
        <v>0</v>
      </c>
      <c r="Q46" s="85" t="str">
        <v/>
      </c>
    </row>
    <row r="47" spans="2:17" ht="12.75" hidden="1">
      <c r="K47" s="105"/>
      <c r="L47" s="106"/>
      <c r="M47" s="89" t="e">
        <f t="shared" si="0"/>
        <v>#VALUE!</v>
      </c>
      <c r="N47" t="e">
        <v>#N/A</v>
      </c>
      <c r="O47">
        <f ca="1">IFERROR(__xludf.DUMMYFUNCTION("""COMPUTED_VALUE"""),0)</f>
        <v>0</v>
      </c>
      <c r="Q47" s="85" t="str">
        <v/>
      </c>
    </row>
    <row r="48" spans="2:17" ht="12.75" hidden="1">
      <c r="K48" s="105"/>
      <c r="L48" s="106"/>
      <c r="M48" s="89" t="e">
        <f t="shared" si="0"/>
        <v>#VALUE!</v>
      </c>
      <c r="N48" t="e">
        <v>#N/A</v>
      </c>
      <c r="O48">
        <f ca="1">IFERROR(__xludf.DUMMYFUNCTION("""COMPUTED_VALUE"""),0)</f>
        <v>0</v>
      </c>
      <c r="Q48" s="85" t="str">
        <v/>
      </c>
    </row>
    <row r="49" spans="11:17" ht="12.75" hidden="1">
      <c r="K49" s="105"/>
      <c r="L49" s="106"/>
      <c r="M49" s="89" t="e">
        <f t="shared" si="0"/>
        <v>#VALUE!</v>
      </c>
      <c r="N49" t="e">
        <v>#N/A</v>
      </c>
      <c r="O49">
        <f ca="1">IFERROR(__xludf.DUMMYFUNCTION("""COMPUTED_VALUE"""),0)</f>
        <v>0</v>
      </c>
      <c r="Q49" s="85" t="str">
        <v/>
      </c>
    </row>
    <row r="50" spans="11:17" ht="12.75" hidden="1">
      <c r="K50" s="105"/>
      <c r="L50" s="106"/>
      <c r="M50" s="89" t="e">
        <f t="shared" si="0"/>
        <v>#VALUE!</v>
      </c>
      <c r="N50" t="e">
        <v>#N/A</v>
      </c>
      <c r="O50">
        <f ca="1">IFERROR(__xludf.DUMMYFUNCTION("""COMPUTED_VALUE"""),0)</f>
        <v>0</v>
      </c>
      <c r="Q50" s="85" t="str">
        <v/>
      </c>
    </row>
    <row r="51" spans="11:17" ht="12.75" hidden="1">
      <c r="K51" s="105"/>
      <c r="L51" s="106"/>
      <c r="M51" s="89" t="e">
        <f t="shared" si="0"/>
        <v>#VALUE!</v>
      </c>
      <c r="N51" t="e">
        <v>#N/A</v>
      </c>
      <c r="O51">
        <f ca="1">IFERROR(__xludf.DUMMYFUNCTION("""COMPUTED_VALUE"""),0)</f>
        <v>0</v>
      </c>
      <c r="Q51" s="85" t="str">
        <v/>
      </c>
    </row>
    <row r="52" spans="11:17" ht="12.75" hidden="1">
      <c r="K52" s="105"/>
      <c r="L52" s="106"/>
      <c r="M52" s="89" t="e">
        <f t="shared" si="0"/>
        <v>#VALUE!</v>
      </c>
      <c r="N52" t="e">
        <v>#N/A</v>
      </c>
      <c r="O52">
        <f ca="1">IFERROR(__xludf.DUMMYFUNCTION("""COMPUTED_VALUE"""),0)</f>
        <v>0</v>
      </c>
      <c r="Q52" s="85" t="str">
        <v/>
      </c>
    </row>
    <row r="53" spans="11:17" ht="12.75" hidden="1">
      <c r="K53" s="105"/>
      <c r="L53" s="106"/>
      <c r="M53" s="89" t="e">
        <f t="shared" si="0"/>
        <v>#VALUE!</v>
      </c>
      <c r="N53" t="e">
        <v>#N/A</v>
      </c>
      <c r="O53">
        <f ca="1">IFERROR(__xludf.DUMMYFUNCTION("""COMPUTED_VALUE"""),0)</f>
        <v>0</v>
      </c>
      <c r="Q53" s="85" t="str">
        <v/>
      </c>
    </row>
    <row r="54" spans="11:17" ht="12.75" hidden="1">
      <c r="K54" s="105"/>
      <c r="L54" s="106"/>
      <c r="M54" s="89" t="e">
        <f t="shared" si="0"/>
        <v>#VALUE!</v>
      </c>
      <c r="N54" t="e">
        <v>#N/A</v>
      </c>
      <c r="O54">
        <f ca="1">IFERROR(__xludf.DUMMYFUNCTION("""COMPUTED_VALUE"""),0)</f>
        <v>0</v>
      </c>
      <c r="Q54" s="85" t="str">
        <v/>
      </c>
    </row>
    <row r="55" spans="11:17" ht="12.75" hidden="1">
      <c r="K55" s="105"/>
      <c r="L55" s="106"/>
      <c r="M55" s="89" t="e">
        <f t="shared" si="0"/>
        <v>#VALUE!</v>
      </c>
      <c r="N55" t="e">
        <v>#N/A</v>
      </c>
      <c r="O55">
        <f ca="1">IFERROR(__xludf.DUMMYFUNCTION("""COMPUTED_VALUE"""),0)</f>
        <v>0</v>
      </c>
      <c r="Q55" s="85" t="str">
        <v/>
      </c>
    </row>
    <row r="56" spans="11:17" ht="12.75" hidden="1">
      <c r="K56" s="105"/>
      <c r="L56" s="106"/>
      <c r="M56" s="89" t="e">
        <f t="shared" si="0"/>
        <v>#VALUE!</v>
      </c>
      <c r="N56" t="e">
        <v>#N/A</v>
      </c>
      <c r="O56">
        <f ca="1">IFERROR(__xludf.DUMMYFUNCTION("""COMPUTED_VALUE"""),0)</f>
        <v>0</v>
      </c>
      <c r="Q56" s="85" t="str">
        <v/>
      </c>
    </row>
    <row r="57" spans="11:17" ht="12.75" hidden="1">
      <c r="K57" s="105"/>
      <c r="L57" s="106"/>
      <c r="M57" s="89" t="e">
        <f t="shared" si="0"/>
        <v>#VALUE!</v>
      </c>
      <c r="N57" t="e">
        <v>#N/A</v>
      </c>
      <c r="O57">
        <f ca="1">IFERROR(__xludf.DUMMYFUNCTION("""COMPUTED_VALUE"""),0)</f>
        <v>0</v>
      </c>
      <c r="Q57" s="85" t="str">
        <v/>
      </c>
    </row>
    <row r="58" spans="11:17" ht="12.75" hidden="1">
      <c r="K58" s="105"/>
      <c r="L58" s="106"/>
      <c r="M58" s="89" t="e">
        <f t="shared" si="0"/>
        <v>#VALUE!</v>
      </c>
      <c r="N58" t="e">
        <v>#N/A</v>
      </c>
      <c r="O58">
        <f ca="1">IFERROR(__xludf.DUMMYFUNCTION("""COMPUTED_VALUE"""),0)</f>
        <v>0</v>
      </c>
      <c r="Q58" s="85" t="str">
        <v/>
      </c>
    </row>
    <row r="59" spans="11:17" ht="12.75" hidden="1">
      <c r="K59" s="105"/>
      <c r="L59" s="106"/>
      <c r="M59" s="89" t="e">
        <f t="shared" si="0"/>
        <v>#VALUE!</v>
      </c>
      <c r="N59" t="e">
        <v>#N/A</v>
      </c>
      <c r="O59">
        <f ca="1">IFERROR(__xludf.DUMMYFUNCTION("""COMPUTED_VALUE"""),0)</f>
        <v>0</v>
      </c>
      <c r="Q59" s="85" t="str">
        <v/>
      </c>
    </row>
    <row r="60" spans="11:17" ht="12.75" hidden="1">
      <c r="K60" s="105"/>
      <c r="L60" s="106"/>
      <c r="M60" s="89" t="e">
        <f t="shared" si="0"/>
        <v>#VALUE!</v>
      </c>
      <c r="N60" t="e">
        <v>#N/A</v>
      </c>
      <c r="O60">
        <f ca="1">IFERROR(__xludf.DUMMYFUNCTION("""COMPUTED_VALUE"""),0)</f>
        <v>0</v>
      </c>
      <c r="Q60" s="85" t="str">
        <v/>
      </c>
    </row>
    <row r="61" spans="11:17" ht="12.75" hidden="1">
      <c r="K61" s="105"/>
      <c r="L61" s="106"/>
      <c r="M61" s="89" t="e">
        <f t="shared" si="0"/>
        <v>#VALUE!</v>
      </c>
      <c r="N61" t="e">
        <v>#N/A</v>
      </c>
      <c r="O61">
        <f ca="1">IFERROR(__xludf.DUMMYFUNCTION("""COMPUTED_VALUE"""),0)</f>
        <v>0</v>
      </c>
      <c r="Q61" s="85" t="str">
        <v/>
      </c>
    </row>
    <row r="62" spans="11:17" ht="12.75" hidden="1">
      <c r="K62" s="105"/>
      <c r="L62" s="106"/>
      <c r="M62" s="89" t="e">
        <f t="shared" si="0"/>
        <v>#VALUE!</v>
      </c>
      <c r="N62" t="e">
        <v>#N/A</v>
      </c>
      <c r="O62">
        <f ca="1">IFERROR(__xludf.DUMMYFUNCTION("""COMPUTED_VALUE"""),0)</f>
        <v>0</v>
      </c>
      <c r="Q62" s="85" t="str">
        <v/>
      </c>
    </row>
    <row r="63" spans="11:17" ht="12.75" hidden="1">
      <c r="K63" s="105"/>
      <c r="L63" s="106"/>
      <c r="M63" s="89" t="e">
        <f t="shared" si="0"/>
        <v>#VALUE!</v>
      </c>
      <c r="N63" t="e">
        <v>#N/A</v>
      </c>
      <c r="O63">
        <f ca="1">IFERROR(__xludf.DUMMYFUNCTION("""COMPUTED_VALUE"""),0)</f>
        <v>0</v>
      </c>
      <c r="Q63" s="85" t="str">
        <v/>
      </c>
    </row>
    <row r="64" spans="11:17" ht="12.75" hidden="1">
      <c r="K64" s="105"/>
      <c r="L64" s="106"/>
      <c r="M64" s="89" t="e">
        <f t="shared" si="0"/>
        <v>#VALUE!</v>
      </c>
      <c r="N64" t="e">
        <v>#N/A</v>
      </c>
      <c r="O64">
        <f ca="1">IFERROR(__xludf.DUMMYFUNCTION("""COMPUTED_VALUE"""),0)</f>
        <v>0</v>
      </c>
      <c r="Q64" s="85" t="str">
        <v/>
      </c>
    </row>
    <row r="65" spans="11:17" ht="12.75" hidden="1">
      <c r="K65" s="105"/>
      <c r="L65" s="106"/>
      <c r="M65" s="89" t="e">
        <f t="shared" si="0"/>
        <v>#VALUE!</v>
      </c>
      <c r="N65" t="e">
        <v>#N/A</v>
      </c>
      <c r="O65">
        <f ca="1">IFERROR(__xludf.DUMMYFUNCTION("""COMPUTED_VALUE"""),0)</f>
        <v>0</v>
      </c>
      <c r="Q65" s="85" t="str">
        <v/>
      </c>
    </row>
    <row r="66" spans="11:17" ht="12.75" hidden="1">
      <c r="K66" s="105"/>
      <c r="L66" s="106"/>
      <c r="M66" s="89" t="e">
        <f t="shared" si="0"/>
        <v>#VALUE!</v>
      </c>
      <c r="N66" t="e">
        <v>#N/A</v>
      </c>
      <c r="O66">
        <f ca="1">IFERROR(__xludf.DUMMYFUNCTION("""COMPUTED_VALUE"""),0)</f>
        <v>0</v>
      </c>
      <c r="Q66" s="85" t="str">
        <v/>
      </c>
    </row>
    <row r="67" spans="11:17" ht="12.75" hidden="1">
      <c r="K67" s="105"/>
      <c r="L67" s="106"/>
      <c r="M67" s="89" t="e">
        <f t="shared" si="0"/>
        <v>#VALUE!</v>
      </c>
      <c r="N67" t="e">
        <v>#N/A</v>
      </c>
      <c r="O67">
        <f ca="1">IFERROR(__xludf.DUMMYFUNCTION("""COMPUTED_VALUE"""),0)</f>
        <v>0</v>
      </c>
      <c r="Q67" s="85" t="str">
        <v/>
      </c>
    </row>
    <row r="68" spans="11:17" ht="12.75" hidden="1">
      <c r="K68" s="105"/>
      <c r="L68" s="106"/>
      <c r="M68" s="89" t="e">
        <f t="shared" si="0"/>
        <v>#VALUE!</v>
      </c>
      <c r="N68" t="e">
        <v>#N/A</v>
      </c>
      <c r="O68">
        <f ca="1">IFERROR(__xludf.DUMMYFUNCTION("""COMPUTED_VALUE"""),0)</f>
        <v>0</v>
      </c>
      <c r="Q68" s="85" t="str">
        <v/>
      </c>
    </row>
    <row r="69" spans="11:17" ht="12.75" hidden="1">
      <c r="K69" s="105"/>
      <c r="L69" s="106"/>
      <c r="M69" s="89" t="e">
        <f t="shared" si="0"/>
        <v>#VALUE!</v>
      </c>
      <c r="N69" t="e">
        <v>#N/A</v>
      </c>
      <c r="O69">
        <f ca="1">IFERROR(__xludf.DUMMYFUNCTION("""COMPUTED_VALUE"""),0)</f>
        <v>0</v>
      </c>
      <c r="Q69" s="85" t="str">
        <v/>
      </c>
    </row>
    <row r="70" spans="11:17" ht="12.75" hidden="1">
      <c r="K70" s="105"/>
      <c r="L70" s="106"/>
      <c r="M70" s="89" t="e">
        <f t="shared" si="0"/>
        <v>#VALUE!</v>
      </c>
      <c r="N70" t="e">
        <v>#N/A</v>
      </c>
      <c r="O70">
        <f ca="1">IFERROR(__xludf.DUMMYFUNCTION("""COMPUTED_VALUE"""),0)</f>
        <v>0</v>
      </c>
      <c r="Q70" s="85" t="str">
        <v/>
      </c>
    </row>
    <row r="71" spans="11:17" ht="12.75" hidden="1">
      <c r="K71" s="105"/>
      <c r="L71" s="106"/>
      <c r="M71" s="89" t="e">
        <f t="shared" si="0"/>
        <v>#VALUE!</v>
      </c>
      <c r="N71" t="e">
        <v>#N/A</v>
      </c>
      <c r="O71">
        <f ca="1">IFERROR(__xludf.DUMMYFUNCTION("""COMPUTED_VALUE"""),0)</f>
        <v>0</v>
      </c>
      <c r="Q71" s="85" t="str">
        <v/>
      </c>
    </row>
    <row r="72" spans="11:17" ht="12.75" hidden="1">
      <c r="K72" s="105"/>
      <c r="L72" s="106"/>
      <c r="M72" s="89" t="e">
        <f t="shared" si="0"/>
        <v>#VALUE!</v>
      </c>
      <c r="N72" t="e">
        <v>#N/A</v>
      </c>
      <c r="O72">
        <f ca="1">IFERROR(__xludf.DUMMYFUNCTION("""COMPUTED_VALUE"""),0)</f>
        <v>0</v>
      </c>
      <c r="Q72" s="85" t="str">
        <v/>
      </c>
    </row>
    <row r="73" spans="11:17" ht="12.75" hidden="1">
      <c r="K73" s="105"/>
      <c r="L73" s="106"/>
      <c r="M73" s="89" t="e">
        <f t="shared" si="0"/>
        <v>#VALUE!</v>
      </c>
      <c r="N73" t="e">
        <v>#N/A</v>
      </c>
      <c r="O73">
        <f ca="1">IFERROR(__xludf.DUMMYFUNCTION("""COMPUTED_VALUE"""),0)</f>
        <v>0</v>
      </c>
      <c r="Q73" s="85" t="str">
        <v/>
      </c>
    </row>
    <row r="74" spans="11:17" ht="12.75" hidden="1">
      <c r="K74" s="105"/>
      <c r="L74" s="106"/>
      <c r="M74" s="89" t="e">
        <f t="shared" si="0"/>
        <v>#VALUE!</v>
      </c>
      <c r="N74" t="e">
        <v>#N/A</v>
      </c>
      <c r="O74">
        <f ca="1">IFERROR(__xludf.DUMMYFUNCTION("""COMPUTED_VALUE"""),0)</f>
        <v>0</v>
      </c>
      <c r="Q74" s="85" t="str">
        <v/>
      </c>
    </row>
    <row r="75" spans="11:17" ht="12.75" hidden="1">
      <c r="K75" s="105"/>
      <c r="L75" s="106"/>
      <c r="M75" s="89" t="e">
        <f t="shared" si="0"/>
        <v>#VALUE!</v>
      </c>
      <c r="N75" t="e">
        <v>#N/A</v>
      </c>
      <c r="O75">
        <f ca="1">IFERROR(__xludf.DUMMYFUNCTION("""COMPUTED_VALUE"""),0)</f>
        <v>0</v>
      </c>
      <c r="Q75" s="85" t="str">
        <v/>
      </c>
    </row>
    <row r="76" spans="11:17" ht="12.75" hidden="1">
      <c r="K76" s="105"/>
      <c r="L76" s="106"/>
      <c r="M76" s="89" t="e">
        <f t="shared" si="0"/>
        <v>#VALUE!</v>
      </c>
      <c r="N76" t="e">
        <v>#N/A</v>
      </c>
      <c r="O76">
        <f ca="1">IFERROR(__xludf.DUMMYFUNCTION("""COMPUTED_VALUE"""),0)</f>
        <v>0</v>
      </c>
      <c r="Q76" s="85" t="str">
        <v/>
      </c>
    </row>
    <row r="77" spans="11:17" ht="12.75" hidden="1">
      <c r="K77" s="105"/>
      <c r="L77" s="106"/>
      <c r="M77" s="89" t="e">
        <f t="shared" si="0"/>
        <v>#VALUE!</v>
      </c>
      <c r="N77" t="e">
        <v>#N/A</v>
      </c>
      <c r="O77">
        <f ca="1">IFERROR(__xludf.DUMMYFUNCTION("""COMPUTED_VALUE"""),0)</f>
        <v>0</v>
      </c>
      <c r="Q77" s="85" t="str">
        <v/>
      </c>
    </row>
    <row r="78" spans="11:17" ht="12.75" hidden="1">
      <c r="K78" s="105"/>
      <c r="L78" s="106"/>
      <c r="M78" s="89" t="e">
        <f t="shared" si="0"/>
        <v>#VALUE!</v>
      </c>
      <c r="N78" t="e">
        <v>#N/A</v>
      </c>
      <c r="O78">
        <f ca="1">IFERROR(__xludf.DUMMYFUNCTION("""COMPUTED_VALUE"""),0)</f>
        <v>0</v>
      </c>
      <c r="Q78" s="85" t="str">
        <v/>
      </c>
    </row>
    <row r="79" spans="11:17" ht="12.75" hidden="1">
      <c r="K79" s="105"/>
      <c r="L79" s="106"/>
      <c r="M79" s="89" t="e">
        <f t="shared" si="0"/>
        <v>#VALUE!</v>
      </c>
      <c r="N79" t="e">
        <v>#N/A</v>
      </c>
      <c r="O79">
        <f ca="1">IFERROR(__xludf.DUMMYFUNCTION("""COMPUTED_VALUE"""),0)</f>
        <v>0</v>
      </c>
      <c r="Q79" s="85" t="str">
        <v/>
      </c>
    </row>
    <row r="80" spans="11:17" ht="12.75" hidden="1">
      <c r="K80" s="105"/>
      <c r="L80" s="106"/>
      <c r="M80" s="89" t="e">
        <f t="shared" si="0"/>
        <v>#VALUE!</v>
      </c>
      <c r="N80" t="e">
        <v>#N/A</v>
      </c>
      <c r="O80">
        <f ca="1">IFERROR(__xludf.DUMMYFUNCTION("""COMPUTED_VALUE"""),0)</f>
        <v>0</v>
      </c>
      <c r="Q80" s="85" t="str">
        <v/>
      </c>
    </row>
    <row r="81" spans="11:17" ht="12.75" hidden="1">
      <c r="K81" s="105"/>
      <c r="L81" s="106"/>
      <c r="M81" s="89" t="e">
        <f t="shared" si="0"/>
        <v>#VALUE!</v>
      </c>
      <c r="N81" t="e">
        <v>#N/A</v>
      </c>
      <c r="O81">
        <f ca="1">IFERROR(__xludf.DUMMYFUNCTION("""COMPUTED_VALUE"""),0)</f>
        <v>0</v>
      </c>
      <c r="Q81" s="85" t="str">
        <v/>
      </c>
    </row>
    <row r="82" spans="11:17" ht="12.75" hidden="1">
      <c r="K82" s="105"/>
      <c r="L82" s="106"/>
      <c r="M82" s="89" t="e">
        <f t="shared" si="0"/>
        <v>#VALUE!</v>
      </c>
      <c r="N82" t="e">
        <v>#N/A</v>
      </c>
      <c r="O82">
        <f ca="1">IFERROR(__xludf.DUMMYFUNCTION("""COMPUTED_VALUE"""),0)</f>
        <v>0</v>
      </c>
      <c r="Q82" s="85" t="str">
        <v/>
      </c>
    </row>
    <row r="83" spans="11:17" ht="12.75" hidden="1">
      <c r="K83" s="105"/>
      <c r="L83" s="106"/>
      <c r="M83" s="89" t="e">
        <f t="shared" si="0"/>
        <v>#VALUE!</v>
      </c>
      <c r="N83" t="e">
        <v>#N/A</v>
      </c>
      <c r="O83">
        <f ca="1">IFERROR(__xludf.DUMMYFUNCTION("""COMPUTED_VALUE"""),0)</f>
        <v>0</v>
      </c>
      <c r="Q83" s="85" t="str">
        <v/>
      </c>
    </row>
    <row r="84" spans="11:17" ht="12.75" hidden="1">
      <c r="K84" s="105"/>
      <c r="L84" s="106"/>
      <c r="M84" s="89" t="e">
        <f t="shared" si="0"/>
        <v>#VALUE!</v>
      </c>
      <c r="N84" t="e">
        <v>#N/A</v>
      </c>
      <c r="O84">
        <f ca="1">IFERROR(__xludf.DUMMYFUNCTION("""COMPUTED_VALUE"""),0)</f>
        <v>0</v>
      </c>
      <c r="Q84" s="85" t="str">
        <v/>
      </c>
    </row>
    <row r="85" spans="11:17" ht="12.75" hidden="1">
      <c r="K85" s="105"/>
      <c r="L85" s="106"/>
      <c r="M85" s="89" t="e">
        <f t="shared" si="0"/>
        <v>#VALUE!</v>
      </c>
      <c r="N85" t="e">
        <v>#N/A</v>
      </c>
      <c r="O85">
        <f ca="1">IFERROR(__xludf.DUMMYFUNCTION("""COMPUTED_VALUE"""),0)</f>
        <v>0</v>
      </c>
      <c r="Q85" s="85" t="str">
        <v/>
      </c>
    </row>
    <row r="86" spans="11:17" ht="12.75" hidden="1">
      <c r="K86" s="105"/>
      <c r="L86" s="106"/>
      <c r="M86" s="89" t="e">
        <f t="shared" si="0"/>
        <v>#VALUE!</v>
      </c>
      <c r="N86" t="e">
        <v>#N/A</v>
      </c>
      <c r="O86">
        <f ca="1">IFERROR(__xludf.DUMMYFUNCTION("""COMPUTED_VALUE"""),0)</f>
        <v>0</v>
      </c>
      <c r="Q86" s="85" t="str">
        <v/>
      </c>
    </row>
    <row r="87" spans="11:17" ht="12.75" hidden="1">
      <c r="K87" s="105"/>
      <c r="L87" s="106"/>
      <c r="M87" s="89" t="e">
        <f t="shared" si="0"/>
        <v>#VALUE!</v>
      </c>
      <c r="N87" t="e">
        <v>#N/A</v>
      </c>
      <c r="O87">
        <f ca="1">IFERROR(__xludf.DUMMYFUNCTION("""COMPUTED_VALUE"""),0)</f>
        <v>0</v>
      </c>
      <c r="Q87" s="85" t="str">
        <v/>
      </c>
    </row>
    <row r="88" spans="11:17" ht="12.75" hidden="1">
      <c r="K88" s="105"/>
      <c r="L88" s="106"/>
      <c r="M88" s="89" t="e">
        <f t="shared" si="0"/>
        <v>#VALUE!</v>
      </c>
      <c r="N88" t="e">
        <v>#N/A</v>
      </c>
      <c r="O88">
        <f ca="1">IFERROR(__xludf.DUMMYFUNCTION("""COMPUTED_VALUE"""),0)</f>
        <v>0</v>
      </c>
      <c r="Q88" s="85" t="str">
        <v/>
      </c>
    </row>
    <row r="89" spans="11:17" ht="12.75" hidden="1">
      <c r="K89" s="105"/>
      <c r="L89" s="106"/>
      <c r="M89" s="89" t="e">
        <f t="shared" si="0"/>
        <v>#VALUE!</v>
      </c>
      <c r="N89" t="e">
        <v>#N/A</v>
      </c>
      <c r="O89">
        <f ca="1">IFERROR(__xludf.DUMMYFUNCTION("""COMPUTED_VALUE"""),0)</f>
        <v>0</v>
      </c>
      <c r="Q89" s="85" t="str">
        <v/>
      </c>
    </row>
    <row r="90" spans="11:17" ht="12.75" hidden="1">
      <c r="K90" s="105"/>
      <c r="L90" s="106"/>
      <c r="M90" s="89" t="e">
        <f t="shared" si="0"/>
        <v>#VALUE!</v>
      </c>
      <c r="N90" t="e">
        <v>#N/A</v>
      </c>
      <c r="O90">
        <f ca="1">IFERROR(__xludf.DUMMYFUNCTION("""COMPUTED_VALUE"""),0)</f>
        <v>0</v>
      </c>
      <c r="Q90" s="85" t="str">
        <v/>
      </c>
    </row>
    <row r="91" spans="11:17" ht="12.75" hidden="1">
      <c r="K91" s="105"/>
      <c r="L91" s="106"/>
      <c r="M91" s="89" t="e">
        <f t="shared" si="0"/>
        <v>#VALUE!</v>
      </c>
      <c r="N91" t="e">
        <v>#N/A</v>
      </c>
      <c r="O91">
        <f ca="1">IFERROR(__xludf.DUMMYFUNCTION("""COMPUTED_VALUE"""),0)</f>
        <v>0</v>
      </c>
      <c r="Q91" s="85" t="str">
        <v/>
      </c>
    </row>
    <row r="92" spans="11:17" ht="12.75" hidden="1">
      <c r="K92" s="105"/>
      <c r="L92" s="106"/>
      <c r="M92" s="89" t="e">
        <f t="shared" si="0"/>
        <v>#VALUE!</v>
      </c>
      <c r="N92" t="e">
        <v>#N/A</v>
      </c>
      <c r="O92">
        <f ca="1">IFERROR(__xludf.DUMMYFUNCTION("""COMPUTED_VALUE"""),0)</f>
        <v>0</v>
      </c>
      <c r="Q92" s="85" t="str">
        <v/>
      </c>
    </row>
    <row r="93" spans="11:17" ht="12.75" hidden="1">
      <c r="K93" s="105"/>
      <c r="L93" s="106"/>
      <c r="M93" s="89" t="e">
        <f t="shared" si="0"/>
        <v>#VALUE!</v>
      </c>
      <c r="N93" t="e">
        <v>#N/A</v>
      </c>
      <c r="O93">
        <f ca="1">IFERROR(__xludf.DUMMYFUNCTION("""COMPUTED_VALUE"""),0)</f>
        <v>0</v>
      </c>
      <c r="Q93" s="85" t="str">
        <v/>
      </c>
    </row>
    <row r="94" spans="11:17" ht="12.75" hidden="1">
      <c r="K94" s="105"/>
      <c r="L94" s="106"/>
      <c r="M94" s="89" t="e">
        <f t="shared" si="0"/>
        <v>#VALUE!</v>
      </c>
      <c r="N94" t="e">
        <v>#N/A</v>
      </c>
      <c r="O94">
        <f ca="1">IFERROR(__xludf.DUMMYFUNCTION("""COMPUTED_VALUE"""),0)</f>
        <v>0</v>
      </c>
      <c r="Q94" s="85" t="str">
        <v/>
      </c>
    </row>
    <row r="95" spans="11:17" ht="12.75" hidden="1">
      <c r="K95" s="105"/>
      <c r="L95" s="106"/>
      <c r="M95" s="89" t="e">
        <f t="shared" si="0"/>
        <v>#VALUE!</v>
      </c>
      <c r="N95" t="e">
        <v>#N/A</v>
      </c>
      <c r="O95">
        <f ca="1">IFERROR(__xludf.DUMMYFUNCTION("""COMPUTED_VALUE"""),0)</f>
        <v>0</v>
      </c>
      <c r="Q95" s="85" t="str">
        <v/>
      </c>
    </row>
    <row r="96" spans="11:17" ht="12.75" hidden="1">
      <c r="K96" s="105"/>
      <c r="L96" s="106"/>
      <c r="M96" s="89" t="e">
        <f t="shared" si="0"/>
        <v>#VALUE!</v>
      </c>
      <c r="N96" t="e">
        <v>#N/A</v>
      </c>
      <c r="O96">
        <f ca="1">IFERROR(__xludf.DUMMYFUNCTION("""COMPUTED_VALUE"""),0)</f>
        <v>0</v>
      </c>
      <c r="Q96" s="85" t="str">
        <v/>
      </c>
    </row>
    <row r="97" spans="11:17" ht="12.75" hidden="1">
      <c r="K97" s="105"/>
      <c r="L97" s="106"/>
      <c r="M97" s="89" t="e">
        <f t="shared" si="0"/>
        <v>#VALUE!</v>
      </c>
      <c r="N97" t="e">
        <v>#N/A</v>
      </c>
      <c r="O97">
        <f ca="1">IFERROR(__xludf.DUMMYFUNCTION("""COMPUTED_VALUE"""),0)</f>
        <v>0</v>
      </c>
      <c r="Q97" s="85" t="str">
        <v/>
      </c>
    </row>
    <row r="98" spans="11:17" ht="12.75" hidden="1">
      <c r="K98" s="105"/>
      <c r="L98" s="106"/>
      <c r="M98" s="89" t="e">
        <f t="shared" si="0"/>
        <v>#VALUE!</v>
      </c>
      <c r="N98" t="e">
        <v>#N/A</v>
      </c>
      <c r="O98">
        <f ca="1">IFERROR(__xludf.DUMMYFUNCTION("""COMPUTED_VALUE"""),0)</f>
        <v>0</v>
      </c>
      <c r="Q98" s="85" t="str">
        <v/>
      </c>
    </row>
    <row r="99" spans="11:17" ht="12.75" hidden="1">
      <c r="K99" s="105"/>
      <c r="L99" s="106"/>
      <c r="M99" s="89" t="e">
        <f t="shared" si="0"/>
        <v>#VALUE!</v>
      </c>
      <c r="N99" t="e">
        <v>#N/A</v>
      </c>
      <c r="O99">
        <f ca="1">IFERROR(__xludf.DUMMYFUNCTION("""COMPUTED_VALUE"""),0)</f>
        <v>0</v>
      </c>
      <c r="Q99" s="85" t="str">
        <v/>
      </c>
    </row>
    <row r="100" spans="11:17" ht="12.75" hidden="1">
      <c r="K100" s="105"/>
      <c r="L100" s="106"/>
      <c r="M100" s="89" t="e">
        <f t="shared" si="0"/>
        <v>#VALUE!</v>
      </c>
      <c r="N100" t="e">
        <v>#N/A</v>
      </c>
      <c r="O100">
        <f ca="1">IFERROR(__xludf.DUMMYFUNCTION("""COMPUTED_VALUE"""),0)</f>
        <v>0</v>
      </c>
      <c r="Q100" s="85" t="str">
        <v/>
      </c>
    </row>
    <row r="101" spans="11:17" ht="12.75" hidden="1">
      <c r="K101" s="105"/>
      <c r="L101" s="106"/>
      <c r="M101" s="89" t="e">
        <f t="shared" si="0"/>
        <v>#VALUE!</v>
      </c>
      <c r="N101" t="e">
        <v>#N/A</v>
      </c>
      <c r="O101">
        <f ca="1">IFERROR(__xludf.DUMMYFUNCTION("""COMPUTED_VALUE"""),0)</f>
        <v>0</v>
      </c>
      <c r="Q101" s="85" t="str">
        <v/>
      </c>
    </row>
    <row r="102" spans="11:17" ht="12.75" hidden="1">
      <c r="K102" s="105"/>
      <c r="L102" s="106"/>
      <c r="M102" s="89" t="e">
        <f t="shared" si="0"/>
        <v>#VALUE!</v>
      </c>
      <c r="N102" t="e">
        <v>#N/A</v>
      </c>
      <c r="O102">
        <f ca="1">IFERROR(__xludf.DUMMYFUNCTION("""COMPUTED_VALUE"""),0)</f>
        <v>0</v>
      </c>
      <c r="Q102" s="85" t="str">
        <v/>
      </c>
    </row>
    <row r="103" spans="11:17" ht="12.75" hidden="1">
      <c r="K103" s="105"/>
      <c r="L103" s="106"/>
      <c r="M103" s="89" t="e">
        <f t="shared" si="0"/>
        <v>#VALUE!</v>
      </c>
      <c r="N103" t="e">
        <v>#N/A</v>
      </c>
      <c r="O103">
        <f ca="1">IFERROR(__xludf.DUMMYFUNCTION("""COMPUTED_VALUE"""),0)</f>
        <v>0</v>
      </c>
      <c r="Q103" s="85" t="str">
        <v/>
      </c>
    </row>
    <row r="104" spans="11:17" ht="12.75" hidden="1">
      <c r="K104" s="105"/>
      <c r="L104" s="106"/>
      <c r="M104" s="89" t="e">
        <f t="shared" si="0"/>
        <v>#VALUE!</v>
      </c>
      <c r="N104" t="e">
        <v>#N/A</v>
      </c>
      <c r="O104">
        <f ca="1">IFERROR(__xludf.DUMMYFUNCTION("""COMPUTED_VALUE"""),0)</f>
        <v>0</v>
      </c>
      <c r="Q104" s="85" t="str">
        <v/>
      </c>
    </row>
    <row r="105" spans="11:17" ht="12.75" hidden="1">
      <c r="K105" s="105"/>
      <c r="L105" s="106"/>
      <c r="M105" s="89" t="e">
        <f t="shared" si="0"/>
        <v>#VALUE!</v>
      </c>
      <c r="N105" t="e">
        <v>#N/A</v>
      </c>
      <c r="O105">
        <f ca="1">IFERROR(__xludf.DUMMYFUNCTION("""COMPUTED_VALUE"""),0)</f>
        <v>0</v>
      </c>
      <c r="Q105" s="85" t="str">
        <v/>
      </c>
    </row>
    <row r="106" spans="11:17" ht="12.75" hidden="1">
      <c r="K106" s="105"/>
      <c r="L106" s="106"/>
      <c r="M106" s="89" t="e">
        <f t="shared" si="0"/>
        <v>#VALUE!</v>
      </c>
      <c r="N106" t="e">
        <v>#N/A</v>
      </c>
      <c r="O106">
        <f ca="1">IFERROR(__xludf.DUMMYFUNCTION("""COMPUTED_VALUE"""),0)</f>
        <v>0</v>
      </c>
      <c r="Q106" s="85" t="str">
        <v/>
      </c>
    </row>
    <row r="107" spans="11:17" ht="12.75" hidden="1">
      <c r="K107" s="105"/>
      <c r="L107" s="106"/>
      <c r="M107" s="89" t="e">
        <f t="shared" si="0"/>
        <v>#VALUE!</v>
      </c>
      <c r="N107" t="e">
        <v>#N/A</v>
      </c>
      <c r="O107">
        <f ca="1">IFERROR(__xludf.DUMMYFUNCTION("""COMPUTED_VALUE"""),0)</f>
        <v>0</v>
      </c>
      <c r="Q107" s="85" t="str">
        <v/>
      </c>
    </row>
    <row r="108" spans="11:17" ht="12.75" hidden="1">
      <c r="K108" s="105"/>
      <c r="L108" s="106"/>
      <c r="M108" s="89" t="e">
        <f t="shared" si="0"/>
        <v>#VALUE!</v>
      </c>
      <c r="N108" t="e">
        <v>#N/A</v>
      </c>
      <c r="O108">
        <f ca="1">IFERROR(__xludf.DUMMYFUNCTION("""COMPUTED_VALUE"""),0)</f>
        <v>0</v>
      </c>
      <c r="Q108" s="85" t="str">
        <v/>
      </c>
    </row>
    <row r="109" spans="11:17" ht="12.75" hidden="1">
      <c r="K109" s="105"/>
      <c r="L109" s="106"/>
      <c r="M109" s="89" t="e">
        <f t="shared" si="0"/>
        <v>#VALUE!</v>
      </c>
      <c r="N109" t="e">
        <v>#N/A</v>
      </c>
      <c r="O109">
        <f ca="1">IFERROR(__xludf.DUMMYFUNCTION("""COMPUTED_VALUE"""),0)</f>
        <v>0</v>
      </c>
      <c r="Q109" s="85" t="str">
        <v/>
      </c>
    </row>
    <row r="110" spans="11:17" ht="12.75" hidden="1">
      <c r="K110" s="105"/>
      <c r="L110" s="106"/>
      <c r="M110" s="89" t="e">
        <f t="shared" si="0"/>
        <v>#VALUE!</v>
      </c>
      <c r="N110" t="e">
        <v>#N/A</v>
      </c>
      <c r="O110">
        <f ca="1">IFERROR(__xludf.DUMMYFUNCTION("""COMPUTED_VALUE"""),0)</f>
        <v>0</v>
      </c>
      <c r="Q110" s="85" t="str">
        <v/>
      </c>
    </row>
    <row r="111" spans="11:17" ht="12.75" hidden="1">
      <c r="K111" s="105"/>
      <c r="L111" s="106"/>
      <c r="M111" s="89" t="e">
        <f t="shared" si="0"/>
        <v>#VALUE!</v>
      </c>
      <c r="N111" t="e">
        <v>#N/A</v>
      </c>
      <c r="O111">
        <f ca="1">IFERROR(__xludf.DUMMYFUNCTION("""COMPUTED_VALUE"""),0)</f>
        <v>0</v>
      </c>
      <c r="Q111" s="85" t="str">
        <v/>
      </c>
    </row>
    <row r="112" spans="11:17" ht="12.75" hidden="1">
      <c r="K112" s="105"/>
      <c r="L112" s="106"/>
      <c r="M112" s="89" t="e">
        <f t="shared" si="0"/>
        <v>#VALUE!</v>
      </c>
      <c r="N112" t="e">
        <v>#N/A</v>
      </c>
      <c r="O112">
        <f ca="1">IFERROR(__xludf.DUMMYFUNCTION("""COMPUTED_VALUE"""),0)</f>
        <v>0</v>
      </c>
      <c r="Q112" s="85" t="str">
        <v/>
      </c>
    </row>
    <row r="113" spans="11:17" ht="12.75" hidden="1">
      <c r="K113" s="105"/>
      <c r="L113" s="106"/>
      <c r="M113" s="89" t="e">
        <f t="shared" si="0"/>
        <v>#VALUE!</v>
      </c>
      <c r="N113" t="e">
        <v>#N/A</v>
      </c>
      <c r="O113">
        <f ca="1">IFERROR(__xludf.DUMMYFUNCTION("""COMPUTED_VALUE"""),0)</f>
        <v>0</v>
      </c>
      <c r="Q113" s="85" t="str">
        <v/>
      </c>
    </row>
    <row r="114" spans="11:17" ht="12.75" hidden="1">
      <c r="K114" s="105"/>
      <c r="L114" s="106"/>
      <c r="M114" s="89" t="e">
        <f t="shared" si="0"/>
        <v>#VALUE!</v>
      </c>
      <c r="N114" t="e">
        <v>#N/A</v>
      </c>
      <c r="O114">
        <f ca="1">IFERROR(__xludf.DUMMYFUNCTION("""COMPUTED_VALUE"""),0)</f>
        <v>0</v>
      </c>
      <c r="Q114" s="85" t="str">
        <v/>
      </c>
    </row>
    <row r="115" spans="11:17" ht="12.75" hidden="1">
      <c r="K115" s="105"/>
      <c r="L115" s="106"/>
      <c r="M115" s="89" t="e">
        <f t="shared" si="0"/>
        <v>#VALUE!</v>
      </c>
      <c r="N115" t="e">
        <v>#N/A</v>
      </c>
      <c r="O115">
        <f ca="1">IFERROR(__xludf.DUMMYFUNCTION("""COMPUTED_VALUE"""),0)</f>
        <v>0</v>
      </c>
      <c r="Q115" s="85" t="str">
        <v/>
      </c>
    </row>
    <row r="116" spans="11:17" ht="12.75" hidden="1">
      <c r="K116" s="105"/>
      <c r="L116" s="106"/>
      <c r="M116" s="89" t="e">
        <f t="shared" si="0"/>
        <v>#VALUE!</v>
      </c>
      <c r="N116" t="e">
        <v>#N/A</v>
      </c>
      <c r="O116">
        <f ca="1">IFERROR(__xludf.DUMMYFUNCTION("""COMPUTED_VALUE"""),0)</f>
        <v>0</v>
      </c>
      <c r="Q116" s="85" t="str">
        <v/>
      </c>
    </row>
    <row r="117" spans="11:17" ht="12.75" hidden="1">
      <c r="K117" s="105"/>
      <c r="L117" s="106"/>
      <c r="M117" s="89" t="e">
        <f t="shared" si="0"/>
        <v>#VALUE!</v>
      </c>
      <c r="N117" t="e">
        <v>#N/A</v>
      </c>
      <c r="O117">
        <f ca="1">IFERROR(__xludf.DUMMYFUNCTION("""COMPUTED_VALUE"""),0)</f>
        <v>0</v>
      </c>
      <c r="Q117" s="85" t="str">
        <v/>
      </c>
    </row>
    <row r="118" spans="11:17" ht="12.75" hidden="1">
      <c r="K118" s="105"/>
      <c r="L118" s="106"/>
      <c r="M118" s="89" t="e">
        <f t="shared" si="0"/>
        <v>#VALUE!</v>
      </c>
      <c r="N118" t="e">
        <v>#N/A</v>
      </c>
      <c r="O118">
        <f ca="1">IFERROR(__xludf.DUMMYFUNCTION("""COMPUTED_VALUE"""),0)</f>
        <v>0</v>
      </c>
      <c r="Q118" s="85" t="str">
        <v/>
      </c>
    </row>
    <row r="119" spans="11:17" ht="12.75" hidden="1">
      <c r="K119" s="105"/>
      <c r="L119" s="106"/>
      <c r="M119" s="89" t="e">
        <f t="shared" si="0"/>
        <v>#VALUE!</v>
      </c>
      <c r="N119" t="e">
        <v>#N/A</v>
      </c>
      <c r="O119">
        <f ca="1">IFERROR(__xludf.DUMMYFUNCTION("""COMPUTED_VALUE"""),0)</f>
        <v>0</v>
      </c>
      <c r="Q119" s="85" t="str">
        <v/>
      </c>
    </row>
    <row r="120" spans="11:17" ht="12.75" hidden="1">
      <c r="K120" s="105"/>
      <c r="L120" s="106"/>
      <c r="M120" s="89" t="e">
        <f t="shared" si="0"/>
        <v>#VALUE!</v>
      </c>
      <c r="N120" t="e">
        <v>#N/A</v>
      </c>
      <c r="O120">
        <f ca="1">IFERROR(__xludf.DUMMYFUNCTION("""COMPUTED_VALUE"""),0)</f>
        <v>0</v>
      </c>
      <c r="Q120" s="85" t="str">
        <v/>
      </c>
    </row>
    <row r="121" spans="11:17" ht="12.75" hidden="1">
      <c r="K121" s="105"/>
      <c r="L121" s="106"/>
      <c r="M121" s="89" t="e">
        <f t="shared" si="0"/>
        <v>#VALUE!</v>
      </c>
      <c r="N121" t="e">
        <v>#N/A</v>
      </c>
      <c r="O121">
        <f ca="1">IFERROR(__xludf.DUMMYFUNCTION("""COMPUTED_VALUE"""),0)</f>
        <v>0</v>
      </c>
      <c r="Q121" s="85" t="str">
        <v/>
      </c>
    </row>
    <row r="122" spans="11:17" ht="12.75" hidden="1">
      <c r="K122" s="105"/>
      <c r="L122" s="106"/>
      <c r="M122" s="89" t="e">
        <f t="shared" si="0"/>
        <v>#VALUE!</v>
      </c>
      <c r="N122" t="e">
        <v>#N/A</v>
      </c>
      <c r="O122">
        <f ca="1">IFERROR(__xludf.DUMMYFUNCTION("""COMPUTED_VALUE"""),0)</f>
        <v>0</v>
      </c>
      <c r="Q122" s="85" t="str">
        <v/>
      </c>
    </row>
    <row r="123" spans="11:17" ht="12.75" hidden="1">
      <c r="K123" s="105"/>
      <c r="L123" s="106"/>
      <c r="M123" s="89" t="e">
        <f t="shared" si="0"/>
        <v>#VALUE!</v>
      </c>
      <c r="N123" t="e">
        <v>#N/A</v>
      </c>
      <c r="O123">
        <f ca="1">IFERROR(__xludf.DUMMYFUNCTION("""COMPUTED_VALUE"""),0)</f>
        <v>0</v>
      </c>
      <c r="Q123" s="85" t="str">
        <v/>
      </c>
    </row>
    <row r="124" spans="11:17" ht="12.75" hidden="1">
      <c r="K124" s="105"/>
      <c r="L124" s="106"/>
      <c r="M124" s="89" t="e">
        <f t="shared" si="0"/>
        <v>#VALUE!</v>
      </c>
      <c r="N124" t="e">
        <v>#N/A</v>
      </c>
      <c r="O124">
        <f ca="1">IFERROR(__xludf.DUMMYFUNCTION("""COMPUTED_VALUE"""),0)</f>
        <v>0</v>
      </c>
      <c r="Q124" s="85" t="str">
        <v/>
      </c>
    </row>
    <row r="125" spans="11:17" ht="12.75" hidden="1">
      <c r="K125" s="105"/>
      <c r="L125" s="106"/>
      <c r="M125" s="89" t="e">
        <f t="shared" si="0"/>
        <v>#VALUE!</v>
      </c>
      <c r="N125" t="e">
        <v>#N/A</v>
      </c>
      <c r="O125">
        <f ca="1">IFERROR(__xludf.DUMMYFUNCTION("""COMPUTED_VALUE"""),0)</f>
        <v>0</v>
      </c>
      <c r="Q125" s="85" t="str">
        <v/>
      </c>
    </row>
    <row r="126" spans="11:17" ht="12.75" hidden="1">
      <c r="K126" s="105"/>
      <c r="L126" s="106"/>
      <c r="M126" s="89" t="e">
        <f t="shared" si="0"/>
        <v>#VALUE!</v>
      </c>
      <c r="N126" t="e">
        <v>#N/A</v>
      </c>
      <c r="O126">
        <f ca="1">IFERROR(__xludf.DUMMYFUNCTION("""COMPUTED_VALUE"""),0)</f>
        <v>0</v>
      </c>
      <c r="Q126" s="85" t="str">
        <v/>
      </c>
    </row>
    <row r="127" spans="11:17" ht="12.75" hidden="1">
      <c r="K127" s="105"/>
      <c r="L127" s="106"/>
      <c r="M127" s="89" t="e">
        <f t="shared" si="0"/>
        <v>#VALUE!</v>
      </c>
      <c r="N127" t="e">
        <v>#N/A</v>
      </c>
      <c r="O127">
        <f ca="1">IFERROR(__xludf.DUMMYFUNCTION("""COMPUTED_VALUE"""),0)</f>
        <v>0</v>
      </c>
      <c r="Q127" s="85" t="str">
        <v/>
      </c>
    </row>
    <row r="128" spans="11:17" ht="12.75" hidden="1">
      <c r="K128" s="105"/>
      <c r="L128" s="106"/>
      <c r="M128" s="89" t="e">
        <f t="shared" si="0"/>
        <v>#VALUE!</v>
      </c>
      <c r="N128" t="e">
        <v>#N/A</v>
      </c>
      <c r="O128">
        <f ca="1">IFERROR(__xludf.DUMMYFUNCTION("""COMPUTED_VALUE"""),0)</f>
        <v>0</v>
      </c>
      <c r="Q128" s="85" t="str">
        <v/>
      </c>
    </row>
    <row r="129" spans="11:17" ht="12.75" hidden="1">
      <c r="K129" s="105"/>
      <c r="L129" s="106"/>
      <c r="M129" s="89" t="e">
        <f t="shared" si="0"/>
        <v>#VALUE!</v>
      </c>
      <c r="N129" t="e">
        <v>#N/A</v>
      </c>
      <c r="O129">
        <f ca="1">IFERROR(__xludf.DUMMYFUNCTION("""COMPUTED_VALUE"""),0)</f>
        <v>0</v>
      </c>
      <c r="Q129" s="85" t="str">
        <v/>
      </c>
    </row>
    <row r="130" spans="11:17" ht="12.75" hidden="1">
      <c r="K130" s="105"/>
      <c r="L130" s="106"/>
      <c r="M130" s="89" t="e">
        <f t="shared" si="0"/>
        <v>#VALUE!</v>
      </c>
      <c r="N130" t="e">
        <v>#N/A</v>
      </c>
      <c r="O130">
        <f ca="1">IFERROR(__xludf.DUMMYFUNCTION("""COMPUTED_VALUE"""),0)</f>
        <v>0</v>
      </c>
      <c r="Q130" s="85" t="str">
        <v/>
      </c>
    </row>
    <row r="131" spans="11:17" ht="12.75" hidden="1">
      <c r="K131" s="105"/>
      <c r="L131" s="106"/>
      <c r="M131" s="89" t="e">
        <f t="shared" si="0"/>
        <v>#VALUE!</v>
      </c>
      <c r="N131" t="e">
        <v>#N/A</v>
      </c>
      <c r="O131">
        <f ca="1">IFERROR(__xludf.DUMMYFUNCTION("""COMPUTED_VALUE"""),0)</f>
        <v>0</v>
      </c>
      <c r="Q131" s="85" t="str">
        <v/>
      </c>
    </row>
    <row r="132" spans="11:17" ht="12.75" hidden="1">
      <c r="K132" s="105"/>
      <c r="L132" s="106"/>
      <c r="M132" s="89" t="e">
        <f t="shared" si="0"/>
        <v>#VALUE!</v>
      </c>
      <c r="N132" t="e">
        <v>#N/A</v>
      </c>
      <c r="O132">
        <f ca="1">IFERROR(__xludf.DUMMYFUNCTION("""COMPUTED_VALUE"""),0)</f>
        <v>0</v>
      </c>
      <c r="Q132" s="85" t="str">
        <v/>
      </c>
    </row>
    <row r="133" spans="11:17" ht="12.75" hidden="1">
      <c r="K133" s="105"/>
      <c r="L133" s="106"/>
      <c r="M133" s="89" t="e">
        <f t="shared" si="0"/>
        <v>#VALUE!</v>
      </c>
      <c r="N133" t="e">
        <v>#N/A</v>
      </c>
      <c r="O133">
        <f ca="1">IFERROR(__xludf.DUMMYFUNCTION("""COMPUTED_VALUE"""),0)</f>
        <v>0</v>
      </c>
      <c r="Q133" s="85" t="str">
        <v/>
      </c>
    </row>
    <row r="134" spans="11:17" ht="12.75" hidden="1">
      <c r="K134" s="105"/>
      <c r="L134" s="106"/>
      <c r="M134" s="89" t="e">
        <f t="shared" si="0"/>
        <v>#VALUE!</v>
      </c>
      <c r="N134" t="e">
        <v>#N/A</v>
      </c>
      <c r="O134">
        <f ca="1">IFERROR(__xludf.DUMMYFUNCTION("""COMPUTED_VALUE"""),0)</f>
        <v>0</v>
      </c>
      <c r="Q134" s="85" t="str">
        <v/>
      </c>
    </row>
    <row r="135" spans="11:17" ht="12.75" hidden="1">
      <c r="K135" s="105"/>
      <c r="L135" s="106"/>
      <c r="M135" s="89" t="e">
        <f t="shared" si="0"/>
        <v>#VALUE!</v>
      </c>
      <c r="N135" t="e">
        <v>#N/A</v>
      </c>
      <c r="O135">
        <f ca="1">IFERROR(__xludf.DUMMYFUNCTION("""COMPUTED_VALUE"""),0)</f>
        <v>0</v>
      </c>
      <c r="Q135" s="85" t="str">
        <v/>
      </c>
    </row>
    <row r="136" spans="11:17" ht="12.75" hidden="1">
      <c r="K136" s="105"/>
      <c r="L136" s="106"/>
      <c r="M136" s="89" t="e">
        <f t="shared" si="0"/>
        <v>#VALUE!</v>
      </c>
      <c r="N136" t="e">
        <v>#N/A</v>
      </c>
      <c r="O136">
        <f ca="1">IFERROR(__xludf.DUMMYFUNCTION("""COMPUTED_VALUE"""),0)</f>
        <v>0</v>
      </c>
      <c r="Q136" s="85" t="str">
        <v/>
      </c>
    </row>
    <row r="137" spans="11:17" ht="12.75" hidden="1">
      <c r="K137" s="105"/>
      <c r="L137" s="106"/>
      <c r="M137" s="89" t="e">
        <f t="shared" si="0"/>
        <v>#VALUE!</v>
      </c>
      <c r="N137" t="e">
        <v>#N/A</v>
      </c>
      <c r="O137">
        <f ca="1">IFERROR(__xludf.DUMMYFUNCTION("""COMPUTED_VALUE"""),0)</f>
        <v>0</v>
      </c>
      <c r="Q137" s="85" t="str">
        <v/>
      </c>
    </row>
    <row r="138" spans="11:17" ht="12.75" hidden="1">
      <c r="K138" s="105"/>
      <c r="L138" s="106"/>
      <c r="M138" s="89" t="e">
        <f t="shared" si="0"/>
        <v>#VALUE!</v>
      </c>
      <c r="N138" t="e">
        <v>#N/A</v>
      </c>
      <c r="O138">
        <f ca="1">IFERROR(__xludf.DUMMYFUNCTION("""COMPUTED_VALUE"""),0)</f>
        <v>0</v>
      </c>
      <c r="Q138" s="85" t="str">
        <v/>
      </c>
    </row>
    <row r="139" spans="11:17" ht="12.75" hidden="1">
      <c r="K139" s="105"/>
      <c r="L139" s="106"/>
      <c r="M139" s="89" t="e">
        <f t="shared" si="0"/>
        <v>#VALUE!</v>
      </c>
      <c r="N139" t="e">
        <v>#N/A</v>
      </c>
      <c r="O139">
        <f ca="1">IFERROR(__xludf.DUMMYFUNCTION("""COMPUTED_VALUE"""),0)</f>
        <v>0</v>
      </c>
      <c r="Q139" s="85" t="str">
        <v/>
      </c>
    </row>
    <row r="140" spans="11:17" ht="12.75" hidden="1">
      <c r="K140" s="105"/>
      <c r="L140" s="106"/>
      <c r="M140" s="89" t="e">
        <f t="shared" si="0"/>
        <v>#VALUE!</v>
      </c>
      <c r="N140" t="e">
        <v>#N/A</v>
      </c>
      <c r="O140">
        <f ca="1">IFERROR(__xludf.DUMMYFUNCTION("""COMPUTED_VALUE"""),0)</f>
        <v>0</v>
      </c>
      <c r="Q140" s="85" t="str">
        <v/>
      </c>
    </row>
    <row r="141" spans="11:17" ht="12.75" hidden="1">
      <c r="K141" s="105"/>
      <c r="L141" s="106"/>
      <c r="M141" s="89" t="e">
        <f t="shared" si="0"/>
        <v>#VALUE!</v>
      </c>
      <c r="N141" t="e">
        <v>#N/A</v>
      </c>
      <c r="O141">
        <f ca="1">IFERROR(__xludf.DUMMYFUNCTION("""COMPUTED_VALUE"""),0)</f>
        <v>0</v>
      </c>
      <c r="Q141" s="85" t="str">
        <v/>
      </c>
    </row>
    <row r="142" spans="11:17" ht="12.75" hidden="1">
      <c r="K142" s="105"/>
      <c r="L142" s="106"/>
      <c r="M142" s="89" t="e">
        <f t="shared" si="0"/>
        <v>#VALUE!</v>
      </c>
      <c r="N142" t="e">
        <v>#N/A</v>
      </c>
      <c r="O142">
        <f ca="1">IFERROR(__xludf.DUMMYFUNCTION("""COMPUTED_VALUE"""),0)</f>
        <v>0</v>
      </c>
      <c r="Q142" s="85" t="str">
        <v/>
      </c>
    </row>
    <row r="143" spans="11:17" ht="12.75" hidden="1">
      <c r="K143" s="105"/>
      <c r="L143" s="106"/>
      <c r="M143" s="89" t="e">
        <f t="shared" si="0"/>
        <v>#VALUE!</v>
      </c>
      <c r="N143" t="e">
        <v>#N/A</v>
      </c>
      <c r="O143">
        <f ca="1">IFERROR(__xludf.DUMMYFUNCTION("""COMPUTED_VALUE"""),0)</f>
        <v>0</v>
      </c>
      <c r="Q143" s="85" t="str">
        <v/>
      </c>
    </row>
    <row r="144" spans="11:17" ht="12.75" hidden="1">
      <c r="K144" s="105"/>
      <c r="L144" s="106"/>
      <c r="M144" s="89" t="e">
        <f t="shared" si="0"/>
        <v>#VALUE!</v>
      </c>
      <c r="N144" t="e">
        <v>#N/A</v>
      </c>
      <c r="O144">
        <f ca="1">IFERROR(__xludf.DUMMYFUNCTION("""COMPUTED_VALUE"""),0)</f>
        <v>0</v>
      </c>
      <c r="Q144" s="85" t="str">
        <v/>
      </c>
    </row>
    <row r="145" spans="11:17" ht="12.75" hidden="1">
      <c r="K145" s="105"/>
      <c r="L145" s="106"/>
      <c r="M145" s="89" t="e">
        <f t="shared" si="0"/>
        <v>#VALUE!</v>
      </c>
      <c r="N145" t="e">
        <v>#N/A</v>
      </c>
      <c r="O145">
        <f ca="1">IFERROR(__xludf.DUMMYFUNCTION("""COMPUTED_VALUE"""),0)</f>
        <v>0</v>
      </c>
      <c r="Q145" s="85" t="str">
        <v/>
      </c>
    </row>
    <row r="146" spans="11:17" ht="12.75" hidden="1">
      <c r="K146" s="105"/>
      <c r="L146" s="106"/>
      <c r="M146" s="89" t="e">
        <f t="shared" si="0"/>
        <v>#VALUE!</v>
      </c>
      <c r="N146" t="e">
        <v>#N/A</v>
      </c>
      <c r="O146">
        <f ca="1">IFERROR(__xludf.DUMMYFUNCTION("""COMPUTED_VALUE"""),0)</f>
        <v>0</v>
      </c>
      <c r="Q146" s="85" t="str">
        <v/>
      </c>
    </row>
    <row r="147" spans="11:17" ht="12.75" hidden="1">
      <c r="K147" s="105"/>
      <c r="L147" s="106"/>
      <c r="M147" s="89" t="e">
        <f t="shared" si="0"/>
        <v>#VALUE!</v>
      </c>
      <c r="N147" t="e">
        <v>#N/A</v>
      </c>
      <c r="O147">
        <f ca="1">IFERROR(__xludf.DUMMYFUNCTION("""COMPUTED_VALUE"""),0)</f>
        <v>0</v>
      </c>
      <c r="Q147" s="85" t="str">
        <v/>
      </c>
    </row>
    <row r="148" spans="11:17" ht="12.75" hidden="1">
      <c r="K148" s="105"/>
      <c r="L148" s="106"/>
      <c r="M148" s="89" t="e">
        <f t="shared" si="0"/>
        <v>#VALUE!</v>
      </c>
      <c r="N148" t="e">
        <v>#N/A</v>
      </c>
      <c r="O148">
        <f ca="1">IFERROR(__xludf.DUMMYFUNCTION("""COMPUTED_VALUE"""),0)</f>
        <v>0</v>
      </c>
      <c r="Q148" s="85" t="str">
        <v/>
      </c>
    </row>
    <row r="149" spans="11:17" ht="12.75" hidden="1">
      <c r="K149" s="105"/>
      <c r="L149" s="106"/>
      <c r="M149" s="84"/>
      <c r="N149" t="e">
        <v>#N/A</v>
      </c>
      <c r="O149">
        <f ca="1">IFERROR(__xludf.DUMMYFUNCTION("""COMPUTED_VALUE"""),1748)</f>
        <v>1748</v>
      </c>
      <c r="Q149" s="85" t="str">
        <v/>
      </c>
    </row>
    <row r="150" spans="11:17" ht="12.75" hidden="1">
      <c r="K150" s="105"/>
      <c r="L150" s="106"/>
      <c r="M150" s="84"/>
      <c r="Q150" s="85" t="str">
        <v/>
      </c>
    </row>
    <row r="151" spans="11:17" ht="12.75" hidden="1">
      <c r="K151" s="111"/>
      <c r="M151" s="84"/>
      <c r="Q151" s="85" t="str">
        <v/>
      </c>
    </row>
    <row r="152" spans="11:17" ht="12.75" hidden="1">
      <c r="K152" s="111"/>
      <c r="M152" s="84"/>
      <c r="Q152" s="85" t="str">
        <v/>
      </c>
    </row>
    <row r="153" spans="11:17" ht="12.75" hidden="1">
      <c r="K153" s="111"/>
      <c r="M153" s="84"/>
      <c r="Q153" s="85" t="str">
        <v/>
      </c>
    </row>
    <row r="154" spans="11:17" ht="12.75" hidden="1">
      <c r="K154" s="111"/>
      <c r="M154" s="84"/>
      <c r="Q154" s="85" t="str">
        <v/>
      </c>
    </row>
    <row r="155" spans="11:17" ht="12.75" hidden="1">
      <c r="K155" s="111"/>
      <c r="M155" s="84"/>
      <c r="Q155" s="85" t="str">
        <v/>
      </c>
    </row>
    <row r="156" spans="11:17" ht="12.75" hidden="1">
      <c r="K156" s="111"/>
      <c r="M156" s="84"/>
      <c r="Q156" s="85" t="str">
        <v/>
      </c>
    </row>
    <row r="157" spans="11:17" ht="12.75" hidden="1">
      <c r="K157" s="111"/>
      <c r="M157" s="84"/>
      <c r="Q157" s="85" t="str">
        <v/>
      </c>
    </row>
    <row r="158" spans="11:17" ht="12.75" hidden="1">
      <c r="K158" s="111"/>
      <c r="M158" s="84"/>
      <c r="Q158" s="85" t="str">
        <v/>
      </c>
    </row>
    <row r="159" spans="11:17" ht="12.75" hidden="1">
      <c r="K159" s="111"/>
      <c r="M159" s="84"/>
      <c r="Q159" s="85" t="str">
        <v/>
      </c>
    </row>
    <row r="160" spans="11:17" ht="12.75" hidden="1">
      <c r="K160" s="111"/>
      <c r="M160" s="84"/>
      <c r="Q160" s="85" t="str">
        <v/>
      </c>
    </row>
    <row r="161" spans="11:17" ht="12.75" hidden="1">
      <c r="K161" s="111"/>
      <c r="M161" s="84"/>
      <c r="Q161" s="85" t="str">
        <v/>
      </c>
    </row>
    <row r="162" spans="11:17" ht="12.75" hidden="1">
      <c r="K162" s="111"/>
      <c r="M162" s="84"/>
      <c r="Q162" s="85" t="str">
        <v/>
      </c>
    </row>
    <row r="163" spans="11:17" ht="12.75" hidden="1">
      <c r="K163" s="111"/>
      <c r="M163" s="84"/>
      <c r="Q163" s="85" t="str">
        <v/>
      </c>
    </row>
    <row r="164" spans="11:17" ht="12.75" hidden="1">
      <c r="K164" s="111"/>
      <c r="M164" s="84"/>
      <c r="Q164" s="85" t="str">
        <v/>
      </c>
    </row>
    <row r="165" spans="11:17" ht="12.75" hidden="1">
      <c r="K165" s="111"/>
      <c r="M165" s="84"/>
      <c r="Q165" s="85" t="str">
        <v/>
      </c>
    </row>
    <row r="166" spans="11:17" ht="12.75" hidden="1">
      <c r="K166" s="111"/>
      <c r="M166" s="84"/>
      <c r="Q166" s="85" t="str">
        <v/>
      </c>
    </row>
    <row r="167" spans="11:17" ht="12.75" hidden="1">
      <c r="K167" s="111"/>
      <c r="M167" s="84"/>
      <c r="Q167" s="85" t="str">
        <v/>
      </c>
    </row>
    <row r="168" spans="11:17" ht="12.75" hidden="1">
      <c r="K168" s="111"/>
      <c r="M168" s="84"/>
      <c r="Q168" s="85" t="str">
        <v/>
      </c>
    </row>
    <row r="169" spans="11:17" ht="12.75" hidden="1">
      <c r="K169" s="111"/>
      <c r="M169" s="84"/>
      <c r="Q169" s="85" t="str">
        <v/>
      </c>
    </row>
    <row r="170" spans="11:17" ht="12.75" hidden="1">
      <c r="K170" s="111"/>
      <c r="M170" s="84"/>
      <c r="Q170" s="85" t="str">
        <v/>
      </c>
    </row>
    <row r="171" spans="11:17" ht="12.75" hidden="1">
      <c r="K171" s="111"/>
      <c r="M171" s="84"/>
      <c r="Q171" s="85" t="str">
        <v/>
      </c>
    </row>
    <row r="172" spans="11:17" ht="12.75" hidden="1">
      <c r="K172" s="111"/>
      <c r="M172" s="84"/>
      <c r="Q172" s="85" t="str">
        <v/>
      </c>
    </row>
    <row r="173" spans="11:17" ht="12.75" hidden="1">
      <c r="K173" s="111"/>
      <c r="M173" s="84"/>
      <c r="Q173" s="85" t="str">
        <v/>
      </c>
    </row>
    <row r="174" spans="11:17" ht="12.75" hidden="1">
      <c r="K174" s="111"/>
      <c r="M174" s="84"/>
      <c r="Q174" s="85" t="str">
        <v/>
      </c>
    </row>
    <row r="175" spans="11:17" ht="12.75" hidden="1">
      <c r="K175" s="111"/>
      <c r="M175" s="84"/>
      <c r="Q175" s="85" t="str">
        <v/>
      </c>
    </row>
    <row r="176" spans="11:17" ht="12.75" hidden="1">
      <c r="K176" s="111"/>
      <c r="M176" s="84"/>
      <c r="Q176" s="85" t="str">
        <v/>
      </c>
    </row>
    <row r="177" spans="11:17" ht="12.75" hidden="1">
      <c r="K177" s="111"/>
      <c r="M177" s="84"/>
      <c r="Q177" s="85" t="str">
        <v/>
      </c>
    </row>
    <row r="178" spans="11:17" ht="12.75" hidden="1">
      <c r="K178" s="111"/>
      <c r="M178" s="84"/>
      <c r="Q178" s="85" t="str">
        <v/>
      </c>
    </row>
    <row r="179" spans="11:17" ht="12.75" hidden="1">
      <c r="K179" s="111"/>
      <c r="M179" s="84"/>
      <c r="Q179" s="85" t="str">
        <v/>
      </c>
    </row>
    <row r="180" spans="11:17" ht="12.75" hidden="1">
      <c r="K180" s="111"/>
      <c r="M180" s="84"/>
      <c r="Q180" s="85" t="str">
        <v/>
      </c>
    </row>
    <row r="181" spans="11:17" ht="12.75" hidden="1">
      <c r="K181" s="111"/>
      <c r="M181" s="84"/>
      <c r="Q181" s="85" t="str">
        <v/>
      </c>
    </row>
    <row r="182" spans="11:17" ht="12.75" hidden="1">
      <c r="K182" s="111"/>
      <c r="M182" s="84"/>
      <c r="Q182" s="85" t="str">
        <v/>
      </c>
    </row>
    <row r="183" spans="11:17" ht="12.75" hidden="1">
      <c r="K183" s="111"/>
      <c r="M183" s="84"/>
      <c r="Q183" s="85" t="str">
        <v/>
      </c>
    </row>
    <row r="184" spans="11:17" ht="12.75" hidden="1">
      <c r="K184" s="111"/>
      <c r="M184" s="84"/>
      <c r="Q184" s="85" t="str">
        <v/>
      </c>
    </row>
    <row r="185" spans="11:17" ht="12.75" hidden="1">
      <c r="K185" s="111"/>
      <c r="M185" s="84"/>
      <c r="Q185" s="85" t="str">
        <v/>
      </c>
    </row>
    <row r="186" spans="11:17" ht="12.75" hidden="1">
      <c r="K186" s="111"/>
      <c r="M186" s="84"/>
      <c r="Q186" s="85" t="str">
        <v/>
      </c>
    </row>
    <row r="187" spans="11:17" ht="12.75" hidden="1">
      <c r="K187" s="111"/>
      <c r="M187" s="84"/>
      <c r="Q187" s="85" t="str">
        <v/>
      </c>
    </row>
    <row r="188" spans="11:17" ht="12.75" hidden="1">
      <c r="K188" s="111"/>
      <c r="M188" s="84"/>
      <c r="Q188" s="85" t="str">
        <v/>
      </c>
    </row>
    <row r="189" spans="11:17" ht="12.75" hidden="1">
      <c r="K189" s="111"/>
      <c r="M189" s="84"/>
      <c r="Q189" s="85" t="str">
        <v/>
      </c>
    </row>
    <row r="190" spans="11:17" ht="12.75" hidden="1">
      <c r="K190" s="111"/>
      <c r="M190" s="84"/>
      <c r="Q190" s="85" t="str">
        <v/>
      </c>
    </row>
    <row r="191" spans="11:17" ht="12.75" hidden="1">
      <c r="K191" s="111"/>
      <c r="M191" s="84"/>
      <c r="Q191" s="85" t="str">
        <v/>
      </c>
    </row>
    <row r="192" spans="11:17" ht="12.75" hidden="1">
      <c r="K192" s="111"/>
      <c r="M192" s="84"/>
      <c r="Q192" s="85" t="str">
        <v/>
      </c>
    </row>
    <row r="193" spans="11:17" ht="12.75" hidden="1">
      <c r="K193" s="111"/>
      <c r="M193" s="84"/>
      <c r="Q193" s="85" t="str">
        <v/>
      </c>
    </row>
    <row r="194" spans="11:17" ht="12.75" hidden="1">
      <c r="K194" s="111"/>
      <c r="M194" s="84"/>
      <c r="Q194" s="85" t="str">
        <v/>
      </c>
    </row>
    <row r="195" spans="11:17" ht="12.75" hidden="1">
      <c r="K195" s="111"/>
      <c r="M195" s="84"/>
      <c r="Q195" s="85" t="str">
        <v/>
      </c>
    </row>
    <row r="196" spans="11:17" ht="12.75" hidden="1">
      <c r="K196" s="111"/>
      <c r="M196" s="84"/>
      <c r="Q196" s="85" t="str">
        <v/>
      </c>
    </row>
    <row r="197" spans="11:17" ht="12.75" hidden="1">
      <c r="K197" s="111"/>
      <c r="M197" s="84"/>
      <c r="Q197" s="85" t="str">
        <v/>
      </c>
    </row>
    <row r="198" spans="11:17" ht="12.75" hidden="1">
      <c r="K198" s="111"/>
      <c r="M198" s="84"/>
      <c r="Q198" s="85" t="str">
        <v/>
      </c>
    </row>
    <row r="199" spans="11:17" ht="12.75" hidden="1">
      <c r="K199" s="111"/>
      <c r="M199" s="84"/>
      <c r="Q199" s="85" t="str">
        <v/>
      </c>
    </row>
    <row r="200" spans="11:17" ht="12.75" hidden="1">
      <c r="K200" s="111"/>
      <c r="M200" s="84"/>
      <c r="Q200" s="85" t="str">
        <v/>
      </c>
    </row>
    <row r="201" spans="11:17" ht="12.75" hidden="1">
      <c r="K201" s="111"/>
      <c r="M201" s="84"/>
      <c r="Q201" s="85" t="str">
        <v/>
      </c>
    </row>
    <row r="202" spans="11:17" ht="12.75" hidden="1">
      <c r="K202" s="111"/>
      <c r="M202" s="84"/>
      <c r="Q202" s="85" t="str">
        <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0" priority="2" operator="notContains" text="On">
      <formula>ISERROR(SEARCH(("On"),(V1)))</formula>
    </cfRule>
  </conditionalFormatting>
  <dataValidations count="1">
    <dataValidation type="list" allowBlank="1" showInputMessage="1" showErrorMessage="1" prompt="Calculation for data in this sheet can be turned on/off to help performance " sqref="V1" xr:uid="{00000000-0002-0000-0300-000000000000}">
      <formula1>"Off,On"</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ReadmeSettings</vt:lpstr>
      <vt:lpstr>Archive</vt:lpstr>
      <vt:lpstr>Summary</vt:lpstr>
      <vt:lpstr>Dashboard</vt:lpstr>
      <vt:lpstr>Dashboard!dCalc</vt:lpstr>
      <vt:lpstr>Summary!sCalc</vt:lpstr>
      <vt:lpstr>ReadmeSettings!searchTerm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2020-06-03T13:22:29Z</dcterms:created>
  <dc:creator>Alejandra</dc:creator>
  <cp:lastModifiedBy>Alejandra</cp:lastModifiedBy>
  <dcterms:modified xsi:type="dcterms:W3CDTF">2020-06-03T14:03:48Z</dcterms:modified>
</cp:coreProperties>
</file>