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A28BAF70-BE12-44CE-ACE9-CBAEBC8E0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ly" sheetId="1" r:id="rId1"/>
  </sheets>
  <definedNames>
    <definedName name="_xlnm._FilterDatabase" localSheetId="0" hidden="1">Weekly!$A$1:$AM$1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R4" i="1"/>
  <c r="S4" i="1"/>
  <c r="Z4" i="1"/>
  <c r="Y4" i="1"/>
  <c r="Q4" i="1"/>
  <c r="K4" i="1"/>
  <c r="T4" i="1" l="1"/>
  <c r="U4" i="1" s="1"/>
</calcChain>
</file>

<file path=xl/sharedStrings.xml><?xml version="1.0" encoding="utf-8"?>
<sst xmlns="http://schemas.openxmlformats.org/spreadsheetml/2006/main" count="116" uniqueCount="72">
  <si>
    <t>¿Nacional?</t>
  </si>
  <si>
    <t>Consumos incluidos</t>
  </si>
  <si>
    <t>Codigo de recurso</t>
  </si>
  <si>
    <t>Fecha de nacimiento</t>
  </si>
  <si>
    <t>Fecha inicio</t>
  </si>
  <si>
    <t>Fecha fin</t>
  </si>
  <si>
    <t>Check in</t>
  </si>
  <si>
    <t>Check out</t>
  </si>
  <si>
    <t>Campo</t>
  </si>
  <si>
    <t>Formula</t>
  </si>
  <si>
    <t>Customer.Name</t>
  </si>
  <si>
    <t>Booking_who.Name</t>
  </si>
  <si>
    <t>Booking_referral.Name</t>
  </si>
  <si>
    <t>Booking_channel.Name</t>
  </si>
  <si>
    <t>Customer.Email</t>
  </si>
  <si>
    <t>Customer.Phones</t>
  </si>
  <si>
    <t>Customer.Gender.Code</t>
  </si>
  <si>
    <t>Customer.Nationality.Name</t>
  </si>
  <si>
    <t>Customer.Nationality.Continent</t>
  </si>
  <si>
    <t>Customer.School.Name</t>
  </si>
  <si>
    <t>Customer.Language.Name</t>
  </si>
  <si>
    <t>Customer.Created_at</t>
  </si>
  <si>
    <t>Request_date</t>
  </si>
  <si>
    <t>Confirmation_date</t>
  </si>
  <si>
    <t>Resource.Building.Name</t>
  </si>
  <si>
    <t>Resource.Owner.Name</t>
  </si>
  <si>
    <t>Resource.Building.District.Location.Name</t>
  </si>
  <si>
    <t>Resource.Place_type.Name</t>
  </si>
  <si>
    <t>Rent</t>
  </si>
  <si>
    <t>Services</t>
  </si>
  <si>
    <t>Prices.Rent</t>
  </si>
  <si>
    <t>Resource.Building.Segment.Name</t>
  </si>
  <si>
    <t>Limit</t>
  </si>
  <si>
    <t>Resource.Code</t>
  </si>
  <si>
    <t>Customer.Birth_date</t>
  </si>
  <si>
    <t>Date_from</t>
  </si>
  <si>
    <t>Date_to</t>
  </si>
  <si>
    <t>Check_in</t>
  </si>
  <si>
    <t>Check_out</t>
  </si>
  <si>
    <t>date</t>
  </si>
  <si>
    <t>Resource.Building.District.Location.Code</t>
  </si>
  <si>
    <t>Nombre</t>
  </si>
  <si>
    <t>Reserva hecha por</t>
  </si>
  <si>
    <t>Captación</t>
  </si>
  <si>
    <t>Canal de entrada</t>
  </si>
  <si>
    <t>Email</t>
  </si>
  <si>
    <t>Teléfono</t>
  </si>
  <si>
    <t>Edad</t>
  </si>
  <si>
    <t>Sexo</t>
  </si>
  <si>
    <t>Nacionalidad</t>
  </si>
  <si>
    <t>Continente</t>
  </si>
  <si>
    <t>Escuela</t>
  </si>
  <si>
    <t>Idioma</t>
  </si>
  <si>
    <t>Fecha primer contacto</t>
  </si>
  <si>
    <t>Reserva confirmada</t>
  </si>
  <si>
    <t>Fecha pre reserva</t>
  </si>
  <si>
    <t>Días antelación solicitud reservas vs llegada</t>
  </si>
  <si>
    <t>Fecha de llegada</t>
  </si>
  <si>
    <t>Fecha de salida</t>
  </si>
  <si>
    <t>Duración reserva dias</t>
  </si>
  <si>
    <t>Duracion reservas meses</t>
  </si>
  <si>
    <t>Edificio</t>
  </si>
  <si>
    <t>Owner</t>
  </si>
  <si>
    <t>Localización</t>
  </si>
  <si>
    <t>Piso</t>
  </si>
  <si>
    <t>Habitación</t>
  </si>
  <si>
    <t>Servicios</t>
  </si>
  <si>
    <t>Marca</t>
  </si>
  <si>
    <t>City code</t>
  </si>
  <si>
    <t>Tipo habitación</t>
  </si>
  <si>
    <t>Total renta estancia (Confirmed rate)</t>
  </si>
  <si>
    <t>Rack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</si>
</sst>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17BDBD"/>
      </patternFill>
    </fill>
    <fill>
      <patternFill patternType="solid">
        <fgColor rgb="FF0070C0"/>
      </patternFill>
    </fill>
    <fill>
      <patternFill patternType="solid">
        <fgColor rgb="FFBF9000"/>
      </patternFill>
    </fill>
    <fill>
      <patternFill patternType="solid">
        <fgColor rgb="FFD9D9D9"/>
      </patternFill>
    </fill>
    <fill>
      <patternFill patternType="solid">
        <fgColor rgb="FFF4B183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4"/>
  <sheetViews>
    <sheetView showGridLines="0" tabSelected="1" workbookViewId="0">
      <selection activeCell="A4" sqref="A4"/>
    </sheetView>
  </sheetViews>
  <sheetFormatPr baseColWidth="10" defaultColWidth="9.140625" defaultRowHeight="15" x14ac:dyDescent="0.25"/>
  <cols>
    <col min="1" max="1" width="40" style="11" bestFit="1" customWidth="1"/>
    <col min="2" max="4" width="17.28515625" style="11" bestFit="1" customWidth="1"/>
    <col min="5" max="5" width="33" style="11" bestFit="1" customWidth="1"/>
    <col min="6" max="6" width="15.140625" style="11" bestFit="1" customWidth="1"/>
    <col min="7" max="7" width="11" style="11" bestFit="1" customWidth="1"/>
    <col min="8" max="8" width="8" style="11" bestFit="1" customWidth="1"/>
    <col min="9" max="11" width="17.28515625" style="11" bestFit="1" customWidth="1"/>
    <col min="12" max="12" width="38.28515625" style="11" bestFit="1" customWidth="1"/>
    <col min="13" max="13" width="17.28515625" style="11" bestFit="1" customWidth="1"/>
    <col min="14" max="16" width="11.42578125" style="12" customWidth="1"/>
    <col min="17" max="17" width="14.7109375" style="11" bestFit="1" customWidth="1"/>
    <col min="18" max="19" width="11.42578125" style="12" customWidth="1"/>
    <col min="20" max="21" width="10" style="11" bestFit="1" customWidth="1"/>
    <col min="22" max="22" width="21.5703125" style="11" bestFit="1" customWidth="1"/>
    <col min="23" max="23" width="48.5703125" style="11" bestFit="1" customWidth="1"/>
    <col min="24" max="24" width="12.42578125" style="11" bestFit="1" customWidth="1"/>
    <col min="25" max="26" width="11" style="11" bestFit="1" customWidth="1"/>
    <col min="27" max="27" width="9.42578125" style="11" bestFit="1" customWidth="1"/>
    <col min="28" max="28" width="40.140625" style="11" bestFit="1" customWidth="1"/>
    <col min="29" max="31" width="13.140625" style="13" bestFit="1" customWidth="1"/>
    <col min="32" max="32" width="9.85546875" style="11" bestFit="1" customWidth="1"/>
    <col min="33" max="33" width="11" style="11" customWidth="1"/>
    <col min="34" max="34" width="17.28515625" style="11" customWidth="1"/>
    <col min="35" max="39" width="9.85546875" style="11" bestFit="1" customWidth="1"/>
  </cols>
  <sheetData>
    <row r="1" spans="1:39" s="1" customFormat="1" ht="5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0</v>
      </c>
      <c r="L1" s="2" t="s">
        <v>51</v>
      </c>
      <c r="M1" s="2" t="s">
        <v>52</v>
      </c>
      <c r="N1" s="2" t="s">
        <v>53</v>
      </c>
      <c r="O1" s="2" t="s">
        <v>55</v>
      </c>
      <c r="P1" s="2" t="s">
        <v>54</v>
      </c>
      <c r="Q1" s="3" t="s">
        <v>56</v>
      </c>
      <c r="R1" s="2" t="s">
        <v>57</v>
      </c>
      <c r="S1" s="2" t="s">
        <v>58</v>
      </c>
      <c r="T1" s="3" t="s">
        <v>59</v>
      </c>
      <c r="U1" s="3" t="s">
        <v>60</v>
      </c>
      <c r="V1" s="2" t="s">
        <v>61</v>
      </c>
      <c r="W1" s="3" t="s">
        <v>62</v>
      </c>
      <c r="X1" s="3" t="s">
        <v>63</v>
      </c>
      <c r="Y1" s="2" t="s">
        <v>64</v>
      </c>
      <c r="Z1" s="2" t="s">
        <v>65</v>
      </c>
      <c r="AA1" s="2" t="s">
        <v>68</v>
      </c>
      <c r="AB1" s="2" t="s">
        <v>69</v>
      </c>
      <c r="AC1" s="2" t="s">
        <v>71</v>
      </c>
      <c r="AD1" s="2" t="s">
        <v>66</v>
      </c>
      <c r="AE1" s="2" t="s">
        <v>70</v>
      </c>
      <c r="AF1" s="2" t="s">
        <v>67</v>
      </c>
      <c r="AG1" s="3" t="s">
        <v>1</v>
      </c>
      <c r="AH1" s="4" t="s">
        <v>2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</row>
    <row r="2" spans="1:39" ht="15" hidden="1" customHeight="1" x14ac:dyDescent="0.3">
      <c r="A2" s="5" t="s">
        <v>8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9</v>
      </c>
      <c r="H2" s="5" t="s">
        <v>8</v>
      </c>
      <c r="I2" s="5" t="s">
        <v>8</v>
      </c>
      <c r="J2" s="5" t="s">
        <v>8</v>
      </c>
      <c r="K2" s="6" t="s">
        <v>9</v>
      </c>
      <c r="L2" s="5" t="s">
        <v>8</v>
      </c>
      <c r="M2" s="5" t="s">
        <v>8</v>
      </c>
      <c r="N2" s="5" t="s">
        <v>8</v>
      </c>
      <c r="O2" s="5" t="s">
        <v>8</v>
      </c>
      <c r="P2" s="5" t="s">
        <v>8</v>
      </c>
      <c r="Q2" s="6" t="s">
        <v>9</v>
      </c>
      <c r="R2" s="6" t="s">
        <v>9</v>
      </c>
      <c r="S2" s="6" t="s">
        <v>9</v>
      </c>
      <c r="T2" s="6" t="s">
        <v>9</v>
      </c>
      <c r="U2" s="6" t="s">
        <v>9</v>
      </c>
      <c r="V2" s="5" t="s">
        <v>8</v>
      </c>
      <c r="W2" s="5" t="s">
        <v>8</v>
      </c>
      <c r="X2" s="5" t="s">
        <v>8</v>
      </c>
      <c r="Y2" s="6" t="s">
        <v>9</v>
      </c>
      <c r="Z2" s="6" t="s">
        <v>9</v>
      </c>
      <c r="AA2" s="5" t="s">
        <v>8</v>
      </c>
      <c r="AB2" s="5" t="s">
        <v>8</v>
      </c>
      <c r="AC2" s="5" t="s">
        <v>8</v>
      </c>
      <c r="AD2" s="5" t="s">
        <v>8</v>
      </c>
      <c r="AE2" s="5" t="s">
        <v>8</v>
      </c>
      <c r="AF2" s="5" t="s">
        <v>8</v>
      </c>
      <c r="AG2" s="5" t="s">
        <v>8</v>
      </c>
      <c r="AH2" s="5" t="s">
        <v>8</v>
      </c>
      <c r="AI2" s="5" t="s">
        <v>8</v>
      </c>
      <c r="AJ2" s="5" t="s">
        <v>8</v>
      </c>
      <c r="AK2" s="5" t="s">
        <v>8</v>
      </c>
      <c r="AL2" s="5" t="s">
        <v>8</v>
      </c>
      <c r="AM2" s="5" t="s">
        <v>8</v>
      </c>
    </row>
    <row r="3" spans="1:39" ht="15" hidden="1" customHeight="1" x14ac:dyDescent="0.2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/>
      <c r="H3" s="7" t="s">
        <v>16</v>
      </c>
      <c r="I3" s="7" t="s">
        <v>17</v>
      </c>
      <c r="J3" s="7" t="s">
        <v>18</v>
      </c>
      <c r="K3" s="7"/>
      <c r="L3" s="7" t="s">
        <v>19</v>
      </c>
      <c r="M3" s="7" t="s">
        <v>20</v>
      </c>
      <c r="N3" s="8" t="s">
        <v>21</v>
      </c>
      <c r="O3" s="8" t="s">
        <v>22</v>
      </c>
      <c r="P3" s="8" t="s">
        <v>23</v>
      </c>
      <c r="Q3" s="7"/>
      <c r="R3" s="8"/>
      <c r="S3" s="8"/>
      <c r="T3" s="7"/>
      <c r="U3" s="7"/>
      <c r="V3" s="7" t="s">
        <v>24</v>
      </c>
      <c r="W3" s="7" t="s">
        <v>25</v>
      </c>
      <c r="X3" s="7" t="s">
        <v>26</v>
      </c>
      <c r="Y3" s="7"/>
      <c r="Z3" s="7"/>
      <c r="AA3" s="7" t="s">
        <v>40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</row>
    <row r="4" spans="1:39" ht="15" customHeight="1" x14ac:dyDescent="0.3">
      <c r="A4" s="9"/>
      <c r="B4" s="9"/>
      <c r="C4" s="9"/>
      <c r="D4" s="9"/>
      <c r="E4" s="9"/>
      <c r="F4" s="9"/>
      <c r="G4" s="9" t="e">
        <f ca="1">IF(AI4&lt;&gt;"",ROUNDDOWN((NOW()-DATEVALUE(AI4))/365,0),"")</f>
        <v>#VALUE!</v>
      </c>
      <c r="H4" s="9"/>
      <c r="I4" s="9"/>
      <c r="J4" s="9"/>
      <c r="K4" s="9" t="str">
        <f t="shared" ref="K4" si="0">IF(I4="España","NATIONAL","INTERNATIONAL")</f>
        <v>INTERNATIONAL</v>
      </c>
      <c r="L4" s="9"/>
      <c r="M4" s="9"/>
      <c r="N4" s="10" t="s">
        <v>39</v>
      </c>
      <c r="O4" s="10" t="s">
        <v>39</v>
      </c>
      <c r="P4" s="10" t="s">
        <v>39</v>
      </c>
      <c r="Q4" s="9" t="e">
        <f>P4-O4</f>
        <v>#VALUE!</v>
      </c>
      <c r="R4" s="10" t="str">
        <f t="shared" ref="R4:S4" si="1">IF(AL4&lt;&gt;"",AL4,AJ4)</f>
        <v>date</v>
      </c>
      <c r="S4" s="10" t="str">
        <f t="shared" si="1"/>
        <v>date</v>
      </c>
      <c r="T4" s="9" t="e">
        <f t="shared" ref="T4" si="2">S4-R4</f>
        <v>#VALUE!</v>
      </c>
      <c r="U4" s="9" t="e">
        <f t="shared" ref="U4" si="3">MROUND(T4/30,0.5)</f>
        <v>#VALUE!</v>
      </c>
      <c r="V4" s="9"/>
      <c r="W4" s="9"/>
      <c r="X4" s="9"/>
      <c r="Y4" s="9" t="str">
        <f t="shared" ref="Y4" si="4">MID(AH4,8,5)</f>
        <v/>
      </c>
      <c r="Z4" s="9" t="str">
        <f t="shared" ref="Z4" si="5">MID(AH4,14,9)</f>
        <v/>
      </c>
      <c r="AA4" s="9"/>
      <c r="AB4" s="9"/>
      <c r="AC4" s="14"/>
      <c r="AD4" s="14"/>
      <c r="AE4" s="14"/>
      <c r="AF4" s="9"/>
      <c r="AG4" s="9"/>
      <c r="AH4" s="9"/>
      <c r="AI4" s="9" t="s">
        <v>39</v>
      </c>
      <c r="AJ4" s="9" t="s">
        <v>39</v>
      </c>
      <c r="AK4" s="9" t="s">
        <v>39</v>
      </c>
      <c r="AL4" s="9" t="s">
        <v>39</v>
      </c>
      <c r="AM4" s="9" t="s">
        <v>39</v>
      </c>
    </row>
  </sheetData>
  <autoFilter ref="A1:A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2023-06-18T14:06:38Z</dcterms:created>
  <dcterms:modified xsi:type="dcterms:W3CDTF">2023-11-01T17:18:37Z</dcterms:modified>
</cp:coreProperties>
</file>