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F375FDEA-0CA2-4E4D-97D4-437FD528E7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definedNames>
    <definedName name="_xlnm._FilterDatabase" localSheetId="0" hidden="1">Weekly!$C$1:$AO$1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T4" i="1"/>
  <c r="U4" i="1"/>
  <c r="AB4" i="1"/>
  <c r="AA4" i="1"/>
  <c r="S4" i="1"/>
  <c r="M4" i="1"/>
  <c r="V4" i="1" l="1"/>
  <c r="W4" i="1" s="1"/>
</calcChain>
</file>

<file path=xl/sharedStrings.xml><?xml version="1.0" encoding="utf-8"?>
<sst xmlns="http://schemas.openxmlformats.org/spreadsheetml/2006/main" count="122" uniqueCount="76">
  <si>
    <t>¿Nacional?</t>
  </si>
  <si>
    <t>Consumos incluidos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</si>
  <si>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</si>
  <si>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</si>
  <si>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</si>
  <si>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</si>
  <si>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</si>
  <si>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</si>
  <si>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</si>
  <si>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</si>
  <si>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</si>
  <si>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</si>
  <si>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</si>
  <si>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</si>
  <si>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</si>
  <si>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</si>
  <si>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</si>
  <si>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</si>
  <si>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</si>
  <si>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</si>
  <si>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</si>
  <si>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</si>
  <si>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</si>
  <si>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</si>
  <si>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</si>
  <si>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</si>
  <si>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</si>
  <si>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</si>
  <si>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</si>
  <si>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</si>
  <si>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</si>
  <si>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</si>
  <si>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</si>
  <si>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</si>
  <si>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</si>
  <si>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</si>
  <si>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</si>
  <si>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</si>
  <si>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</si>
  <si>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</si>
  <si>
    <t>Resource.Building.District.Location.Code</t>
  </si>
  <si>
    <t>Nombre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</si>
  <si>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</si>
  <si>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</si>
  <si>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</si>
  <si>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</si>
  <si>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</si>
  <si>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</si>
  <si>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</si>
  <si>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</si>
  <si>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</si>
  <si>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Escuela</t>
  </si>
  <si>
    <t>Idioma</t>
  </si>
  <si>
    <t>Fecha primer contacto</t>
  </si>
  <si>
    <t>Reserva confirmada</t>
  </si>
  <si>
    <t>Fecha pre reserva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</si>
  <si>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</si>
  <si>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</si>
  <si>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</si>
  <si>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</si>
  <si>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</si>
  <si>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</si>
  <si>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</si>
  <si>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</si>
  <si>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</si>
  <si>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</si>
  <si>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Servicios</t>
  </si>
  <si>
    <t>Marca</t>
  </si>
  <si>
    <t>City code</t>
  </si>
  <si>
    <t>Tipo habitación</t>
  </si>
  <si>
    <t>Total renta estancia (Confirmed rate)</t>
  </si>
  <si>
    <t>Rack rate</t>
  </si>
  <si>
    <t>Id</t>
  </si>
  <si>
    <t>Status</t>
  </si>
  <si>
    <t>Booking_id</t>
  </si>
  <si>
    <t>Booking_status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</si>
</sst>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4B183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2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O4"/>
  <sheetViews>
    <sheetView showGridLines="0" tabSelected="1" workbookViewId="0"/>
  </sheetViews>
  <sheetFormatPr baseColWidth="10" defaultColWidth="9.140625" defaultRowHeight="15" x14ac:dyDescent="0.25"/>
  <cols>
    <col min="1" max="2" width="13.140625" style="11" bestFit="1" customWidth="1"/>
    <col min="3" max="3" width="40" style="11" bestFit="1" customWidth="1"/>
    <col min="4" max="6" width="17.28515625" style="11" bestFit="1" customWidth="1"/>
    <col min="7" max="7" width="33" style="11" bestFit="1" customWidth="1"/>
    <col min="8" max="8" width="15.140625" style="11" bestFit="1" customWidth="1"/>
    <col min="9" max="9" width="11" style="11" bestFit="1" customWidth="1"/>
    <col min="10" max="10" width="8" style="11" bestFit="1" customWidth="1"/>
    <col min="11" max="13" width="17.28515625" style="11" bestFit="1" customWidth="1"/>
    <col min="14" max="14" width="38.28515625" style="11" bestFit="1" customWidth="1"/>
    <col min="15" max="15" width="17.28515625" style="11" bestFit="1" customWidth="1"/>
    <col min="16" max="18" width="11.42578125" style="12" customWidth="1"/>
    <col min="19" max="19" width="14.7109375" style="11" bestFit="1" customWidth="1"/>
    <col min="20" max="21" width="11.42578125" style="12" customWidth="1"/>
    <col min="22" max="23" width="10" style="11" bestFit="1" customWidth="1"/>
    <col min="24" max="24" width="21.5703125" style="11" bestFit="1" customWidth="1"/>
    <col min="25" max="25" width="48.5703125" style="11" bestFit="1" customWidth="1"/>
    <col min="26" max="26" width="12.42578125" style="11" bestFit="1" customWidth="1"/>
    <col min="27" max="28" width="11" style="11" bestFit="1" customWidth="1"/>
    <col min="29" max="29" width="9.42578125" style="11" bestFit="1" customWidth="1"/>
    <col min="30" max="30" width="40.140625" style="11" bestFit="1" customWidth="1"/>
    <col min="31" max="33" width="13.140625" style="13" bestFit="1" customWidth="1"/>
    <col min="34" max="34" width="9.85546875" style="11" bestFit="1" customWidth="1"/>
    <col min="35" max="35" width="11" style="11" customWidth="1"/>
    <col min="36" max="36" width="17.28515625" style="11" customWidth="1"/>
    <col min="37" max="41" width="9.85546875" style="11" bestFit="1" customWidth="1"/>
  </cols>
  <sheetData>
    <row r="1" spans="1:41" s="1" customFormat="1" ht="51" x14ac:dyDescent="0.25">
      <c r="A1" s="2" t="s">
        <v>72</v>
      </c>
      <c r="B1" s="2" t="s">
        <v>73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0</v>
      </c>
      <c r="N1" s="2" t="s">
        <v>51</v>
      </c>
      <c r="O1" s="2" t="s">
        <v>52</v>
      </c>
      <c r="P1" s="2" t="s">
        <v>53</v>
      </c>
      <c r="Q1" s="2" t="s">
        <v>55</v>
      </c>
      <c r="R1" s="2" t="s">
        <v>54</v>
      </c>
      <c r="S1" s="3" t="s">
        <v>56</v>
      </c>
      <c r="T1" s="2" t="s">
        <v>57</v>
      </c>
      <c r="U1" s="2" t="s">
        <v>58</v>
      </c>
      <c r="V1" s="3" t="s">
        <v>59</v>
      </c>
      <c r="W1" s="3" t="s">
        <v>60</v>
      </c>
      <c r="X1" s="2" t="s">
        <v>61</v>
      </c>
      <c r="Y1" s="3" t="s">
        <v>62</v>
      </c>
      <c r="Z1" s="3" t="s">
        <v>63</v>
      </c>
      <c r="AA1" s="2" t="s">
        <v>64</v>
      </c>
      <c r="AB1" s="2" t="s">
        <v>65</v>
      </c>
      <c r="AC1" s="2" t="s">
        <v>68</v>
      </c>
      <c r="AD1" s="2" t="s">
        <v>69</v>
      </c>
      <c r="AE1" s="2" t="s">
        <v>71</v>
      </c>
      <c r="AF1" s="2" t="s">
        <v>66</v>
      </c>
      <c r="AG1" s="2" t="s">
        <v>70</v>
      </c>
      <c r="AH1" s="2" t="s">
        <v>67</v>
      </c>
      <c r="AI1" s="3" t="s">
        <v>1</v>
      </c>
      <c r="AJ1" s="4" t="s">
        <v>2</v>
      </c>
      <c r="AK1" s="4" t="s">
        <v>3</v>
      </c>
      <c r="AL1" s="4" t="s">
        <v>4</v>
      </c>
      <c r="AM1" s="4" t="s">
        <v>5</v>
      </c>
      <c r="AN1" s="4" t="s">
        <v>6</v>
      </c>
      <c r="AO1" s="4" t="s">
        <v>7</v>
      </c>
    </row>
    <row r="2" spans="1:41" ht="15.75" x14ac:dyDescent="0.3">
      <c r="A2" s="5" t="s">
        <v>8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6" t="s">
        <v>9</v>
      </c>
      <c r="J2" s="5" t="s">
        <v>8</v>
      </c>
      <c r="K2" s="5" t="s">
        <v>8</v>
      </c>
      <c r="L2" s="5" t="s">
        <v>8</v>
      </c>
      <c r="M2" s="6" t="s">
        <v>9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6" t="s">
        <v>9</v>
      </c>
      <c r="T2" s="6" t="s">
        <v>9</v>
      </c>
      <c r="U2" s="6" t="s">
        <v>9</v>
      </c>
      <c r="V2" s="6" t="s">
        <v>9</v>
      </c>
      <c r="W2" s="6" t="s">
        <v>9</v>
      </c>
      <c r="X2" s="5" t="s">
        <v>8</v>
      </c>
      <c r="Y2" s="5" t="s">
        <v>8</v>
      </c>
      <c r="Z2" s="5" t="s">
        <v>8</v>
      </c>
      <c r="AA2" s="6" t="s">
        <v>9</v>
      </c>
      <c r="AB2" s="6" t="s">
        <v>9</v>
      </c>
      <c r="AC2" s="5" t="s">
        <v>8</v>
      </c>
      <c r="AD2" s="5" t="s">
        <v>8</v>
      </c>
      <c r="AE2" s="5" t="s">
        <v>8</v>
      </c>
      <c r="AF2" s="5" t="s">
        <v>8</v>
      </c>
      <c r="AG2" s="5" t="s">
        <v>8</v>
      </c>
      <c r="AH2" s="5" t="s">
        <v>8</v>
      </c>
      <c r="AI2" s="5" t="s">
        <v>8</v>
      </c>
      <c r="AJ2" s="5" t="s">
        <v>8</v>
      </c>
      <c r="AK2" s="5" t="s">
        <v>8</v>
      </c>
      <c r="AL2" s="5" t="s">
        <v>8</v>
      </c>
      <c r="AM2" s="5" t="s">
        <v>8</v>
      </c>
      <c r="AN2" s="5" t="s">
        <v>8</v>
      </c>
      <c r="AO2" s="5" t="s">
        <v>8</v>
      </c>
    </row>
    <row r="3" spans="1:41" x14ac:dyDescent="0.25">
      <c r="A3" s="7" t="s">
        <v>74</v>
      </c>
      <c r="B3" s="7" t="s">
        <v>75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/>
      <c r="J3" s="7" t="s">
        <v>16</v>
      </c>
      <c r="K3" s="7" t="s">
        <v>17</v>
      </c>
      <c r="L3" s="7" t="s">
        <v>18</v>
      </c>
      <c r="M3" s="7"/>
      <c r="N3" s="7" t="s">
        <v>19</v>
      </c>
      <c r="O3" s="7" t="s">
        <v>20</v>
      </c>
      <c r="P3" s="8" t="s">
        <v>21</v>
      </c>
      <c r="Q3" s="8" t="s">
        <v>22</v>
      </c>
      <c r="R3" s="8" t="s">
        <v>23</v>
      </c>
      <c r="S3" s="7"/>
      <c r="T3" s="8"/>
      <c r="U3" s="8"/>
      <c r="V3" s="7"/>
      <c r="W3" s="7"/>
      <c r="X3" s="7" t="s">
        <v>24</v>
      </c>
      <c r="Y3" s="7" t="s">
        <v>25</v>
      </c>
      <c r="Z3" s="7" t="s">
        <v>26</v>
      </c>
      <c r="AA3" s="7"/>
      <c r="AB3" s="7"/>
      <c r="AC3" s="7" t="s">
        <v>40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7" t="s">
        <v>36</v>
      </c>
      <c r="AN3" s="7" t="s">
        <v>37</v>
      </c>
      <c r="AO3" s="7" t="s">
        <v>38</v>
      </c>
    </row>
    <row r="4" spans="1:41" ht="15.75" x14ac:dyDescent="0.3">
      <c r="A4" s="9"/>
      <c r="B4" s="9"/>
      <c r="C4" s="9"/>
      <c r="D4" s="9"/>
      <c r="E4" s="9"/>
      <c r="F4" s="9"/>
      <c r="G4" s="9"/>
      <c r="H4" s="9"/>
      <c r="I4" s="9" t="e">
        <f ca="1">IF(AK4&lt;&gt;"",ROUNDDOWN((NOW()-DATEVALUE(AK4))/365,0),"")</f>
        <v>#VALUE!</v>
      </c>
      <c r="J4" s="9"/>
      <c r="K4" s="9"/>
      <c r="L4" s="9"/>
      <c r="M4" s="9" t="str">
        <f t="shared" ref="M4" si="0">IF(K4="España","NATIONAL","INTERNATIONAL")</f>
        <v>INTERNATIONAL</v>
      </c>
      <c r="N4" s="9"/>
      <c r="O4" s="9"/>
      <c r="P4" s="10" t="s">
        <v>39</v>
      </c>
      <c r="Q4" s="10" t="s">
        <v>39</v>
      </c>
      <c r="R4" s="10" t="s">
        <v>39</v>
      </c>
      <c r="S4" s="9" t="e">
        <f>R4-Q4</f>
        <v>#VALUE!</v>
      </c>
      <c r="T4" s="10" t="str">
        <f t="shared" ref="T4:U4" si="1">IF(AN4&lt;&gt;"",AN4,AL4)</f>
        <v>date</v>
      </c>
      <c r="U4" s="10" t="str">
        <f t="shared" si="1"/>
        <v>date</v>
      </c>
      <c r="V4" s="9" t="e">
        <f t="shared" ref="V4" si="2">U4-T4</f>
        <v>#VALUE!</v>
      </c>
      <c r="W4" s="9" t="e">
        <f t="shared" ref="W4" si="3">MROUND(V4/30,0.5)</f>
        <v>#VALUE!</v>
      </c>
      <c r="X4" s="9"/>
      <c r="Y4" s="9"/>
      <c r="Z4" s="9"/>
      <c r="AA4" s="9" t="str">
        <f t="shared" ref="AA4" si="4">MID(AJ4,8,5)</f>
        <v/>
      </c>
      <c r="AB4" s="9" t="str">
        <f t="shared" ref="AB4" si="5">MID(AJ4,14,9)</f>
        <v/>
      </c>
      <c r="AC4" s="9"/>
      <c r="AD4" s="9"/>
      <c r="AE4" s="14"/>
      <c r="AF4" s="14"/>
      <c r="AG4" s="14"/>
      <c r="AH4" s="9"/>
      <c r="AI4" s="9"/>
      <c r="AJ4" s="9"/>
      <c r="AK4" s="9" t="s">
        <v>39</v>
      </c>
      <c r="AL4" s="9" t="s">
        <v>39</v>
      </c>
      <c r="AM4" s="9" t="s">
        <v>39</v>
      </c>
      <c r="AN4" s="9" t="s">
        <v>39</v>
      </c>
      <c r="AO4" s="9" t="s">
        <v>39</v>
      </c>
    </row>
  </sheetData>
  <autoFilter ref="C1:AO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2023-06-18T14:06:38Z</dcterms:created>
  <dcterms:modified xsi:type="dcterms:W3CDTF">2023-11-17T11:09:18Z</dcterms:modified>
</cp:coreProperties>
</file>