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3D533D0D-9D7F-4A28-85EF-ABEB8ABB2E90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Marketplaces" sheetId="1" r:id="rId1"/>
  </sheets>
  <definedNames>
    <definedName name="_xlnm._FilterDatabase" localSheetId="0" hidden="1">Marketplaces!$A$3:$Y$3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T4" i="1"/>
  <c r="V4" i="1"/>
  <c r="Q1" i="1"/>
  <c r="W1" i="1"/>
  <c r="S1" i="1"/>
  <c r="R1" i="1"/>
  <c r="O1" i="1"/>
  <c r="I4" i="1"/>
  <c r="V1" i="1" l="1"/>
  <c r="U1" i="1" s="1"/>
  <c r="X4" i="1"/>
  <c r="Y4" i="1" s="1"/>
  <c r="T1" i="1"/>
  <c r="X1" i="1" l="1"/>
  <c r="Y1" i="1"/>
</calcChain>
</file>

<file path=xl/sharedStrings.xml><?xml version="1.0" encoding="utf-8"?>
<sst xmlns="http://schemas.openxmlformats.org/spreadsheetml/2006/main" count="33" uniqueCount="29">
  <si>
    <t>Tipo</t>
  </si>
  <si>
    <t>Edificio</t>
  </si>
  <si>
    <t>Tipo de plaza</t>
  </si>
  <si>
    <t>Piso</t>
  </si>
  <si>
    <t>Nombre</t>
  </si>
  <si>
    <t>Cliente</t>
  </si>
  <si>
    <t>Importes</t>
  </si>
  <si>
    <t>date</t>
  </si>
  <si>
    <t>Marketplaces</t>
  </si>
  <si>
    <t>Marketplace</t>
  </si>
  <si>
    <t>Booking</t>
  </si>
  <si>
    <t>Comisión
%</t>
  </si>
  <si>
    <t>Comisión
€</t>
  </si>
  <si>
    <t>Fecha confirmación</t>
  </si>
  <si>
    <t>Plaza</t>
  </si>
  <si>
    <t>Fecha
fin</t>
  </si>
  <si>
    <t>Fecha
inicio</t>
  </si>
  <si>
    <t>Duración</t>
  </si>
  <si>
    <t>Ingreso gestora</t>
  </si>
  <si>
    <t>Ingreso booking fee</t>
  </si>
  <si>
    <t>Coste directo reserva</t>
  </si>
  <si>
    <t>Coste prorrateado reserva</t>
  </si>
  <si>
    <t>Ingreso bruto gestora</t>
  </si>
  <si>
    <t>Ingreso neto gestora</t>
  </si>
  <si>
    <t>Comision %</t>
  </si>
  <si>
    <t>Mgmt fee
%</t>
  </si>
  <si>
    <t>IVA</t>
  </si>
  <si>
    <t>Importe bruto reserva</t>
  </si>
  <si>
    <t>Importe
neto
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</si>
</sst>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_ ;[Red]\-#,##0.00\ "/>
  </numFmts>
  <fonts count="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rgb="FF008E8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5" fillId="0" borderId="0" xfId="0" applyFont="1"/>
    <xf numFmtId="0" fontId="2" fillId="4" borderId="0" xfId="0" applyFont="1" applyFill="1" applyAlignment="1">
      <alignment horizontal="centerContinuous"/>
    </xf>
    <xf numFmtId="0" fontId="2" fillId="5" borderId="0" xfId="0" applyFont="1" applyFill="1" applyAlignment="1">
      <alignment horizontal="centerContinuous"/>
    </xf>
    <xf numFmtId="0" fontId="2" fillId="0" borderId="1" xfId="0" applyFont="1" applyBorder="1"/>
    <xf numFmtId="4" fontId="2" fillId="0" borderId="2" xfId="0" applyNumberFormat="1" applyFont="1" applyBorder="1"/>
    <xf numFmtId="4" fontId="2" fillId="0" borderId="1" xfId="0" applyNumberFormat="1" applyFont="1" applyBorder="1"/>
    <xf numFmtId="0" fontId="4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9" fontId="2" fillId="0" borderId="1" xfId="0" applyNumberFormat="1" applyFont="1" applyBorder="1"/>
    <xf numFmtId="14" fontId="2" fillId="6" borderId="1" xfId="0" applyNumberFormat="1" applyFont="1" applyFill="1" applyBorder="1" applyAlignment="1">
      <alignment horizontal="center"/>
    </xf>
    <xf numFmtId="10" fontId="2" fillId="0" borderId="1" xfId="3" applyNumberFormat="1" applyFont="1" applyBorder="1"/>
    <xf numFmtId="164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2" xfId="0" applyFont="1" applyFill="1" applyBorder="1" applyAlignment="1">
      <alignment horizontal="center"/>
    </xf>
    <xf numFmtId="10" fontId="2" fillId="0" borderId="0" xfId="3" applyNumberFormat="1" applyFont="1"/>
    <xf numFmtId="4" fontId="7" fillId="0" borderId="0" xfId="0" applyNumberFormat="1" applyFont="1"/>
    <xf numFmtId="10" fontId="7" fillId="0" borderId="0" xfId="3" applyNumberFormat="1" applyFont="1"/>
    <xf numFmtId="165" fontId="2" fillId="0" borderId="1" xfId="0" applyNumberFormat="1" applyFont="1" applyBorder="1"/>
    <xf numFmtId="9" fontId="2" fillId="0" borderId="2" xfId="3" applyFont="1" applyBorder="1"/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2">
    <dxf>
      <border>
        <top style="thin">
          <color auto="1"/>
        </top>
      </border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E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showGridLines="0"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baseColWidth="10" defaultColWidth="14.42578125" defaultRowHeight="13.5" x14ac:dyDescent="0.25"/>
  <cols>
    <col min="1" max="1" width="22.28515625" style="1" bestFit="1" customWidth="1"/>
    <col min="2" max="2" width="14.7109375" style="1" customWidth="1"/>
    <col min="3" max="4" width="10.140625" style="1" customWidth="1"/>
    <col min="5" max="5" width="9.140625" style="1" customWidth="1"/>
    <col min="6" max="8" width="13.85546875" style="1" customWidth="1"/>
    <col min="9" max="9" width="9.42578125" style="1" customWidth="1"/>
    <col min="10" max="10" width="38.5703125" style="1" bestFit="1" customWidth="1"/>
    <col min="11" max="11" width="10.140625" style="1" bestFit="1" customWidth="1"/>
    <col min="12" max="12" width="6.85546875" style="1" bestFit="1" customWidth="1"/>
    <col min="13" max="13" width="8.28515625" style="1" bestFit="1" customWidth="1"/>
    <col min="14" max="14" width="12.85546875" style="1" bestFit="1" customWidth="1"/>
    <col min="15" max="15" width="12.85546875" style="1" customWidth="1"/>
    <col min="16" max="16" width="6.5703125" style="1" bestFit="1" customWidth="1"/>
    <col min="17" max="19" width="12.85546875" style="1" customWidth="1"/>
    <col min="20" max="20" width="10.140625" style="1" customWidth="1"/>
    <col min="21" max="23" width="12.85546875" style="1" customWidth="1"/>
    <col min="24" max="25" width="12" style="1" customWidth="1"/>
    <col min="26" max="16384" width="14.42578125" style="1"/>
  </cols>
  <sheetData>
    <row r="1" spans="1:25" ht="15" customHeight="1" x14ac:dyDescent="0.25">
      <c r="A1" s="2" t="s">
        <v>8</v>
      </c>
      <c r="B1" s="2"/>
      <c r="O1" s="18">
        <f>SUBTOTAL(9,O4:O4)</f>
        <v>0</v>
      </c>
      <c r="P1" s="18"/>
      <c r="Q1" s="18">
        <f>SUBTOTAL(9,Q4:Q4)</f>
        <v>0</v>
      </c>
      <c r="R1" s="18">
        <f>SUBTOTAL(9,R4:R4)</f>
        <v>0</v>
      </c>
      <c r="S1" s="18">
        <f>SUBTOTAL(9,S4:S4)</f>
        <v>0</v>
      </c>
      <c r="T1" s="19">
        <f t="shared" ref="T1" si="0">IF(O1,(R1+S1)/O1,0)</f>
        <v>0</v>
      </c>
      <c r="U1" s="19" t="e">
        <f>V1/O1</f>
        <v>#DIV/0!</v>
      </c>
      <c r="V1" s="18">
        <f>SUBTOTAL(9,V4:V4)</f>
        <v>0</v>
      </c>
      <c r="W1" s="18">
        <f>SUBTOTAL(9,W4:W4)</f>
        <v>0</v>
      </c>
      <c r="X1" s="18">
        <f>SUBTOTAL(9,X4:X4)</f>
        <v>0</v>
      </c>
      <c r="Y1" s="18">
        <f>SUBTOTAL(9,Y4:Y4)</f>
        <v>0</v>
      </c>
    </row>
    <row r="2" spans="1:25" x14ac:dyDescent="0.25">
      <c r="A2" s="3" t="s">
        <v>9</v>
      </c>
      <c r="B2" s="3"/>
      <c r="C2" s="3"/>
      <c r="D2" s="3"/>
      <c r="E2" s="4" t="s">
        <v>10</v>
      </c>
      <c r="F2" s="4"/>
      <c r="G2" s="4"/>
      <c r="H2" s="4"/>
      <c r="I2" s="4"/>
      <c r="J2" s="4"/>
      <c r="K2" s="4"/>
      <c r="L2" s="4"/>
      <c r="M2" s="4"/>
      <c r="N2" s="4"/>
      <c r="O2" s="3" t="s">
        <v>6</v>
      </c>
      <c r="P2" s="3"/>
      <c r="Q2" s="3" t="s">
        <v>6</v>
      </c>
      <c r="R2" s="3"/>
      <c r="S2" s="3"/>
      <c r="T2" s="3"/>
      <c r="U2" s="3"/>
      <c r="V2" s="3"/>
      <c r="W2" s="3"/>
      <c r="X2" s="3"/>
      <c r="Y2" s="3"/>
    </row>
    <row r="3" spans="1:25" s="10" customFormat="1" ht="38.25" customHeight="1" x14ac:dyDescent="0.2">
      <c r="A3" s="8" t="s">
        <v>4</v>
      </c>
      <c r="B3" s="8" t="s">
        <v>0</v>
      </c>
      <c r="C3" s="8" t="s">
        <v>11</v>
      </c>
      <c r="D3" s="8" t="s">
        <v>12</v>
      </c>
      <c r="E3" s="9" t="s">
        <v>10</v>
      </c>
      <c r="F3" s="9" t="s">
        <v>13</v>
      </c>
      <c r="G3" s="9" t="s">
        <v>16</v>
      </c>
      <c r="H3" s="9" t="s">
        <v>15</v>
      </c>
      <c r="I3" s="9" t="s">
        <v>17</v>
      </c>
      <c r="J3" s="9" t="s">
        <v>5</v>
      </c>
      <c r="K3" s="9" t="s">
        <v>1</v>
      </c>
      <c r="L3" s="9" t="s">
        <v>3</v>
      </c>
      <c r="M3" s="9" t="s">
        <v>14</v>
      </c>
      <c r="N3" s="9" t="s">
        <v>2</v>
      </c>
      <c r="O3" s="8" t="s">
        <v>27</v>
      </c>
      <c r="P3" s="8" t="s">
        <v>26</v>
      </c>
      <c r="Q3" s="8" t="s">
        <v>28</v>
      </c>
      <c r="R3" s="8" t="s">
        <v>20</v>
      </c>
      <c r="S3" s="8" t="s">
        <v>21</v>
      </c>
      <c r="T3" s="8" t="s">
        <v>24</v>
      </c>
      <c r="U3" s="8" t="s">
        <v>25</v>
      </c>
      <c r="V3" s="8" t="s">
        <v>18</v>
      </c>
      <c r="W3" s="8" t="s">
        <v>19</v>
      </c>
      <c r="X3" s="8" t="s">
        <v>22</v>
      </c>
      <c r="Y3" s="8" t="s">
        <v>23</v>
      </c>
    </row>
    <row r="4" spans="1:25" x14ac:dyDescent="0.25">
      <c r="A4" s="5"/>
      <c r="B4" s="5"/>
      <c r="C4" s="11"/>
      <c r="D4" s="6"/>
      <c r="E4" s="16"/>
      <c r="F4" s="12" t="s">
        <v>7</v>
      </c>
      <c r="G4" s="12" t="s">
        <v>7</v>
      </c>
      <c r="H4" s="12" t="s">
        <v>7</v>
      </c>
      <c r="I4" s="14" t="e">
        <f>MROUND((H4-G4)/30,0.5)</f>
        <v>#VALUE!</v>
      </c>
      <c r="J4" s="15"/>
      <c r="K4" s="15"/>
      <c r="L4" s="15"/>
      <c r="M4" s="15"/>
      <c r="N4" s="15"/>
      <c r="O4" s="6"/>
      <c r="P4" s="21"/>
      <c r="Q4" s="6">
        <f>O4/(1+P4)</f>
        <v>0</v>
      </c>
      <c r="R4" s="6"/>
      <c r="S4" s="6"/>
      <c r="T4" s="17">
        <f>IF(O4,(R4+S4)/O4,0)</f>
        <v>0</v>
      </c>
      <c r="U4" s="13"/>
      <c r="V4" s="6">
        <f>Q4*U4</f>
        <v>0</v>
      </c>
      <c r="W4" s="7"/>
      <c r="X4" s="7">
        <f>V4+W4</f>
        <v>0</v>
      </c>
      <c r="Y4" s="20">
        <f>X4-R4-S4</f>
        <v>0</v>
      </c>
    </row>
  </sheetData>
  <autoFilter ref="A3:Y3" xr:uid="{00000000-0001-0000-0000-000000000000}"/>
  <conditionalFormatting sqref="A4:D1048576">
    <cfRule type="expression" dxfId="1" priority="2">
      <formula>$A4=$A3</formula>
    </cfRule>
  </conditionalFormatting>
  <conditionalFormatting sqref="A4:Y1048576">
    <cfRule type="expression" dxfId="0" priority="1">
      <formula>$A4&lt;&gt;$A3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Marketplaces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2025-01-10T19:58:04Z</dcterms:modified>
</cp:coreProperties>
</file>