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7dae84afc6a2e79/Documentos/Trabajo/Experis/02. Proyectos/Cotown/Área privada/03 Ampliaciones/4 Reporting/SAP/Cuadro/"/>
    </mc:Choice>
  </mc:AlternateContent>
  <xr:revisionPtr revIDLastSave="1178" documentId="8_{6F22267D-2AAC-4019-A803-F7B4E38F828E}" xr6:coauthVersionLast="47" xr6:coauthVersionMax="47" xr10:uidLastSave="{3CD70001-A985-4FFB-8B3B-B85F38A53077}"/>
  <bookViews>
    <workbookView xWindow="-120" yWindow="-120" windowWidth="29040" windowHeight="15720" xr2:uid="{00000000-000D-0000-FFFF-FFFF00000000}"/>
  </bookViews>
  <sheets>
    <sheet name="Header master" sheetId="1" r:id="rId1"/>
    <sheet name="Account mapping" sheetId="2" r:id="rId2"/>
    <sheet name="Example" sheetId="3" r:id="rId3"/>
  </sheets>
  <definedNames>
    <definedName name="_xlnm._FilterDatabase" localSheetId="1" hidden="1">'Account mapping'!$A$1:$E$334</definedName>
    <definedName name="_xlnm._FilterDatabase" localSheetId="0" hidden="1">'Header master'!$A$1:$J$126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J124" i="1" s="1"/>
  <c r="L124" i="1" s="1"/>
  <c r="I123" i="1"/>
  <c r="J123" i="1" s="1"/>
  <c r="L123" i="1" s="1"/>
  <c r="I122" i="1"/>
  <c r="J122" i="1" s="1"/>
  <c r="L122" i="1" s="1"/>
  <c r="I121" i="1"/>
  <c r="J121" i="1" s="1"/>
  <c r="L121" i="1" s="1"/>
  <c r="I120" i="1"/>
  <c r="J120" i="1" s="1"/>
  <c r="L120" i="1" s="1"/>
  <c r="I119" i="1"/>
  <c r="J119" i="1" s="1"/>
  <c r="L119" i="1" s="1"/>
  <c r="I118" i="1"/>
  <c r="J118" i="1" s="1"/>
  <c r="L118" i="1" s="1"/>
  <c r="I117" i="1"/>
  <c r="J117" i="1" s="1"/>
  <c r="L117" i="1" s="1"/>
  <c r="I114" i="1"/>
  <c r="J114" i="1" s="1"/>
  <c r="L114" i="1" s="1"/>
  <c r="I111" i="1"/>
  <c r="J111" i="1" s="1"/>
  <c r="L111" i="1" s="1"/>
  <c r="I110" i="1"/>
  <c r="J110" i="1" s="1"/>
  <c r="L110" i="1" s="1"/>
  <c r="I109" i="1"/>
  <c r="J109" i="1" s="1"/>
  <c r="L109" i="1" s="1"/>
  <c r="I108" i="1"/>
  <c r="J108" i="1" s="1"/>
  <c r="L108" i="1" s="1"/>
  <c r="I107" i="1"/>
  <c r="J107" i="1" s="1"/>
  <c r="L107" i="1" s="1"/>
  <c r="I101" i="1"/>
  <c r="J101" i="1" s="1"/>
  <c r="L101" i="1" s="1"/>
  <c r="I100" i="1"/>
  <c r="J100" i="1" s="1"/>
  <c r="L100" i="1" s="1"/>
  <c r="I99" i="1"/>
  <c r="J99" i="1" s="1"/>
  <c r="L99" i="1" s="1"/>
  <c r="I98" i="1"/>
  <c r="J98" i="1" s="1"/>
  <c r="L98" i="1" s="1"/>
  <c r="I97" i="1"/>
  <c r="J97" i="1" s="1"/>
  <c r="L97" i="1" s="1"/>
  <c r="I96" i="1"/>
  <c r="J96" i="1" s="1"/>
  <c r="L96" i="1" s="1"/>
  <c r="I94" i="1"/>
  <c r="J94" i="1" s="1"/>
  <c r="L94" i="1" s="1"/>
  <c r="I93" i="1"/>
  <c r="J93" i="1" s="1"/>
  <c r="L93" i="1" s="1"/>
  <c r="I92" i="1"/>
  <c r="J92" i="1" s="1"/>
  <c r="L92" i="1" s="1"/>
  <c r="I91" i="1"/>
  <c r="J91" i="1" s="1"/>
  <c r="L91" i="1" s="1"/>
  <c r="I90" i="1"/>
  <c r="J90" i="1" s="1"/>
  <c r="L90" i="1" s="1"/>
  <c r="I89" i="1"/>
  <c r="J89" i="1" s="1"/>
  <c r="L89" i="1" s="1"/>
  <c r="I87" i="1"/>
  <c r="J87" i="1" s="1"/>
  <c r="L87" i="1" s="1"/>
  <c r="I86" i="1"/>
  <c r="J86" i="1" s="1"/>
  <c r="L86" i="1" s="1"/>
  <c r="I85" i="1"/>
  <c r="J85" i="1" s="1"/>
  <c r="L85" i="1" s="1"/>
  <c r="I80" i="1"/>
  <c r="J80" i="1" s="1"/>
  <c r="L80" i="1" s="1"/>
  <c r="I78" i="1"/>
  <c r="J78" i="1" s="1"/>
  <c r="L78" i="1" s="1"/>
  <c r="I77" i="1"/>
  <c r="J77" i="1" s="1"/>
  <c r="L77" i="1" s="1"/>
  <c r="I76" i="1"/>
  <c r="J76" i="1" s="1"/>
  <c r="L76" i="1" s="1"/>
  <c r="I75" i="1"/>
  <c r="J75" i="1" s="1"/>
  <c r="L75" i="1" s="1"/>
  <c r="I74" i="1"/>
  <c r="J74" i="1" s="1"/>
  <c r="L74" i="1" s="1"/>
  <c r="I73" i="1"/>
  <c r="J73" i="1" s="1"/>
  <c r="L73" i="1" s="1"/>
  <c r="I72" i="1"/>
  <c r="J72" i="1" s="1"/>
  <c r="L72" i="1" s="1"/>
  <c r="I71" i="1"/>
  <c r="J71" i="1" s="1"/>
  <c r="L71" i="1" s="1"/>
  <c r="I70" i="1"/>
  <c r="J70" i="1" s="1"/>
  <c r="L70" i="1" s="1"/>
  <c r="I69" i="1"/>
  <c r="J69" i="1" s="1"/>
  <c r="L69" i="1" s="1"/>
  <c r="I67" i="1"/>
  <c r="J67" i="1" s="1"/>
  <c r="L67" i="1" s="1"/>
  <c r="I66" i="1"/>
  <c r="J66" i="1" s="1"/>
  <c r="L66" i="1" s="1"/>
  <c r="I65" i="1"/>
  <c r="J65" i="1" s="1"/>
  <c r="L65" i="1" s="1"/>
  <c r="I64" i="1"/>
  <c r="J64" i="1" s="1"/>
  <c r="L64" i="1" s="1"/>
  <c r="I63" i="1"/>
  <c r="J63" i="1" s="1"/>
  <c r="L63" i="1" s="1"/>
  <c r="I62" i="1"/>
  <c r="J62" i="1" s="1"/>
  <c r="L62" i="1" s="1"/>
  <c r="I61" i="1"/>
  <c r="J61" i="1" s="1"/>
  <c r="L61" i="1" s="1"/>
  <c r="I60" i="1"/>
  <c r="J60" i="1" s="1"/>
  <c r="L60" i="1" s="1"/>
  <c r="I59" i="1"/>
  <c r="J59" i="1" s="1"/>
  <c r="L59" i="1" s="1"/>
  <c r="I58" i="1"/>
  <c r="J58" i="1" s="1"/>
  <c r="L58" i="1" s="1"/>
  <c r="I52" i="1"/>
  <c r="J52" i="1" s="1"/>
  <c r="L52" i="1" s="1"/>
  <c r="I51" i="1"/>
  <c r="J51" i="1" s="1"/>
  <c r="L51" i="1" s="1"/>
  <c r="I50" i="1"/>
  <c r="J50" i="1" s="1"/>
  <c r="L50" i="1" s="1"/>
  <c r="I49" i="1"/>
  <c r="J49" i="1" s="1"/>
  <c r="L49" i="1" s="1"/>
  <c r="I48" i="1"/>
  <c r="J48" i="1" s="1"/>
  <c r="L48" i="1" s="1"/>
  <c r="I47" i="1"/>
  <c r="J47" i="1" s="1"/>
  <c r="L47" i="1" s="1"/>
  <c r="I46" i="1"/>
  <c r="J46" i="1" s="1"/>
  <c r="L46" i="1" s="1"/>
  <c r="I45" i="1"/>
  <c r="J45" i="1" s="1"/>
  <c r="L45" i="1" s="1"/>
  <c r="I44" i="1"/>
  <c r="J44" i="1" s="1"/>
  <c r="L44" i="1" s="1"/>
  <c r="I43" i="1"/>
  <c r="J43" i="1" s="1"/>
  <c r="L43" i="1" s="1"/>
  <c r="I41" i="1"/>
  <c r="J41" i="1" s="1"/>
  <c r="L41" i="1" s="1"/>
  <c r="I40" i="1"/>
  <c r="J40" i="1" s="1"/>
  <c r="L40" i="1" s="1"/>
  <c r="I39" i="1"/>
  <c r="J39" i="1" s="1"/>
  <c r="L39" i="1" s="1"/>
  <c r="I38" i="1"/>
  <c r="J38" i="1" s="1"/>
  <c r="L38" i="1" s="1"/>
  <c r="I37" i="1"/>
  <c r="J37" i="1" s="1"/>
  <c r="L37" i="1" s="1"/>
  <c r="I36" i="1"/>
  <c r="J36" i="1" s="1"/>
  <c r="L36" i="1" s="1"/>
  <c r="I35" i="1"/>
  <c r="J35" i="1" s="1"/>
  <c r="L35" i="1" s="1"/>
  <c r="I34" i="1"/>
  <c r="J34" i="1" s="1"/>
  <c r="L34" i="1" s="1"/>
  <c r="I33" i="1"/>
  <c r="J33" i="1" s="1"/>
  <c r="L33" i="1" s="1"/>
  <c r="I32" i="1"/>
  <c r="J32" i="1" s="1"/>
  <c r="L32" i="1" s="1"/>
  <c r="I28" i="1"/>
  <c r="J28" i="1" s="1"/>
  <c r="L28" i="1" s="1"/>
  <c r="I27" i="1"/>
  <c r="J27" i="1" s="1"/>
  <c r="L27" i="1" s="1"/>
  <c r="I26" i="1"/>
  <c r="J26" i="1" s="1"/>
  <c r="L26" i="1" s="1"/>
  <c r="I25" i="1"/>
  <c r="J25" i="1" s="1"/>
  <c r="L25" i="1" s="1"/>
  <c r="I24" i="1"/>
  <c r="J24" i="1" s="1"/>
  <c r="L24" i="1" s="1"/>
  <c r="I23" i="1"/>
  <c r="J23" i="1" s="1"/>
  <c r="L23" i="1" s="1"/>
  <c r="I22" i="1"/>
  <c r="J22" i="1" s="1"/>
  <c r="L22" i="1" s="1"/>
  <c r="I21" i="1"/>
  <c r="J21" i="1" s="1"/>
  <c r="L21" i="1" s="1"/>
  <c r="I20" i="1"/>
  <c r="J20" i="1" s="1"/>
  <c r="L20" i="1" s="1"/>
  <c r="I19" i="1"/>
  <c r="J19" i="1" s="1"/>
  <c r="L19" i="1" s="1"/>
  <c r="I16" i="1"/>
  <c r="J16" i="1" s="1"/>
  <c r="L16" i="1" s="1"/>
  <c r="I15" i="1"/>
  <c r="J15" i="1" s="1"/>
  <c r="L15" i="1" s="1"/>
  <c r="I14" i="1"/>
  <c r="J14" i="1" s="1"/>
  <c r="L14" i="1" s="1"/>
  <c r="I13" i="1"/>
  <c r="J13" i="1" s="1"/>
  <c r="L13" i="1" s="1"/>
  <c r="I18" i="1"/>
  <c r="J18" i="1" s="1"/>
  <c r="L18" i="1" s="1"/>
  <c r="I12" i="1"/>
  <c r="J12" i="1" s="1"/>
  <c r="L12" i="1" s="1"/>
  <c r="I11" i="1"/>
  <c r="J11" i="1" s="1"/>
  <c r="L11" i="1" s="1"/>
  <c r="I9" i="1"/>
  <c r="J9" i="1" s="1"/>
  <c r="L9" i="1" s="1"/>
  <c r="I7" i="1"/>
  <c r="J7" i="1" s="1"/>
  <c r="L7" i="1" s="1"/>
  <c r="I6" i="1"/>
  <c r="J6" i="1" s="1"/>
  <c r="L6" i="1" s="1"/>
  <c r="I5" i="1"/>
  <c r="J5" i="1" s="1"/>
  <c r="L5" i="1" s="1"/>
  <c r="I4" i="1"/>
  <c r="J4" i="1" s="1"/>
  <c r="L4" i="1" s="1"/>
  <c r="I3" i="1"/>
  <c r="J3" i="1" s="1"/>
  <c r="L3" i="1" s="1"/>
  <c r="I2" i="1"/>
  <c r="J2" i="1" s="1"/>
  <c r="L2" i="1" s="1"/>
  <c r="E126" i="1"/>
  <c r="I126" i="1" s="1"/>
  <c r="A3" i="1"/>
  <c r="A4" i="1" l="1"/>
  <c r="A5" i="1" s="1"/>
  <c r="A6" i="1" s="1"/>
  <c r="A7" i="1" s="1"/>
  <c r="A8" i="1" s="1"/>
  <c r="E10" i="1"/>
  <c r="I10" i="1" s="1"/>
  <c r="E83" i="1"/>
  <c r="I83" i="1" s="1"/>
  <c r="E30" i="1"/>
  <c r="I30" i="1" s="1"/>
  <c r="E56" i="1"/>
  <c r="I56" i="1" s="1"/>
  <c r="E105" i="1"/>
  <c r="I105" i="1" s="1"/>
  <c r="E113" i="1"/>
  <c r="I113" i="1" s="1"/>
  <c r="E115" i="1"/>
  <c r="I115" i="1" s="1"/>
  <c r="E8" i="1"/>
  <c r="I8" i="1" s="1"/>
  <c r="F8" i="1" l="1"/>
  <c r="A9" i="1"/>
  <c r="A10" i="1" l="1"/>
  <c r="F10" i="1"/>
  <c r="A11" i="1" l="1"/>
  <c r="A12" i="1" l="1"/>
  <c r="I17" i="1" l="1"/>
  <c r="F17" i="1" l="1"/>
  <c r="A20" i="1" l="1"/>
  <c r="E29" i="1"/>
  <c r="I29" i="1" l="1"/>
  <c r="A21" i="1"/>
  <c r="A22" i="1" l="1"/>
  <c r="A23" i="1" l="1"/>
  <c r="A24" i="1" l="1"/>
  <c r="A25" i="1" l="1"/>
  <c r="A26" i="1" l="1"/>
  <c r="A27" i="1" l="1"/>
  <c r="A28" i="1" s="1"/>
  <c r="A29" i="1" l="1"/>
  <c r="F29" i="1"/>
  <c r="A30" i="1" l="1"/>
  <c r="A31" i="1" s="1"/>
  <c r="A32" i="1" s="1"/>
  <c r="F30" i="1"/>
  <c r="A33" i="1" l="1"/>
  <c r="E42" i="1"/>
  <c r="E54" i="1"/>
  <c r="I42" i="1" l="1"/>
  <c r="I54" i="1"/>
  <c r="A34" i="1"/>
  <c r="A35" i="1" l="1"/>
  <c r="A36" i="1" s="1"/>
  <c r="A37" i="1" s="1"/>
  <c r="A38" i="1" s="1"/>
  <c r="A39" i="1" s="1"/>
  <c r="A40" i="1" s="1"/>
  <c r="A41" i="1" l="1"/>
  <c r="A42" i="1" l="1"/>
  <c r="A43" i="1" s="1"/>
  <c r="A44" i="1" s="1"/>
  <c r="F42" i="1"/>
  <c r="A45" i="1" l="1"/>
  <c r="A46" i="1" l="1"/>
  <c r="E53" i="1"/>
  <c r="I53" i="1" l="1"/>
  <c r="A47" i="1"/>
  <c r="A48" i="1" l="1"/>
  <c r="A49" i="1" l="1"/>
  <c r="A50" i="1" l="1"/>
  <c r="A51" i="1" l="1"/>
  <c r="A52" i="1"/>
  <c r="A53" i="1" l="1"/>
  <c r="F53" i="1"/>
  <c r="A54" i="1" l="1"/>
  <c r="A55" i="1" s="1"/>
  <c r="F54" i="1"/>
  <c r="A56" i="1" l="1"/>
  <c r="F56" i="1"/>
  <c r="A57" i="1" l="1"/>
  <c r="A58" i="1" l="1"/>
  <c r="A59" i="1" l="1"/>
  <c r="E81" i="1"/>
  <c r="E68" i="1"/>
  <c r="I68" i="1" l="1"/>
  <c r="I81" i="1"/>
  <c r="A60" i="1"/>
  <c r="A61" i="1" l="1"/>
  <c r="A62" i="1" l="1"/>
  <c r="A63" i="1" l="1"/>
  <c r="A64" i="1" s="1"/>
  <c r="A65" i="1" s="1"/>
  <c r="A66" i="1" s="1"/>
  <c r="A67" i="1" s="1"/>
  <c r="A68" i="1" l="1"/>
  <c r="A69" i="1" s="1"/>
  <c r="F68" i="1"/>
  <c r="A70" i="1" l="1"/>
  <c r="E79" i="1"/>
  <c r="A71" i="1" l="1"/>
  <c r="I79" i="1"/>
  <c r="A72" i="1" l="1"/>
  <c r="A73" i="1" l="1"/>
  <c r="A74" i="1" l="1"/>
  <c r="A75" i="1" l="1"/>
  <c r="A76" i="1" l="1"/>
  <c r="A77" i="1" l="1"/>
  <c r="A78" i="1" s="1"/>
  <c r="A79" i="1" l="1"/>
  <c r="A80" i="1" s="1"/>
  <c r="F79" i="1"/>
  <c r="A81" i="1" l="1"/>
  <c r="A82" i="1" s="1"/>
  <c r="F81" i="1"/>
  <c r="A83" i="1" l="1"/>
  <c r="F83" i="1"/>
  <c r="A84" i="1" l="1"/>
  <c r="A85" i="1" l="1"/>
  <c r="A86" i="1" l="1"/>
  <c r="E88" i="1"/>
  <c r="E103" i="1"/>
  <c r="I88" i="1" l="1"/>
  <c r="I103" i="1"/>
  <c r="A87" i="1"/>
  <c r="A88" i="1" l="1"/>
  <c r="A89" i="1" s="1"/>
  <c r="F88" i="1"/>
  <c r="A90" i="1" l="1"/>
  <c r="A91" i="1" l="1"/>
  <c r="E95" i="1"/>
  <c r="I95" i="1" l="1"/>
  <c r="A92" i="1"/>
  <c r="A93" i="1" l="1"/>
  <c r="A94" i="1" l="1"/>
  <c r="A95" i="1" l="1"/>
  <c r="A96" i="1" s="1"/>
  <c r="F95" i="1"/>
  <c r="A97" i="1" l="1"/>
  <c r="A98" i="1" l="1"/>
  <c r="E102" i="1"/>
  <c r="I102" i="1" l="1"/>
  <c r="A99" i="1"/>
  <c r="A100" i="1" l="1"/>
  <c r="A101" i="1" l="1"/>
  <c r="A102" i="1" l="1"/>
  <c r="F102" i="1"/>
  <c r="A103" i="1" l="1"/>
  <c r="A104" i="1" s="1"/>
  <c r="F103" i="1"/>
  <c r="A105" i="1" l="1"/>
  <c r="F105" i="1"/>
  <c r="A106" i="1" l="1"/>
  <c r="A107" i="1" l="1"/>
  <c r="A108" i="1" l="1"/>
  <c r="E112" i="1"/>
  <c r="I112" i="1" l="1"/>
  <c r="A109" i="1"/>
  <c r="A110" i="1" l="1"/>
  <c r="A111" i="1" l="1"/>
  <c r="A112" i="1" l="1"/>
  <c r="F112" i="1"/>
  <c r="A113" i="1" l="1"/>
  <c r="A114" i="1" s="1"/>
  <c r="F113" i="1"/>
  <c r="A115" i="1" l="1"/>
  <c r="F115" i="1"/>
  <c r="A116" i="1" l="1"/>
  <c r="A117" i="1" l="1"/>
  <c r="E125" i="1"/>
  <c r="I125" i="1" l="1"/>
  <c r="A118" i="1"/>
  <c r="A119" i="1" l="1"/>
  <c r="A120" i="1" l="1"/>
  <c r="A121" i="1" l="1"/>
  <c r="A122" i="1" l="1"/>
  <c r="A123" i="1" l="1"/>
  <c r="A124" i="1" s="1"/>
  <c r="F125" i="1" l="1"/>
  <c r="J125" i="1" l="1"/>
  <c r="L125" i="1" s="1"/>
  <c r="F126" i="1"/>
  <c r="J126" i="1" s="1"/>
  <c r="L126" i="1" s="1"/>
  <c r="J8" i="1" l="1"/>
  <c r="L8" i="1" s="1"/>
  <c r="J10" i="1"/>
  <c r="L10" i="1" s="1"/>
  <c r="J17" i="1"/>
  <c r="L17" i="1" s="1"/>
  <c r="J29" i="1"/>
  <c r="L29" i="1" s="1"/>
  <c r="J30" i="1"/>
  <c r="L30" i="1" s="1"/>
  <c r="J42" i="1"/>
  <c r="L42" i="1" s="1"/>
  <c r="J53" i="1"/>
  <c r="L53" i="1" s="1"/>
  <c r="J54" i="1"/>
  <c r="L54" i="1" s="1"/>
  <c r="J56" i="1"/>
  <c r="L56" i="1" s="1"/>
  <c r="J68" i="1"/>
  <c r="L68" i="1" s="1"/>
  <c r="J79" i="1"/>
  <c r="L79" i="1" s="1"/>
  <c r="J81" i="1"/>
  <c r="L81" i="1" s="1"/>
  <c r="J83" i="1"/>
  <c r="L83" i="1" s="1"/>
  <c r="J88" i="1"/>
  <c r="L88" i="1" s="1"/>
  <c r="J95" i="1"/>
  <c r="L95" i="1" s="1"/>
  <c r="J102" i="1"/>
  <c r="L102" i="1" s="1"/>
  <c r="J103" i="1"/>
  <c r="L103" i="1" s="1"/>
  <c r="J105" i="1"/>
  <c r="L105" i="1" s="1"/>
  <c r="J112" i="1"/>
  <c r="L112" i="1" s="1"/>
  <c r="J113" i="1"/>
  <c r="L113" i="1" s="1"/>
  <c r="J115" i="1"/>
  <c r="L1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Casamor</author>
  </authors>
  <commentList>
    <comment ref="N13" authorId="0" shapeId="0" xr:uid="{B617E92C-2D09-4655-B471-5114F380690D}">
      <text>
        <r>
          <rPr>
            <b/>
            <sz val="9"/>
            <color indexed="81"/>
            <rFont val="Tahoma"/>
            <family val="2"/>
          </rPr>
          <t>Julia Casamor:</t>
        </r>
        <r>
          <rPr>
            <sz val="9"/>
            <color indexed="81"/>
            <rFont val="Tahoma"/>
            <family val="2"/>
          </rPr>
          <t xml:space="preserve">
11,250€ indicado por Jules y Pedro de additional 3rd Parties</t>
        </r>
      </text>
    </comment>
  </commentList>
</comments>
</file>

<file path=xl/sharedStrings.xml><?xml version="1.0" encoding="utf-8"?>
<sst xmlns="http://schemas.openxmlformats.org/spreadsheetml/2006/main" count="1355" uniqueCount="590">
  <si>
    <t>Reinvoice Atlas</t>
  </si>
  <si>
    <t>Princesa</t>
  </si>
  <si>
    <t>Reinvoice Cleaning</t>
  </si>
  <si>
    <t>Reinvoice Maintenance</t>
  </si>
  <si>
    <t>Reinvoice Material</t>
  </si>
  <si>
    <t>Reinvoice Marketing</t>
  </si>
  <si>
    <t>Reinvoice Keys</t>
  </si>
  <si>
    <t>Reinvoice Bedclothes</t>
  </si>
  <si>
    <t>Reinvoice Check-in</t>
  </si>
  <si>
    <t>Reinvoice Mark-up</t>
  </si>
  <si>
    <t>Reinvocie Expansion</t>
  </si>
  <si>
    <t>Reinvoice Other</t>
  </si>
  <si>
    <t>Reinvoices</t>
  </si>
  <si>
    <t>Total Revenues</t>
  </si>
  <si>
    <t>Salaries Barcelona</t>
  </si>
  <si>
    <t>Salaries Valencia</t>
  </si>
  <si>
    <t>Salaries Madrid</t>
  </si>
  <si>
    <t>Salaries Bilbao</t>
  </si>
  <si>
    <t xml:space="preserve">Barcelona Variable Salaries </t>
  </si>
  <si>
    <t>Valencia Variable Salaries</t>
  </si>
  <si>
    <t>Madrid Variable Salaries</t>
  </si>
  <si>
    <t>Bilbao Variable Salaries</t>
  </si>
  <si>
    <t>City Salaries</t>
  </si>
  <si>
    <t>External City Services</t>
  </si>
  <si>
    <t>Cleaning Outsource</t>
  </si>
  <si>
    <t>Laundry Outsource</t>
  </si>
  <si>
    <t>Maintenance Outsource</t>
  </si>
  <si>
    <t>Material</t>
  </si>
  <si>
    <t>Keys</t>
  </si>
  <si>
    <t>Bedclothes</t>
  </si>
  <si>
    <t>Check-in</t>
  </si>
  <si>
    <t>Other</t>
  </si>
  <si>
    <t xml:space="preserve">Total Services </t>
  </si>
  <si>
    <t>Gross Margin City</t>
  </si>
  <si>
    <t>Direct Salaries</t>
  </si>
  <si>
    <t>Total Marketing</t>
  </si>
  <si>
    <t>Direct Costs</t>
  </si>
  <si>
    <t>NOI after Direct Costs</t>
  </si>
  <si>
    <t>Office</t>
  </si>
  <si>
    <t>IT</t>
  </si>
  <si>
    <t>Other expenses</t>
  </si>
  <si>
    <t>Indirect Costs</t>
  </si>
  <si>
    <t>Brand</t>
  </si>
  <si>
    <t>New City/Product Cost</t>
  </si>
  <si>
    <t>Expansion</t>
  </si>
  <si>
    <t>One-offs</t>
  </si>
  <si>
    <t>Depreciation - PL</t>
  </si>
  <si>
    <t>One-off</t>
  </si>
  <si>
    <t>GROSS PROFIT/LOSS PERIOD</t>
  </si>
  <si>
    <t>Corporate Income Tax</t>
  </si>
  <si>
    <t>NET PROFIT/LOSS PERIOD</t>
  </si>
  <si>
    <t>Depreciation</t>
  </si>
  <si>
    <t>Others Investments</t>
  </si>
  <si>
    <t>Working Capital</t>
  </si>
  <si>
    <t>Working Capital - Provision</t>
  </si>
  <si>
    <t>Working Capital - Taxes</t>
  </si>
  <si>
    <t>Cash Balance Adjustments</t>
  </si>
  <si>
    <t>INITIAL CASH</t>
  </si>
  <si>
    <t>CASH END OF PERIOD</t>
  </si>
  <si>
    <t>Revenues MF Barcelona</t>
  </si>
  <si>
    <t>Revenues MF Residence</t>
  </si>
  <si>
    <t>Revenues MF Valencia</t>
  </si>
  <si>
    <t>Revenues MF Madrid</t>
  </si>
  <si>
    <t>Revenues MF Bilbao</t>
  </si>
  <si>
    <t>Revenues MF Vandor</t>
  </si>
  <si>
    <t>Revenues MF 3rdparties</t>
  </si>
  <si>
    <t>Revenues Management fee</t>
  </si>
  <si>
    <t>Revenues Booking Fee</t>
  </si>
  <si>
    <t>Revenues Services</t>
  </si>
  <si>
    <t>Revenues Comissions</t>
  </si>
  <si>
    <t>Revenues New Bed Fee</t>
  </si>
  <si>
    <t>Revenues Others</t>
  </si>
  <si>
    <t>Revenues/bed/month</t>
  </si>
  <si>
    <t>Salaries Cleaning</t>
  </si>
  <si>
    <t>Salaries Maintenance</t>
  </si>
  <si>
    <t>Local Office</t>
  </si>
  <si>
    <t>City Costs</t>
  </si>
  <si>
    <t>City Costs/bed/month</t>
  </si>
  <si>
    <t>Gross Margin City/bed/month</t>
  </si>
  <si>
    <t>Salaries Sales</t>
  </si>
  <si>
    <t>Salaries B2C</t>
  </si>
  <si>
    <t>Salaries B2B</t>
  </si>
  <si>
    <t>Salaries Marketing</t>
  </si>
  <si>
    <t>Salaries Operations</t>
  </si>
  <si>
    <t>Variable Salaries Sales</t>
  </si>
  <si>
    <t>Variable Salaries B2C</t>
  </si>
  <si>
    <t>Variable Salaries B2B</t>
  </si>
  <si>
    <t>Variable Salaries Marketing</t>
  </si>
  <si>
    <t>Variable Salaries Operations</t>
  </si>
  <si>
    <t>Marketing SEM</t>
  </si>
  <si>
    <t>Marketing SEO</t>
  </si>
  <si>
    <t>Marketing Design and Printing</t>
  </si>
  <si>
    <t>Marketing Media</t>
  </si>
  <si>
    <t>Marketing  PR &amp; Communication</t>
  </si>
  <si>
    <t>Marketing Web</t>
  </si>
  <si>
    <t>Marketing Merchandising</t>
  </si>
  <si>
    <t>Marketing Apps</t>
  </si>
  <si>
    <t>Marketing Loyalty Program</t>
  </si>
  <si>
    <t>Marketing Other</t>
  </si>
  <si>
    <t>Sales Commisions</t>
  </si>
  <si>
    <t>Direct Costs/bed/month</t>
  </si>
  <si>
    <t>NOI after DC/bed/month</t>
  </si>
  <si>
    <t>OverHead Salaries</t>
  </si>
  <si>
    <t>Variable OverHead Salaries</t>
  </si>
  <si>
    <t>Salaries Expenses</t>
  </si>
  <si>
    <t>Indirect Costs Salaries</t>
  </si>
  <si>
    <t>Professional Services Asesoria Fiscal</t>
  </si>
  <si>
    <t>Professional Services Asesoria Laboral</t>
  </si>
  <si>
    <t>Professional Services CCAA</t>
  </si>
  <si>
    <t>Professional Services Daniel Alarcon</t>
  </si>
  <si>
    <t>Professional Services Other</t>
  </si>
  <si>
    <t>Professional Services</t>
  </si>
  <si>
    <t>Other expenses Trips and Delivery</t>
  </si>
  <si>
    <t>Other expenses Bank</t>
  </si>
  <si>
    <t>Other expenses Financial Interests</t>
  </si>
  <si>
    <t>Other expenses Insurance</t>
  </si>
  <si>
    <t>Indirect Costs/bed/month</t>
  </si>
  <si>
    <t>NOI</t>
  </si>
  <si>
    <t>NOI/bed/month</t>
  </si>
  <si>
    <t>Net Profit/bed/month</t>
  </si>
  <si>
    <t>IT Investments</t>
  </si>
  <si>
    <t>Office Material Investments</t>
  </si>
  <si>
    <t>Value</t>
  </si>
  <si>
    <t>Header</t>
  </si>
  <si>
    <t>Id</t>
  </si>
  <si>
    <t>Type</t>
  </si>
  <si>
    <t>Origin</t>
  </si>
  <si>
    <t>From</t>
  </si>
  <si>
    <t>To</t>
  </si>
  <si>
    <t>Result</t>
  </si>
  <si>
    <t>Format</t>
  </si>
  <si>
    <t>kpi</t>
  </si>
  <si>
    <t>line</t>
  </si>
  <si>
    <t>subtotal</t>
  </si>
  <si>
    <t>total</t>
  </si>
  <si>
    <t>value</t>
  </si>
  <si>
    <t>subline</t>
  </si>
  <si>
    <t>Capital social</t>
  </si>
  <si>
    <t>Equity movements</t>
  </si>
  <si>
    <t>Prima de emisión o asunción</t>
  </si>
  <si>
    <t>Reservas voluntarias</t>
  </si>
  <si>
    <t>Resultados negativos de ejercicios anteriores</t>
  </si>
  <si>
    <t>RESULTADOS NEGATIVOS EJERCICIO 2022 (A 31/12/22)</t>
  </si>
  <si>
    <t>Resultados del ejercicio</t>
  </si>
  <si>
    <t>Propiedad industrial</t>
  </si>
  <si>
    <t>Fondo de comercio</t>
  </si>
  <si>
    <t>NUEVO CORE</t>
  </si>
  <si>
    <t>PORTATIL HP 250 G8, CANON LPI, GARANTIA,</t>
  </si>
  <si>
    <t>Elementos de transporte</t>
  </si>
  <si>
    <t>Otro inmovilizado material</t>
  </si>
  <si>
    <t>Participaciones a largo plazo en partes vinculadas</t>
  </si>
  <si>
    <t>Fianzas constituidas a largo plazo</t>
  </si>
  <si>
    <t>AMORTIZACIÓN</t>
  </si>
  <si>
    <t>AMORT. ACUM. EQUIPOS INFORMATICOS</t>
  </si>
  <si>
    <t>Proveedores (euros)</t>
  </si>
  <si>
    <t>Proveedores (moneda extranjera)</t>
  </si>
  <si>
    <t>Proveedores, facturas pendientes de recibir o de formalizar</t>
  </si>
  <si>
    <t>PREVISION CORSEGA 207</t>
  </si>
  <si>
    <t>OTRAS FACTURAS PTES DE RECIBIR</t>
  </si>
  <si>
    <t>FRAS. PDTES . pagar  ALQUILER</t>
  </si>
  <si>
    <t>PREVISION PRINCESA</t>
  </si>
  <si>
    <t>PREVISION RODRIGUEZ DE CEPEDA</t>
  </si>
  <si>
    <t>Proveedores, empresas del grupo (euros)</t>
  </si>
  <si>
    <t>ANTICIPOS A PROVEEDORES</t>
  </si>
  <si>
    <t>ANT. PROV. NOTARIA SEXTO MTNEZ GIL</t>
  </si>
  <si>
    <t>Acreedores por prestaciones de servicios (euros)</t>
  </si>
  <si>
    <t>Clientes (euros)</t>
  </si>
  <si>
    <t>430001- Roomie</t>
  </si>
  <si>
    <t>Clientes, (moneda extranjera)</t>
  </si>
  <si>
    <t>PREVISIONES CLIENTES COTOWN FIANZAS</t>
  </si>
  <si>
    <t>FIANZAS RECIBIDAS CORCEGA 207</t>
  </si>
  <si>
    <t>PREVISIONES CLIENTES COTOWN RENTA</t>
  </si>
  <si>
    <t>PREVISION SERVICIOS</t>
  </si>
  <si>
    <t>FRAS. PDTES . RECIBIR ALQUILER</t>
  </si>
  <si>
    <t>PREVISION ATLAS LLAVES Y DESPERFECTOS</t>
  </si>
  <si>
    <t>Clientes empresas del grupo, facturas pendientes de formaliz</t>
  </si>
  <si>
    <t>Clientes, empresas asociadas</t>
  </si>
  <si>
    <t>Anticipos de clientes</t>
  </si>
  <si>
    <t>Deudores (euros) (migración. Uso manual)</t>
  </si>
  <si>
    <t>ANTICIPOS DE REMUNERACIONES</t>
  </si>
  <si>
    <t>REMUNERACIONES PENDIENTES DE PAGO</t>
  </si>
  <si>
    <t>PROVISION PAGAS EXTRAS</t>
  </si>
  <si>
    <t>PROVISION BONUS</t>
  </si>
  <si>
    <t>HACIENDA PÚBLICA DEUDORA POR CONCEPTOS FISCALES (migración)</t>
  </si>
  <si>
    <t>IVA SOPORTADO</t>
  </si>
  <si>
    <t>HACIENDA PÚBLICA RETENCIONES Y PAGOS A CUENTA</t>
  </si>
  <si>
    <t>ACTIVOS DIFS. TEMPORARIAS DEDUCIBLES</t>
  </si>
  <si>
    <t>Impuesto sobre beneficios anticipado</t>
  </si>
  <si>
    <t>HACIENDA PÚBLICA ACREEDORA POR CONCEPTOS FISCALES</t>
  </si>
  <si>
    <t>HACIENDA PÚBLICA ACREEDORA POR CONCEPTOS FISCALES (migración</t>
  </si>
  <si>
    <t>H.P. ACREEDOR POR RETENCIONES PRACTICADAS</t>
  </si>
  <si>
    <t>H.P. ACREEDOR RETENCIONES P. TRABAJADORES</t>
  </si>
  <si>
    <t>H.P. RETENCIONES LIQUIDADAS</t>
  </si>
  <si>
    <t>Hacienda Pública, acreedora por impuesto sobre sociedades</t>
  </si>
  <si>
    <t>ORGANISMOS DE LA SEG. SOCIAL ACREEDORES</t>
  </si>
  <si>
    <t>IVA REPERCUTIDO</t>
  </si>
  <si>
    <t>IVA REPERCUTIDO (migración)</t>
  </si>
  <si>
    <t>Intereses a corto plazo de valores representativos de deuda</t>
  </si>
  <si>
    <t>Proveedores de inmovilizado a corto plazo</t>
  </si>
  <si>
    <t>Partidas pendientes de aplicación</t>
  </si>
  <si>
    <t>Transitoria para transferencias devueltas  (Vandor)</t>
  </si>
  <si>
    <t>Caja, euros</t>
  </si>
  <si>
    <t>BBVA - CTA. 1080 PAGO</t>
  </si>
  <si>
    <t>BBVA - CTA. 8318</t>
  </si>
  <si>
    <t>BANCO SANTANDER CTA. 5447 (DONOSO CORTES, 75)</t>
  </si>
  <si>
    <t>FRANCESC PUIGGALI - TARJETA VISA 8084</t>
  </si>
  <si>
    <t>CRISTINA GALLARDO - TARJETA VISA 3078</t>
  </si>
  <si>
    <t>MARIA AZUCENA ESTEBAN - TARJETA VISA 5620</t>
  </si>
  <si>
    <t>AELIN PAZ - TARJETA VISA 1595</t>
  </si>
  <si>
    <t>CAROLINA SCAGLIARINI - TARJETA VISA 1642</t>
  </si>
  <si>
    <t>MANUEL LOPEZ - TARJETA VISA 1213</t>
  </si>
  <si>
    <t>FRANCESC PUIGGALI - TARJETA VISA 5254</t>
  </si>
  <si>
    <t>MARIA AZUCENA ESTEBAN - TARJETA VISA 5320</t>
  </si>
  <si>
    <t>FRANCESC PUIGGALI - TARJETA VISA 8084 TRANSITORIA</t>
  </si>
  <si>
    <t>CRISTINA GALLARDO - TARJETA VISA 3078 TRANSITORIA</t>
  </si>
  <si>
    <t>MARIA AZUCENA ESTEBAN - TARJETA VISA 5620 TRANSITORIA</t>
  </si>
  <si>
    <t>AELIN PAZ - TARJETA VISA 1595 TRANSITORIA</t>
  </si>
  <si>
    <t>CAROLINA SCAGLIARINI - TARJETA VISA 1642 TRANSITORIA</t>
  </si>
  <si>
    <t>VISA MANUEL LOPEZ - TARJETA VISA 1213 TRANSITORIA</t>
  </si>
  <si>
    <t>JUDITHGAROÑA - TARJETA VISA 9944 TRANSITORIA</t>
  </si>
  <si>
    <t>NARADAPALAFOLL - TARJETA VISA 3145 TRANSITORIA</t>
  </si>
  <si>
    <t>MONICAALMENAR - TARJETA VISA 3129 TRANSITORIA</t>
  </si>
  <si>
    <t>MANUELLOPEZ - TARJETA VISA 2758 TRANSITORIA</t>
  </si>
  <si>
    <t>FRANCESC PUIGGALI - TARJETA VISA 5254 TRANSITORIA</t>
  </si>
  <si>
    <t>MARIA AZUCENA ESTEBAN - TARJETA VISA 5320 TRANSITORIA</t>
  </si>
  <si>
    <t>ENRIQUE DE ALBA - TARJETA VISA 3137 (TRANSITORIA)</t>
  </si>
  <si>
    <t>BBVA-CTA.1080 PAGO TRANSITORIA</t>
  </si>
  <si>
    <t>BBVA-CTA.8318 TRANSITORIA</t>
  </si>
  <si>
    <t>Pagos por defecto o en exceso</t>
  </si>
  <si>
    <t>Reparaciones y conservación</t>
  </si>
  <si>
    <t>MATERIAL DE LIMPIEZA</t>
  </si>
  <si>
    <t>Servicios profesionales independientes</t>
  </si>
  <si>
    <t>SERVICIOS PROFESIONALES NOTARIOS</t>
  </si>
  <si>
    <t>PRESENT.CCAA / AUDITORIA</t>
  </si>
  <si>
    <t>Transportes</t>
  </si>
  <si>
    <t>SEGUROS</t>
  </si>
  <si>
    <t>GASTOS BANCARIOS</t>
  </si>
  <si>
    <t>GASTOS BANCARIOS CAIXABANK</t>
  </si>
  <si>
    <t>GASTOS BANCARIOS BBVA</t>
  </si>
  <si>
    <t>GASTOS MARKETING Y PUBLICIDAD</t>
  </si>
  <si>
    <t>GASTOS MARKETING SEM</t>
  </si>
  <si>
    <t>SUMINISTRO TELEFONICO / INTERNET</t>
  </si>
  <si>
    <t>Otros servicios</t>
  </si>
  <si>
    <t>GASTOS DE VIAJE</t>
  </si>
  <si>
    <t>LLAVES EDIFICIO</t>
  </si>
  <si>
    <t>REPOSICIONES MATERIAL PISOS</t>
  </si>
  <si>
    <t>GASTOS REPRESENTACION EMPRESA</t>
  </si>
  <si>
    <t>GASTOS DESPLAZAMIENTO DE PERSONAL</t>
  </si>
  <si>
    <t>GASTOS DESPLAZAMIENTOS PERSONAL DE OFICINA</t>
  </si>
  <si>
    <t>GASTOS COMIDAS PERSONAL GESTORA</t>
  </si>
  <si>
    <t>GASTOS HHRR RECRUITMENT</t>
  </si>
  <si>
    <t>GASTOS EXPANSION</t>
  </si>
  <si>
    <t>Impuesto diferido</t>
  </si>
  <si>
    <t>OTROS TRIBUTOS</t>
  </si>
  <si>
    <t>Sueldos y salarios</t>
  </si>
  <si>
    <t>PROVISION PAGA EXTRA</t>
  </si>
  <si>
    <t>SEG. SOC. A CARGO DE LA EMPRESA</t>
  </si>
  <si>
    <t>CURSOS FORMACIÓN PERSONAL</t>
  </si>
  <si>
    <t>OTROS GASTOS SOCIALES</t>
  </si>
  <si>
    <t>GASTOS A REFACTURAR</t>
  </si>
  <si>
    <t>OTROS GASTOS FINANCIEROS</t>
  </si>
  <si>
    <t>Pérdidas de activos fijos materiales</t>
  </si>
  <si>
    <t>Pérdidas procedentes de participaciones a L/P, empresas del</t>
  </si>
  <si>
    <t>Gastos excepcionales</t>
  </si>
  <si>
    <t>Amortización del inmovilizado intangible</t>
  </si>
  <si>
    <t>Amortización del inmovilizado material</t>
  </si>
  <si>
    <t>Prestaciones de servicios</t>
  </si>
  <si>
    <t>MANAGEMENT FEES-ATLAS</t>
  </si>
  <si>
    <t>Subvenciones, donaciones y legados a la explotación</t>
  </si>
  <si>
    <t>Beneficios por operaciones con obligaciones propias</t>
  </si>
  <si>
    <t>INGRESOS POR REFACTURACIONES</t>
  </si>
  <si>
    <t>Otros ingresos financieros</t>
  </si>
  <si>
    <t>Beneficios procedentes de participaciones a largo plazo, emp</t>
  </si>
  <si>
    <t>INGRESOS EXCEPCIONALES</t>
  </si>
  <si>
    <t>Exceso de provisión para operaciones comerciales</t>
  </si>
  <si>
    <t>S_62100</t>
  </si>
  <si>
    <t>ARRENDAMIENTOS Y CANONES</t>
  </si>
  <si>
    <t>S_62104</t>
  </si>
  <si>
    <t>Arrendamientos y cánones</t>
  </si>
  <si>
    <t>S_62201</t>
  </si>
  <si>
    <t>REPARACIONES Y CONSERVACION</t>
  </si>
  <si>
    <t>S_62203</t>
  </si>
  <si>
    <t>LIMPIEZA EDIFICIO</t>
  </si>
  <si>
    <t>S_62204</t>
  </si>
  <si>
    <t>MANTENIMIENTO ALARMA</t>
  </si>
  <si>
    <t>S_62210</t>
  </si>
  <si>
    <t>REPARACION Y CONSERVACION - OFIC.</t>
  </si>
  <si>
    <t>S_62211</t>
  </si>
  <si>
    <t>SERVICIOS DE EMERGENCIAS</t>
  </si>
  <si>
    <t>S_62213</t>
  </si>
  <si>
    <t>MATERIAL DE NETEJA</t>
  </si>
  <si>
    <t>S_62214</t>
  </si>
  <si>
    <t>SERVICIO DE LIMPIEZA</t>
  </si>
  <si>
    <t>S_62215</t>
  </si>
  <si>
    <t>SERVICIO DE LAVANDERIA</t>
  </si>
  <si>
    <t>S_62301</t>
  </si>
  <si>
    <t>S_62301-00</t>
  </si>
  <si>
    <t>S_62303</t>
  </si>
  <si>
    <t>S_62303-00</t>
  </si>
  <si>
    <t>SERVICIOS PROF, INDEPENDIENTES 0% IVA</t>
  </si>
  <si>
    <t>S_62305</t>
  </si>
  <si>
    <t>ASESOR RECURSOS HUMANOS</t>
  </si>
  <si>
    <t>S_62306</t>
  </si>
  <si>
    <t>ASESOR LABORAL</t>
  </si>
  <si>
    <t>S_62308</t>
  </si>
  <si>
    <t>SERVICIOS GESTORA EDIFICIO</t>
  </si>
  <si>
    <t>S_62310</t>
  </si>
  <si>
    <t>ASESOR LEGAL</t>
  </si>
  <si>
    <t>S_62311</t>
  </si>
  <si>
    <t>ASESOR FISCAL</t>
  </si>
  <si>
    <t>S_62313</t>
  </si>
  <si>
    <t>PRESENT.CCAA, LIBROS CONTABLES,LIB.SOCIE</t>
  </si>
  <si>
    <t>S_62317</t>
  </si>
  <si>
    <t>ASESOR PREVENCION RIESGOS LABORALES</t>
  </si>
  <si>
    <t>S_62321</t>
  </si>
  <si>
    <t>SERVICIOS PROFESIONALES - DANI ALARCON</t>
  </si>
  <si>
    <t>S_62323</t>
  </si>
  <si>
    <t>CONSULTORIAS INFORMATICAS</t>
  </si>
  <si>
    <t>S_62326</t>
  </si>
  <si>
    <t>SERVICIOS PROFESIONALES - ROOKIE</t>
  </si>
  <si>
    <t>S_62327</t>
  </si>
  <si>
    <t>MANTENIMIENTO ANUAL SAP</t>
  </si>
  <si>
    <t>S_62506</t>
  </si>
  <si>
    <t>POLIZA OF. BEETHOVEN 15</t>
  </si>
  <si>
    <t>S_62508</t>
  </si>
  <si>
    <t>POLIZA CYBER SEGURIDAD</t>
  </si>
  <si>
    <t>S_62513</t>
  </si>
  <si>
    <t>POLIZA RC ADMINISTRADORES Y ALTOS CARGOS</t>
  </si>
  <si>
    <t>S_62701</t>
  </si>
  <si>
    <t>S_62702</t>
  </si>
  <si>
    <t>S_62702-00</t>
  </si>
  <si>
    <t>GASTOS MARKETING SEM 0% IVA</t>
  </si>
  <si>
    <t>S_62703</t>
  </si>
  <si>
    <t>GASTOS MARKETING SEO</t>
  </si>
  <si>
    <t>S_62704</t>
  </si>
  <si>
    <t>GASTOS MARKETING DESIGN AND PRINTING</t>
  </si>
  <si>
    <t>S_62705</t>
  </si>
  <si>
    <t>GASTOS MARKETING MEDIA</t>
  </si>
  <si>
    <t>S_62705-04</t>
  </si>
  <si>
    <t>GASTOS MARKETING MEDIA 4% IVA</t>
  </si>
  <si>
    <t>S_62706</t>
  </si>
  <si>
    <t>GASTOS MARKETING PR &amp; Communication</t>
  </si>
  <si>
    <t>S_62707</t>
  </si>
  <si>
    <t>GASTOS MARKETING WEB</t>
  </si>
  <si>
    <t>S_62708</t>
  </si>
  <si>
    <t>GASTOS MARKETING MERCHANDISING</t>
  </si>
  <si>
    <t>S_62709</t>
  </si>
  <si>
    <t>S_62710</t>
  </si>
  <si>
    <t>GASTOS MARKETING BRAND</t>
  </si>
  <si>
    <t>S_62711</t>
  </si>
  <si>
    <t>GASTOS MARKETING OTHER</t>
  </si>
  <si>
    <t>S_62711-10</t>
  </si>
  <si>
    <t>GASTOS MARKETING OTHER 10% IVA</t>
  </si>
  <si>
    <t>S_62712</t>
  </si>
  <si>
    <t>GASTOS MARKETING APPS</t>
  </si>
  <si>
    <t>S_62808</t>
  </si>
  <si>
    <t>SUMINISTRO TELEFONICO</t>
  </si>
  <si>
    <t>S_62901</t>
  </si>
  <si>
    <t>S_62901-00</t>
  </si>
  <si>
    <t>OTROS SERVICIOS 0% IVA</t>
  </si>
  <si>
    <t>S_62902</t>
  </si>
  <si>
    <t>GASTOS MENSAJERIA</t>
  </si>
  <si>
    <t>S_62902-00</t>
  </si>
  <si>
    <t>GASTOS MENSAJERIA 0% IVA</t>
  </si>
  <si>
    <t>S_62904</t>
  </si>
  <si>
    <t>MATERIAL DE OFICINA</t>
  </si>
  <si>
    <t>S_62906</t>
  </si>
  <si>
    <t>GASTOS INFORMATICA</t>
  </si>
  <si>
    <t>S_62907</t>
  </si>
  <si>
    <t>S_62907-00</t>
  </si>
  <si>
    <t>GASTOS DE VIAJE - 0% IVA</t>
  </si>
  <si>
    <t>S_62907-10</t>
  </si>
  <si>
    <t>GASTOS DE VIAJE - EXPANSION 10% IVA</t>
  </si>
  <si>
    <t>S_62910</t>
  </si>
  <si>
    <t>S_62911</t>
  </si>
  <si>
    <t>S_62914</t>
  </si>
  <si>
    <t>GASTOS EVENTOS</t>
  </si>
  <si>
    <t>S_62914-00</t>
  </si>
  <si>
    <t>GASTOS EVENTOS 0% IVA</t>
  </si>
  <si>
    <t>S_62917-10</t>
  </si>
  <si>
    <t>S_62918</t>
  </si>
  <si>
    <t>COSTE PERSONAL</t>
  </si>
  <si>
    <t>S_62924</t>
  </si>
  <si>
    <t>GASTOS DEPARTAMENTO VENTAS</t>
  </si>
  <si>
    <t>S_62924-00</t>
  </si>
  <si>
    <t>GASTOS DEPARTAMENTO VENTAS 0% IVA</t>
  </si>
  <si>
    <t>S_62926</t>
  </si>
  <si>
    <t>GASTOS APLICACIONES</t>
  </si>
  <si>
    <t>S_62928</t>
  </si>
  <si>
    <t>COMISION DE PORTAL</t>
  </si>
  <si>
    <t>S_62928-00</t>
  </si>
  <si>
    <t>COMISION DE PORTAL 0% IVA</t>
  </si>
  <si>
    <t>S_62929</t>
  </si>
  <si>
    <t>GASTOS IT</t>
  </si>
  <si>
    <t>S_62929-00</t>
  </si>
  <si>
    <t>GASTOS IT 0% IVA</t>
  </si>
  <si>
    <t>S_62931</t>
  </si>
  <si>
    <t>GASTOS WEB</t>
  </si>
  <si>
    <t>S_62931-00</t>
  </si>
  <si>
    <t>GASTOS DESPLAZAMIENTOS - 0% IVA</t>
  </si>
  <si>
    <t>S_62931-10</t>
  </si>
  <si>
    <t>GASTOS DESPLAZAMIENTOS - 10% IVA</t>
  </si>
  <si>
    <t>S_62931-21</t>
  </si>
  <si>
    <t>GASTOS DESPLAZAMIENTOS - 21% IVA</t>
  </si>
  <si>
    <t>S_62940</t>
  </si>
  <si>
    <t>GASTOS DE HOSPEDAJE - EXP.</t>
  </si>
  <si>
    <t>S_62944</t>
  </si>
  <si>
    <t>GASTOS DE HOSPEDAJE</t>
  </si>
  <si>
    <t>S_62945</t>
  </si>
  <si>
    <t>S_62951</t>
  </si>
  <si>
    <t>GASTOS DESPLAZAMIENTO PERSONAL OFICINA</t>
  </si>
  <si>
    <t>S_64003</t>
  </si>
  <si>
    <t>PERSONAL SB CLEANING</t>
  </si>
  <si>
    <t>S_64004</t>
  </si>
  <si>
    <t>PERSONAL SB COMMERCIAL</t>
  </si>
  <si>
    <t>S_64005</t>
  </si>
  <si>
    <t>PERSONAL SB COMMERCIAL_B2B</t>
  </si>
  <si>
    <t>S_64006</t>
  </si>
  <si>
    <t>PERSONAL SB COMMERCIAL_B2C</t>
  </si>
  <si>
    <t>S_64007</t>
  </si>
  <si>
    <t>PERSONAL SB MAINTENANCE</t>
  </si>
  <si>
    <t>S_64008</t>
  </si>
  <si>
    <t>PERSONAL SB MARKETING</t>
  </si>
  <si>
    <t>S_64009</t>
  </si>
  <si>
    <t>PERSONAL SB OPERATIONS</t>
  </si>
  <si>
    <t>S_64010</t>
  </si>
  <si>
    <t>PERSONAL SB OPERATIONS_BCN</t>
  </si>
  <si>
    <t>S_64011</t>
  </si>
  <si>
    <t>PERSONAL SB OPERATIONS_VLC</t>
  </si>
  <si>
    <t>S_64012</t>
  </si>
  <si>
    <t>PERSONAL SB OVERHEAD</t>
  </si>
  <si>
    <t>S_642003</t>
  </si>
  <si>
    <t>PERSONAL SS CLEANING</t>
  </si>
  <si>
    <t>S_642004</t>
  </si>
  <si>
    <t>PERSONAL SS COMMERCIAL</t>
  </si>
  <si>
    <t>S_642005</t>
  </si>
  <si>
    <t>PERSONAL SS COMMERCIAL_B2B</t>
  </si>
  <si>
    <t>S_642006</t>
  </si>
  <si>
    <t>PERSONAL SS COMMERCIAL_B2C</t>
  </si>
  <si>
    <t>S_642007</t>
  </si>
  <si>
    <t>PERSONAL SS MAINTENANCE</t>
  </si>
  <si>
    <t>S_642008</t>
  </si>
  <si>
    <t>PERSONAL SS MARKETING</t>
  </si>
  <si>
    <t>S_642009</t>
  </si>
  <si>
    <t>PERSONAL SS OPERATIONS</t>
  </si>
  <si>
    <t>S_642010</t>
  </si>
  <si>
    <t>PERSONAL SS OPERATIONS_BCN</t>
  </si>
  <si>
    <t>S_642011</t>
  </si>
  <si>
    <t>PERSONAL SS OPERATIONS_VLC</t>
  </si>
  <si>
    <t>S_642012</t>
  </si>
  <si>
    <t>PERSONAL SS OVERHEAD</t>
  </si>
  <si>
    <t>S_64900</t>
  </si>
  <si>
    <t>S_64901</t>
  </si>
  <si>
    <t>GASTOS FORMACION PERSONAL</t>
  </si>
  <si>
    <t>S_649010</t>
  </si>
  <si>
    <t>PERSONAL GS COMMERCIAL_B2B</t>
  </si>
  <si>
    <t>S_649017</t>
  </si>
  <si>
    <t>PERSONAL GS OVERHEAD</t>
  </si>
  <si>
    <t>S_64903</t>
  </si>
  <si>
    <t>GASTOS CURSOS FORMACION PERSONAL</t>
  </si>
  <si>
    <t>S_64905</t>
  </si>
  <si>
    <t>S_65901</t>
  </si>
  <si>
    <t>REFACTURACION LIMPIEZA</t>
  </si>
  <si>
    <t>S_65902</t>
  </si>
  <si>
    <t>REFACTURACION LLAVES</t>
  </si>
  <si>
    <t>S_65903</t>
  </si>
  <si>
    <t>REFACTURACION MANTENIMIENTO</t>
  </si>
  <si>
    <t>S_65905</t>
  </si>
  <si>
    <t>REFACTURACION REPOSICIONES</t>
  </si>
  <si>
    <t>S_65906</t>
  </si>
  <si>
    <t>REFACTURACION ROPA DE CAMA</t>
  </si>
  <si>
    <t>S_65907</t>
  </si>
  <si>
    <t>REFACTURACION OTROS</t>
  </si>
  <si>
    <t>S_65910</t>
  </si>
  <si>
    <t>REFACTURACION CHECK-IN</t>
  </si>
  <si>
    <t>S_65912</t>
  </si>
  <si>
    <t>S_67100</t>
  </si>
  <si>
    <t>PERDIDAS PROCEDENTES DEL INMOV. MATERIAL</t>
  </si>
  <si>
    <t>S_70501-21</t>
  </si>
  <si>
    <t>INGRESOS BOOKING FEES -21</t>
  </si>
  <si>
    <t>S_70502</t>
  </si>
  <si>
    <t>INGRESOS -  COMISIONES</t>
  </si>
  <si>
    <t>S_70503</t>
  </si>
  <si>
    <t>OTROS INGRESOS</t>
  </si>
  <si>
    <t>S_70504</t>
  </si>
  <si>
    <t>LIMPIEZA CHECK OUT</t>
  </si>
  <si>
    <t>MANAGEMENT FEES- VANDOR</t>
  </si>
  <si>
    <t>S_70507</t>
  </si>
  <si>
    <t>MANAGEMENT FEES – ATLAS</t>
  </si>
  <si>
    <t>S_70508</t>
  </si>
  <si>
    <t>MANAGEMENT FEES – 3RD PARTIES</t>
  </si>
  <si>
    <t>S_70519</t>
  </si>
  <si>
    <t>APERTURA PUERTA EMERGENCIA</t>
  </si>
  <si>
    <t>S_70520</t>
  </si>
  <si>
    <t>SERVICIOS – 3RD PARTIES</t>
  </si>
  <si>
    <t>S_70529</t>
  </si>
  <si>
    <t>OTHER INCOME (VDS-CTS)</t>
  </si>
  <si>
    <t>INGRESOS ARRENDAMIENTOS ROMII</t>
  </si>
  <si>
    <t>S_75900</t>
  </si>
  <si>
    <t>INGRESOS POR REFACTURACION</t>
  </si>
  <si>
    <t>S_75901</t>
  </si>
  <si>
    <t>S_75902</t>
  </si>
  <si>
    <t>S_75903</t>
  </si>
  <si>
    <t>S_75904</t>
  </si>
  <si>
    <t>REFACTURACION MARKETING</t>
  </si>
  <si>
    <t>S_75905</t>
  </si>
  <si>
    <t>S_75906</t>
  </si>
  <si>
    <t>S_75907</t>
  </si>
  <si>
    <t>S_75908</t>
  </si>
  <si>
    <t>REFACTURACION MANO DE OBRA</t>
  </si>
  <si>
    <t>S_75909</t>
  </si>
  <si>
    <t>REFACTURACION MARK-UP</t>
  </si>
  <si>
    <t>S_75910</t>
  </si>
  <si>
    <t>S_75911</t>
  </si>
  <si>
    <t>REFACTURACION COMISIONES BANCARIAS</t>
  </si>
  <si>
    <t>S_COM</t>
  </si>
  <si>
    <t>COMISIONES TPV</t>
  </si>
  <si>
    <t>MANAGEMENT FEE AL 0%</t>
  </si>
  <si>
    <t>MANAGEMENT FEE AL 21%</t>
  </si>
  <si>
    <t>S_OFI</t>
  </si>
  <si>
    <t>SERVICIO GASTOS DE OFICINA</t>
  </si>
  <si>
    <t>S_PER</t>
  </si>
  <si>
    <t>S_VAR</t>
  </si>
  <si>
    <t>GASTOS VARIOS</t>
  </si>
  <si>
    <t>Account</t>
  </si>
  <si>
    <t>Description</t>
  </si>
  <si>
    <t>Other expenses total</t>
  </si>
  <si>
    <t>Revenues Others total</t>
  </si>
  <si>
    <t>S_70506_Barcelona</t>
  </si>
  <si>
    <t>S_70506_Madrid</t>
  </si>
  <si>
    <t>S_70506_Residence</t>
  </si>
  <si>
    <t>S_70506_Valencia</t>
  </si>
  <si>
    <t>S_75204_Barcelona</t>
  </si>
  <si>
    <t>S_75204_Valencia</t>
  </si>
  <si>
    <t>S_FEE_00_Barcelona</t>
  </si>
  <si>
    <t>S_FEE_00_Residence</t>
  </si>
  <si>
    <t>S_FEE_00_Valencia</t>
  </si>
  <si>
    <t>S_FEE_00_Madrid</t>
  </si>
  <si>
    <t>S_FEE_21_Barcelona</t>
  </si>
  <si>
    <t>S_FEE_21_Residence</t>
  </si>
  <si>
    <t>S_FEE_21_Valencia</t>
  </si>
  <si>
    <t>S_FEE_21_Madrid</t>
  </si>
  <si>
    <t>Sí</t>
  </si>
  <si>
    <t>Reinvoice Expansion</t>
  </si>
  <si>
    <t>S_62324</t>
  </si>
  <si>
    <t>S_64013</t>
  </si>
  <si>
    <t>S_642013</t>
  </si>
  <si>
    <t>S_75912</t>
  </si>
  <si>
    <t>RESULTADOS NEGATIVOS EJERCICIO 2023</t>
  </si>
  <si>
    <t>Aplicaciones informáticas</t>
  </si>
  <si>
    <t>FORMACION</t>
  </si>
  <si>
    <t>Hacienda Pública, deudora por devolución de impuestos</t>
  </si>
  <si>
    <t>ESG / MEDIO AMBIENTAL</t>
  </si>
  <si>
    <t>PERSONAL SB OPERATIONS_MAD</t>
  </si>
  <si>
    <t>PERSONAL SS OPERATIONS_MAD</t>
  </si>
  <si>
    <t>SEGUROS DE VIDA PERSONAL</t>
  </si>
  <si>
    <t>REFACTURACION TRANSFER</t>
  </si>
  <si>
    <t>By City</t>
  </si>
  <si>
    <t>Initial cash</t>
  </si>
  <si>
    <t>Arrastre de saldos en cierres</t>
  </si>
  <si>
    <t>Arrastre de datos iniciales de clientes deudores</t>
  </si>
  <si>
    <t>Arrastre de datos iniciales de acreedores de clientes</t>
  </si>
  <si>
    <t>Arrastre de datos iniciales de cuenta de activos fijos</t>
  </si>
  <si>
    <t>Cuenta monetaria arrastre de datos iniciales</t>
  </si>
  <si>
    <t>MARTA POVEDA - TARJETA VISA 7734</t>
  </si>
  <si>
    <t>MARTA POVEDA - TARJETA VISA 7734 TRANSITORIA</t>
  </si>
  <si>
    <t>Gastos en investigación y desarrollo del ejercicio</t>
  </si>
  <si>
    <t>Asesor legal</t>
  </si>
  <si>
    <t>GASTOS BANCARIOS SANTANDER</t>
  </si>
  <si>
    <t>Indemnización inquilino - Operaciones</t>
  </si>
  <si>
    <t>Indemnización inquilino</t>
  </si>
  <si>
    <t>Cuenta de resumen de ingresos</t>
  </si>
  <si>
    <t>S_62221</t>
  </si>
  <si>
    <t>Control de plagas</t>
  </si>
  <si>
    <t>S_62919</t>
  </si>
  <si>
    <t>Servicio check-in</t>
  </si>
  <si>
    <t>S_62948</t>
  </si>
  <si>
    <t>Gastos Dif. Cobros/Pagos</t>
  </si>
  <si>
    <t>S_62952</t>
  </si>
  <si>
    <t>Apertura puertas</t>
  </si>
  <si>
    <t>S_64014</t>
  </si>
  <si>
    <t>PERSONAL SB OPERATIONS_BIO</t>
  </si>
  <si>
    <t>S_642014</t>
  </si>
  <si>
    <t>PERSONAL SS OPERATIONS_BIO</t>
  </si>
  <si>
    <t>S_70506</t>
  </si>
  <si>
    <t>S_70530</t>
  </si>
  <si>
    <t>MEDIA PENSION</t>
  </si>
  <si>
    <t>S_70531</t>
  </si>
  <si>
    <t>PENSION COMPLETA</t>
  </si>
  <si>
    <t>S_75204_Residence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</si>
</sst>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;\(#,##0\);&quot;-&quot;"/>
    <numFmt numFmtId="165" formatCode="_(&quot;$&quot;* #,##0.00_);_(&quot;$&quot;* \(#,##0.00\);_(&quot;$&quot;* &quot;-&quot;??_);_(@_)"/>
    <numFmt numFmtId="166" formatCode="#,##0\ [$€-1]"/>
    <numFmt numFmtId="167" formatCode="#,##0.00;\(#,##0.00\);&quot;-&quot;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DIN Next LT Pro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Franklin Gothic Book"/>
      <family val="2"/>
    </font>
    <font>
      <sz val="11"/>
      <color indexed="8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sz val="14"/>
      <name val="Garamond"/>
      <family val="1"/>
    </font>
    <font>
      <b/>
      <sz val="14"/>
      <color theme="1"/>
      <name val="Garamond"/>
      <family val="1"/>
    </font>
    <font>
      <b/>
      <sz val="14"/>
      <color rgb="FF0000FF"/>
      <name val="Garamond"/>
      <family val="1"/>
    </font>
    <font>
      <sz val="14"/>
      <color rgb="FF0000FF"/>
      <name val="Garamond"/>
      <family val="1"/>
    </font>
    <font>
      <b/>
      <sz val="14"/>
      <color rgb="FF000000"/>
      <name val="Garamond"/>
      <family val="1"/>
    </font>
    <font>
      <i/>
      <sz val="14"/>
      <name val="Garamond"/>
      <family val="1"/>
    </font>
    <font>
      <i/>
      <sz val="14"/>
      <color rgb="FF0000FF"/>
      <name val="Garamond"/>
      <family val="1"/>
    </font>
    <font>
      <b/>
      <sz val="14"/>
      <name val="Garamond"/>
      <family val="1"/>
    </font>
    <font>
      <sz val="14"/>
      <color rgb="FF000000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rgb="FF000000"/>
      </patternFill>
    </fill>
    <fill>
      <patternFill patternType="solid">
        <fgColor rgb="FF25B5AB"/>
        <bgColor rgb="FF000000"/>
      </patternFill>
    </fill>
    <fill>
      <patternFill patternType="solid">
        <fgColor rgb="FFA9EDE8"/>
        <bgColor rgb="FF000000"/>
      </patternFill>
    </fill>
    <fill>
      <patternFill patternType="solid">
        <fgColor rgb="FFC0E6F5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1" fillId="0" borderId="0"/>
    <xf numFmtId="49" fontId="21" fillId="0" borderId="10">
      <alignment horizontal="left" vertical="center" wrapText="1"/>
    </xf>
    <xf numFmtId="0" fontId="22" fillId="34" borderId="11">
      <alignment vertical="center" wrapTex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1" fillId="0" borderId="0"/>
    <xf numFmtId="9" fontId="23" fillId="0" borderId="0" applyFont="0" applyFill="0" applyBorder="0" applyAlignment="0" applyProtection="0"/>
    <xf numFmtId="0" fontId="24" fillId="0" borderId="0"/>
    <xf numFmtId="0" fontId="25" fillId="0" borderId="0"/>
    <xf numFmtId="44" fontId="25" fillId="0" borderId="0" applyFont="0" applyFill="0" applyBorder="0" applyProtection="0"/>
    <xf numFmtId="9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" fontId="28" fillId="0" borderId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9" fillId="0" borderId="0"/>
    <xf numFmtId="0" fontId="30" fillId="0" borderId="0"/>
    <xf numFmtId="9" fontId="30" fillId="0" borderId="0" applyFont="0" applyFill="0" applyBorder="0" applyAlignment="0" applyProtection="0"/>
    <xf numFmtId="0" fontId="19" fillId="0" borderId="0"/>
    <xf numFmtId="166" fontId="1" fillId="0" borderId="0"/>
    <xf numFmtId="9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/>
    <xf numFmtId="0" fontId="25" fillId="0" borderId="0"/>
    <xf numFmtId="9" fontId="24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/>
    <xf numFmtId="0" fontId="1" fillId="0" borderId="0"/>
    <xf numFmtId="0" fontId="27" fillId="0" borderId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8" fillId="0" borderId="0">
      <alignment horizontal="left" wrapText="1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8" fillId="0" borderId="0"/>
    <xf numFmtId="0" fontId="2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  <xf numFmtId="0" fontId="1" fillId="0" borderId="0"/>
    <xf numFmtId="0" fontId="1" fillId="0" borderId="0"/>
    <xf numFmtId="44" fontId="32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28" fillId="0" borderId="0"/>
    <xf numFmtId="43" fontId="1" fillId="0" borderId="0" applyFont="0" applyFill="0" applyBorder="0" applyAlignment="0" applyProtection="0"/>
    <xf numFmtId="1" fontId="28" fillId="0" borderId="0"/>
    <xf numFmtId="9" fontId="30" fillId="0" borderId="0" applyFont="0" applyFill="0" applyBorder="0" applyAlignment="0" applyProtection="0"/>
    <xf numFmtId="0" fontId="33" fillId="0" borderId="0"/>
    <xf numFmtId="0" fontId="29" fillId="0" borderId="0"/>
    <xf numFmtId="0" fontId="3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0" fillId="0" borderId="0" xfId="0" applyFont="1"/>
    <xf numFmtId="17" fontId="34" fillId="33" borderId="0" xfId="0" applyNumberFormat="1" applyFont="1" applyFill="1" applyAlignment="1">
      <alignment horizontal="center" vertic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4" fontId="34" fillId="33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right" vertical="center"/>
    </xf>
    <xf numFmtId="164" fontId="20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17" fontId="35" fillId="33" borderId="12" xfId="0" applyNumberFormat="1" applyFont="1" applyFill="1" applyBorder="1" applyAlignment="1">
      <alignment horizontal="center" vertical="center"/>
    </xf>
    <xf numFmtId="17" fontId="36" fillId="33" borderId="12" xfId="0" applyNumberFormat="1" applyFont="1" applyFill="1" applyBorder="1" applyAlignment="1">
      <alignment horizontal="center" vertical="center"/>
    </xf>
    <xf numFmtId="17" fontId="36" fillId="33" borderId="0" xfId="0" applyNumberFormat="1" applyFont="1" applyFill="1" applyAlignment="1">
      <alignment horizontal="center" vertical="center"/>
    </xf>
    <xf numFmtId="164" fontId="35" fillId="0" borderId="12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164" fontId="36" fillId="0" borderId="0" xfId="0" applyNumberFormat="1" applyFont="1" applyAlignment="1">
      <alignment horizontal="center"/>
    </xf>
    <xf numFmtId="164" fontId="35" fillId="35" borderId="13" xfId="0" applyNumberFormat="1" applyFont="1" applyFill="1" applyBorder="1" applyAlignment="1">
      <alignment horizontal="left" vertical="center"/>
    </xf>
    <xf numFmtId="164" fontId="37" fillId="35" borderId="13" xfId="0" applyNumberFormat="1" applyFont="1" applyFill="1" applyBorder="1" applyAlignment="1">
      <alignment horizontal="center" vertical="center"/>
    </xf>
    <xf numFmtId="164" fontId="37" fillId="35" borderId="14" xfId="0" applyNumberFormat="1" applyFont="1" applyFill="1" applyBorder="1" applyAlignment="1">
      <alignment horizontal="center" vertical="center"/>
    </xf>
    <xf numFmtId="3" fontId="35" fillId="0" borderId="12" xfId="0" applyNumberFormat="1" applyFont="1" applyBorder="1" applyAlignment="1">
      <alignment horizontal="left"/>
    </xf>
    <xf numFmtId="3" fontId="38" fillId="0" borderId="12" xfId="0" applyNumberFormat="1" applyFont="1" applyBorder="1" applyAlignment="1">
      <alignment horizontal="center"/>
    </xf>
    <xf numFmtId="3" fontId="38" fillId="0" borderId="0" xfId="0" applyNumberFormat="1" applyFont="1" applyAlignment="1">
      <alignment horizontal="center"/>
    </xf>
    <xf numFmtId="164" fontId="35" fillId="0" borderId="12" xfId="0" applyNumberFormat="1" applyFont="1" applyBorder="1" applyAlignment="1">
      <alignment horizontal="left"/>
    </xf>
    <xf numFmtId="164" fontId="38" fillId="0" borderId="12" xfId="0" applyNumberFormat="1" applyFont="1" applyBorder="1" applyAlignment="1">
      <alignment horizontal="center"/>
    </xf>
    <xf numFmtId="164" fontId="38" fillId="0" borderId="0" xfId="0" applyNumberFormat="1" applyFont="1" applyAlignment="1">
      <alignment horizontal="center"/>
    </xf>
    <xf numFmtId="164" fontId="39" fillId="0" borderId="12" xfId="0" applyNumberFormat="1" applyFont="1" applyBorder="1" applyAlignment="1">
      <alignment horizontal="center"/>
    </xf>
    <xf numFmtId="164" fontId="39" fillId="0" borderId="0" xfId="0" applyNumberFormat="1" applyFont="1" applyAlignment="1">
      <alignment horizontal="center"/>
    </xf>
    <xf numFmtId="167" fontId="35" fillId="0" borderId="12" xfId="0" applyNumberFormat="1" applyFont="1" applyBorder="1" applyAlignment="1">
      <alignment horizontal="left"/>
    </xf>
    <xf numFmtId="167" fontId="39" fillId="0" borderId="12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4" fontId="40" fillId="0" borderId="12" xfId="0" applyNumberFormat="1" applyFont="1" applyBorder="1" applyAlignment="1">
      <alignment horizontal="left"/>
    </xf>
    <xf numFmtId="164" fontId="41" fillId="0" borderId="12" xfId="0" applyNumberFormat="1" applyFont="1" applyBorder="1" applyAlignment="1">
      <alignment horizontal="center"/>
    </xf>
    <xf numFmtId="164" fontId="41" fillId="0" borderId="0" xfId="0" applyNumberFormat="1" applyFont="1" applyAlignment="1">
      <alignment horizontal="center"/>
    </xf>
    <xf numFmtId="3" fontId="40" fillId="0" borderId="12" xfId="0" applyNumberFormat="1" applyFont="1" applyBorder="1" applyAlignment="1">
      <alignment horizontal="left"/>
    </xf>
    <xf numFmtId="3" fontId="41" fillId="0" borderId="12" xfId="0" applyNumberFormat="1" applyFont="1" applyBorder="1" applyAlignment="1">
      <alignment horizontal="center"/>
    </xf>
    <xf numFmtId="3" fontId="41" fillId="0" borderId="0" xfId="0" applyNumberFormat="1" applyFont="1" applyAlignment="1">
      <alignment horizontal="center"/>
    </xf>
    <xf numFmtId="164" fontId="37" fillId="35" borderId="15" xfId="0" applyNumberFormat="1" applyFont="1" applyFill="1" applyBorder="1" applyAlignment="1">
      <alignment horizontal="center" vertical="center"/>
    </xf>
    <xf numFmtId="164" fontId="38" fillId="0" borderId="16" xfId="0" applyNumberFormat="1" applyFont="1" applyBorder="1" applyAlignment="1">
      <alignment horizontal="center"/>
    </xf>
    <xf numFmtId="164" fontId="35" fillId="0" borderId="17" xfId="0" applyNumberFormat="1" applyFont="1" applyBorder="1" applyAlignment="1">
      <alignment horizontal="left"/>
    </xf>
    <xf numFmtId="164" fontId="38" fillId="0" borderId="17" xfId="0" applyNumberFormat="1" applyFont="1" applyBorder="1" applyAlignment="1">
      <alignment horizontal="center"/>
    </xf>
    <xf numFmtId="164" fontId="38" fillId="0" borderId="18" xfId="0" applyNumberFormat="1" applyFont="1" applyBorder="1" applyAlignment="1">
      <alignment horizontal="center"/>
    </xf>
    <xf numFmtId="164" fontId="38" fillId="0" borderId="19" xfId="0" applyNumberFormat="1" applyFont="1" applyBorder="1" applyAlignment="1">
      <alignment horizontal="center"/>
    </xf>
    <xf numFmtId="164" fontId="35" fillId="36" borderId="17" xfId="0" applyNumberFormat="1" applyFont="1" applyFill="1" applyBorder="1" applyAlignment="1">
      <alignment horizontal="left"/>
    </xf>
    <xf numFmtId="164" fontId="37" fillId="36" borderId="17" xfId="0" applyNumberFormat="1" applyFont="1" applyFill="1" applyBorder="1" applyAlignment="1">
      <alignment horizontal="center"/>
    </xf>
    <xf numFmtId="164" fontId="37" fillId="36" borderId="18" xfId="0" applyNumberFormat="1" applyFont="1" applyFill="1" applyBorder="1" applyAlignment="1">
      <alignment horizontal="center"/>
    </xf>
    <xf numFmtId="164" fontId="37" fillId="36" borderId="19" xfId="0" applyNumberFormat="1" applyFont="1" applyFill="1" applyBorder="1" applyAlignment="1">
      <alignment horizontal="center"/>
    </xf>
    <xf numFmtId="164" fontId="35" fillId="36" borderId="20" xfId="0" applyNumberFormat="1" applyFont="1" applyFill="1" applyBorder="1" applyAlignment="1">
      <alignment horizontal="left"/>
    </xf>
    <xf numFmtId="164" fontId="37" fillId="36" borderId="20" xfId="0" applyNumberFormat="1" applyFont="1" applyFill="1" applyBorder="1" applyAlignment="1">
      <alignment horizontal="center"/>
    </xf>
    <xf numFmtId="164" fontId="37" fillId="36" borderId="21" xfId="0" applyNumberFormat="1" applyFont="1" applyFill="1" applyBorder="1" applyAlignment="1">
      <alignment horizontal="center"/>
    </xf>
    <xf numFmtId="164" fontId="35" fillId="36" borderId="13" xfId="0" applyNumberFormat="1" applyFont="1" applyFill="1" applyBorder="1" applyAlignment="1">
      <alignment horizontal="left"/>
    </xf>
    <xf numFmtId="164" fontId="37" fillId="36" borderId="13" xfId="0" applyNumberFormat="1" applyFont="1" applyFill="1" applyBorder="1" applyAlignment="1">
      <alignment horizontal="center"/>
    </xf>
    <xf numFmtId="164" fontId="37" fillId="36" borderId="14" xfId="0" applyNumberFormat="1" applyFont="1" applyFill="1" applyBorder="1" applyAlignment="1">
      <alignment horizontal="center"/>
    </xf>
    <xf numFmtId="164" fontId="37" fillId="36" borderId="15" xfId="0" applyNumberFormat="1" applyFont="1" applyFill="1" applyBorder="1" applyAlignment="1">
      <alignment horizontal="center"/>
    </xf>
    <xf numFmtId="164" fontId="35" fillId="36" borderId="14" xfId="0" applyNumberFormat="1" applyFont="1" applyFill="1" applyBorder="1" applyAlignment="1">
      <alignment horizontal="left"/>
    </xf>
    <xf numFmtId="164" fontId="42" fillId="36" borderId="14" xfId="0" applyNumberFormat="1" applyFont="1" applyFill="1" applyBorder="1" applyAlignment="1">
      <alignment horizontal="center"/>
    </xf>
    <xf numFmtId="164" fontId="35" fillId="0" borderId="0" xfId="0" applyNumberFormat="1" applyFont="1" applyAlignment="1">
      <alignment horizontal="left"/>
    </xf>
    <xf numFmtId="164" fontId="42" fillId="0" borderId="0" xfId="0" applyNumberFormat="1" applyFont="1" applyAlignment="1">
      <alignment horizontal="center"/>
    </xf>
    <xf numFmtId="164" fontId="43" fillId="0" borderId="0" xfId="0" applyNumberFormat="1" applyFont="1" applyAlignment="1">
      <alignment horizontal="center"/>
    </xf>
    <xf numFmtId="164" fontId="35" fillId="35" borderId="14" xfId="0" applyNumberFormat="1" applyFont="1" applyFill="1" applyBorder="1" applyAlignment="1">
      <alignment horizontal="left" vertical="center"/>
    </xf>
    <xf numFmtId="164" fontId="42" fillId="35" borderId="14" xfId="0" applyNumberFormat="1" applyFont="1" applyFill="1" applyBorder="1" applyAlignment="1">
      <alignment horizontal="center" vertical="center"/>
    </xf>
    <xf numFmtId="164" fontId="35" fillId="0" borderId="21" xfId="0" applyNumberFormat="1" applyFont="1" applyBorder="1" applyAlignment="1">
      <alignment horizontal="left" vertical="center"/>
    </xf>
    <xf numFmtId="164" fontId="42" fillId="0" borderId="21" xfId="0" applyNumberFormat="1" applyFont="1" applyBorder="1" applyAlignment="1">
      <alignment horizontal="center" vertical="center"/>
    </xf>
    <xf numFmtId="164" fontId="35" fillId="0" borderId="20" xfId="0" applyNumberFormat="1" applyFont="1" applyBorder="1" applyAlignment="1">
      <alignment horizontal="left"/>
    </xf>
    <xf numFmtId="164" fontId="38" fillId="0" borderId="20" xfId="0" applyNumberFormat="1" applyFont="1" applyBorder="1" applyAlignment="1">
      <alignment horizontal="center"/>
    </xf>
    <xf numFmtId="164" fontId="38" fillId="0" borderId="21" xfId="0" applyNumberFormat="1" applyFont="1" applyBorder="1" applyAlignment="1">
      <alignment horizontal="center"/>
    </xf>
    <xf numFmtId="164" fontId="38" fillId="0" borderId="22" xfId="0" applyNumberFormat="1" applyFont="1" applyBorder="1" applyAlignment="1">
      <alignment horizontal="center"/>
    </xf>
    <xf numFmtId="164" fontId="39" fillId="36" borderId="14" xfId="0" applyNumberFormat="1" applyFont="1" applyFill="1" applyBorder="1" applyAlignment="1">
      <alignment horizontal="center"/>
    </xf>
    <xf numFmtId="164" fontId="37" fillId="0" borderId="12" xfId="0" applyNumberFormat="1" applyFont="1" applyBorder="1" applyAlignment="1">
      <alignment horizontal="center"/>
    </xf>
    <xf numFmtId="164" fontId="37" fillId="0" borderId="0" xfId="0" applyNumberFormat="1" applyFont="1" applyAlignment="1">
      <alignment horizontal="center"/>
    </xf>
    <xf numFmtId="164" fontId="35" fillId="0" borderId="0" xfId="0" applyNumberFormat="1" applyFont="1" applyAlignment="1">
      <alignment horizontal="left" vertical="center"/>
    </xf>
    <xf numFmtId="164" fontId="42" fillId="0" borderId="0" xfId="0" applyNumberFormat="1" applyFont="1" applyAlignment="1">
      <alignment horizontal="center" vertical="center"/>
    </xf>
    <xf numFmtId="164" fontId="35" fillId="0" borderId="18" xfId="0" applyNumberFormat="1" applyFont="1" applyBorder="1" applyAlignment="1">
      <alignment horizontal="left"/>
    </xf>
    <xf numFmtId="164" fontId="37" fillId="0" borderId="20" xfId="0" applyNumberFormat="1" applyFont="1" applyBorder="1" applyAlignment="1">
      <alignment horizontal="center"/>
    </xf>
    <xf numFmtId="164" fontId="37" fillId="0" borderId="21" xfId="0" applyNumberFormat="1" applyFont="1" applyBorder="1" applyAlignment="1">
      <alignment horizontal="center"/>
    </xf>
    <xf numFmtId="164" fontId="37" fillId="0" borderId="22" xfId="0" applyNumberFormat="1" applyFont="1" applyBorder="1" applyAlignment="1">
      <alignment horizontal="center"/>
    </xf>
    <xf numFmtId="164" fontId="37" fillId="0" borderId="18" xfId="0" applyNumberFormat="1" applyFont="1" applyBorder="1" applyAlignment="1">
      <alignment horizontal="center"/>
    </xf>
    <xf numFmtId="164" fontId="35" fillId="0" borderId="12" xfId="0" applyNumberFormat="1" applyFont="1" applyBorder="1" applyAlignment="1">
      <alignment horizontal="left" vertical="center"/>
    </xf>
    <xf numFmtId="164" fontId="37" fillId="0" borderId="12" xfId="0" applyNumberFormat="1" applyFont="1" applyBorder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64" fontId="37" fillId="0" borderId="21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left"/>
    </xf>
    <xf numFmtId="0" fontId="38" fillId="0" borderId="12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21" xfId="0" applyFont="1" applyBorder="1" applyAlignment="1">
      <alignment horizontal="center"/>
    </xf>
    <xf numFmtId="0" fontId="46" fillId="37" borderId="0" xfId="0" applyFont="1" applyFill="1" applyAlignment="1">
      <alignment horizontal="center" vertical="center"/>
    </xf>
    <xf numFmtId="0" fontId="47" fillId="37" borderId="0" xfId="0" applyFont="1" applyFill="1" applyAlignment="1">
      <alignment horizontal="center" vertical="center"/>
    </xf>
    <xf numFmtId="0" fontId="2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27" fillId="0" borderId="0" xfId="0" applyFont="1"/>
    <xf numFmtId="0" fontId="48" fillId="0" borderId="0" xfId="0" applyFont="1"/>
  </cellXfs>
  <cellStyles count="414">
    <cellStyle name="_SAP_BYD_TABLE_CELL_TEXT" xfId="44" xr:uid="{8A48AC5C-D0BB-4BEE-83E0-3677D2ABE1E6}"/>
    <cellStyle name="_SAP_BYD_TABLE_HEADER_CELL" xfId="45" xr:uid="{A44872B3-94E9-4C09-955E-A1B9878867D7}"/>
    <cellStyle name="20% - Accent1 2" xfId="220" xr:uid="{8F736EB9-D16E-4DB1-838E-3EBA1E22A6C5}"/>
    <cellStyle name="20% - Accent1 3" xfId="241" xr:uid="{D6CC7980-BD03-4750-8018-87F189571106}"/>
    <cellStyle name="20% - Accent1 4" xfId="261" xr:uid="{C5B5302C-9DB0-42E1-93F5-76D7C6974C62}"/>
    <cellStyle name="20% - Accent1 5" xfId="281" xr:uid="{C2FCCD4D-F69E-494D-BEAC-2B9C8E236B55}"/>
    <cellStyle name="20% - Accent1 6" xfId="302" xr:uid="{DBE9DA63-D00D-41DA-A8FC-5ACD84A0AC77}"/>
    <cellStyle name="20% - Accent1 7" xfId="322" xr:uid="{5B6DA0A7-5A69-4BFD-91A0-00FDC1CD4F79}"/>
    <cellStyle name="20% - Accent2 2" xfId="223" xr:uid="{92D81F14-486D-4D9F-901A-BEF6DF15D5DA}"/>
    <cellStyle name="20% - Accent2 3" xfId="244" xr:uid="{94C3EC4A-D113-4F5F-9802-017E83AC4C46}"/>
    <cellStyle name="20% - Accent2 4" xfId="264" xr:uid="{248B83FE-5031-424F-9E94-D4671B2E954D}"/>
    <cellStyle name="20% - Accent2 5" xfId="284" xr:uid="{BEAB13FF-E812-4B70-AD12-EA3F3885733F}"/>
    <cellStyle name="20% - Accent2 6" xfId="305" xr:uid="{51FCF19C-1429-447E-AFE9-B8774ECF5214}"/>
    <cellStyle name="20% - Accent2 7" xfId="325" xr:uid="{9C21158F-1DDF-40F7-B925-FC05A0762DD4}"/>
    <cellStyle name="20% - Accent3 2" xfId="226" xr:uid="{85A1C8F8-9996-4AC3-A516-B7DD85374B02}"/>
    <cellStyle name="20% - Accent3 3" xfId="247" xr:uid="{2646D304-A450-4FC6-9CC7-6F3B760509F0}"/>
    <cellStyle name="20% - Accent3 4" xfId="267" xr:uid="{58420A46-01FB-4B76-920F-0680DBBD9181}"/>
    <cellStyle name="20% - Accent3 5" xfId="287" xr:uid="{D06C1E50-5192-4A41-904D-EFC0C87D8EE2}"/>
    <cellStyle name="20% - Accent3 6" xfId="308" xr:uid="{9CA99B5C-3B6C-454A-BD10-6B8812F81CFF}"/>
    <cellStyle name="20% - Accent3 7" xfId="328" xr:uid="{9418DDD1-6193-4876-B9F7-FE4201EAEFC0}"/>
    <cellStyle name="20% - Accent4 2" xfId="229" xr:uid="{1078B5E3-5235-4B65-B9AC-632F34CD07F6}"/>
    <cellStyle name="20% - Accent4 3" xfId="250" xr:uid="{4E3495DB-0F79-49DF-8AC2-1FFE0443EDFA}"/>
    <cellStyle name="20% - Accent4 4" xfId="270" xr:uid="{EC881772-F288-4580-86F2-E1AFDFF7C8D7}"/>
    <cellStyle name="20% - Accent4 5" xfId="290" xr:uid="{F6E71FB1-5AAD-46A1-9282-6A68E62F59C4}"/>
    <cellStyle name="20% - Accent4 6" xfId="311" xr:uid="{9BE869EA-7765-4273-B1C2-AA7066F1684F}"/>
    <cellStyle name="20% - Accent4 7" xfId="331" xr:uid="{C796627E-EEBD-4EDE-9A74-F91452E551DD}"/>
    <cellStyle name="20% - Accent5 2" xfId="232" xr:uid="{DCEF248C-D45C-4B10-95D0-55BF431922CE}"/>
    <cellStyle name="20% - Accent5 3" xfId="253" xr:uid="{D0EA8C64-5133-49A0-9D6D-B0AC152F87CE}"/>
    <cellStyle name="20% - Accent5 4" xfId="273" xr:uid="{1FB9AC77-8BCF-44EB-A8ED-9C3B18FA5FC5}"/>
    <cellStyle name="20% - Accent5 5" xfId="293" xr:uid="{D342BF57-5B64-411B-B05D-7A17C93A837E}"/>
    <cellStyle name="20% - Accent5 6" xfId="314" xr:uid="{E4554FAD-A5A1-4329-92F3-9DF3849F4AE0}"/>
    <cellStyle name="20% - Accent5 7" xfId="334" xr:uid="{4003F1E7-FC85-49C9-B310-EB492316BBE1}"/>
    <cellStyle name="20% - Accent6 2" xfId="235" xr:uid="{E4A85B87-6796-4D65-B420-9D7E2D4E0A6C}"/>
    <cellStyle name="20% - Accent6 3" xfId="256" xr:uid="{9E0781A6-F42A-4FB3-8E64-92BA6B39693E}"/>
    <cellStyle name="20% - Accent6 4" xfId="276" xr:uid="{5B476767-55A7-4636-AC92-99340862960E}"/>
    <cellStyle name="20% - Accent6 5" xfId="296" xr:uid="{02E013F2-D6AA-4DE6-AFB2-AF68534EFAFF}"/>
    <cellStyle name="20% - Accent6 6" xfId="317" xr:uid="{4D8CAF79-11DB-4605-A7E6-3609A6FF942D}"/>
    <cellStyle name="20% - Accent6 7" xfId="337" xr:uid="{9E3BEDB7-F06E-4E4F-9A3A-6426DB3B6739}"/>
    <cellStyle name="20% - Énfasis1" xfId="18" builtinId="30" customBuiltin="1"/>
    <cellStyle name="20% - Énfasis1 2" xfId="132" xr:uid="{E7441608-462F-4D0D-B46D-B74A28E028D3}"/>
    <cellStyle name="20% - Énfasis1 3" xfId="152" xr:uid="{4A22B08F-9184-4FF3-8364-90452164BFD1}"/>
    <cellStyle name="20% - Énfasis1 4" xfId="172" xr:uid="{43F52E64-24EC-47DA-98B4-5F9BB8FBB79B}"/>
    <cellStyle name="20% - Énfasis1 5" xfId="199" xr:uid="{D6259E76-FEDD-4CA2-93DB-0A8D43AF9449}"/>
    <cellStyle name="20% - Énfasis2" xfId="22" builtinId="34" customBuiltin="1"/>
    <cellStyle name="20% - Énfasis2 2" xfId="135" xr:uid="{0832E92C-DBCD-479F-AEE7-DA283C49AC80}"/>
    <cellStyle name="20% - Énfasis2 3" xfId="155" xr:uid="{CB346484-0620-4AE8-A1D0-34848D65F3C0}"/>
    <cellStyle name="20% - Énfasis2 4" xfId="175" xr:uid="{4E3944DE-B67E-464E-89C8-2C3169A35CD1}"/>
    <cellStyle name="20% - Énfasis2 5" xfId="202" xr:uid="{91527E05-D20B-434D-AD44-5DC8CD2596D6}"/>
    <cellStyle name="20% - Énfasis3" xfId="26" builtinId="38" customBuiltin="1"/>
    <cellStyle name="20% - Énfasis3 2" xfId="138" xr:uid="{3339706B-8566-440E-A9EB-B67148F486CF}"/>
    <cellStyle name="20% - Énfasis3 3" xfId="158" xr:uid="{D37ABA48-1F0D-4479-BCB2-01EE4057AFA2}"/>
    <cellStyle name="20% - Énfasis3 4" xfId="178" xr:uid="{AFAB0FAF-2FEF-406B-AA15-B80E2425F29F}"/>
    <cellStyle name="20% - Énfasis3 5" xfId="205" xr:uid="{170F1F3B-4D2A-49C8-82AC-9256BB41A3ED}"/>
    <cellStyle name="20% - Énfasis4" xfId="30" builtinId="42" customBuiltin="1"/>
    <cellStyle name="20% - Énfasis4 2" xfId="141" xr:uid="{0772FD54-2A3B-4DBE-A390-79D42C214439}"/>
    <cellStyle name="20% - Énfasis4 3" xfId="161" xr:uid="{C5217256-BC29-45FB-BFD5-80936166A190}"/>
    <cellStyle name="20% - Énfasis4 4" xfId="181" xr:uid="{D17294AF-967C-49D2-A751-7CC4C45C223D}"/>
    <cellStyle name="20% - Énfasis4 5" xfId="208" xr:uid="{3C6CA3D9-A3C5-458C-BAE5-21EDBF47A8FE}"/>
    <cellStyle name="20% - Énfasis5" xfId="34" builtinId="46" customBuiltin="1"/>
    <cellStyle name="20% - Énfasis5 2" xfId="144" xr:uid="{807AFA6F-F9BC-4F3E-8DFA-0310BD2C6DA4}"/>
    <cellStyle name="20% - Énfasis5 3" xfId="164" xr:uid="{A36FDF4A-5B58-4B21-B590-541013CDA764}"/>
    <cellStyle name="20% - Énfasis5 4" xfId="184" xr:uid="{712B2F36-F94E-48EA-9463-0D2AA3683FD5}"/>
    <cellStyle name="20% - Énfasis5 5" xfId="211" xr:uid="{21583F52-A893-4B77-857D-63AAAAD4A023}"/>
    <cellStyle name="20% - Énfasis6" xfId="38" builtinId="50" customBuiltin="1"/>
    <cellStyle name="20% - Énfasis6 2" xfId="147" xr:uid="{1735CAFF-7D53-4AA2-9D5F-14EDAC7BEA78}"/>
    <cellStyle name="20% - Énfasis6 3" xfId="167" xr:uid="{4F20C2D7-FDEF-446A-8C15-048DE8050365}"/>
    <cellStyle name="20% - Énfasis6 4" xfId="187" xr:uid="{489166B1-8946-4161-BC13-C1A28DC13E1C}"/>
    <cellStyle name="20% - Énfasis6 5" xfId="214" xr:uid="{33F5EED3-B896-4442-8268-EF4E62333A88}"/>
    <cellStyle name="40% - Accent1 2" xfId="221" xr:uid="{CD803F6F-977A-4DA3-AD97-1A128C39F57C}"/>
    <cellStyle name="40% - Accent1 3" xfId="242" xr:uid="{D8889F17-8C72-46F6-B784-E30A98A96221}"/>
    <cellStyle name="40% - Accent1 4" xfId="262" xr:uid="{079A4EF5-E973-41EA-8762-321C904BF0DC}"/>
    <cellStyle name="40% - Accent1 5" xfId="282" xr:uid="{4B6A2EC5-0BC7-4852-9025-FA789118647D}"/>
    <cellStyle name="40% - Accent1 6" xfId="303" xr:uid="{C3873B59-8160-4FBE-A590-25D319FAF341}"/>
    <cellStyle name="40% - Accent1 7" xfId="323" xr:uid="{A9D64E9A-24EE-4B61-864A-3A2C04E995F5}"/>
    <cellStyle name="40% - Accent2 2" xfId="224" xr:uid="{F05284A2-BFBD-4A64-9AC5-E17A39A11034}"/>
    <cellStyle name="40% - Accent2 3" xfId="245" xr:uid="{A26DE934-98ED-4BD7-91E9-C2BC193C14DC}"/>
    <cellStyle name="40% - Accent2 4" xfId="265" xr:uid="{7FF66A48-5E75-4443-9021-A8F86B3D7572}"/>
    <cellStyle name="40% - Accent2 5" xfId="285" xr:uid="{BA3E1F13-6D64-44D1-941D-431E0ADF8AF5}"/>
    <cellStyle name="40% - Accent2 6" xfId="306" xr:uid="{13AC4994-4703-49C4-917F-F3FAB95D5D28}"/>
    <cellStyle name="40% - Accent2 7" xfId="326" xr:uid="{AA2FBC1C-F818-4214-9355-8411A07D639D}"/>
    <cellStyle name="40% - Accent3 2" xfId="227" xr:uid="{33639E86-074A-4EC6-99CB-B5D3E753F579}"/>
    <cellStyle name="40% - Accent3 3" xfId="248" xr:uid="{14C62970-5247-4B12-B3F6-446868CE598F}"/>
    <cellStyle name="40% - Accent3 4" xfId="268" xr:uid="{3A8C19A0-3BDC-4296-9005-8609414BF376}"/>
    <cellStyle name="40% - Accent3 5" xfId="288" xr:uid="{9634BB03-C338-4525-B779-F09862CFC5F6}"/>
    <cellStyle name="40% - Accent3 6" xfId="309" xr:uid="{B583D8D9-F9FD-4865-963F-4AD27EC8C7AB}"/>
    <cellStyle name="40% - Accent3 7" xfId="329" xr:uid="{EE889FC4-EEDF-4E99-A997-8109A62E48A0}"/>
    <cellStyle name="40% - Accent4 2" xfId="230" xr:uid="{D51DEC23-D66B-435E-A13A-82703AB5C6E4}"/>
    <cellStyle name="40% - Accent4 3" xfId="251" xr:uid="{A3A6085C-4DB4-4DDC-98FA-760EFE6ADB44}"/>
    <cellStyle name="40% - Accent4 4" xfId="271" xr:uid="{68945469-690A-4106-BECD-7CC524C83623}"/>
    <cellStyle name="40% - Accent4 5" xfId="291" xr:uid="{A13B95BF-D532-4760-ADEA-29D87640548E}"/>
    <cellStyle name="40% - Accent4 6" xfId="312" xr:uid="{86EE63FB-7793-423A-B596-7F5375368AFA}"/>
    <cellStyle name="40% - Accent4 7" xfId="332" xr:uid="{84915B6C-35D0-4122-97D6-F903662A9C55}"/>
    <cellStyle name="40% - Accent5 2" xfId="233" xr:uid="{EA7D12C7-8419-4BBC-9E39-05D96FAA0DF1}"/>
    <cellStyle name="40% - Accent5 3" xfId="254" xr:uid="{89BE61F0-C57A-4D4B-801D-05A48E8F1130}"/>
    <cellStyle name="40% - Accent5 4" xfId="274" xr:uid="{1A52ECED-7267-41DE-8088-4B7C01660CCE}"/>
    <cellStyle name="40% - Accent5 5" xfId="294" xr:uid="{8528DF68-27F8-4E76-9F9E-F902F7658D0B}"/>
    <cellStyle name="40% - Accent5 6" xfId="315" xr:uid="{43C327FA-73EF-4BE5-A3ED-FAE783A7D652}"/>
    <cellStyle name="40% - Accent5 7" xfId="335" xr:uid="{3EC99FEA-EC20-421F-BFE3-7B19B4E1A520}"/>
    <cellStyle name="40% - Accent6 2" xfId="236" xr:uid="{E0C37E27-6BDB-442E-8DE7-7A741EEA434A}"/>
    <cellStyle name="40% - Accent6 3" xfId="257" xr:uid="{C825D42B-5D69-44AF-B775-DE0F50C3810A}"/>
    <cellStyle name="40% - Accent6 4" xfId="277" xr:uid="{4F8E0D65-4575-4E9C-8562-F9C2AD486BD1}"/>
    <cellStyle name="40% - Accent6 5" xfId="297" xr:uid="{A6258B82-D4DF-4DDD-8EB0-57E1AA32AE38}"/>
    <cellStyle name="40% - Accent6 6" xfId="318" xr:uid="{3ACB61CF-A2D3-45F4-9831-BA5F8B024491}"/>
    <cellStyle name="40% - Accent6 7" xfId="338" xr:uid="{47B61F78-ED43-4371-A120-627A721E5824}"/>
    <cellStyle name="40% - Énfasis1" xfId="19" builtinId="31" customBuiltin="1"/>
    <cellStyle name="40% - Énfasis1 2" xfId="133" xr:uid="{01B501AD-2A88-465C-BD10-5370BBB8431F}"/>
    <cellStyle name="40% - Énfasis1 3" xfId="153" xr:uid="{10440751-F5CB-4B2A-AB0D-880A20D13620}"/>
    <cellStyle name="40% - Énfasis1 4" xfId="173" xr:uid="{ACC9A3DF-4AA9-440C-AC00-B45AC3C3D6C4}"/>
    <cellStyle name="40% - Énfasis1 5" xfId="200" xr:uid="{958B5BB3-3D16-4001-B7F3-31E47AF5BE60}"/>
    <cellStyle name="40% - Énfasis2" xfId="23" builtinId="35" customBuiltin="1"/>
    <cellStyle name="40% - Énfasis2 2" xfId="136" xr:uid="{02BF2091-12E7-44E0-9CD9-B4F79177BE86}"/>
    <cellStyle name="40% - Énfasis2 3" xfId="156" xr:uid="{D70CBF0F-5A83-4B04-AD7F-2B97CDF3F16E}"/>
    <cellStyle name="40% - Énfasis2 4" xfId="176" xr:uid="{5133FF65-F624-4430-A391-C412ED447413}"/>
    <cellStyle name="40% - Énfasis2 5" xfId="203" xr:uid="{DD0C7512-3385-41D7-B4F6-2BE82F4DA3E0}"/>
    <cellStyle name="40% - Énfasis3" xfId="27" builtinId="39" customBuiltin="1"/>
    <cellStyle name="40% - Énfasis3 2" xfId="139" xr:uid="{BE2BBB7C-8B65-4AED-8FC8-D1151153903B}"/>
    <cellStyle name="40% - Énfasis3 3" xfId="159" xr:uid="{19CACD29-99A1-44F2-A8EF-AF60280CBE5C}"/>
    <cellStyle name="40% - Énfasis3 4" xfId="179" xr:uid="{170D4586-44E8-41A6-B785-4B2E48485934}"/>
    <cellStyle name="40% - Énfasis3 5" xfId="206" xr:uid="{20BC1B79-BFEA-493B-94B7-3C02D3FB7F90}"/>
    <cellStyle name="40% - Énfasis4" xfId="31" builtinId="43" customBuiltin="1"/>
    <cellStyle name="40% - Énfasis4 2" xfId="142" xr:uid="{A539558F-05AD-40CA-8234-88686DB5B934}"/>
    <cellStyle name="40% - Énfasis4 3" xfId="162" xr:uid="{6EA886A9-C72D-4004-84BE-D4B209A4656E}"/>
    <cellStyle name="40% - Énfasis4 4" xfId="182" xr:uid="{BF5DA95F-20F5-4ACB-85E6-3DF191B01C08}"/>
    <cellStyle name="40% - Énfasis4 5" xfId="209" xr:uid="{D20988FB-D221-41CA-9E6B-176F911A193A}"/>
    <cellStyle name="40% - Énfasis5" xfId="35" builtinId="47" customBuiltin="1"/>
    <cellStyle name="40% - Énfasis5 2" xfId="145" xr:uid="{42ACBCA2-019B-44F2-853B-F378E9DFAEBD}"/>
    <cellStyle name="40% - Énfasis5 3" xfId="165" xr:uid="{31A7271E-F991-4D1F-9529-9A67F2C06058}"/>
    <cellStyle name="40% - Énfasis5 4" xfId="185" xr:uid="{355D05D2-45FB-40DD-8626-94124FE462FC}"/>
    <cellStyle name="40% - Énfasis5 5" xfId="212" xr:uid="{A6A21B6D-574E-40D7-9D01-527083661FA9}"/>
    <cellStyle name="40% - Énfasis6" xfId="39" builtinId="51" customBuiltin="1"/>
    <cellStyle name="40% - Énfasis6 2" xfId="148" xr:uid="{915D23AD-D458-4AAF-948B-B6CE60248426}"/>
    <cellStyle name="40% - Énfasis6 3" xfId="168" xr:uid="{77324956-E8F4-4B2E-8318-79CA726198E7}"/>
    <cellStyle name="40% - Énfasis6 4" xfId="188" xr:uid="{944A92E6-D7E4-434F-B6D9-C8B998EB6A14}"/>
    <cellStyle name="40% - Énfasis6 5" xfId="215" xr:uid="{A0706E72-A8CA-4BA6-8BFD-1693BD60D1C2}"/>
    <cellStyle name="60% - Accent1 2" xfId="222" xr:uid="{1FAC9D20-3BFC-46DA-8B65-257FE3CE5CE0}"/>
    <cellStyle name="60% - Accent1 3" xfId="243" xr:uid="{61D6446E-1CC3-4CFC-A3D0-65770D7C762F}"/>
    <cellStyle name="60% - Accent1 4" xfId="263" xr:uid="{D63EE80E-3439-42B2-8100-0FAC7E9D566C}"/>
    <cellStyle name="60% - Accent1 5" xfId="283" xr:uid="{4985956D-B881-4F50-B76F-B9ADE9D0814E}"/>
    <cellStyle name="60% - Accent1 6" xfId="304" xr:uid="{58501229-0F53-42B9-BBFC-56DB25EE6F62}"/>
    <cellStyle name="60% - Accent1 7" xfId="324" xr:uid="{C150DA34-99D1-4162-B299-A927921FBDFF}"/>
    <cellStyle name="60% - Accent2 2" xfId="225" xr:uid="{34B603E6-ED6B-475A-8FE6-7BD585D4A9AB}"/>
    <cellStyle name="60% - Accent2 3" xfId="246" xr:uid="{B5493AE5-1647-4735-8AAC-C85B68CA0303}"/>
    <cellStyle name="60% - Accent2 4" xfId="266" xr:uid="{A246107D-9E22-4DDB-8990-319818A20A3B}"/>
    <cellStyle name="60% - Accent2 5" xfId="286" xr:uid="{A835094A-D3DB-4AF0-9C55-25781C08146F}"/>
    <cellStyle name="60% - Accent2 6" xfId="307" xr:uid="{2984C0FB-3669-4919-B549-86D433F0B399}"/>
    <cellStyle name="60% - Accent2 7" xfId="327" xr:uid="{00F39346-F3DE-4F1B-977D-61624B439871}"/>
    <cellStyle name="60% - Accent3 2" xfId="228" xr:uid="{C7E88FD4-169C-4801-857B-94E70586E940}"/>
    <cellStyle name="60% - Accent3 3" xfId="249" xr:uid="{3FFB159F-232C-40D4-9FBD-F2E4D555F1A2}"/>
    <cellStyle name="60% - Accent3 4" xfId="269" xr:uid="{198B206A-7837-41B8-ADC3-A21EDB5367F9}"/>
    <cellStyle name="60% - Accent3 5" xfId="289" xr:uid="{3FC89493-12E3-45A1-BF3D-A8C420881054}"/>
    <cellStyle name="60% - Accent3 6" xfId="310" xr:uid="{0E9D2B7E-F1AB-4B67-BFD6-87AF29000195}"/>
    <cellStyle name="60% - Accent3 7" xfId="330" xr:uid="{2B3CBC12-4940-4485-9450-8FD68F07A6DB}"/>
    <cellStyle name="60% - Accent4 2" xfId="231" xr:uid="{30EDC3C9-76D7-4376-AF30-966E5789B391}"/>
    <cellStyle name="60% - Accent4 3" xfId="252" xr:uid="{B8B120BF-7BB5-4B2F-968B-9B7B9263AFEF}"/>
    <cellStyle name="60% - Accent4 4" xfId="272" xr:uid="{BF8D479C-5E86-4CAE-AD2F-37045BB0B04A}"/>
    <cellStyle name="60% - Accent4 5" xfId="292" xr:uid="{DC5138EF-C742-4034-AE2A-26320FD6E277}"/>
    <cellStyle name="60% - Accent4 6" xfId="313" xr:uid="{4C80E303-D2EA-46C2-AE0E-D702FD9B3D7C}"/>
    <cellStyle name="60% - Accent4 7" xfId="333" xr:uid="{1BF851D3-E227-40F5-89CB-C26CD89B1CD2}"/>
    <cellStyle name="60% - Accent5 2" xfId="234" xr:uid="{59569E50-A340-46D0-B407-72F8B38AFD9C}"/>
    <cellStyle name="60% - Accent5 3" xfId="255" xr:uid="{4D8923A8-6F54-4FE4-8D9F-9AF502F0E368}"/>
    <cellStyle name="60% - Accent5 4" xfId="275" xr:uid="{D08D8F08-C15A-4619-B8C0-A6D146C0C834}"/>
    <cellStyle name="60% - Accent5 5" xfId="295" xr:uid="{32B9E292-2A57-4544-9C65-641B4230DD73}"/>
    <cellStyle name="60% - Accent5 6" xfId="316" xr:uid="{0CD6B78F-314D-4C09-9876-41FD36779881}"/>
    <cellStyle name="60% - Accent5 7" xfId="336" xr:uid="{168D9A9C-882A-4725-B68C-0F935B8D99E5}"/>
    <cellStyle name="60% - Accent6 2" xfId="237" xr:uid="{1EABE28E-E21B-4D88-9985-CAFB37ADBFB9}"/>
    <cellStyle name="60% - Accent6 3" xfId="258" xr:uid="{FB6E3B48-80C7-4FE5-A553-DEA595D790BA}"/>
    <cellStyle name="60% - Accent6 4" xfId="278" xr:uid="{0FBC8507-80E5-4601-B429-C3EE1F44BDD8}"/>
    <cellStyle name="60% - Accent6 5" xfId="298" xr:uid="{5A277D90-1DEB-442F-A095-F46F6A856C81}"/>
    <cellStyle name="60% - Accent6 6" xfId="319" xr:uid="{6052FC60-382E-4762-817A-E9C5780BA26F}"/>
    <cellStyle name="60% - Accent6 7" xfId="339" xr:uid="{F26D5318-352A-441C-B29F-16ADBB7C7108}"/>
    <cellStyle name="60% - Énfasis1" xfId="20" builtinId="32" customBuiltin="1"/>
    <cellStyle name="60% - Énfasis1 2" xfId="134" xr:uid="{0A705D5E-9027-4B2E-BA5F-CEF1238AAE22}"/>
    <cellStyle name="60% - Énfasis1 3" xfId="154" xr:uid="{CBD1CF28-5193-47E8-93F3-E984F0941AF4}"/>
    <cellStyle name="60% - Énfasis1 4" xfId="174" xr:uid="{A5463163-B777-4DE8-BA34-73F5DC4D63B3}"/>
    <cellStyle name="60% - Énfasis1 5" xfId="201" xr:uid="{1C64D2B6-A847-41EF-B512-C74C821F95A2}"/>
    <cellStyle name="60% - Énfasis2" xfId="24" builtinId="36" customBuiltin="1"/>
    <cellStyle name="60% - Énfasis2 2" xfId="137" xr:uid="{1A5236F0-A1AB-49FB-9379-404F9C37FD9D}"/>
    <cellStyle name="60% - Énfasis2 3" xfId="157" xr:uid="{ADCF2F98-3EC6-4CD7-AB56-F3706F9D7722}"/>
    <cellStyle name="60% - Énfasis2 4" xfId="177" xr:uid="{CDCEDEFB-9CBE-4E7E-9D0A-4F857C2DCCDC}"/>
    <cellStyle name="60% - Énfasis2 5" xfId="204" xr:uid="{9D4F68CD-8FD9-445B-B225-F7500A9D5BBF}"/>
    <cellStyle name="60% - Énfasis3" xfId="28" builtinId="40" customBuiltin="1"/>
    <cellStyle name="60% - Énfasis3 2" xfId="140" xr:uid="{55935A72-3A8B-4247-BC5B-A5D524BE7AB3}"/>
    <cellStyle name="60% - Énfasis3 3" xfId="160" xr:uid="{8A884066-DC91-4846-A897-271CFDAE80B1}"/>
    <cellStyle name="60% - Énfasis3 4" xfId="180" xr:uid="{2CF7CA5B-C8D2-4001-8568-BA55ECA890CD}"/>
    <cellStyle name="60% - Énfasis3 5" xfId="207" xr:uid="{054D0052-21AD-4979-AEEC-EAD15A279E6C}"/>
    <cellStyle name="60% - Énfasis4" xfId="32" builtinId="44" customBuiltin="1"/>
    <cellStyle name="60% - Énfasis4 2" xfId="143" xr:uid="{E33424AD-9D90-4D00-AE71-A3CF4E396A92}"/>
    <cellStyle name="60% - Énfasis4 3" xfId="163" xr:uid="{01E9F61C-BA08-490A-8747-D70679C1C005}"/>
    <cellStyle name="60% - Énfasis4 4" xfId="183" xr:uid="{CAB64705-2B69-4A54-9E7C-362ED6059490}"/>
    <cellStyle name="60% - Énfasis4 5" xfId="210" xr:uid="{19212FB2-618E-4217-84B5-BDF1DEF34D85}"/>
    <cellStyle name="60% - Énfasis5" xfId="36" builtinId="48" customBuiltin="1"/>
    <cellStyle name="60% - Énfasis5 2" xfId="146" xr:uid="{60E24F1A-B98C-4B44-9BD2-B2D881FB8D65}"/>
    <cellStyle name="60% - Énfasis5 3" xfId="166" xr:uid="{CD2F82DF-D26C-417B-9611-E8878CFA9616}"/>
    <cellStyle name="60% - Énfasis5 4" xfId="186" xr:uid="{FA732BD7-BC2C-4259-8849-8F0A3F074C8E}"/>
    <cellStyle name="60% - Énfasis5 5" xfId="213" xr:uid="{EA45239B-8792-4592-BABA-04FC8FCD7D55}"/>
    <cellStyle name="60% - Énfasis6" xfId="40" builtinId="52" customBuiltin="1"/>
    <cellStyle name="60% - Énfasis6 2" xfId="149" xr:uid="{0909BD7E-B212-437F-820D-1865B19D500F}"/>
    <cellStyle name="60% - Énfasis6 3" xfId="169" xr:uid="{6B25BFD6-846F-42CF-8B2D-999381580401}"/>
    <cellStyle name="60% - Énfasis6 4" xfId="189" xr:uid="{B9E0BD1B-7D02-4CB0-960E-41B7D4890AB3}"/>
    <cellStyle name="60% - Énfasis6 5" xfId="216" xr:uid="{D4EE4B21-FB86-457E-BAF1-C81DD00C0E06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10 2 2" xfId="77" xr:uid="{3D749880-AD75-4EB8-B6C5-E06E117D6A8E}"/>
    <cellStyle name="Comma 10 2 2 2" xfId="85" xr:uid="{49528C60-4E58-4FE9-BB64-6E8C61E8A092}"/>
    <cellStyle name="Comma 10 2 2 2 2" xfId="362" xr:uid="{D5EAFB4F-E31B-48C1-9CEF-2CF1861AEA0E}"/>
    <cellStyle name="Comma 10 2 2 2 2 2" xfId="407" xr:uid="{910ED8A8-6D17-43D4-8BC0-271F94296EEE}"/>
    <cellStyle name="Comma 10 2 2 2 3" xfId="373" xr:uid="{926E8F1C-01DD-4DAB-96ED-4C158153F945}"/>
    <cellStyle name="Comma 10 2 2 3" xfId="359" xr:uid="{A542A7F7-D6CB-44AA-A7F9-E82FFA478D0B}"/>
    <cellStyle name="Comma 10 2 2 3 2" xfId="404" xr:uid="{C6CA989B-CFF9-4A53-AC3F-21F9558B6A1B}"/>
    <cellStyle name="Comma 10 2 2 4" xfId="370" xr:uid="{D223A2B9-F2B4-4A48-B277-68ACCC48E289}"/>
    <cellStyle name="Comma 2" xfId="47" xr:uid="{4EC4C24A-2D00-49EC-97B1-5CE70D315B87}"/>
    <cellStyle name="Comma 2 2" xfId="105" xr:uid="{152990D9-B34B-42CD-B0A7-0D509221FF0B}"/>
    <cellStyle name="Comma 2 2 2" xfId="118" xr:uid="{00B36A74-87A7-4EDE-8D45-5D578F97E39A}"/>
    <cellStyle name="Comma 2 2 2 2" xfId="123" xr:uid="{212330EC-7378-43AF-A7A9-2F0898BC6863}"/>
    <cellStyle name="Comma 2 2 2 2 2" xfId="391" xr:uid="{1F8156B0-6230-43B2-804F-1999D8B759A0}"/>
    <cellStyle name="Comma 2 2 2 3" xfId="388" xr:uid="{18BD75E6-27CE-40B3-855A-0029DDC2225C}"/>
    <cellStyle name="Comma 2 2 3" xfId="122" xr:uid="{C5EFFE5C-ADCD-4063-9E56-3C083A97F3E6}"/>
    <cellStyle name="Comma 2 2 3 2" xfId="390" xr:uid="{8D777634-44DA-4AE3-B8B6-5E51219D056E}"/>
    <cellStyle name="Comma 2 2 4" xfId="366" xr:uid="{38DDF744-82B2-4C3B-A2F3-18CB661EE731}"/>
    <cellStyle name="Comma 2 2 4 2" xfId="411" xr:uid="{EE089717-7EA7-4814-A1FB-5B6249747F99}"/>
    <cellStyle name="Comma 2 2 5" xfId="384" xr:uid="{BD5C09E2-FF7C-457A-88F2-8C2A8A68FBC0}"/>
    <cellStyle name="Comma 2 3" xfId="110" xr:uid="{2BCDBE08-B379-47ED-A16E-FD2804125D53}"/>
    <cellStyle name="Comma 2 3 2" xfId="385" xr:uid="{E7A42CF4-5CC1-4693-8637-1DD0EA747181}"/>
    <cellStyle name="Comma 2 4" xfId="349" xr:uid="{7E2A1EAA-DFA1-4640-ADB5-CDF90F888579}"/>
    <cellStyle name="Comma 2 4 2" xfId="401" xr:uid="{61618CB3-B574-4EAE-AC3A-E174D380F2E2}"/>
    <cellStyle name="Comma 2 5" xfId="380" xr:uid="{BA890C7A-EEBD-4F17-9A20-86E222047093}"/>
    <cellStyle name="Comma 2 6" xfId="99" xr:uid="{3EA30DF9-E2D8-4B6E-B308-534E515AEC36}"/>
    <cellStyle name="Comma 3" xfId="101" xr:uid="{BA3CAE77-D4D2-44BC-8D0C-9FA9723A5142}"/>
    <cellStyle name="Comma 3 2" xfId="114" xr:uid="{0FCF4E71-6F4B-485F-99A1-ECC303DD5BE5}"/>
    <cellStyle name="Comma 3 2 2" xfId="387" xr:uid="{56F379F6-7A1A-4025-A0FB-7020F7686306}"/>
    <cellStyle name="Comma 3 3" xfId="365" xr:uid="{A0CDCC88-530E-4E1F-BF1A-36CE8A3A1681}"/>
    <cellStyle name="Comma 3 3 2" xfId="410" xr:uid="{9E0AA77C-3AFF-4910-9D79-E7E4CA4D351C}"/>
    <cellStyle name="Comma 3 4" xfId="382" xr:uid="{B6751D18-2D6D-4EBB-8E0A-5AE0BEB1E160}"/>
    <cellStyle name="Comma 4" xfId="100" xr:uid="{B7AD2123-7DA8-40B2-B00B-BDD83A10FF18}"/>
    <cellStyle name="Comma 4 2" xfId="364" xr:uid="{13A09190-3875-475F-A950-3FFC5DE09121}"/>
    <cellStyle name="Comma 4 2 2" xfId="409" xr:uid="{B59DAE55-01FB-4D95-9153-2454FD686795}"/>
    <cellStyle name="Comma 4 3" xfId="381" xr:uid="{748BF1EC-636B-4885-94D8-980603C481DD}"/>
    <cellStyle name="Comma 5" xfId="102" xr:uid="{29E846DB-2E5E-43E4-942A-A76B9869C34E}"/>
    <cellStyle name="Comma 5 2" xfId="383" xr:uid="{2AD7FA19-EE04-4CA2-BC09-40348920BAA9}"/>
    <cellStyle name="Comma 6" xfId="413" xr:uid="{2DC307FE-6CF6-46D5-AE19-203CC03806DE}"/>
    <cellStyle name="Comma 7" xfId="46" xr:uid="{A1CF7DAF-3EC7-4F71-803F-B57494DEE16F}"/>
    <cellStyle name="Currency 2" xfId="41" xr:uid="{74F37C3D-78BC-4279-A9E7-8B7CD78C9AFF}"/>
    <cellStyle name="Currency 2 2" xfId="54" xr:uid="{35C0C80D-7389-4413-9B08-6E05F6002B7F}"/>
    <cellStyle name="Currency 2 2 2" xfId="389" xr:uid="{F4B27FE4-E15C-4640-9ED3-4CE4BC7729DE}"/>
    <cellStyle name="Currency 2 2 3" xfId="119" xr:uid="{396E3C8F-E7D1-410B-8D1B-C68E5DC220BD}"/>
    <cellStyle name="Currency 2 3" xfId="193" xr:uid="{11932D7E-C594-4594-9A13-6EC823E368BC}"/>
    <cellStyle name="Currency 2 3 2" xfId="394" xr:uid="{33A65397-5501-4178-8ABA-D02DD6D79C06}"/>
    <cellStyle name="Currency 2 4" xfId="343" xr:uid="{2A14145F-40AC-4039-A2FB-9645BF5EEC2C}"/>
    <cellStyle name="Currency 2 4 2" xfId="396" xr:uid="{7E8B1134-3C86-46A7-94A4-C64FCF8F7A6B}"/>
    <cellStyle name="Currency 2 5" xfId="376" xr:uid="{2A494163-0F8C-47BA-A42A-DD863B8085D3}"/>
    <cellStyle name="Currency 2 6" xfId="93" xr:uid="{1A396EC2-199C-45CA-A977-7FC0E8925DCF}"/>
    <cellStyle name="Currency 3" xfId="348" xr:uid="{630426AE-7D7C-4A38-AF24-E1F4F0C163AB}"/>
    <cellStyle name="Currency 3 2" xfId="400" xr:uid="{ED0DEED0-EB10-4B5C-834B-3A214EB53872}"/>
    <cellStyle name="Currency 4" xfId="367" xr:uid="{51CC668B-D858-42BB-93CB-DD6D074528C7}"/>
    <cellStyle name="Currency 4 2" xfId="412" xr:uid="{7303F3C7-9F94-42DA-AEE2-9A29812EA02A}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Hyperlink" xfId="56" xr:uid="{5198D8C5-09B5-4406-AE06-C5D4EC2C25E5}"/>
    <cellStyle name="Incorrecto" xfId="7" builtinId="27" customBuiltin="1"/>
    <cellStyle name="Millares 2" xfId="98" xr:uid="{727C0043-82A4-4A56-86BB-4043A5524DC2}"/>
    <cellStyle name="Millares 2 2" xfId="59" xr:uid="{46990D06-04D9-4CC6-8629-862CF5E95BDE}"/>
    <cellStyle name="Millares 2 2 2" xfId="75" xr:uid="{5C3D50C9-01EF-4C62-A30D-00CA2A6DD4CB}"/>
    <cellStyle name="Millares 2 2 2 2" xfId="84" xr:uid="{FADC0009-9DAF-4776-96F4-20903F0BC73A}"/>
    <cellStyle name="Millares 2 2 2 2 2" xfId="361" xr:uid="{1FAAB5AD-B572-4E3F-9DD3-4E8CBB1816BD}"/>
    <cellStyle name="Millares 2 2 2 2 2 2" xfId="406" xr:uid="{E00D5D67-32B4-4FC9-A52E-1A41E89EA18E}"/>
    <cellStyle name="Millares 2 2 2 2 3" xfId="372" xr:uid="{B591127E-676F-4E12-B60D-2E8E16FB90BC}"/>
    <cellStyle name="Millares 2 2 2 3" xfId="358" xr:uid="{8021D91F-44B1-46D2-AE18-5E0F38BCC139}"/>
    <cellStyle name="Millares 2 2 2 3 2" xfId="403" xr:uid="{FA10467B-18CA-49FB-8581-12C281B84E3A}"/>
    <cellStyle name="Millares 2 2 2 4" xfId="369" xr:uid="{36587316-48B3-41A9-8376-C78B2E6A4272}"/>
    <cellStyle name="Millares 2 2 3" xfId="83" xr:uid="{4FED36E8-0F7E-4D81-A7C8-9F3F05F752A3}"/>
    <cellStyle name="Millares 2 2 3 2" xfId="360" xr:uid="{2C7CAC13-931D-43A5-8B8C-3D6D8F58ED74}"/>
    <cellStyle name="Millares 2 2 3 2 2" xfId="405" xr:uid="{5E8CB337-69FE-478D-BA79-0AE302B7DDCD}"/>
    <cellStyle name="Millares 2 2 3 3" xfId="371" xr:uid="{9343054A-E153-4118-BAA7-737C3B448962}"/>
    <cellStyle name="Millares 2 2 4" xfId="352" xr:uid="{F0D2EA18-5CE8-493F-A164-3916A4417827}"/>
    <cellStyle name="Millares 2 2 4 2" xfId="402" xr:uid="{1A602441-A855-4B9A-8754-BE497888B1D0}"/>
    <cellStyle name="Millares 2 2 5" xfId="368" xr:uid="{15545FAE-F377-4545-95AA-0A8BC2E60E8D}"/>
    <cellStyle name="Millares 2 3" xfId="346" xr:uid="{A78B804A-00DD-422B-B03F-4FE9054FFA03}"/>
    <cellStyle name="Millares 2 3 2" xfId="399" xr:uid="{907094DA-114E-471C-92D4-FC065DFF18C1}"/>
    <cellStyle name="Millares 2 4" xfId="379" xr:uid="{3B45FFCC-041C-4EFA-B3A4-02F835931BBD}"/>
    <cellStyle name="Moneda 2" xfId="95" xr:uid="{F05A038B-E8CA-4422-88B7-F2C0A382FA1C}"/>
    <cellStyle name="Moneda 2 2" xfId="113" xr:uid="{84EC7475-0BEA-4E8A-8E48-C6C1F5A6ADCF}"/>
    <cellStyle name="Moneda 2 2 2" xfId="386" xr:uid="{48813AC7-6020-4897-B5C5-C14E8673B2E3}"/>
    <cellStyle name="Moneda 2 3" xfId="125" xr:uid="{B318B3CB-E665-4D71-8E83-25465F1F3C76}"/>
    <cellStyle name="Moneda 2 3 2" xfId="392" xr:uid="{140C8A71-FC8D-424B-A2C8-62EF9124B001}"/>
    <cellStyle name="Moneda 2 4" xfId="345" xr:uid="{D5AFFE6C-C36D-4355-9F27-B96193F9A40B}"/>
    <cellStyle name="Moneda 2 4 2" xfId="398" xr:uid="{28B9D00D-A7AE-462D-BBFB-37A6EF9A9456}"/>
    <cellStyle name="Moneda 2 5" xfId="378" xr:uid="{35D94E25-CB19-4C8A-B409-17181F3F8B82}"/>
    <cellStyle name="Moneda 3" xfId="94" xr:uid="{88D8D0A8-EE9D-413A-9FB7-D91B069B5FC6}"/>
    <cellStyle name="Moneda 3 2" xfId="126" xr:uid="{EA193346-EE7C-42EB-A460-372636A5B397}"/>
    <cellStyle name="Moneda 3 2 2" xfId="393" xr:uid="{0B61AF32-562B-487A-B2DC-BB0381E30864}"/>
    <cellStyle name="Moneda 3 3" xfId="344" xr:uid="{46278D57-AC34-42EB-84BD-5ACB2BD8F8A4}"/>
    <cellStyle name="Moneda 3 3 2" xfId="397" xr:uid="{7D9F1EA3-25D4-4505-94B8-06DAB3F4F547}"/>
    <cellStyle name="Moneda 3 4" xfId="377" xr:uid="{7A9D8163-E9DA-4581-87C2-D55D8755DB8D}"/>
    <cellStyle name="Moneda 4" xfId="87" xr:uid="{994C9561-FE4A-43A4-B94C-EC0EBCD1B9E8}"/>
    <cellStyle name="Moneda 4 2" xfId="342" xr:uid="{BC95615A-1ED9-48C2-9047-DB196C98F668}"/>
    <cellStyle name="Moneda 4 2 2" xfId="395" xr:uid="{3DEDE3AD-A41C-49F4-9697-E587A10A1F91}"/>
    <cellStyle name="Moneda 4 3" xfId="375" xr:uid="{B688D7B2-2485-4C4E-A419-DD20FA020353}"/>
    <cellStyle name="Moneda 5" xfId="86" xr:uid="{E6B41E32-1257-45E5-9BC6-CAB895B118C5}"/>
    <cellStyle name="Moneda 5 2" xfId="363" xr:uid="{94D59777-2B24-4B70-A4F3-1EB87E658E42}"/>
    <cellStyle name="Moneda 5 2 2" xfId="408" xr:uid="{474DCFE3-AE1D-49F6-B66D-83DEAFDD0E15}"/>
    <cellStyle name="Moneda 5 3" xfId="347" xr:uid="{1D432982-89ED-492C-B26C-57A545A3E8FB}"/>
    <cellStyle name="Moneda 5 4" xfId="374" xr:uid="{1CEBFFDF-ED71-4603-B22C-6596A4BE8E6D}"/>
    <cellStyle name="Neutral" xfId="8" builtinId="28" customBuiltin="1"/>
    <cellStyle name="Normal" xfId="0" builtinId="0"/>
    <cellStyle name="Normal 10" xfId="121" xr:uid="{3FD96D0F-78F0-4AB8-B294-EC33B592EBD5}"/>
    <cellStyle name="Normal 10 2" xfId="170" xr:uid="{BEA48960-1922-4045-B95B-5615F028A926}"/>
    <cellStyle name="Normal 11" xfId="190" xr:uid="{718473FA-FA57-48C3-9221-15D24ED237E7}"/>
    <cellStyle name="Normal 12" xfId="191" xr:uid="{27756B6F-D2DA-414C-9978-4AE79A8D7BCA}"/>
    <cellStyle name="Normal 13" xfId="192" xr:uid="{00F90BE6-9A4A-44AB-9F33-4E7B00F636DB}"/>
    <cellStyle name="Normal 14" xfId="194" xr:uid="{B4CB2E09-2599-438C-B76E-D19BA4176605}"/>
    <cellStyle name="Normal 14 2 2 4" xfId="78" xr:uid="{56D5476D-5F65-490B-BCD3-3068E678F5DD}"/>
    <cellStyle name="Normal 15" xfId="195" xr:uid="{A32AF1AD-E19D-4C5D-AF85-16B53E15CD52}"/>
    <cellStyle name="Normal 16" xfId="196" xr:uid="{D3027A00-BE5A-43A8-9828-4B069DA7F61E}"/>
    <cellStyle name="Normal 17" xfId="197" xr:uid="{0A9628B1-1CA7-49B2-953F-2A29D1E1AA3F}"/>
    <cellStyle name="Normal 18" xfId="116" xr:uid="{225A4DD6-BE6E-4B4E-8B22-87AE7A9E76F8}"/>
    <cellStyle name="Normal 19" xfId="217" xr:uid="{C8ABEF11-19B6-415B-BFFF-2351EED53401}"/>
    <cellStyle name="Normal 2" xfId="42" xr:uid="{94F85582-65CD-47BD-8033-C601E286FA53}"/>
    <cellStyle name="Normal 2 2" xfId="43" xr:uid="{86885D47-7EE0-4E11-9EE0-3219C427C48D}"/>
    <cellStyle name="Normal 2 2 2" xfId="111" xr:uid="{A7109394-DE0A-451B-A62C-3BF3150E2AA8}"/>
    <cellStyle name="Normal 2 2 3" xfId="65" xr:uid="{6593BDC9-DF6F-49B9-9A4E-5D278104BB45}"/>
    <cellStyle name="Normal 2 3" xfId="72" xr:uid="{6529A1AF-F4BF-4053-BA7E-3076F5F0787F}"/>
    <cellStyle name="Normal 2 4" xfId="82" xr:uid="{C4733A7F-2487-481A-9C0C-DAD0EBAFA849}"/>
    <cellStyle name="Normal 2 5" xfId="88" xr:uid="{1CDA0707-AAB6-4B58-83FC-7A430FD8FB54}"/>
    <cellStyle name="Normal 2 6" xfId="53" xr:uid="{89977A18-1B3D-4559-9D9A-4227643C21D2}"/>
    <cellStyle name="Normal 2 6 2" xfId="353" xr:uid="{620A2772-A294-40C0-974E-FACE273FC86E}"/>
    <cellStyle name="Normal 2 7" xfId="58" xr:uid="{001B0427-1F20-43CD-BF43-33CDBD7FA3BF}"/>
    <cellStyle name="Normal 20" xfId="218" xr:uid="{C58E95C0-C927-4831-A09A-82942C955939}"/>
    <cellStyle name="Normal 21" xfId="238" xr:uid="{746F8BEB-F396-43A5-8339-B47ED5853FB6}"/>
    <cellStyle name="Normal 22" xfId="117" xr:uid="{957B9736-5950-4C50-A472-1E51A99EF9D6}"/>
    <cellStyle name="Normal 22 2" xfId="239" xr:uid="{BE514F03-7CF7-41B0-BABC-717682F9F874}"/>
    <cellStyle name="Normal 23" xfId="259" xr:uid="{24D101C6-C628-4169-8280-01C333412ACC}"/>
    <cellStyle name="Normal 24" xfId="279" xr:uid="{520C8661-332B-423F-958C-27C2AC3AF5ED}"/>
    <cellStyle name="Normal 25" xfId="299" xr:uid="{B007E2D5-1572-4C9B-909B-4D412B499D05}"/>
    <cellStyle name="Normal 26" xfId="300" xr:uid="{E81A8157-ED5D-4957-B487-1DCCE6AD1688}"/>
    <cellStyle name="Normal 27" xfId="320" xr:uid="{D9AB0365-9AAF-4C9D-BACA-E3FA61976B30}"/>
    <cellStyle name="Normal 28" xfId="340" xr:uid="{7EF625CE-CD74-4327-B5D0-61E915638DA4}"/>
    <cellStyle name="Normal 29" xfId="341" xr:uid="{BD769E83-98B7-4C35-9FB9-EADCF5369F23}"/>
    <cellStyle name="Normal 3" xfId="49" xr:uid="{D339FCA6-17A1-4A16-997C-5FA5D24225E6}"/>
    <cellStyle name="Normal 3 2" xfId="50" xr:uid="{6344B2E3-1059-4DA4-B511-9238C812C551}"/>
    <cellStyle name="Normal 3 2 2" xfId="63" xr:uid="{E5ADAAE7-612E-4195-99EE-3F9C5AC25A00}"/>
    <cellStyle name="Normal 3 3" xfId="89" xr:uid="{D08EEBA5-F2EF-453B-8D78-5B526F134872}"/>
    <cellStyle name="Normal 3 3 2" xfId="120" xr:uid="{7E86FC35-4A25-46E9-8C1D-B9E73709E5A0}"/>
    <cellStyle name="Normal 3 4" xfId="356" xr:uid="{9FB71FE3-AC7A-4039-AC05-9CEAB90138FB}"/>
    <cellStyle name="Normal 3 5" xfId="68" xr:uid="{F3C9CD6D-3405-4A2F-995F-AA245F6470CE}"/>
    <cellStyle name="Normal 30" xfId="124" xr:uid="{09701C7E-087B-420E-8545-904DA5BD9346}"/>
    <cellStyle name="Normal 31" xfId="107" xr:uid="{8FD7C7A1-DE72-46D6-8EB0-0634863D33BA}"/>
    <cellStyle name="Normal 31 2" xfId="108" xr:uid="{B53D74D4-39CD-4EC7-8891-BFCA7E58F2EC}"/>
    <cellStyle name="Normal 4" xfId="69" xr:uid="{D1E34BCD-AA03-49B1-8027-C99D0C733E4E}"/>
    <cellStyle name="Normal 4 2" xfId="96" xr:uid="{2FFCDA5B-3223-4390-81FF-6CA17D3C4E07}"/>
    <cellStyle name="Normal 4 3" xfId="91" xr:uid="{A6B91107-8ED2-4376-B099-7178D50E09BE}"/>
    <cellStyle name="Normal 4 4" xfId="350" xr:uid="{77ECF0BC-6303-4528-8482-7E6E34C82A68}"/>
    <cellStyle name="Normal 5" xfId="60" xr:uid="{F7DE7829-ED4C-49EF-91B3-1328C8FEC030}"/>
    <cellStyle name="Normal 5 2" xfId="61" xr:uid="{4B9CB0B3-F4D7-490C-9BA3-D2E5F52C8999}"/>
    <cellStyle name="Normal 5 2 2" xfId="97" xr:uid="{920E4CCC-03DA-4112-A991-4A8365F35C78}"/>
    <cellStyle name="Normal 5 2 3" xfId="351" xr:uid="{DB66030E-CC0E-48D4-955C-02AD1E079ECD}"/>
    <cellStyle name="Normal 5 3" xfId="71" xr:uid="{B3A38D14-0996-4CC1-AC90-F0C184F2E550}"/>
    <cellStyle name="Normal 5 4" xfId="81" xr:uid="{A3B6A307-AC78-4E61-99DE-B9DA3FE5B999}"/>
    <cellStyle name="Normal 6" xfId="74" xr:uid="{1955ECBD-35AA-420B-90FE-115BFD05B75F}"/>
    <cellStyle name="Normal 6 2" xfId="128" xr:uid="{4D53379B-853A-4739-90D4-2EB827E4809F}"/>
    <cellStyle name="Normal 6 2 2" xfId="357" xr:uid="{2C539AD5-7693-424F-8C31-FFC3606FD8B2}"/>
    <cellStyle name="Normal 6 3" xfId="355" xr:uid="{7EF93C69-3A47-4C46-A1F8-CE168ACFEBC0}"/>
    <cellStyle name="Normal 7" xfId="80" xr:uid="{7AED6E0A-2137-486F-AF28-A936CF867746}"/>
    <cellStyle name="Normal 7 2" xfId="115" xr:uid="{A6171891-D956-43C5-A98A-5F9B6000AEC4}"/>
    <cellStyle name="Normal 7 3" xfId="129" xr:uid="{D5D15CED-9523-47BD-91BE-207BDB972EED}"/>
    <cellStyle name="Normal 8" xfId="104" xr:uid="{2B903CAD-F167-4A9B-81D7-46A360D2A26F}"/>
    <cellStyle name="Normal 8 2" xfId="130" xr:uid="{C78D2A68-E4C3-4768-82C9-3DDEA5A18C5C}"/>
    <cellStyle name="Normal 9" xfId="103" xr:uid="{020BDBE6-F5AD-4BC4-8576-14216FF66854}"/>
    <cellStyle name="Normal 9 2" xfId="52" xr:uid="{9056DAD6-6B38-4B20-853E-5399B4A59B97}"/>
    <cellStyle name="Normal 9 2 2" xfId="150" xr:uid="{10858A67-D510-4080-925A-933E64242C02}"/>
    <cellStyle name="Notas 2" xfId="127" xr:uid="{83B0162A-2692-49C3-BEFD-D8E07C9D5827}"/>
    <cellStyle name="Notas 3" xfId="131" xr:uid="{DABA059B-E5A7-46BD-896D-2AE0EA7BF21B}"/>
    <cellStyle name="Notas 4" xfId="151" xr:uid="{A350593B-4197-45CE-8B77-584AF807E4BA}"/>
    <cellStyle name="Notas 5" xfId="171" xr:uid="{9E04BC1F-9826-4786-8CF8-450AA7FEEE2E}"/>
    <cellStyle name="Notas 6" xfId="198" xr:uid="{0B35E97A-D84B-46D6-8254-ADAB5489870D}"/>
    <cellStyle name="Note 2" xfId="219" xr:uid="{A88F4FF5-F839-4940-95F1-9C77D83DA6D3}"/>
    <cellStyle name="Note 3" xfId="240" xr:uid="{94A82ACA-623B-4C35-8DCC-922CD88E99F1}"/>
    <cellStyle name="Note 4" xfId="260" xr:uid="{B9C995AF-8AF8-47F8-8693-1CDF1AE25F2C}"/>
    <cellStyle name="Note 5" xfId="280" xr:uid="{989E9118-271D-44F1-BFBD-E3B9A257C3C6}"/>
    <cellStyle name="Note 6" xfId="301" xr:uid="{BCC39303-DE21-407B-8F6D-979400F601B8}"/>
    <cellStyle name="Note 7" xfId="321" xr:uid="{0CFF6B27-08EC-4766-909D-4F1E6F3320A9}"/>
    <cellStyle name="Percent 2" xfId="48" xr:uid="{1B21D696-067A-471A-9E41-1013E03F6D26}"/>
    <cellStyle name="Percent 2 2" xfId="55" xr:uid="{5B97DD8E-A0E6-484F-AF49-432646F6F32E}"/>
    <cellStyle name="Percent 2 2 2" xfId="73" xr:uid="{3EB5DCF5-D8BC-404D-BEF4-0ACBC7663094}"/>
    <cellStyle name="Percent 2 3" xfId="90" xr:uid="{955E6737-0E69-46F7-865A-1674F81E9B8F}"/>
    <cellStyle name="Percent 2 4" xfId="106" xr:uid="{5956C83B-59EA-45F5-94D8-3E9D4EA0857F}"/>
    <cellStyle name="Percent 2 4 2" xfId="354" xr:uid="{184CA76C-41FB-41EE-B6DF-880444899049}"/>
    <cellStyle name="Percent 2 5" xfId="70" xr:uid="{0C1B6B12-7B33-4C08-B586-B6500306EE2F}"/>
    <cellStyle name="Percent 3" xfId="92" xr:uid="{8464B03D-8246-4D50-886B-8DF1623772CC}"/>
    <cellStyle name="Percent 3 2" xfId="79" xr:uid="{9E70667D-FE76-49F4-BA08-08D46ECC21B2}"/>
    <cellStyle name="Percent 4" xfId="109" xr:uid="{6D408E3D-ECFC-4E85-B1E9-3019CF462B16}"/>
    <cellStyle name="Percent 4 2" xfId="112" xr:uid="{94E847B8-90A8-4E43-921A-A2CAE9FF7833}"/>
    <cellStyle name="Percent 5" xfId="57" xr:uid="{5E8C64D6-43D9-4D30-B168-5A2CEAAD5FFD}"/>
    <cellStyle name="Percent 6 2" xfId="76" xr:uid="{0126560E-C5E1-44AC-BC02-1122D2F225B7}"/>
    <cellStyle name="Porcentaje 2" xfId="62" xr:uid="{E53BD643-0FF4-456D-87EF-B94CD334ED54}"/>
    <cellStyle name="Porcentaje 2 2" xfId="66" xr:uid="{19586C8A-9514-49AA-A96A-BF67FA54ECDD}"/>
    <cellStyle name="Porcentual 3" xfId="64" xr:uid="{16FF0700-E855-4BDA-A82A-1A858B6B4B09}"/>
    <cellStyle name="Pourcentage 2" xfId="51" xr:uid="{032B65AB-DDCB-4D0C-BF1E-A1C78E5C069A}"/>
    <cellStyle name="Pourcentage 3" xfId="67" xr:uid="{EDAD3DB2-2DB0-4144-9A5A-8124C575CA26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4">
    <dxf>
      <font>
        <b/>
        <i val="0"/>
      </font>
      <fill>
        <patternFill>
          <bgColor rgb="FF25B5AB"/>
        </patternFill>
      </fill>
    </dxf>
    <dxf>
      <fill>
        <patternFill>
          <bgColor rgb="FFA9EDE8"/>
        </patternFill>
      </fill>
    </dxf>
    <dxf>
      <fill>
        <patternFill>
          <bgColor theme="7" tint="0.59996337778862885"/>
        </patternFill>
      </fill>
    </dxf>
    <dxf>
      <font>
        <b val="0"/>
        <i/>
        <strike val="0"/>
      </font>
    </dxf>
  </dxfs>
  <tableStyles count="0" defaultTableStyle="TableStyleMedium2" defaultPivotStyle="PivotStyleLight16"/>
  <colors>
    <mruColors>
      <color rgb="FFA9EDE8"/>
      <color rgb="FF25B5AB"/>
      <color rgb="FF00EBE6"/>
      <color rgb="FF66FF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showGridLines="0" tabSelected="1" workbookViewId="0"/>
  </sheetViews>
  <sheetFormatPr baseColWidth="10" defaultColWidth="9.140625" defaultRowHeight="15"/>
  <cols>
    <col min="1" max="1" width="7.28515625" style="4" bestFit="1" customWidth="1"/>
    <col min="2" max="2" width="35.140625" style="1" bestFit="1" customWidth="1"/>
    <col min="3" max="3" width="9.85546875" style="1" bestFit="1" customWidth="1"/>
    <col min="4" max="4" width="11.85546875" style="1" bestFit="1" customWidth="1"/>
    <col min="5" max="5" width="10.140625" style="5" bestFit="1" customWidth="1"/>
    <col min="6" max="6" width="7.7109375" style="5" bestFit="1" customWidth="1"/>
    <col min="7" max="7" width="9.140625" style="1"/>
    <col min="8" max="8" width="11" style="3" bestFit="1" customWidth="1"/>
    <col min="9" max="9" width="10.7109375" style="3" bestFit="1" customWidth="1"/>
    <col min="10" max="10" width="11.140625" style="3" bestFit="1" customWidth="1"/>
    <col min="11" max="11" width="9.140625" style="1"/>
    <col min="12" max="12" width="12.42578125" style="3" bestFit="1" customWidth="1"/>
    <col min="13" max="16384" width="9.140625" style="1"/>
  </cols>
  <sheetData>
    <row r="1" spans="1:12">
      <c r="A1" s="2" t="s">
        <v>124</v>
      </c>
      <c r="B1" s="2" t="s">
        <v>123</v>
      </c>
      <c r="C1" s="2" t="s">
        <v>125</v>
      </c>
      <c r="D1" s="2" t="s">
        <v>130</v>
      </c>
      <c r="E1" s="2" t="s">
        <v>127</v>
      </c>
      <c r="F1" s="2" t="s">
        <v>128</v>
      </c>
      <c r="H1" s="6" t="s">
        <v>126</v>
      </c>
      <c r="I1" s="6" t="s">
        <v>122</v>
      </c>
      <c r="J1" s="6" t="s">
        <v>129</v>
      </c>
      <c r="L1" s="6"/>
    </row>
    <row r="2" spans="1:12">
      <c r="A2" s="7">
        <v>10</v>
      </c>
      <c r="B2" s="8" t="s">
        <v>57</v>
      </c>
      <c r="C2" s="8" t="s">
        <v>135</v>
      </c>
      <c r="D2" s="8" t="s">
        <v>134</v>
      </c>
      <c r="E2" s="9">
        <v>0</v>
      </c>
      <c r="F2" s="9">
        <v>0</v>
      </c>
      <c r="H2" s="16">
        <v>75122.869999999937</v>
      </c>
      <c r="I2" s="16">
        <f t="shared" ref="I2:I30" si="0">IF(E2,"",H2)</f>
        <v>75122.869999999937</v>
      </c>
      <c r="J2" s="16">
        <f t="shared" ref="J2:J30" si="1">IF(E2,SUMIFS(I:I,A:A,"&gt;="&amp;E2,A:A,"&lt;="&amp;F2),I2)</f>
        <v>75122.869999999937</v>
      </c>
      <c r="L2" s="16" t="b">
        <f t="shared" ref="L2:L30" si="2">H2=J2</f>
        <v>1</v>
      </c>
    </row>
    <row r="3" spans="1:12">
      <c r="A3" s="10">
        <f>A2+10</f>
        <v>20</v>
      </c>
      <c r="B3" s="11" t="s">
        <v>59</v>
      </c>
      <c r="C3" s="11" t="s">
        <v>135</v>
      </c>
      <c r="D3" s="11" t="s">
        <v>136</v>
      </c>
      <c r="E3" s="12">
        <v>0</v>
      </c>
      <c r="F3" s="12">
        <v>0</v>
      </c>
      <c r="H3" s="3">
        <v>42499.687415639273</v>
      </c>
      <c r="I3" s="3">
        <f t="shared" si="0"/>
        <v>42499.687415639273</v>
      </c>
      <c r="J3" s="3">
        <f t="shared" si="1"/>
        <v>42499.687415639273</v>
      </c>
      <c r="L3" s="3" t="b">
        <f t="shared" si="2"/>
        <v>1</v>
      </c>
    </row>
    <row r="4" spans="1:12">
      <c r="A4" s="10">
        <f t="shared" ref="A4:A67" si="3">A3+10</f>
        <v>30</v>
      </c>
      <c r="B4" s="11" t="s">
        <v>60</v>
      </c>
      <c r="C4" s="11" t="s">
        <v>135</v>
      </c>
      <c r="D4" s="11" t="s">
        <v>136</v>
      </c>
      <c r="E4" s="12">
        <v>0</v>
      </c>
      <c r="F4" s="12">
        <v>0</v>
      </c>
      <c r="H4" s="3">
        <v>0</v>
      </c>
      <c r="I4" s="3">
        <f t="shared" si="0"/>
        <v>0</v>
      </c>
      <c r="J4" s="3">
        <f t="shared" si="1"/>
        <v>0</v>
      </c>
      <c r="L4" s="3" t="b">
        <f t="shared" si="2"/>
        <v>1</v>
      </c>
    </row>
    <row r="5" spans="1:12">
      <c r="A5" s="10">
        <f t="shared" si="3"/>
        <v>40</v>
      </c>
      <c r="B5" s="11" t="s">
        <v>61</v>
      </c>
      <c r="C5" s="11" t="s">
        <v>135</v>
      </c>
      <c r="D5" s="11" t="s">
        <v>136</v>
      </c>
      <c r="E5" s="12">
        <v>0</v>
      </c>
      <c r="F5" s="12">
        <v>0</v>
      </c>
      <c r="H5" s="3">
        <v>17946.947049220358</v>
      </c>
      <c r="I5" s="3">
        <f t="shared" si="0"/>
        <v>17946.947049220358</v>
      </c>
      <c r="J5" s="3">
        <f t="shared" si="1"/>
        <v>17946.947049220358</v>
      </c>
      <c r="L5" s="3" t="b">
        <f t="shared" si="2"/>
        <v>1</v>
      </c>
    </row>
    <row r="6" spans="1:12">
      <c r="A6" s="10">
        <f t="shared" si="3"/>
        <v>50</v>
      </c>
      <c r="B6" s="11" t="s">
        <v>62</v>
      </c>
      <c r="C6" s="11" t="s">
        <v>135</v>
      </c>
      <c r="D6" s="11" t="s">
        <v>136</v>
      </c>
      <c r="E6" s="12">
        <v>0</v>
      </c>
      <c r="F6" s="12">
        <v>0</v>
      </c>
      <c r="H6" s="3">
        <v>6632.0443592414249</v>
      </c>
      <c r="I6" s="3">
        <f t="shared" si="0"/>
        <v>6632.0443592414249</v>
      </c>
      <c r="J6" s="3">
        <f t="shared" si="1"/>
        <v>6632.0443592414249</v>
      </c>
      <c r="L6" s="3" t="b">
        <f t="shared" si="2"/>
        <v>1</v>
      </c>
    </row>
    <row r="7" spans="1:12">
      <c r="A7" s="13">
        <f t="shared" si="3"/>
        <v>60</v>
      </c>
      <c r="B7" s="14" t="s">
        <v>63</v>
      </c>
      <c r="C7" s="14" t="s">
        <v>135</v>
      </c>
      <c r="D7" s="11" t="s">
        <v>136</v>
      </c>
      <c r="E7" s="15">
        <v>0</v>
      </c>
      <c r="F7" s="15">
        <v>0</v>
      </c>
      <c r="H7" s="3">
        <v>0</v>
      </c>
      <c r="I7" s="3">
        <f t="shared" si="0"/>
        <v>0</v>
      </c>
      <c r="J7" s="3">
        <f t="shared" si="1"/>
        <v>0</v>
      </c>
      <c r="L7" s="3" t="b">
        <f t="shared" si="2"/>
        <v>1</v>
      </c>
    </row>
    <row r="8" spans="1:12">
      <c r="A8" s="10">
        <f t="shared" si="3"/>
        <v>70</v>
      </c>
      <c r="B8" s="11" t="s">
        <v>64</v>
      </c>
      <c r="C8" s="11" t="s">
        <v>135</v>
      </c>
      <c r="D8" s="11" t="s">
        <v>132</v>
      </c>
      <c r="E8" s="12">
        <f>A3</f>
        <v>20</v>
      </c>
      <c r="F8" s="12">
        <f>A7</f>
        <v>60</v>
      </c>
      <c r="H8" s="3">
        <v>67078.678824101051</v>
      </c>
      <c r="I8" s="3" t="str">
        <f t="shared" si="0"/>
        <v/>
      </c>
      <c r="J8" s="3">
        <f t="shared" si="1"/>
        <v>67078.678824101051</v>
      </c>
      <c r="L8" s="3" t="b">
        <f t="shared" si="2"/>
        <v>1</v>
      </c>
    </row>
    <row r="9" spans="1:12">
      <c r="A9" s="10">
        <f t="shared" si="3"/>
        <v>80</v>
      </c>
      <c r="B9" s="11" t="s">
        <v>65</v>
      </c>
      <c r="C9" s="11" t="s">
        <v>135</v>
      </c>
      <c r="D9" s="11" t="s">
        <v>132</v>
      </c>
      <c r="E9" s="15">
        <v>0</v>
      </c>
      <c r="F9" s="15">
        <v>0</v>
      </c>
      <c r="H9" s="3">
        <v>24128.321540152363</v>
      </c>
      <c r="I9" s="3">
        <f t="shared" si="0"/>
        <v>24128.321540152363</v>
      </c>
      <c r="J9" s="3">
        <f t="shared" si="1"/>
        <v>24128.321540152363</v>
      </c>
      <c r="L9" s="3" t="b">
        <f t="shared" si="2"/>
        <v>1</v>
      </c>
    </row>
    <row r="10" spans="1:12">
      <c r="A10" s="13">
        <f t="shared" si="3"/>
        <v>90</v>
      </c>
      <c r="B10" s="14" t="s">
        <v>66</v>
      </c>
      <c r="C10" s="14" t="s">
        <v>135</v>
      </c>
      <c r="D10" s="14" t="s">
        <v>133</v>
      </c>
      <c r="E10" s="15">
        <f>A3</f>
        <v>20</v>
      </c>
      <c r="F10" s="15">
        <f>A9</f>
        <v>80</v>
      </c>
      <c r="H10" s="3">
        <v>91207.000364253414</v>
      </c>
      <c r="I10" s="3" t="str">
        <f t="shared" si="0"/>
        <v/>
      </c>
      <c r="J10" s="3">
        <f t="shared" si="1"/>
        <v>91207.000364253414</v>
      </c>
      <c r="L10" s="3" t="b">
        <f t="shared" si="2"/>
        <v>1</v>
      </c>
    </row>
    <row r="11" spans="1:12">
      <c r="A11" s="13">
        <f t="shared" si="3"/>
        <v>100</v>
      </c>
      <c r="B11" s="14" t="s">
        <v>67</v>
      </c>
      <c r="C11" s="14" t="s">
        <v>135</v>
      </c>
      <c r="D11" s="14" t="s">
        <v>133</v>
      </c>
      <c r="E11" s="15">
        <v>0</v>
      </c>
      <c r="F11" s="15">
        <v>0</v>
      </c>
      <c r="H11" s="3">
        <v>18928.458524709356</v>
      </c>
      <c r="I11" s="3">
        <f t="shared" si="0"/>
        <v>18928.458524709356</v>
      </c>
      <c r="J11" s="3">
        <f t="shared" si="1"/>
        <v>18928.458524709356</v>
      </c>
      <c r="L11" s="3" t="b">
        <f t="shared" si="2"/>
        <v>1</v>
      </c>
    </row>
    <row r="12" spans="1:12">
      <c r="A12" s="13">
        <f t="shared" si="3"/>
        <v>110</v>
      </c>
      <c r="B12" s="14" t="s">
        <v>68</v>
      </c>
      <c r="C12" s="14" t="s">
        <v>135</v>
      </c>
      <c r="D12" s="14" t="s">
        <v>133</v>
      </c>
      <c r="E12" s="15">
        <v>0</v>
      </c>
      <c r="F12" s="15">
        <v>0</v>
      </c>
      <c r="H12" s="3">
        <v>13811.727272727272</v>
      </c>
      <c r="I12" s="3">
        <f t="shared" si="0"/>
        <v>13811.727272727272</v>
      </c>
      <c r="J12" s="3">
        <f t="shared" si="1"/>
        <v>13811.727272727272</v>
      </c>
      <c r="L12" s="3" t="b">
        <f t="shared" si="2"/>
        <v>1</v>
      </c>
    </row>
    <row r="13" spans="1:12">
      <c r="A13" s="13">
        <v>120</v>
      </c>
      <c r="B13" s="14" t="s">
        <v>70</v>
      </c>
      <c r="C13" s="14" t="s">
        <v>135</v>
      </c>
      <c r="D13" s="14" t="s">
        <v>132</v>
      </c>
      <c r="E13" s="15">
        <v>0</v>
      </c>
      <c r="F13" s="15">
        <v>0</v>
      </c>
      <c r="H13" s="3">
        <v>0</v>
      </c>
      <c r="I13" s="3">
        <f t="shared" si="0"/>
        <v>0</v>
      </c>
      <c r="J13" s="3">
        <f t="shared" si="1"/>
        <v>0</v>
      </c>
      <c r="L13" s="3" t="b">
        <f t="shared" si="2"/>
        <v>1</v>
      </c>
    </row>
    <row r="14" spans="1:12">
      <c r="A14" s="13">
        <v>130</v>
      </c>
      <c r="B14" s="14" t="s">
        <v>71</v>
      </c>
      <c r="C14" s="14" t="s">
        <v>135</v>
      </c>
      <c r="D14" s="14" t="s">
        <v>132</v>
      </c>
      <c r="E14" s="15">
        <v>0</v>
      </c>
      <c r="F14" s="15">
        <v>0</v>
      </c>
      <c r="H14" s="3">
        <v>3333.3333333333335</v>
      </c>
      <c r="I14" s="3">
        <f t="shared" si="0"/>
        <v>3333.3333333333335</v>
      </c>
      <c r="J14" s="3">
        <f t="shared" si="1"/>
        <v>3333.3333333333335</v>
      </c>
      <c r="L14" s="3" t="b">
        <f t="shared" si="2"/>
        <v>1</v>
      </c>
    </row>
    <row r="15" spans="1:12">
      <c r="A15" s="13">
        <v>140</v>
      </c>
      <c r="B15" s="14" t="s">
        <v>0</v>
      </c>
      <c r="C15" s="14" t="s">
        <v>135</v>
      </c>
      <c r="D15" s="14" t="s">
        <v>132</v>
      </c>
      <c r="E15" s="15">
        <v>0</v>
      </c>
      <c r="F15" s="15">
        <v>0</v>
      </c>
      <c r="H15" s="3">
        <v>0</v>
      </c>
      <c r="I15" s="3">
        <f t="shared" si="0"/>
        <v>0</v>
      </c>
      <c r="J15" s="3">
        <f t="shared" si="1"/>
        <v>0</v>
      </c>
      <c r="L15" s="3" t="b">
        <f t="shared" si="2"/>
        <v>1</v>
      </c>
    </row>
    <row r="16" spans="1:12">
      <c r="A16" s="13">
        <v>150</v>
      </c>
      <c r="B16" s="14" t="s">
        <v>1</v>
      </c>
      <c r="C16" s="14" t="s">
        <v>135</v>
      </c>
      <c r="D16" s="14" t="s">
        <v>132</v>
      </c>
      <c r="E16" s="15">
        <v>0</v>
      </c>
      <c r="F16" s="15">
        <v>0</v>
      </c>
      <c r="H16" s="3">
        <v>0</v>
      </c>
      <c r="I16" s="3">
        <f t="shared" si="0"/>
        <v>0</v>
      </c>
      <c r="J16" s="3">
        <f t="shared" si="1"/>
        <v>0</v>
      </c>
      <c r="L16" s="3" t="b">
        <f t="shared" si="2"/>
        <v>1</v>
      </c>
    </row>
    <row r="17" spans="1:12">
      <c r="A17" s="13">
        <v>160</v>
      </c>
      <c r="B17" s="14" t="s">
        <v>527</v>
      </c>
      <c r="C17" s="14" t="s">
        <v>135</v>
      </c>
      <c r="D17" s="14" t="s">
        <v>133</v>
      </c>
      <c r="E17" s="15">
        <v>120</v>
      </c>
      <c r="F17" s="15">
        <f>A16</f>
        <v>150</v>
      </c>
      <c r="H17" s="3">
        <v>3333.3333333333335</v>
      </c>
      <c r="I17" s="3" t="str">
        <f t="shared" si="0"/>
        <v/>
      </c>
      <c r="J17" s="3">
        <f t="shared" si="1"/>
        <v>3333.3333333333335</v>
      </c>
      <c r="L17" s="3" t="b">
        <f t="shared" si="2"/>
        <v>1</v>
      </c>
    </row>
    <row r="18" spans="1:12">
      <c r="A18" s="13">
        <v>170</v>
      </c>
      <c r="B18" s="14" t="s">
        <v>69</v>
      </c>
      <c r="C18" s="14" t="s">
        <v>135</v>
      </c>
      <c r="D18" s="14" t="s">
        <v>132</v>
      </c>
      <c r="E18" s="15">
        <v>0</v>
      </c>
      <c r="F18" s="15">
        <v>0</v>
      </c>
      <c r="H18" s="3">
        <v>0</v>
      </c>
      <c r="I18" s="3">
        <f>IF(E18,"",H18)</f>
        <v>0</v>
      </c>
      <c r="J18" s="3">
        <f t="shared" si="1"/>
        <v>0</v>
      </c>
      <c r="L18" s="3" t="b">
        <f>H18=J18</f>
        <v>1</v>
      </c>
    </row>
    <row r="19" spans="1:12">
      <c r="A19" s="10">
        <v>180</v>
      </c>
      <c r="B19" s="11" t="s">
        <v>2</v>
      </c>
      <c r="C19" s="11" t="s">
        <v>135</v>
      </c>
      <c r="D19" s="11" t="s">
        <v>132</v>
      </c>
      <c r="E19" s="15">
        <v>0</v>
      </c>
      <c r="F19" s="15">
        <v>0</v>
      </c>
      <c r="H19" s="3">
        <v>1956</v>
      </c>
      <c r="I19" s="3">
        <f t="shared" si="0"/>
        <v>1956</v>
      </c>
      <c r="J19" s="3">
        <f t="shared" si="1"/>
        <v>1956</v>
      </c>
      <c r="L19" s="3" t="b">
        <f t="shared" si="2"/>
        <v>1</v>
      </c>
    </row>
    <row r="20" spans="1:12">
      <c r="A20" s="10">
        <f t="shared" si="3"/>
        <v>190</v>
      </c>
      <c r="B20" s="11" t="s">
        <v>3</v>
      </c>
      <c r="C20" s="11" t="s">
        <v>135</v>
      </c>
      <c r="D20" s="11" t="s">
        <v>132</v>
      </c>
      <c r="E20" s="15">
        <v>0</v>
      </c>
      <c r="F20" s="15">
        <v>0</v>
      </c>
      <c r="H20" s="3">
        <v>11280.957386363636</v>
      </c>
      <c r="I20" s="3">
        <f t="shared" si="0"/>
        <v>11280.957386363636</v>
      </c>
      <c r="J20" s="3">
        <f t="shared" si="1"/>
        <v>11280.957386363636</v>
      </c>
      <c r="L20" s="3" t="b">
        <f t="shared" si="2"/>
        <v>1</v>
      </c>
    </row>
    <row r="21" spans="1:12">
      <c r="A21" s="13">
        <f t="shared" si="3"/>
        <v>200</v>
      </c>
      <c r="B21" s="14" t="s">
        <v>4</v>
      </c>
      <c r="C21" s="14" t="s">
        <v>135</v>
      </c>
      <c r="D21" s="14" t="s">
        <v>132</v>
      </c>
      <c r="E21" s="15">
        <v>0</v>
      </c>
      <c r="F21" s="15">
        <v>0</v>
      </c>
      <c r="H21" s="3">
        <v>0</v>
      </c>
      <c r="I21" s="3">
        <f t="shared" si="0"/>
        <v>0</v>
      </c>
      <c r="J21" s="3">
        <f t="shared" si="1"/>
        <v>0</v>
      </c>
      <c r="L21" s="3" t="b">
        <f t="shared" si="2"/>
        <v>1</v>
      </c>
    </row>
    <row r="22" spans="1:12">
      <c r="A22" s="13">
        <f t="shared" si="3"/>
        <v>210</v>
      </c>
      <c r="B22" s="14" t="s">
        <v>5</v>
      </c>
      <c r="C22" s="14" t="s">
        <v>135</v>
      </c>
      <c r="D22" s="14" t="s">
        <v>132</v>
      </c>
      <c r="E22" s="15">
        <v>0</v>
      </c>
      <c r="F22" s="15">
        <v>0</v>
      </c>
      <c r="H22" s="3">
        <v>4550</v>
      </c>
      <c r="I22" s="3">
        <f t="shared" si="0"/>
        <v>4550</v>
      </c>
      <c r="J22" s="3">
        <f t="shared" si="1"/>
        <v>4550</v>
      </c>
      <c r="L22" s="3" t="b">
        <f t="shared" si="2"/>
        <v>1</v>
      </c>
    </row>
    <row r="23" spans="1:12">
      <c r="A23" s="13">
        <f t="shared" si="3"/>
        <v>220</v>
      </c>
      <c r="B23" s="14" t="s">
        <v>6</v>
      </c>
      <c r="C23" s="14" t="s">
        <v>135</v>
      </c>
      <c r="D23" s="14" t="s">
        <v>132</v>
      </c>
      <c r="E23" s="15">
        <v>0</v>
      </c>
      <c r="F23" s="15">
        <v>0</v>
      </c>
      <c r="H23" s="3">
        <v>200</v>
      </c>
      <c r="I23" s="3">
        <f t="shared" si="0"/>
        <v>200</v>
      </c>
      <c r="J23" s="3">
        <f t="shared" si="1"/>
        <v>200</v>
      </c>
      <c r="L23" s="3" t="b">
        <f t="shared" si="2"/>
        <v>1</v>
      </c>
    </row>
    <row r="24" spans="1:12">
      <c r="A24" s="13">
        <f t="shared" si="3"/>
        <v>230</v>
      </c>
      <c r="B24" s="14" t="s">
        <v>7</v>
      </c>
      <c r="C24" s="14" t="s">
        <v>135</v>
      </c>
      <c r="D24" s="14" t="s">
        <v>132</v>
      </c>
      <c r="E24" s="15">
        <v>0</v>
      </c>
      <c r="F24" s="15">
        <v>0</v>
      </c>
      <c r="H24" s="3">
        <v>0</v>
      </c>
      <c r="I24" s="3">
        <f t="shared" si="0"/>
        <v>0</v>
      </c>
      <c r="J24" s="3">
        <f t="shared" si="1"/>
        <v>0</v>
      </c>
      <c r="L24" s="3" t="b">
        <f t="shared" si="2"/>
        <v>1</v>
      </c>
    </row>
    <row r="25" spans="1:12">
      <c r="A25" s="13">
        <f t="shared" si="3"/>
        <v>240</v>
      </c>
      <c r="B25" s="14" t="s">
        <v>8</v>
      </c>
      <c r="C25" s="14" t="s">
        <v>135</v>
      </c>
      <c r="D25" s="14" t="s">
        <v>132</v>
      </c>
      <c r="E25" s="15">
        <v>0</v>
      </c>
      <c r="F25" s="15">
        <v>0</v>
      </c>
      <c r="H25" s="3">
        <v>0</v>
      </c>
      <c r="I25" s="3">
        <f t="shared" si="0"/>
        <v>0</v>
      </c>
      <c r="J25" s="3">
        <f t="shared" si="1"/>
        <v>0</v>
      </c>
      <c r="L25" s="3" t="b">
        <f t="shared" si="2"/>
        <v>1</v>
      </c>
    </row>
    <row r="26" spans="1:12">
      <c r="A26" s="13">
        <f t="shared" si="3"/>
        <v>250</v>
      </c>
      <c r="B26" s="14" t="s">
        <v>9</v>
      </c>
      <c r="C26" s="14" t="s">
        <v>135</v>
      </c>
      <c r="D26" s="14" t="s">
        <v>132</v>
      </c>
      <c r="E26" s="15">
        <v>0</v>
      </c>
      <c r="F26" s="15">
        <v>0</v>
      </c>
      <c r="H26" s="3">
        <v>0</v>
      </c>
      <c r="I26" s="3">
        <f t="shared" si="0"/>
        <v>0</v>
      </c>
      <c r="J26" s="3">
        <f t="shared" si="1"/>
        <v>0</v>
      </c>
      <c r="L26" s="3" t="b">
        <f t="shared" si="2"/>
        <v>1</v>
      </c>
    </row>
    <row r="27" spans="1:12">
      <c r="A27" s="13">
        <f t="shared" si="3"/>
        <v>260</v>
      </c>
      <c r="B27" s="14" t="s">
        <v>543</v>
      </c>
      <c r="C27" s="14" t="s">
        <v>135</v>
      </c>
      <c r="D27" s="14" t="s">
        <v>132</v>
      </c>
      <c r="E27" s="15">
        <v>0</v>
      </c>
      <c r="F27" s="15">
        <v>0</v>
      </c>
      <c r="H27" s="3">
        <v>1000</v>
      </c>
      <c r="I27" s="3">
        <f t="shared" si="0"/>
        <v>1000</v>
      </c>
      <c r="J27" s="3">
        <f t="shared" si="1"/>
        <v>1000</v>
      </c>
      <c r="L27" s="3" t="b">
        <f t="shared" si="2"/>
        <v>1</v>
      </c>
    </row>
    <row r="28" spans="1:12">
      <c r="A28" s="13">
        <f t="shared" si="3"/>
        <v>270</v>
      </c>
      <c r="B28" s="14" t="s">
        <v>11</v>
      </c>
      <c r="C28" s="14" t="s">
        <v>135</v>
      </c>
      <c r="D28" s="14" t="s">
        <v>132</v>
      </c>
      <c r="E28" s="15">
        <v>0</v>
      </c>
      <c r="F28" s="15">
        <v>0</v>
      </c>
      <c r="H28" s="3">
        <v>0</v>
      </c>
      <c r="I28" s="3">
        <f t="shared" si="0"/>
        <v>0</v>
      </c>
      <c r="J28" s="3">
        <f t="shared" si="1"/>
        <v>0</v>
      </c>
      <c r="L28" s="3" t="b">
        <f t="shared" si="2"/>
        <v>1</v>
      </c>
    </row>
    <row r="29" spans="1:12">
      <c r="A29" s="13">
        <f t="shared" si="3"/>
        <v>280</v>
      </c>
      <c r="B29" s="14" t="s">
        <v>12</v>
      </c>
      <c r="C29" s="14" t="s">
        <v>135</v>
      </c>
      <c r="D29" s="14" t="s">
        <v>133</v>
      </c>
      <c r="E29" s="15">
        <f>A19</f>
        <v>180</v>
      </c>
      <c r="F29" s="15">
        <f>A28</f>
        <v>270</v>
      </c>
      <c r="H29" s="3">
        <v>18986.957386363636</v>
      </c>
      <c r="I29" s="3" t="str">
        <f t="shared" si="0"/>
        <v/>
      </c>
      <c r="J29" s="3">
        <f t="shared" si="1"/>
        <v>18986.957386363636</v>
      </c>
      <c r="L29" s="3" t="b">
        <f t="shared" si="2"/>
        <v>1</v>
      </c>
    </row>
    <row r="30" spans="1:12">
      <c r="A30" s="7">
        <f t="shared" si="3"/>
        <v>290</v>
      </c>
      <c r="B30" s="8" t="s">
        <v>13</v>
      </c>
      <c r="C30" s="8" t="s">
        <v>135</v>
      </c>
      <c r="D30" s="8" t="s">
        <v>134</v>
      </c>
      <c r="E30" s="9">
        <f>A3</f>
        <v>20</v>
      </c>
      <c r="F30" s="9">
        <f>A29</f>
        <v>280</v>
      </c>
      <c r="H30" s="16">
        <v>146267.476881387</v>
      </c>
      <c r="I30" s="16" t="str">
        <f t="shared" si="0"/>
        <v/>
      </c>
      <c r="J30" s="16">
        <f t="shared" si="1"/>
        <v>146267.476881387</v>
      </c>
      <c r="L30" s="16" t="b">
        <f t="shared" si="2"/>
        <v>1</v>
      </c>
    </row>
    <row r="31" spans="1:12">
      <c r="A31" s="13">
        <f t="shared" si="3"/>
        <v>300</v>
      </c>
      <c r="B31" s="14" t="s">
        <v>72</v>
      </c>
      <c r="C31" s="14" t="s">
        <v>131</v>
      </c>
      <c r="D31" s="14" t="s">
        <v>131</v>
      </c>
      <c r="E31" s="15">
        <v>0</v>
      </c>
      <c r="F31" s="15">
        <v>0</v>
      </c>
    </row>
    <row r="32" spans="1:12">
      <c r="A32" s="13">
        <f t="shared" si="3"/>
        <v>310</v>
      </c>
      <c r="B32" s="14" t="s">
        <v>14</v>
      </c>
      <c r="C32" s="14" t="s">
        <v>135</v>
      </c>
      <c r="D32" s="14" t="s">
        <v>132</v>
      </c>
      <c r="E32" s="15">
        <v>0</v>
      </c>
      <c r="F32" s="15">
        <v>0</v>
      </c>
      <c r="H32" s="3">
        <v>-7979.333333333333</v>
      </c>
      <c r="I32" s="3">
        <f t="shared" ref="I32:I54" si="4">IF(E32,"",H32)</f>
        <v>-7979.333333333333</v>
      </c>
      <c r="J32" s="3">
        <f t="shared" ref="J32:J54" si="5">IF(E32,SUMIFS(I:I,A:A,"&gt;="&amp;E32,A:A,"&lt;="&amp;F32),I32)</f>
        <v>-7979.333333333333</v>
      </c>
      <c r="L32" s="3" t="b">
        <f t="shared" ref="L32:L54" si="6">H32=J32</f>
        <v>1</v>
      </c>
    </row>
    <row r="33" spans="1:12">
      <c r="A33" s="13">
        <f t="shared" si="3"/>
        <v>320</v>
      </c>
      <c r="B33" s="14" t="s">
        <v>15</v>
      </c>
      <c r="C33" s="14" t="s">
        <v>135</v>
      </c>
      <c r="D33" s="14" t="s">
        <v>132</v>
      </c>
      <c r="E33" s="15">
        <v>0</v>
      </c>
      <c r="F33" s="15">
        <v>0</v>
      </c>
      <c r="H33" s="3">
        <v>-5338.3033333333333</v>
      </c>
      <c r="I33" s="3">
        <f t="shared" si="4"/>
        <v>-5338.3033333333333</v>
      </c>
      <c r="J33" s="3">
        <f t="shared" si="5"/>
        <v>-5338.3033333333333</v>
      </c>
      <c r="L33" s="3" t="b">
        <f t="shared" si="6"/>
        <v>1</v>
      </c>
    </row>
    <row r="34" spans="1:12">
      <c r="A34" s="13">
        <f t="shared" si="3"/>
        <v>330</v>
      </c>
      <c r="B34" s="14" t="s">
        <v>16</v>
      </c>
      <c r="C34" s="14" t="s">
        <v>135</v>
      </c>
      <c r="D34" s="14" t="s">
        <v>132</v>
      </c>
      <c r="E34" s="15">
        <v>0</v>
      </c>
      <c r="F34" s="15">
        <v>0</v>
      </c>
      <c r="H34" s="3">
        <v>0</v>
      </c>
      <c r="I34" s="3">
        <f t="shared" si="4"/>
        <v>0</v>
      </c>
      <c r="J34" s="3">
        <f t="shared" si="5"/>
        <v>0</v>
      </c>
      <c r="L34" s="3" t="b">
        <f t="shared" si="6"/>
        <v>1</v>
      </c>
    </row>
    <row r="35" spans="1:12">
      <c r="A35" s="13">
        <f t="shared" si="3"/>
        <v>340</v>
      </c>
      <c r="B35" s="14" t="s">
        <v>17</v>
      </c>
      <c r="C35" s="14" t="s">
        <v>135</v>
      </c>
      <c r="D35" s="14" t="s">
        <v>132</v>
      </c>
      <c r="E35" s="15">
        <v>0</v>
      </c>
      <c r="F35" s="15">
        <v>0</v>
      </c>
      <c r="H35" s="3">
        <v>0</v>
      </c>
      <c r="I35" s="3">
        <f t="shared" si="4"/>
        <v>0</v>
      </c>
      <c r="J35" s="3">
        <f t="shared" si="5"/>
        <v>0</v>
      </c>
      <c r="L35" s="3" t="b">
        <f t="shared" si="6"/>
        <v>1</v>
      </c>
    </row>
    <row r="36" spans="1:12">
      <c r="A36" s="13">
        <f t="shared" si="3"/>
        <v>350</v>
      </c>
      <c r="B36" s="14" t="s">
        <v>18</v>
      </c>
      <c r="C36" s="14" t="s">
        <v>135</v>
      </c>
      <c r="D36" s="14" t="s">
        <v>132</v>
      </c>
      <c r="E36" s="15">
        <v>0</v>
      </c>
      <c r="F36" s="15">
        <v>0</v>
      </c>
      <c r="H36" s="3">
        <v>0</v>
      </c>
      <c r="I36" s="3">
        <f t="shared" si="4"/>
        <v>0</v>
      </c>
      <c r="J36" s="3">
        <f t="shared" si="5"/>
        <v>0</v>
      </c>
      <c r="L36" s="3" t="b">
        <f t="shared" si="6"/>
        <v>1</v>
      </c>
    </row>
    <row r="37" spans="1:12">
      <c r="A37" s="13">
        <f t="shared" si="3"/>
        <v>360</v>
      </c>
      <c r="B37" s="14" t="s">
        <v>19</v>
      </c>
      <c r="C37" s="14" t="s">
        <v>135</v>
      </c>
      <c r="D37" s="14" t="s">
        <v>132</v>
      </c>
      <c r="E37" s="15">
        <v>0</v>
      </c>
      <c r="F37" s="15">
        <v>0</v>
      </c>
      <c r="H37" s="3">
        <v>0</v>
      </c>
      <c r="I37" s="3">
        <f t="shared" si="4"/>
        <v>0</v>
      </c>
      <c r="J37" s="3">
        <f t="shared" si="5"/>
        <v>0</v>
      </c>
      <c r="L37" s="3" t="b">
        <f t="shared" si="6"/>
        <v>1</v>
      </c>
    </row>
    <row r="38" spans="1:12">
      <c r="A38" s="13">
        <f t="shared" si="3"/>
        <v>370</v>
      </c>
      <c r="B38" s="14" t="s">
        <v>20</v>
      </c>
      <c r="C38" s="14" t="s">
        <v>135</v>
      </c>
      <c r="D38" s="14" t="s">
        <v>132</v>
      </c>
      <c r="E38" s="15">
        <v>0</v>
      </c>
      <c r="F38" s="15">
        <v>0</v>
      </c>
      <c r="H38" s="3">
        <v>0</v>
      </c>
      <c r="I38" s="3">
        <f t="shared" si="4"/>
        <v>0</v>
      </c>
      <c r="J38" s="3">
        <f t="shared" si="5"/>
        <v>0</v>
      </c>
      <c r="L38" s="3" t="b">
        <f t="shared" si="6"/>
        <v>1</v>
      </c>
    </row>
    <row r="39" spans="1:12">
      <c r="A39" s="13">
        <f t="shared" si="3"/>
        <v>380</v>
      </c>
      <c r="B39" s="14" t="s">
        <v>21</v>
      </c>
      <c r="C39" s="14" t="s">
        <v>135</v>
      </c>
      <c r="D39" s="14" t="s">
        <v>132</v>
      </c>
      <c r="E39" s="15">
        <v>0</v>
      </c>
      <c r="F39" s="15">
        <v>0</v>
      </c>
      <c r="H39" s="3">
        <v>0</v>
      </c>
      <c r="I39" s="3">
        <f t="shared" si="4"/>
        <v>0</v>
      </c>
      <c r="J39" s="3">
        <f t="shared" si="5"/>
        <v>0</v>
      </c>
      <c r="L39" s="3" t="b">
        <f t="shared" si="6"/>
        <v>1</v>
      </c>
    </row>
    <row r="40" spans="1:12">
      <c r="A40" s="13">
        <f t="shared" si="3"/>
        <v>390</v>
      </c>
      <c r="B40" s="14" t="s">
        <v>73</v>
      </c>
      <c r="C40" s="14" t="s">
        <v>135</v>
      </c>
      <c r="D40" s="14" t="s">
        <v>132</v>
      </c>
      <c r="E40" s="15">
        <v>0</v>
      </c>
      <c r="F40" s="15">
        <v>0</v>
      </c>
      <c r="H40" s="3">
        <v>-9921.0216666666656</v>
      </c>
      <c r="I40" s="3">
        <f t="shared" si="4"/>
        <v>-9921.0216666666656</v>
      </c>
      <c r="J40" s="3">
        <f t="shared" si="5"/>
        <v>-9921.0216666666656</v>
      </c>
      <c r="L40" s="3" t="b">
        <f t="shared" si="6"/>
        <v>1</v>
      </c>
    </row>
    <row r="41" spans="1:12">
      <c r="A41" s="13">
        <f t="shared" si="3"/>
        <v>400</v>
      </c>
      <c r="B41" s="14" t="s">
        <v>74</v>
      </c>
      <c r="C41" s="14" t="s">
        <v>135</v>
      </c>
      <c r="D41" s="14" t="s">
        <v>132</v>
      </c>
      <c r="E41" s="15">
        <v>0</v>
      </c>
      <c r="F41" s="15">
        <v>0</v>
      </c>
      <c r="H41" s="3">
        <v>-8327.5</v>
      </c>
      <c r="I41" s="3">
        <f t="shared" si="4"/>
        <v>-8327.5</v>
      </c>
      <c r="J41" s="3">
        <f t="shared" si="5"/>
        <v>-8327.5</v>
      </c>
      <c r="L41" s="3" t="b">
        <f t="shared" si="6"/>
        <v>1</v>
      </c>
    </row>
    <row r="42" spans="1:12">
      <c r="A42" s="13">
        <f t="shared" si="3"/>
        <v>410</v>
      </c>
      <c r="B42" s="14" t="s">
        <v>22</v>
      </c>
      <c r="C42" s="14" t="s">
        <v>135</v>
      </c>
      <c r="D42" s="14" t="s">
        <v>133</v>
      </c>
      <c r="E42" s="15">
        <f>A32</f>
        <v>310</v>
      </c>
      <c r="F42" s="15">
        <f>A41</f>
        <v>400</v>
      </c>
      <c r="H42" s="3">
        <v>-31566.158333333333</v>
      </c>
      <c r="I42" s="3" t="str">
        <f t="shared" si="4"/>
        <v/>
      </c>
      <c r="J42" s="3">
        <f t="shared" si="5"/>
        <v>-31566.158333333333</v>
      </c>
      <c r="L42" s="3" t="b">
        <f t="shared" si="6"/>
        <v>1</v>
      </c>
    </row>
    <row r="43" spans="1:12">
      <c r="A43" s="13">
        <f t="shared" si="3"/>
        <v>420</v>
      </c>
      <c r="B43" s="14" t="s">
        <v>75</v>
      </c>
      <c r="C43" s="14" t="s">
        <v>135</v>
      </c>
      <c r="D43" s="14" t="s">
        <v>133</v>
      </c>
      <c r="E43" s="15">
        <v>0</v>
      </c>
      <c r="F43" s="15">
        <v>0</v>
      </c>
      <c r="H43" s="3">
        <v>-600</v>
      </c>
      <c r="I43" s="3">
        <f t="shared" si="4"/>
        <v>-600</v>
      </c>
      <c r="J43" s="3">
        <f t="shared" si="5"/>
        <v>-600</v>
      </c>
      <c r="L43" s="3" t="b">
        <f t="shared" si="6"/>
        <v>1</v>
      </c>
    </row>
    <row r="44" spans="1:12">
      <c r="A44" s="13">
        <f t="shared" si="3"/>
        <v>430</v>
      </c>
      <c r="B44" s="14" t="s">
        <v>23</v>
      </c>
      <c r="C44" s="14" t="s">
        <v>135</v>
      </c>
      <c r="D44" s="14" t="s">
        <v>133</v>
      </c>
      <c r="E44" s="15">
        <v>0</v>
      </c>
      <c r="F44" s="15">
        <v>0</v>
      </c>
      <c r="H44" s="3">
        <v>-2145.6614103428137</v>
      </c>
      <c r="I44" s="3">
        <f t="shared" si="4"/>
        <v>-2145.6614103428137</v>
      </c>
      <c r="J44" s="3">
        <f t="shared" si="5"/>
        <v>-2145.6614103428137</v>
      </c>
      <c r="L44" s="3" t="b">
        <f t="shared" si="6"/>
        <v>1</v>
      </c>
    </row>
    <row r="45" spans="1:12">
      <c r="A45" s="13">
        <f t="shared" si="3"/>
        <v>440</v>
      </c>
      <c r="B45" s="14" t="s">
        <v>24</v>
      </c>
      <c r="C45" s="14" t="s">
        <v>135</v>
      </c>
      <c r="D45" s="14" t="s">
        <v>132</v>
      </c>
      <c r="E45" s="15">
        <v>0</v>
      </c>
      <c r="F45" s="15">
        <v>0</v>
      </c>
      <c r="H45" s="3">
        <v>-13692</v>
      </c>
      <c r="I45" s="3">
        <f t="shared" si="4"/>
        <v>-13692</v>
      </c>
      <c r="J45" s="3">
        <f t="shared" si="5"/>
        <v>-13692</v>
      </c>
      <c r="L45" s="3" t="b">
        <f t="shared" si="6"/>
        <v>1</v>
      </c>
    </row>
    <row r="46" spans="1:12">
      <c r="A46" s="13">
        <f t="shared" si="3"/>
        <v>450</v>
      </c>
      <c r="B46" s="14" t="s">
        <v>25</v>
      </c>
      <c r="C46" s="14" t="s">
        <v>135</v>
      </c>
      <c r="D46" s="14" t="s">
        <v>132</v>
      </c>
      <c r="E46" s="15">
        <v>0</v>
      </c>
      <c r="F46" s="15">
        <v>0</v>
      </c>
      <c r="H46" s="3">
        <v>0</v>
      </c>
      <c r="I46" s="3">
        <f t="shared" si="4"/>
        <v>0</v>
      </c>
      <c r="J46" s="3">
        <f t="shared" si="5"/>
        <v>0</v>
      </c>
      <c r="L46" s="3" t="b">
        <f t="shared" si="6"/>
        <v>1</v>
      </c>
    </row>
    <row r="47" spans="1:12">
      <c r="A47" s="13">
        <f t="shared" si="3"/>
        <v>460</v>
      </c>
      <c r="B47" s="14" t="s">
        <v>26</v>
      </c>
      <c r="C47" s="14" t="s">
        <v>135</v>
      </c>
      <c r="D47" s="14" t="s">
        <v>132</v>
      </c>
      <c r="E47" s="15">
        <v>0</v>
      </c>
      <c r="F47" s="15">
        <v>0</v>
      </c>
      <c r="H47" s="3">
        <v>-2934</v>
      </c>
      <c r="I47" s="3">
        <f t="shared" si="4"/>
        <v>-2934</v>
      </c>
      <c r="J47" s="3">
        <f t="shared" si="5"/>
        <v>-2934</v>
      </c>
      <c r="L47" s="3" t="b">
        <f t="shared" si="6"/>
        <v>1</v>
      </c>
    </row>
    <row r="48" spans="1:12">
      <c r="A48" s="13">
        <f t="shared" si="3"/>
        <v>470</v>
      </c>
      <c r="B48" s="14" t="s">
        <v>27</v>
      </c>
      <c r="C48" s="14" t="s">
        <v>135</v>
      </c>
      <c r="D48" s="14" t="s">
        <v>132</v>
      </c>
      <c r="E48" s="15">
        <v>0</v>
      </c>
      <c r="F48" s="15">
        <v>0</v>
      </c>
      <c r="I48" s="3">
        <f t="shared" si="4"/>
        <v>0</v>
      </c>
      <c r="J48" s="3">
        <f t="shared" si="5"/>
        <v>0</v>
      </c>
      <c r="L48" s="3" t="b">
        <f t="shared" si="6"/>
        <v>1</v>
      </c>
    </row>
    <row r="49" spans="1:12">
      <c r="A49" s="13">
        <f t="shared" si="3"/>
        <v>480</v>
      </c>
      <c r="B49" s="14" t="s">
        <v>28</v>
      </c>
      <c r="C49" s="14" t="s">
        <v>135</v>
      </c>
      <c r="D49" s="14" t="s">
        <v>132</v>
      </c>
      <c r="E49" s="15">
        <v>0</v>
      </c>
      <c r="F49" s="15">
        <v>0</v>
      </c>
      <c r="H49" s="3">
        <v>-200</v>
      </c>
      <c r="I49" s="3">
        <f t="shared" si="4"/>
        <v>-200</v>
      </c>
      <c r="J49" s="3">
        <f t="shared" si="5"/>
        <v>-200</v>
      </c>
      <c r="L49" s="3" t="b">
        <f t="shared" si="6"/>
        <v>1</v>
      </c>
    </row>
    <row r="50" spans="1:12">
      <c r="A50" s="13">
        <f t="shared" si="3"/>
        <v>490</v>
      </c>
      <c r="B50" s="14" t="s">
        <v>29</v>
      </c>
      <c r="C50" s="14" t="s">
        <v>135</v>
      </c>
      <c r="D50" s="14" t="s">
        <v>132</v>
      </c>
      <c r="E50" s="15">
        <v>0</v>
      </c>
      <c r="F50" s="15">
        <v>0</v>
      </c>
      <c r="H50" s="3">
        <v>0</v>
      </c>
      <c r="I50" s="3">
        <f t="shared" si="4"/>
        <v>0</v>
      </c>
      <c r="J50" s="3">
        <f t="shared" si="5"/>
        <v>0</v>
      </c>
      <c r="L50" s="3" t="b">
        <f t="shared" si="6"/>
        <v>1</v>
      </c>
    </row>
    <row r="51" spans="1:12">
      <c r="A51" s="13">
        <f t="shared" si="3"/>
        <v>500</v>
      </c>
      <c r="B51" s="14" t="s">
        <v>30</v>
      </c>
      <c r="C51" s="14" t="s">
        <v>135</v>
      </c>
      <c r="D51" s="14" t="s">
        <v>132</v>
      </c>
      <c r="E51" s="15">
        <v>0</v>
      </c>
      <c r="F51" s="15">
        <v>0</v>
      </c>
      <c r="H51" s="3">
        <v>0</v>
      </c>
      <c r="I51" s="3">
        <f t="shared" si="4"/>
        <v>0</v>
      </c>
      <c r="J51" s="3">
        <f t="shared" si="5"/>
        <v>0</v>
      </c>
      <c r="L51" s="3" t="b">
        <f t="shared" si="6"/>
        <v>1</v>
      </c>
    </row>
    <row r="52" spans="1:12">
      <c r="A52" s="13">
        <f t="shared" si="3"/>
        <v>510</v>
      </c>
      <c r="B52" s="14" t="s">
        <v>31</v>
      </c>
      <c r="C52" s="14" t="s">
        <v>135</v>
      </c>
      <c r="D52" s="14" t="s">
        <v>132</v>
      </c>
      <c r="E52" s="15">
        <v>0</v>
      </c>
      <c r="F52" s="15">
        <v>0</v>
      </c>
      <c r="H52" s="3">
        <v>0</v>
      </c>
      <c r="I52" s="3">
        <f t="shared" si="4"/>
        <v>0</v>
      </c>
      <c r="J52" s="3">
        <f t="shared" si="5"/>
        <v>0</v>
      </c>
      <c r="L52" s="3" t="b">
        <f t="shared" si="6"/>
        <v>1</v>
      </c>
    </row>
    <row r="53" spans="1:12">
      <c r="A53" s="13">
        <f t="shared" si="3"/>
        <v>520</v>
      </c>
      <c r="B53" s="14" t="s">
        <v>32</v>
      </c>
      <c r="C53" s="14" t="s">
        <v>135</v>
      </c>
      <c r="D53" s="14" t="s">
        <v>133</v>
      </c>
      <c r="E53" s="15">
        <f>A45</f>
        <v>440</v>
      </c>
      <c r="F53" s="15">
        <f>A52</f>
        <v>510</v>
      </c>
      <c r="H53" s="3">
        <v>-16826</v>
      </c>
      <c r="I53" s="3" t="str">
        <f t="shared" si="4"/>
        <v/>
      </c>
      <c r="J53" s="3">
        <f t="shared" si="5"/>
        <v>-16826</v>
      </c>
      <c r="L53" s="3" t="b">
        <f t="shared" si="6"/>
        <v>1</v>
      </c>
    </row>
    <row r="54" spans="1:12">
      <c r="A54" s="13">
        <f t="shared" si="3"/>
        <v>530</v>
      </c>
      <c r="B54" s="14" t="s">
        <v>76</v>
      </c>
      <c r="C54" s="14" t="s">
        <v>135</v>
      </c>
      <c r="D54" s="14" t="s">
        <v>133</v>
      </c>
      <c r="E54" s="15">
        <f>A32</f>
        <v>310</v>
      </c>
      <c r="F54" s="15">
        <f>A53</f>
        <v>520</v>
      </c>
      <c r="H54" s="3">
        <v>-51137.819743676147</v>
      </c>
      <c r="I54" s="3" t="str">
        <f t="shared" si="4"/>
        <v/>
      </c>
      <c r="J54" s="3">
        <f t="shared" si="5"/>
        <v>-51137.819743676147</v>
      </c>
      <c r="L54" s="3" t="b">
        <f t="shared" si="6"/>
        <v>1</v>
      </c>
    </row>
    <row r="55" spans="1:12">
      <c r="A55" s="13">
        <f t="shared" si="3"/>
        <v>540</v>
      </c>
      <c r="B55" s="14" t="s">
        <v>77</v>
      </c>
      <c r="C55" s="14" t="s">
        <v>131</v>
      </c>
      <c r="D55" s="14" t="s">
        <v>131</v>
      </c>
      <c r="E55" s="15">
        <v>0</v>
      </c>
      <c r="F55" s="15">
        <v>0</v>
      </c>
    </row>
    <row r="56" spans="1:12">
      <c r="A56" s="7">
        <f t="shared" si="3"/>
        <v>550</v>
      </c>
      <c r="B56" s="8" t="s">
        <v>33</v>
      </c>
      <c r="C56" s="8" t="s">
        <v>135</v>
      </c>
      <c r="D56" s="8" t="s">
        <v>134</v>
      </c>
      <c r="E56" s="9">
        <f>A3</f>
        <v>20</v>
      </c>
      <c r="F56" s="9">
        <f>A55</f>
        <v>540</v>
      </c>
      <c r="H56" s="16">
        <v>95129.657137710863</v>
      </c>
      <c r="I56" s="16" t="str">
        <f>IF(E56,"",H56)</f>
        <v/>
      </c>
      <c r="J56" s="16">
        <f>IF(E56,SUMIFS(I:I,A:A,"&gt;="&amp;E56,A:A,"&lt;="&amp;F56),I56)</f>
        <v>95129.657137710834</v>
      </c>
      <c r="L56" s="16" t="b">
        <f>H56=J56</f>
        <v>0</v>
      </c>
    </row>
    <row r="57" spans="1:12">
      <c r="A57" s="13">
        <f t="shared" si="3"/>
        <v>560</v>
      </c>
      <c r="B57" s="14" t="s">
        <v>78</v>
      </c>
      <c r="C57" s="14" t="s">
        <v>131</v>
      </c>
      <c r="D57" s="14" t="s">
        <v>131</v>
      </c>
      <c r="E57" s="15">
        <v>0</v>
      </c>
      <c r="F57" s="15">
        <v>0</v>
      </c>
    </row>
    <row r="58" spans="1:12">
      <c r="A58" s="13">
        <f t="shared" si="3"/>
        <v>570</v>
      </c>
      <c r="B58" s="14" t="s">
        <v>79</v>
      </c>
      <c r="C58" s="14" t="s">
        <v>135</v>
      </c>
      <c r="D58" s="14" t="s">
        <v>132</v>
      </c>
      <c r="E58" s="15">
        <v>0</v>
      </c>
      <c r="F58" s="15">
        <v>0</v>
      </c>
      <c r="H58" s="3">
        <v>-5617.8140666666668</v>
      </c>
      <c r="I58" s="3">
        <f t="shared" ref="I58:I81" si="7">IF(E58,"",H58)</f>
        <v>-5617.8140666666668</v>
      </c>
      <c r="J58" s="3">
        <f t="shared" ref="J58:J81" si="8">IF(E58,SUMIFS(I:I,A:A,"&gt;="&amp;E58,A:A,"&lt;="&amp;F58),I58)</f>
        <v>-5617.8140666666668</v>
      </c>
      <c r="L58" s="3" t="b">
        <f t="shared" ref="L58:L81" si="9">H58=J58</f>
        <v>1</v>
      </c>
    </row>
    <row r="59" spans="1:12">
      <c r="A59" s="13">
        <f t="shared" si="3"/>
        <v>580</v>
      </c>
      <c r="B59" s="14" t="s">
        <v>80</v>
      </c>
      <c r="C59" s="14" t="s">
        <v>135</v>
      </c>
      <c r="D59" s="14" t="s">
        <v>132</v>
      </c>
      <c r="E59" s="15">
        <v>0</v>
      </c>
      <c r="F59" s="15">
        <v>0</v>
      </c>
      <c r="H59" s="3">
        <v>-8104.3874999999998</v>
      </c>
      <c r="I59" s="3">
        <f t="shared" si="7"/>
        <v>-8104.3874999999998</v>
      </c>
      <c r="J59" s="3">
        <f t="shared" si="8"/>
        <v>-8104.3874999999998</v>
      </c>
      <c r="L59" s="3" t="b">
        <f t="shared" si="9"/>
        <v>1</v>
      </c>
    </row>
    <row r="60" spans="1:12">
      <c r="A60" s="13">
        <f t="shared" si="3"/>
        <v>590</v>
      </c>
      <c r="B60" s="14" t="s">
        <v>81</v>
      </c>
      <c r="C60" s="14" t="s">
        <v>135</v>
      </c>
      <c r="D60" s="14" t="s">
        <v>132</v>
      </c>
      <c r="E60" s="15">
        <v>0</v>
      </c>
      <c r="F60" s="15">
        <v>0</v>
      </c>
      <c r="H60" s="3">
        <v>-4203.211666666667</v>
      </c>
      <c r="I60" s="3">
        <f t="shared" si="7"/>
        <v>-4203.211666666667</v>
      </c>
      <c r="J60" s="3">
        <f t="shared" si="8"/>
        <v>-4203.211666666667</v>
      </c>
      <c r="L60" s="3" t="b">
        <f t="shared" si="9"/>
        <v>1</v>
      </c>
    </row>
    <row r="61" spans="1:12">
      <c r="A61" s="13">
        <f t="shared" si="3"/>
        <v>600</v>
      </c>
      <c r="B61" s="14" t="s">
        <v>82</v>
      </c>
      <c r="C61" s="14" t="s">
        <v>135</v>
      </c>
      <c r="D61" s="14" t="s">
        <v>132</v>
      </c>
      <c r="E61" s="15">
        <v>0</v>
      </c>
      <c r="F61" s="15">
        <v>0</v>
      </c>
      <c r="H61" s="3">
        <v>-6870.7108333333335</v>
      </c>
      <c r="I61" s="3">
        <f t="shared" si="7"/>
        <v>-6870.7108333333335</v>
      </c>
      <c r="J61" s="3">
        <f t="shared" si="8"/>
        <v>-6870.7108333333335</v>
      </c>
      <c r="L61" s="3" t="b">
        <f t="shared" si="9"/>
        <v>1</v>
      </c>
    </row>
    <row r="62" spans="1:12">
      <c r="A62" s="13">
        <f t="shared" si="3"/>
        <v>610</v>
      </c>
      <c r="B62" s="14" t="s">
        <v>83</v>
      </c>
      <c r="C62" s="14" t="s">
        <v>135</v>
      </c>
      <c r="D62" s="14" t="s">
        <v>132</v>
      </c>
      <c r="E62" s="15">
        <v>0</v>
      </c>
      <c r="F62" s="15">
        <v>0</v>
      </c>
      <c r="H62" s="3">
        <v>-7414.5</v>
      </c>
      <c r="I62" s="3">
        <f t="shared" si="7"/>
        <v>-7414.5</v>
      </c>
      <c r="J62" s="3">
        <f t="shared" si="8"/>
        <v>-7414.5</v>
      </c>
      <c r="L62" s="3" t="b">
        <f t="shared" si="9"/>
        <v>1</v>
      </c>
    </row>
    <row r="63" spans="1:12">
      <c r="A63" s="13">
        <f t="shared" si="3"/>
        <v>620</v>
      </c>
      <c r="B63" s="14" t="s">
        <v>84</v>
      </c>
      <c r="C63" s="14" t="s">
        <v>135</v>
      </c>
      <c r="D63" s="14" t="s">
        <v>132</v>
      </c>
      <c r="E63" s="15">
        <v>0</v>
      </c>
      <c r="F63" s="15">
        <v>0</v>
      </c>
      <c r="H63" s="3">
        <v>0</v>
      </c>
      <c r="I63" s="3">
        <f t="shared" si="7"/>
        <v>0</v>
      </c>
      <c r="J63" s="3">
        <f t="shared" si="8"/>
        <v>0</v>
      </c>
      <c r="L63" s="3" t="b">
        <f t="shared" si="9"/>
        <v>1</v>
      </c>
    </row>
    <row r="64" spans="1:12">
      <c r="A64" s="13">
        <f t="shared" si="3"/>
        <v>630</v>
      </c>
      <c r="B64" s="14" t="s">
        <v>85</v>
      </c>
      <c r="C64" s="14" t="s">
        <v>135</v>
      </c>
      <c r="D64" s="14" t="s">
        <v>132</v>
      </c>
      <c r="E64" s="15">
        <v>0</v>
      </c>
      <c r="F64" s="15">
        <v>0</v>
      </c>
      <c r="H64" s="3">
        <v>0</v>
      </c>
      <c r="I64" s="3">
        <f t="shared" si="7"/>
        <v>0</v>
      </c>
      <c r="J64" s="3">
        <f t="shared" si="8"/>
        <v>0</v>
      </c>
      <c r="L64" s="3" t="b">
        <f t="shared" si="9"/>
        <v>1</v>
      </c>
    </row>
    <row r="65" spans="1:12">
      <c r="A65" s="13">
        <f t="shared" si="3"/>
        <v>640</v>
      </c>
      <c r="B65" s="14" t="s">
        <v>86</v>
      </c>
      <c r="C65" s="14" t="s">
        <v>135</v>
      </c>
      <c r="D65" s="14" t="s">
        <v>132</v>
      </c>
      <c r="E65" s="15">
        <v>0</v>
      </c>
      <c r="F65" s="15">
        <v>0</v>
      </c>
      <c r="H65" s="3">
        <v>0</v>
      </c>
      <c r="I65" s="3">
        <f t="shared" si="7"/>
        <v>0</v>
      </c>
      <c r="J65" s="3">
        <f t="shared" si="8"/>
        <v>0</v>
      </c>
      <c r="L65" s="3" t="b">
        <f t="shared" si="9"/>
        <v>1</v>
      </c>
    </row>
    <row r="66" spans="1:12">
      <c r="A66" s="13">
        <f t="shared" si="3"/>
        <v>650</v>
      </c>
      <c r="B66" s="14" t="s">
        <v>87</v>
      </c>
      <c r="C66" s="14" t="s">
        <v>135</v>
      </c>
      <c r="D66" s="14" t="s">
        <v>132</v>
      </c>
      <c r="E66" s="15">
        <v>0</v>
      </c>
      <c r="F66" s="15">
        <v>0</v>
      </c>
      <c r="H66" s="3">
        <v>0</v>
      </c>
      <c r="I66" s="3">
        <f t="shared" si="7"/>
        <v>0</v>
      </c>
      <c r="J66" s="3">
        <f t="shared" si="8"/>
        <v>0</v>
      </c>
      <c r="L66" s="3" t="b">
        <f t="shared" si="9"/>
        <v>1</v>
      </c>
    </row>
    <row r="67" spans="1:12">
      <c r="A67" s="13">
        <f t="shared" si="3"/>
        <v>660</v>
      </c>
      <c r="B67" s="14" t="s">
        <v>88</v>
      </c>
      <c r="C67" s="14" t="s">
        <v>135</v>
      </c>
      <c r="D67" s="14" t="s">
        <v>132</v>
      </c>
      <c r="E67" s="15">
        <v>0</v>
      </c>
      <c r="F67" s="15">
        <v>0</v>
      </c>
      <c r="H67" s="3">
        <v>0</v>
      </c>
      <c r="I67" s="3">
        <f t="shared" si="7"/>
        <v>0</v>
      </c>
      <c r="J67" s="3">
        <f t="shared" si="8"/>
        <v>0</v>
      </c>
      <c r="L67" s="3" t="b">
        <f t="shared" si="9"/>
        <v>1</v>
      </c>
    </row>
    <row r="68" spans="1:12">
      <c r="A68" s="13">
        <f t="shared" ref="A68:A124" si="10">A67+10</f>
        <v>670</v>
      </c>
      <c r="B68" s="14" t="s">
        <v>34</v>
      </c>
      <c r="C68" s="14" t="s">
        <v>135</v>
      </c>
      <c r="D68" s="14" t="s">
        <v>133</v>
      </c>
      <c r="E68" s="15">
        <f>A58</f>
        <v>570</v>
      </c>
      <c r="F68" s="15">
        <f>A67</f>
        <v>660</v>
      </c>
      <c r="H68" s="3">
        <v>-32210.624066666667</v>
      </c>
      <c r="I68" s="3" t="str">
        <f t="shared" si="7"/>
        <v/>
      </c>
      <c r="J68" s="3">
        <f t="shared" si="8"/>
        <v>-32210.624066666667</v>
      </c>
      <c r="L68" s="3" t="b">
        <f t="shared" si="9"/>
        <v>1</v>
      </c>
    </row>
    <row r="69" spans="1:12">
      <c r="A69" s="13">
        <f t="shared" si="10"/>
        <v>680</v>
      </c>
      <c r="B69" s="14" t="s">
        <v>89</v>
      </c>
      <c r="C69" s="14" t="s">
        <v>135</v>
      </c>
      <c r="D69" s="14" t="s">
        <v>132</v>
      </c>
      <c r="E69" s="15">
        <v>0</v>
      </c>
      <c r="F69" s="15">
        <v>0</v>
      </c>
      <c r="H69" s="3">
        <v>-3500</v>
      </c>
      <c r="I69" s="3">
        <f t="shared" si="7"/>
        <v>-3500</v>
      </c>
      <c r="J69" s="3">
        <f t="shared" si="8"/>
        <v>-3500</v>
      </c>
      <c r="L69" s="3" t="b">
        <f t="shared" si="9"/>
        <v>1</v>
      </c>
    </row>
    <row r="70" spans="1:12">
      <c r="A70" s="13">
        <f t="shared" si="10"/>
        <v>690</v>
      </c>
      <c r="B70" s="14" t="s">
        <v>90</v>
      </c>
      <c r="C70" s="14" t="s">
        <v>135</v>
      </c>
      <c r="D70" s="14" t="s">
        <v>132</v>
      </c>
      <c r="E70" s="15">
        <v>0</v>
      </c>
      <c r="F70" s="15">
        <v>0</v>
      </c>
      <c r="H70" s="3">
        <v>-500</v>
      </c>
      <c r="I70" s="3">
        <f t="shared" si="7"/>
        <v>-500</v>
      </c>
      <c r="J70" s="3">
        <f t="shared" si="8"/>
        <v>-500</v>
      </c>
      <c r="L70" s="3" t="b">
        <f t="shared" si="9"/>
        <v>1</v>
      </c>
    </row>
    <row r="71" spans="1:12">
      <c r="A71" s="13">
        <f t="shared" si="10"/>
        <v>700</v>
      </c>
      <c r="B71" s="14" t="s">
        <v>91</v>
      </c>
      <c r="C71" s="14" t="s">
        <v>135</v>
      </c>
      <c r="D71" s="14" t="s">
        <v>132</v>
      </c>
      <c r="E71" s="15">
        <v>0</v>
      </c>
      <c r="F71" s="15">
        <v>0</v>
      </c>
      <c r="H71" s="3">
        <v>-300</v>
      </c>
      <c r="I71" s="3">
        <f t="shared" si="7"/>
        <v>-300</v>
      </c>
      <c r="J71" s="3">
        <f t="shared" si="8"/>
        <v>-300</v>
      </c>
      <c r="L71" s="3" t="b">
        <f t="shared" si="9"/>
        <v>1</v>
      </c>
    </row>
    <row r="72" spans="1:12">
      <c r="A72" s="13">
        <f t="shared" si="10"/>
        <v>710</v>
      </c>
      <c r="B72" s="14" t="s">
        <v>92</v>
      </c>
      <c r="C72" s="14" t="s">
        <v>135</v>
      </c>
      <c r="D72" s="14" t="s">
        <v>132</v>
      </c>
      <c r="E72" s="15">
        <v>0</v>
      </c>
      <c r="F72" s="15">
        <v>0</v>
      </c>
      <c r="H72" s="3">
        <v>-3500</v>
      </c>
      <c r="I72" s="3">
        <f t="shared" si="7"/>
        <v>-3500</v>
      </c>
      <c r="J72" s="3">
        <f t="shared" si="8"/>
        <v>-3500</v>
      </c>
      <c r="L72" s="3" t="b">
        <f t="shared" si="9"/>
        <v>1</v>
      </c>
    </row>
    <row r="73" spans="1:12">
      <c r="A73" s="13">
        <f t="shared" si="10"/>
        <v>720</v>
      </c>
      <c r="B73" s="14" t="s">
        <v>93</v>
      </c>
      <c r="C73" s="14" t="s">
        <v>135</v>
      </c>
      <c r="D73" s="14" t="s">
        <v>132</v>
      </c>
      <c r="E73" s="15">
        <v>0</v>
      </c>
      <c r="F73" s="15">
        <v>0</v>
      </c>
      <c r="H73" s="3">
        <v>-2300</v>
      </c>
      <c r="I73" s="3">
        <f t="shared" si="7"/>
        <v>-2300</v>
      </c>
      <c r="J73" s="3">
        <f t="shared" si="8"/>
        <v>-2300</v>
      </c>
      <c r="L73" s="3" t="b">
        <f t="shared" si="9"/>
        <v>1</v>
      </c>
    </row>
    <row r="74" spans="1:12">
      <c r="A74" s="13">
        <f t="shared" si="10"/>
        <v>730</v>
      </c>
      <c r="B74" s="14" t="s">
        <v>94</v>
      </c>
      <c r="C74" s="14" t="s">
        <v>135</v>
      </c>
      <c r="D74" s="14" t="s">
        <v>132</v>
      </c>
      <c r="E74" s="15">
        <v>0</v>
      </c>
      <c r="F74" s="15">
        <v>0</v>
      </c>
      <c r="H74" s="3">
        <v>-500</v>
      </c>
      <c r="I74" s="3">
        <f t="shared" si="7"/>
        <v>-500</v>
      </c>
      <c r="J74" s="3">
        <f t="shared" si="8"/>
        <v>-500</v>
      </c>
      <c r="L74" s="3" t="b">
        <f t="shared" si="9"/>
        <v>1</v>
      </c>
    </row>
    <row r="75" spans="1:12">
      <c r="A75" s="13">
        <f t="shared" si="10"/>
        <v>740</v>
      </c>
      <c r="B75" s="14" t="s">
        <v>95</v>
      </c>
      <c r="C75" s="14" t="s">
        <v>135</v>
      </c>
      <c r="D75" s="14" t="s">
        <v>132</v>
      </c>
      <c r="E75" s="15">
        <v>0</v>
      </c>
      <c r="F75" s="15">
        <v>0</v>
      </c>
      <c r="H75" s="3">
        <v>-10000</v>
      </c>
      <c r="I75" s="3">
        <f t="shared" si="7"/>
        <v>-10000</v>
      </c>
      <c r="J75" s="3">
        <f t="shared" si="8"/>
        <v>-10000</v>
      </c>
      <c r="L75" s="3" t="b">
        <f t="shared" si="9"/>
        <v>1</v>
      </c>
    </row>
    <row r="76" spans="1:12">
      <c r="A76" s="13">
        <f t="shared" si="10"/>
        <v>750</v>
      </c>
      <c r="B76" s="14" t="s">
        <v>96</v>
      </c>
      <c r="C76" s="14" t="s">
        <v>135</v>
      </c>
      <c r="D76" s="14" t="s">
        <v>132</v>
      </c>
      <c r="E76" s="15">
        <v>0</v>
      </c>
      <c r="F76" s="15">
        <v>0</v>
      </c>
      <c r="H76" s="3">
        <v>-1500</v>
      </c>
      <c r="I76" s="3">
        <f t="shared" si="7"/>
        <v>-1500</v>
      </c>
      <c r="J76" s="3">
        <f t="shared" si="8"/>
        <v>-1500</v>
      </c>
      <c r="L76" s="3" t="b">
        <f t="shared" si="9"/>
        <v>1</v>
      </c>
    </row>
    <row r="77" spans="1:12">
      <c r="A77" s="13">
        <f t="shared" si="10"/>
        <v>760</v>
      </c>
      <c r="B77" s="14" t="s">
        <v>97</v>
      </c>
      <c r="C77" s="14" t="s">
        <v>135</v>
      </c>
      <c r="D77" s="14" t="s">
        <v>132</v>
      </c>
      <c r="E77" s="15">
        <v>0</v>
      </c>
      <c r="F77" s="15">
        <v>0</v>
      </c>
      <c r="H77" s="3">
        <v>-100</v>
      </c>
      <c r="I77" s="3">
        <f t="shared" si="7"/>
        <v>-100</v>
      </c>
      <c r="J77" s="3">
        <f t="shared" si="8"/>
        <v>-100</v>
      </c>
      <c r="L77" s="3" t="b">
        <f t="shared" si="9"/>
        <v>1</v>
      </c>
    </row>
    <row r="78" spans="1:12">
      <c r="A78" s="13">
        <f t="shared" si="10"/>
        <v>770</v>
      </c>
      <c r="B78" s="14" t="s">
        <v>98</v>
      </c>
      <c r="C78" s="14" t="s">
        <v>135</v>
      </c>
      <c r="D78" s="14" t="s">
        <v>132</v>
      </c>
      <c r="E78" s="15">
        <v>0</v>
      </c>
      <c r="F78" s="15">
        <v>0</v>
      </c>
      <c r="H78" s="3">
        <v>-600</v>
      </c>
      <c r="I78" s="3">
        <f t="shared" si="7"/>
        <v>-600</v>
      </c>
      <c r="J78" s="3">
        <f t="shared" si="8"/>
        <v>-600</v>
      </c>
      <c r="L78" s="3" t="b">
        <f t="shared" si="9"/>
        <v>1</v>
      </c>
    </row>
    <row r="79" spans="1:12">
      <c r="A79" s="13">
        <f t="shared" si="10"/>
        <v>780</v>
      </c>
      <c r="B79" s="14" t="s">
        <v>35</v>
      </c>
      <c r="C79" s="14" t="s">
        <v>135</v>
      </c>
      <c r="D79" s="14" t="s">
        <v>133</v>
      </c>
      <c r="E79" s="15">
        <f>A69</f>
        <v>680</v>
      </c>
      <c r="F79" s="15">
        <f>A78</f>
        <v>770</v>
      </c>
      <c r="H79" s="3">
        <v>-22800</v>
      </c>
      <c r="I79" s="3" t="str">
        <f t="shared" si="7"/>
        <v/>
      </c>
      <c r="J79" s="3">
        <f t="shared" si="8"/>
        <v>-22800</v>
      </c>
      <c r="L79" s="3" t="b">
        <f t="shared" si="9"/>
        <v>1</v>
      </c>
    </row>
    <row r="80" spans="1:12">
      <c r="A80" s="13">
        <f t="shared" si="10"/>
        <v>790</v>
      </c>
      <c r="B80" s="14" t="s">
        <v>99</v>
      </c>
      <c r="C80" s="14" t="s">
        <v>135</v>
      </c>
      <c r="D80" s="14" t="s">
        <v>133</v>
      </c>
      <c r="E80" s="15">
        <v>0</v>
      </c>
      <c r="F80" s="15">
        <v>0</v>
      </c>
      <c r="H80" s="3">
        <v>-2977.55</v>
      </c>
      <c r="I80" s="3">
        <f t="shared" si="7"/>
        <v>-2977.55</v>
      </c>
      <c r="J80" s="3">
        <f t="shared" si="8"/>
        <v>-2977.55</v>
      </c>
      <c r="L80" s="3" t="b">
        <f t="shared" si="9"/>
        <v>1</v>
      </c>
    </row>
    <row r="81" spans="1:12">
      <c r="A81" s="13">
        <f t="shared" si="10"/>
        <v>800</v>
      </c>
      <c r="B81" s="14" t="s">
        <v>36</v>
      </c>
      <c r="C81" s="14" t="s">
        <v>135</v>
      </c>
      <c r="D81" s="14" t="s">
        <v>133</v>
      </c>
      <c r="E81" s="15">
        <f>A58</f>
        <v>570</v>
      </c>
      <c r="F81" s="15">
        <f>A80</f>
        <v>790</v>
      </c>
      <c r="H81" s="3">
        <v>-57988.174066666666</v>
      </c>
      <c r="I81" s="3" t="str">
        <f t="shared" si="7"/>
        <v/>
      </c>
      <c r="J81" s="3">
        <f t="shared" si="8"/>
        <v>-57988.174066666674</v>
      </c>
      <c r="L81" s="3" t="b">
        <f t="shared" si="9"/>
        <v>1</v>
      </c>
    </row>
    <row r="82" spans="1:12">
      <c r="A82" s="13">
        <f t="shared" si="10"/>
        <v>810</v>
      </c>
      <c r="B82" s="14" t="s">
        <v>100</v>
      </c>
      <c r="C82" s="14" t="s">
        <v>131</v>
      </c>
      <c r="D82" s="14" t="s">
        <v>131</v>
      </c>
      <c r="E82" s="15">
        <v>0</v>
      </c>
      <c r="F82" s="15">
        <v>0</v>
      </c>
    </row>
    <row r="83" spans="1:12">
      <c r="A83" s="7">
        <f t="shared" si="10"/>
        <v>820</v>
      </c>
      <c r="B83" s="8" t="s">
        <v>37</v>
      </c>
      <c r="C83" s="8" t="s">
        <v>135</v>
      </c>
      <c r="D83" s="8" t="s">
        <v>134</v>
      </c>
      <c r="E83" s="9">
        <f>A3</f>
        <v>20</v>
      </c>
      <c r="F83" s="9">
        <f>A82</f>
        <v>810</v>
      </c>
      <c r="H83" s="16">
        <v>37141.483071044197</v>
      </c>
      <c r="I83" s="16" t="str">
        <f>IF(E83,"",H83)</f>
        <v/>
      </c>
      <c r="J83" s="16">
        <f>IF(E83,SUMIFS(I:I,A:A,"&gt;="&amp;E83,A:A,"&lt;="&amp;F83),I83)</f>
        <v>37141.48307104416</v>
      </c>
      <c r="L83" s="16" t="b">
        <f>H83=J83</f>
        <v>1</v>
      </c>
    </row>
    <row r="84" spans="1:12">
      <c r="A84" s="13">
        <f t="shared" si="10"/>
        <v>830</v>
      </c>
      <c r="B84" s="14" t="s">
        <v>101</v>
      </c>
      <c r="C84" s="14" t="s">
        <v>131</v>
      </c>
      <c r="D84" s="14" t="s">
        <v>131</v>
      </c>
      <c r="E84" s="15">
        <v>0</v>
      </c>
      <c r="F84" s="15">
        <v>0</v>
      </c>
    </row>
    <row r="85" spans="1:12">
      <c r="A85" s="13">
        <f t="shared" si="10"/>
        <v>840</v>
      </c>
      <c r="B85" s="14" t="s">
        <v>102</v>
      </c>
      <c r="C85" s="14" t="s">
        <v>135</v>
      </c>
      <c r="D85" s="14" t="s">
        <v>132</v>
      </c>
      <c r="E85" s="15">
        <v>0</v>
      </c>
      <c r="F85" s="15">
        <v>0</v>
      </c>
      <c r="H85" s="3">
        <v>-22758</v>
      </c>
      <c r="I85" s="3">
        <f t="shared" ref="I85:I103" si="11">IF(E85,"",H85)</f>
        <v>-22758</v>
      </c>
      <c r="J85" s="3">
        <f t="shared" ref="J85:J103" si="12">IF(E85,SUMIFS(I:I,A:A,"&gt;="&amp;E85,A:A,"&lt;="&amp;F85),I85)</f>
        <v>-22758</v>
      </c>
      <c r="L85" s="3" t="b">
        <f t="shared" ref="L85:L103" si="13">H85=J85</f>
        <v>1</v>
      </c>
    </row>
    <row r="86" spans="1:12">
      <c r="A86" s="13">
        <f t="shared" si="10"/>
        <v>850</v>
      </c>
      <c r="B86" s="14" t="s">
        <v>103</v>
      </c>
      <c r="C86" s="14" t="s">
        <v>135</v>
      </c>
      <c r="D86" s="14" t="s">
        <v>132</v>
      </c>
      <c r="E86" s="15">
        <v>0</v>
      </c>
      <c r="F86" s="15">
        <v>0</v>
      </c>
      <c r="H86" s="3">
        <v>0</v>
      </c>
      <c r="I86" s="3">
        <f t="shared" si="11"/>
        <v>0</v>
      </c>
      <c r="J86" s="3">
        <f t="shared" si="12"/>
        <v>0</v>
      </c>
      <c r="L86" s="3" t="b">
        <f t="shared" si="13"/>
        <v>1</v>
      </c>
    </row>
    <row r="87" spans="1:12">
      <c r="A87" s="13">
        <f t="shared" si="10"/>
        <v>860</v>
      </c>
      <c r="B87" s="14" t="s">
        <v>104</v>
      </c>
      <c r="C87" s="14" t="s">
        <v>135</v>
      </c>
      <c r="D87" s="14" t="s">
        <v>132</v>
      </c>
      <c r="E87" s="15">
        <v>0</v>
      </c>
      <c r="F87" s="15">
        <v>0</v>
      </c>
      <c r="I87" s="3">
        <f t="shared" si="11"/>
        <v>0</v>
      </c>
      <c r="J87" s="3">
        <f t="shared" si="12"/>
        <v>0</v>
      </c>
      <c r="L87" s="3" t="b">
        <f t="shared" si="13"/>
        <v>1</v>
      </c>
    </row>
    <row r="88" spans="1:12">
      <c r="A88" s="13">
        <f t="shared" si="10"/>
        <v>870</v>
      </c>
      <c r="B88" s="14" t="s">
        <v>105</v>
      </c>
      <c r="C88" s="14" t="s">
        <v>135</v>
      </c>
      <c r="D88" s="14" t="s">
        <v>133</v>
      </c>
      <c r="E88" s="15">
        <f>A85</f>
        <v>840</v>
      </c>
      <c r="F88" s="15">
        <f>A87</f>
        <v>860</v>
      </c>
      <c r="H88" s="3">
        <v>-22758</v>
      </c>
      <c r="I88" s="3" t="str">
        <f t="shared" si="11"/>
        <v/>
      </c>
      <c r="J88" s="3">
        <f t="shared" si="12"/>
        <v>-22758</v>
      </c>
      <c r="L88" s="3" t="b">
        <f t="shared" si="13"/>
        <v>1</v>
      </c>
    </row>
    <row r="89" spans="1:12">
      <c r="A89" s="13">
        <f t="shared" si="10"/>
        <v>880</v>
      </c>
      <c r="B89" s="14" t="s">
        <v>38</v>
      </c>
      <c r="C89" s="14" t="s">
        <v>135</v>
      </c>
      <c r="D89" s="14" t="s">
        <v>133</v>
      </c>
      <c r="E89" s="15">
        <v>0</v>
      </c>
      <c r="F89" s="15">
        <v>0</v>
      </c>
      <c r="H89" s="3">
        <v>-7166.666666666667</v>
      </c>
      <c r="I89" s="3">
        <f t="shared" si="11"/>
        <v>-7166.666666666667</v>
      </c>
      <c r="J89" s="3">
        <f t="shared" si="12"/>
        <v>-7166.666666666667</v>
      </c>
      <c r="L89" s="3" t="b">
        <f t="shared" si="13"/>
        <v>1</v>
      </c>
    </row>
    <row r="90" spans="1:12">
      <c r="A90" s="13">
        <f t="shared" si="10"/>
        <v>890</v>
      </c>
      <c r="B90" s="14" t="s">
        <v>106</v>
      </c>
      <c r="C90" s="14" t="s">
        <v>135</v>
      </c>
      <c r="D90" s="14" t="s">
        <v>132</v>
      </c>
      <c r="E90" s="15">
        <v>0</v>
      </c>
      <c r="F90" s="15">
        <v>0</v>
      </c>
      <c r="H90" s="3">
        <v>-400</v>
      </c>
      <c r="I90" s="3">
        <f t="shared" si="11"/>
        <v>-400</v>
      </c>
      <c r="J90" s="3">
        <f t="shared" si="12"/>
        <v>-400</v>
      </c>
      <c r="L90" s="3" t="b">
        <f t="shared" si="13"/>
        <v>1</v>
      </c>
    </row>
    <row r="91" spans="1:12">
      <c r="A91" s="13">
        <f t="shared" si="10"/>
        <v>900</v>
      </c>
      <c r="B91" s="14" t="s">
        <v>107</v>
      </c>
      <c r="C91" s="14" t="s">
        <v>135</v>
      </c>
      <c r="D91" s="14" t="s">
        <v>132</v>
      </c>
      <c r="E91" s="15">
        <v>0</v>
      </c>
      <c r="F91" s="15">
        <v>0</v>
      </c>
      <c r="H91" s="3">
        <v>-900</v>
      </c>
      <c r="I91" s="3">
        <f t="shared" si="11"/>
        <v>-900</v>
      </c>
      <c r="J91" s="3">
        <f t="shared" si="12"/>
        <v>-900</v>
      </c>
      <c r="L91" s="3" t="b">
        <f t="shared" si="13"/>
        <v>1</v>
      </c>
    </row>
    <row r="92" spans="1:12">
      <c r="A92" s="13">
        <f t="shared" si="10"/>
        <v>910</v>
      </c>
      <c r="B92" s="14" t="s">
        <v>108</v>
      </c>
      <c r="C92" s="14" t="s">
        <v>135</v>
      </c>
      <c r="D92" s="14" t="s">
        <v>132</v>
      </c>
      <c r="E92" s="15">
        <v>0</v>
      </c>
      <c r="F92" s="15">
        <v>0</v>
      </c>
      <c r="H92" s="3">
        <v>-947.60416666666663</v>
      </c>
      <c r="I92" s="3">
        <f t="shared" si="11"/>
        <v>-947.60416666666663</v>
      </c>
      <c r="J92" s="3">
        <f t="shared" si="12"/>
        <v>-947.60416666666663</v>
      </c>
      <c r="L92" s="3" t="b">
        <f t="shared" si="13"/>
        <v>1</v>
      </c>
    </row>
    <row r="93" spans="1:12">
      <c r="A93" s="13">
        <f t="shared" si="10"/>
        <v>920</v>
      </c>
      <c r="B93" s="14" t="s">
        <v>109</v>
      </c>
      <c r="C93" s="14" t="s">
        <v>135</v>
      </c>
      <c r="D93" s="14" t="s">
        <v>132</v>
      </c>
      <c r="E93" s="15">
        <v>0</v>
      </c>
      <c r="F93" s="15">
        <v>0</v>
      </c>
      <c r="H93" s="3">
        <v>-500</v>
      </c>
      <c r="I93" s="3">
        <f t="shared" si="11"/>
        <v>-500</v>
      </c>
      <c r="J93" s="3">
        <f t="shared" si="12"/>
        <v>-500</v>
      </c>
      <c r="L93" s="3" t="b">
        <f t="shared" si="13"/>
        <v>1</v>
      </c>
    </row>
    <row r="94" spans="1:12">
      <c r="A94" s="13">
        <f t="shared" si="10"/>
        <v>930</v>
      </c>
      <c r="B94" s="14" t="s">
        <v>110</v>
      </c>
      <c r="C94" s="14" t="s">
        <v>135</v>
      </c>
      <c r="D94" s="14" t="s">
        <v>132</v>
      </c>
      <c r="E94" s="15">
        <v>0</v>
      </c>
      <c r="F94" s="15">
        <v>0</v>
      </c>
      <c r="H94" s="3">
        <v>-3208.3333333333335</v>
      </c>
      <c r="I94" s="3">
        <f t="shared" si="11"/>
        <v>-3208.3333333333335</v>
      </c>
      <c r="J94" s="3">
        <f t="shared" si="12"/>
        <v>-3208.3333333333335</v>
      </c>
      <c r="L94" s="3" t="b">
        <f t="shared" si="13"/>
        <v>1</v>
      </c>
    </row>
    <row r="95" spans="1:12">
      <c r="A95" s="13">
        <f t="shared" si="10"/>
        <v>940</v>
      </c>
      <c r="B95" s="14" t="s">
        <v>111</v>
      </c>
      <c r="C95" s="14" t="s">
        <v>135</v>
      </c>
      <c r="D95" s="14" t="s">
        <v>133</v>
      </c>
      <c r="E95" s="15">
        <f>A90</f>
        <v>890</v>
      </c>
      <c r="F95" s="15">
        <f>A94</f>
        <v>930</v>
      </c>
      <c r="H95" s="3">
        <v>-5955.9375</v>
      </c>
      <c r="I95" s="3" t="str">
        <f t="shared" si="11"/>
        <v/>
      </c>
      <c r="J95" s="3">
        <f t="shared" si="12"/>
        <v>-5955.9375</v>
      </c>
      <c r="L95" s="3" t="b">
        <f t="shared" si="13"/>
        <v>1</v>
      </c>
    </row>
    <row r="96" spans="1:12">
      <c r="A96" s="13">
        <f t="shared" si="10"/>
        <v>950</v>
      </c>
      <c r="B96" s="14" t="s">
        <v>39</v>
      </c>
      <c r="C96" s="14" t="s">
        <v>135</v>
      </c>
      <c r="D96" s="14" t="s">
        <v>133</v>
      </c>
      <c r="E96" s="15">
        <v>0</v>
      </c>
      <c r="F96" s="15">
        <v>0</v>
      </c>
      <c r="H96" s="3">
        <v>-5024</v>
      </c>
      <c r="I96" s="3">
        <f t="shared" si="11"/>
        <v>-5024</v>
      </c>
      <c r="J96" s="3">
        <f t="shared" si="12"/>
        <v>-5024</v>
      </c>
      <c r="L96" s="3" t="b">
        <f t="shared" si="13"/>
        <v>1</v>
      </c>
    </row>
    <row r="97" spans="1:12">
      <c r="A97" s="13">
        <f t="shared" si="10"/>
        <v>960</v>
      </c>
      <c r="B97" s="14" t="s">
        <v>112</v>
      </c>
      <c r="C97" s="14" t="s">
        <v>135</v>
      </c>
      <c r="D97" s="14" t="s">
        <v>132</v>
      </c>
      <c r="E97" s="15">
        <v>0</v>
      </c>
      <c r="F97" s="15">
        <v>0</v>
      </c>
      <c r="H97" s="3">
        <v>-500</v>
      </c>
      <c r="I97" s="3">
        <f t="shared" si="11"/>
        <v>-500</v>
      </c>
      <c r="J97" s="3">
        <f t="shared" si="12"/>
        <v>-500</v>
      </c>
      <c r="L97" s="3" t="b">
        <f t="shared" si="13"/>
        <v>1</v>
      </c>
    </row>
    <row r="98" spans="1:12">
      <c r="A98" s="13">
        <f t="shared" si="10"/>
        <v>970</v>
      </c>
      <c r="B98" s="14" t="s">
        <v>113</v>
      </c>
      <c r="C98" s="14" t="s">
        <v>135</v>
      </c>
      <c r="D98" s="14" t="s">
        <v>132</v>
      </c>
      <c r="E98" s="15">
        <v>0</v>
      </c>
      <c r="F98" s="15">
        <v>0</v>
      </c>
      <c r="H98" s="3">
        <v>-1690</v>
      </c>
      <c r="I98" s="3">
        <f t="shared" si="11"/>
        <v>-1690</v>
      </c>
      <c r="J98" s="3">
        <f t="shared" si="12"/>
        <v>-1690</v>
      </c>
      <c r="L98" s="3" t="b">
        <f t="shared" si="13"/>
        <v>1</v>
      </c>
    </row>
    <row r="99" spans="1:12">
      <c r="A99" s="13">
        <f t="shared" si="10"/>
        <v>980</v>
      </c>
      <c r="B99" s="14" t="s">
        <v>114</v>
      </c>
      <c r="C99" s="14" t="s">
        <v>135</v>
      </c>
      <c r="D99" s="14" t="s">
        <v>132</v>
      </c>
      <c r="E99" s="15">
        <v>0</v>
      </c>
      <c r="F99" s="15">
        <v>0</v>
      </c>
      <c r="H99" s="3">
        <v>0</v>
      </c>
      <c r="I99" s="3">
        <f t="shared" si="11"/>
        <v>0</v>
      </c>
      <c r="J99" s="3">
        <f t="shared" si="12"/>
        <v>0</v>
      </c>
      <c r="L99" s="3" t="b">
        <f t="shared" si="13"/>
        <v>1</v>
      </c>
    </row>
    <row r="100" spans="1:12">
      <c r="A100" s="13">
        <f t="shared" si="10"/>
        <v>990</v>
      </c>
      <c r="B100" s="14" t="s">
        <v>115</v>
      </c>
      <c r="C100" s="14" t="s">
        <v>135</v>
      </c>
      <c r="D100" s="14" t="s">
        <v>132</v>
      </c>
      <c r="E100" s="15">
        <v>0</v>
      </c>
      <c r="F100" s="15">
        <v>0</v>
      </c>
      <c r="H100" s="3">
        <v>0</v>
      </c>
      <c r="I100" s="3">
        <f t="shared" si="11"/>
        <v>0</v>
      </c>
      <c r="J100" s="3">
        <f t="shared" si="12"/>
        <v>0</v>
      </c>
      <c r="L100" s="3" t="b">
        <f t="shared" si="13"/>
        <v>1</v>
      </c>
    </row>
    <row r="101" spans="1:12">
      <c r="A101" s="13">
        <f t="shared" si="10"/>
        <v>1000</v>
      </c>
      <c r="B101" s="14" t="s">
        <v>40</v>
      </c>
      <c r="C101" s="14" t="s">
        <v>135</v>
      </c>
      <c r="D101" s="14" t="s">
        <v>132</v>
      </c>
      <c r="E101" s="15">
        <v>0</v>
      </c>
      <c r="F101" s="15">
        <v>0</v>
      </c>
      <c r="H101" s="3">
        <v>-1000</v>
      </c>
      <c r="I101" s="3">
        <f t="shared" si="11"/>
        <v>-1000</v>
      </c>
      <c r="J101" s="3">
        <f t="shared" si="12"/>
        <v>-1000</v>
      </c>
      <c r="L101" s="3" t="b">
        <f t="shared" si="13"/>
        <v>1</v>
      </c>
    </row>
    <row r="102" spans="1:12">
      <c r="A102" s="13">
        <f t="shared" si="10"/>
        <v>1010</v>
      </c>
      <c r="B102" s="14" t="s">
        <v>526</v>
      </c>
      <c r="C102" s="14" t="s">
        <v>135</v>
      </c>
      <c r="D102" s="14" t="s">
        <v>133</v>
      </c>
      <c r="E102" s="15">
        <f>A97</f>
        <v>960</v>
      </c>
      <c r="F102" s="15">
        <f>A101</f>
        <v>1000</v>
      </c>
      <c r="H102" s="3">
        <v>-3190</v>
      </c>
      <c r="I102" s="3" t="str">
        <f t="shared" si="11"/>
        <v/>
      </c>
      <c r="J102" s="3">
        <f t="shared" si="12"/>
        <v>-3190</v>
      </c>
      <c r="L102" s="3" t="b">
        <f t="shared" si="13"/>
        <v>1</v>
      </c>
    </row>
    <row r="103" spans="1:12">
      <c r="A103" s="7">
        <f t="shared" si="10"/>
        <v>1020</v>
      </c>
      <c r="B103" s="8" t="s">
        <v>41</v>
      </c>
      <c r="C103" s="8" t="s">
        <v>135</v>
      </c>
      <c r="D103" s="8" t="s">
        <v>134</v>
      </c>
      <c r="E103" s="9">
        <f>A85</f>
        <v>840</v>
      </c>
      <c r="F103" s="9">
        <f>A102</f>
        <v>1010</v>
      </c>
      <c r="H103" s="16">
        <v>-44094.604166666672</v>
      </c>
      <c r="I103" s="16" t="str">
        <f t="shared" si="11"/>
        <v/>
      </c>
      <c r="J103" s="16">
        <f t="shared" si="12"/>
        <v>-44094.604166666672</v>
      </c>
      <c r="L103" s="16" t="b">
        <f t="shared" si="13"/>
        <v>1</v>
      </c>
    </row>
    <row r="104" spans="1:12">
      <c r="A104" s="13">
        <f t="shared" si="10"/>
        <v>1030</v>
      </c>
      <c r="B104" s="14" t="s">
        <v>116</v>
      </c>
      <c r="C104" s="14" t="s">
        <v>131</v>
      </c>
      <c r="D104" s="14" t="s">
        <v>131</v>
      </c>
      <c r="E104" s="15">
        <v>0</v>
      </c>
      <c r="F104" s="15">
        <v>0</v>
      </c>
    </row>
    <row r="105" spans="1:12">
      <c r="A105" s="7">
        <f t="shared" si="10"/>
        <v>1040</v>
      </c>
      <c r="B105" s="8" t="s">
        <v>117</v>
      </c>
      <c r="C105" s="8" t="s">
        <v>135</v>
      </c>
      <c r="D105" s="8" t="s">
        <v>134</v>
      </c>
      <c r="E105" s="9">
        <f>A3</f>
        <v>20</v>
      </c>
      <c r="F105" s="9">
        <f>A104</f>
        <v>1030</v>
      </c>
      <c r="H105" s="16">
        <v>-6953.121095622475</v>
      </c>
      <c r="I105" s="16" t="str">
        <f>IF(E105,"",H105)</f>
        <v/>
      </c>
      <c r="J105" s="16">
        <f>IF(E105,SUMIFS(I:I,A:A,"&gt;="&amp;E105,A:A,"&lt;="&amp;F105),I105)</f>
        <v>-6953.1210956225077</v>
      </c>
      <c r="L105" s="16" t="b">
        <f>H105=J105</f>
        <v>0</v>
      </c>
    </row>
    <row r="106" spans="1:12">
      <c r="A106" s="13">
        <f t="shared" si="10"/>
        <v>1050</v>
      </c>
      <c r="B106" s="14" t="s">
        <v>118</v>
      </c>
      <c r="C106" s="14" t="s">
        <v>131</v>
      </c>
      <c r="D106" s="14" t="s">
        <v>131</v>
      </c>
      <c r="E106" s="15">
        <v>0</v>
      </c>
      <c r="F106" s="15">
        <v>0</v>
      </c>
    </row>
    <row r="107" spans="1:12">
      <c r="A107" s="13">
        <f t="shared" si="10"/>
        <v>1060</v>
      </c>
      <c r="B107" s="14" t="s">
        <v>42</v>
      </c>
      <c r="C107" s="14" t="s">
        <v>135</v>
      </c>
      <c r="D107" s="14" t="s">
        <v>132</v>
      </c>
      <c r="E107" s="15">
        <v>0</v>
      </c>
      <c r="F107" s="15">
        <v>0</v>
      </c>
      <c r="H107" s="3">
        <v>-6000</v>
      </c>
      <c r="I107" s="3">
        <f t="shared" ref="I107:I115" si="14">IF(E107,"",H107)</f>
        <v>-6000</v>
      </c>
      <c r="J107" s="3">
        <f t="shared" ref="J107:J115" si="15">IF(E107,SUMIFS(I:I,A:A,"&gt;="&amp;E107,A:A,"&lt;="&amp;F107),I107)</f>
        <v>-6000</v>
      </c>
      <c r="L107" s="3" t="b">
        <f t="shared" ref="L107:L115" si="16">H107=J107</f>
        <v>1</v>
      </c>
    </row>
    <row r="108" spans="1:12">
      <c r="A108" s="13">
        <f t="shared" si="10"/>
        <v>1070</v>
      </c>
      <c r="B108" s="14" t="s">
        <v>43</v>
      </c>
      <c r="C108" s="14" t="s">
        <v>135</v>
      </c>
      <c r="D108" s="14" t="s">
        <v>132</v>
      </c>
      <c r="E108" s="15">
        <v>0</v>
      </c>
      <c r="F108" s="15">
        <v>0</v>
      </c>
      <c r="H108" s="3">
        <v>-2000</v>
      </c>
      <c r="I108" s="3">
        <f t="shared" si="14"/>
        <v>-2000</v>
      </c>
      <c r="J108" s="3">
        <f t="shared" si="15"/>
        <v>-2000</v>
      </c>
      <c r="L108" s="3" t="b">
        <f t="shared" si="16"/>
        <v>1</v>
      </c>
    </row>
    <row r="109" spans="1:12">
      <c r="A109" s="13">
        <f t="shared" si="10"/>
        <v>1080</v>
      </c>
      <c r="B109" s="14" t="s">
        <v>44</v>
      </c>
      <c r="C109" s="14" t="s">
        <v>135</v>
      </c>
      <c r="D109" s="14" t="s">
        <v>132</v>
      </c>
      <c r="E109" s="15">
        <v>0</v>
      </c>
      <c r="F109" s="15">
        <v>0</v>
      </c>
      <c r="H109" s="3">
        <v>-1000</v>
      </c>
      <c r="I109" s="3">
        <f t="shared" si="14"/>
        <v>-1000</v>
      </c>
      <c r="J109" s="3">
        <f t="shared" si="15"/>
        <v>-1000</v>
      </c>
      <c r="L109" s="3" t="b">
        <f t="shared" si="16"/>
        <v>1</v>
      </c>
    </row>
    <row r="110" spans="1:12">
      <c r="A110" s="13">
        <f t="shared" si="10"/>
        <v>1090</v>
      </c>
      <c r="B110" s="14" t="s">
        <v>45</v>
      </c>
      <c r="C110" s="14" t="s">
        <v>135</v>
      </c>
      <c r="D110" s="14" t="s">
        <v>132</v>
      </c>
      <c r="E110" s="15">
        <v>0</v>
      </c>
      <c r="F110" s="15">
        <v>0</v>
      </c>
      <c r="H110" s="3">
        <v>-50</v>
      </c>
      <c r="I110" s="3">
        <f t="shared" si="14"/>
        <v>-50</v>
      </c>
      <c r="J110" s="3">
        <f t="shared" si="15"/>
        <v>-50</v>
      </c>
      <c r="L110" s="3" t="b">
        <f t="shared" si="16"/>
        <v>1</v>
      </c>
    </row>
    <row r="111" spans="1:12">
      <c r="A111" s="13">
        <f t="shared" si="10"/>
        <v>1100</v>
      </c>
      <c r="B111" s="14" t="s">
        <v>46</v>
      </c>
      <c r="C111" s="14" t="s">
        <v>135</v>
      </c>
      <c r="D111" s="14" t="s">
        <v>132</v>
      </c>
      <c r="E111" s="15">
        <v>0</v>
      </c>
      <c r="F111" s="15">
        <v>0</v>
      </c>
      <c r="H111" s="3">
        <v>0</v>
      </c>
      <c r="I111" s="3">
        <f t="shared" si="14"/>
        <v>0</v>
      </c>
      <c r="J111" s="3">
        <f t="shared" si="15"/>
        <v>0</v>
      </c>
      <c r="L111" s="3" t="b">
        <f t="shared" si="16"/>
        <v>1</v>
      </c>
    </row>
    <row r="112" spans="1:12">
      <c r="A112" s="13">
        <f t="shared" si="10"/>
        <v>1110</v>
      </c>
      <c r="B112" s="14" t="s">
        <v>47</v>
      </c>
      <c r="C112" s="14" t="s">
        <v>135</v>
      </c>
      <c r="D112" s="14" t="s">
        <v>133</v>
      </c>
      <c r="E112" s="15">
        <f>A107</f>
        <v>1060</v>
      </c>
      <c r="F112" s="15">
        <f>A111</f>
        <v>1100</v>
      </c>
      <c r="H112" s="3">
        <v>-9050</v>
      </c>
      <c r="I112" s="3" t="str">
        <f t="shared" si="14"/>
        <v/>
      </c>
      <c r="J112" s="3">
        <f t="shared" si="15"/>
        <v>-9050</v>
      </c>
      <c r="L112" s="3" t="b">
        <f t="shared" si="16"/>
        <v>1</v>
      </c>
    </row>
    <row r="113" spans="1:12">
      <c r="A113" s="7">
        <f t="shared" si="10"/>
        <v>1120</v>
      </c>
      <c r="B113" s="8" t="s">
        <v>48</v>
      </c>
      <c r="C113" s="8" t="s">
        <v>135</v>
      </c>
      <c r="D113" s="8" t="s">
        <v>134</v>
      </c>
      <c r="E113" s="9">
        <f>A3</f>
        <v>20</v>
      </c>
      <c r="F113" s="9">
        <f>A112</f>
        <v>1110</v>
      </c>
      <c r="H113" s="16">
        <v>-16003.121095622475</v>
      </c>
      <c r="I113" s="16" t="str">
        <f t="shared" si="14"/>
        <v/>
      </c>
      <c r="J113" s="16">
        <f t="shared" si="15"/>
        <v>-16003.121095622508</v>
      </c>
      <c r="L113" s="16" t="b">
        <f t="shared" si="16"/>
        <v>1</v>
      </c>
    </row>
    <row r="114" spans="1:12">
      <c r="A114" s="13">
        <f t="shared" si="10"/>
        <v>1130</v>
      </c>
      <c r="B114" s="14" t="s">
        <v>49</v>
      </c>
      <c r="C114" s="14" t="s">
        <v>135</v>
      </c>
      <c r="D114" s="14" t="s">
        <v>133</v>
      </c>
      <c r="E114" s="15">
        <v>0</v>
      </c>
      <c r="F114" s="15">
        <v>0</v>
      </c>
      <c r="H114" s="3">
        <v>0</v>
      </c>
      <c r="I114" s="3">
        <f t="shared" si="14"/>
        <v>0</v>
      </c>
      <c r="J114" s="3">
        <f t="shared" si="15"/>
        <v>0</v>
      </c>
      <c r="L114" s="3" t="b">
        <f t="shared" si="16"/>
        <v>1</v>
      </c>
    </row>
    <row r="115" spans="1:12">
      <c r="A115" s="7">
        <f t="shared" si="10"/>
        <v>1140</v>
      </c>
      <c r="B115" s="8" t="s">
        <v>50</v>
      </c>
      <c r="C115" s="8" t="s">
        <v>135</v>
      </c>
      <c r="D115" s="8" t="s">
        <v>134</v>
      </c>
      <c r="E115" s="9">
        <f>A3</f>
        <v>20</v>
      </c>
      <c r="F115" s="9">
        <f>A114</f>
        <v>1130</v>
      </c>
      <c r="H115" s="16">
        <v>-16003.121095622475</v>
      </c>
      <c r="I115" s="16" t="str">
        <f t="shared" si="14"/>
        <v/>
      </c>
      <c r="J115" s="16">
        <f t="shared" si="15"/>
        <v>-16003.121095622508</v>
      </c>
      <c r="L115" s="16" t="b">
        <f t="shared" si="16"/>
        <v>1</v>
      </c>
    </row>
    <row r="116" spans="1:12">
      <c r="A116" s="13">
        <f t="shared" si="10"/>
        <v>1150</v>
      </c>
      <c r="B116" s="14" t="s">
        <v>119</v>
      </c>
      <c r="C116" s="14" t="s">
        <v>131</v>
      </c>
      <c r="D116" s="14" t="s">
        <v>131</v>
      </c>
      <c r="E116" s="15">
        <v>0</v>
      </c>
      <c r="F116" s="15">
        <v>0</v>
      </c>
    </row>
    <row r="117" spans="1:12">
      <c r="A117" s="13">
        <f t="shared" si="10"/>
        <v>1160</v>
      </c>
      <c r="B117" s="14" t="s">
        <v>120</v>
      </c>
      <c r="C117" s="14" t="s">
        <v>135</v>
      </c>
      <c r="D117" s="14" t="s">
        <v>132</v>
      </c>
      <c r="E117" s="15">
        <v>0</v>
      </c>
      <c r="F117" s="15">
        <v>0</v>
      </c>
      <c r="H117" s="3">
        <v>0</v>
      </c>
      <c r="I117" s="3">
        <f t="shared" ref="I117:I126" si="17">IF(E117,"",H117)</f>
        <v>0</v>
      </c>
      <c r="J117" s="3">
        <f t="shared" ref="J117:J126" si="18">IF(E117,SUMIFS(I:I,A:A,"&gt;="&amp;E117,A:A,"&lt;="&amp;F117),I117)</f>
        <v>0</v>
      </c>
      <c r="L117" s="3" t="b">
        <f t="shared" ref="L117:L126" si="19">H117=J117</f>
        <v>1</v>
      </c>
    </row>
    <row r="118" spans="1:12">
      <c r="A118" s="13">
        <f t="shared" si="10"/>
        <v>1170</v>
      </c>
      <c r="B118" s="14" t="s">
        <v>121</v>
      </c>
      <c r="C118" s="14" t="s">
        <v>135</v>
      </c>
      <c r="D118" s="14" t="s">
        <v>132</v>
      </c>
      <c r="E118" s="15">
        <v>0</v>
      </c>
      <c r="F118" s="15">
        <v>0</v>
      </c>
      <c r="H118" s="3">
        <v>0</v>
      </c>
      <c r="I118" s="3">
        <f t="shared" si="17"/>
        <v>0</v>
      </c>
      <c r="J118" s="3">
        <f t="shared" si="18"/>
        <v>0</v>
      </c>
      <c r="L118" s="3" t="b">
        <f t="shared" si="19"/>
        <v>1</v>
      </c>
    </row>
    <row r="119" spans="1:12">
      <c r="A119" s="13">
        <f t="shared" si="10"/>
        <v>1180</v>
      </c>
      <c r="B119" s="14" t="s">
        <v>51</v>
      </c>
      <c r="C119" s="14" t="s">
        <v>135</v>
      </c>
      <c r="D119" s="14" t="s">
        <v>132</v>
      </c>
      <c r="E119" s="15">
        <v>0</v>
      </c>
      <c r="F119" s="15">
        <v>0</v>
      </c>
      <c r="H119" s="3">
        <v>0</v>
      </c>
      <c r="I119" s="3">
        <f t="shared" si="17"/>
        <v>0</v>
      </c>
      <c r="J119" s="3">
        <f t="shared" si="18"/>
        <v>0</v>
      </c>
      <c r="L119" s="3" t="b">
        <f t="shared" si="19"/>
        <v>1</v>
      </c>
    </row>
    <row r="120" spans="1:12">
      <c r="A120" s="13">
        <f t="shared" si="10"/>
        <v>1190</v>
      </c>
      <c r="B120" s="14" t="s">
        <v>52</v>
      </c>
      <c r="C120" s="14" t="s">
        <v>135</v>
      </c>
      <c r="D120" s="14" t="s">
        <v>132</v>
      </c>
      <c r="E120" s="15">
        <v>0</v>
      </c>
      <c r="F120" s="15">
        <v>0</v>
      </c>
      <c r="H120" s="3">
        <v>0</v>
      </c>
      <c r="I120" s="3">
        <f t="shared" si="17"/>
        <v>0</v>
      </c>
      <c r="J120" s="3">
        <f t="shared" si="18"/>
        <v>0</v>
      </c>
      <c r="L120" s="3" t="b">
        <f t="shared" si="19"/>
        <v>1</v>
      </c>
    </row>
    <row r="121" spans="1:12">
      <c r="A121" s="13">
        <f t="shared" si="10"/>
        <v>1200</v>
      </c>
      <c r="B121" s="14" t="s">
        <v>53</v>
      </c>
      <c r="C121" s="14" t="s">
        <v>135</v>
      </c>
      <c r="D121" s="14" t="s">
        <v>132</v>
      </c>
      <c r="E121" s="15">
        <v>0</v>
      </c>
      <c r="F121" s="15">
        <v>0</v>
      </c>
      <c r="H121" s="3">
        <v>-48564</v>
      </c>
      <c r="I121" s="3">
        <f t="shared" si="17"/>
        <v>-48564</v>
      </c>
      <c r="J121" s="3">
        <f t="shared" si="18"/>
        <v>-48564</v>
      </c>
      <c r="L121" s="3" t="b">
        <f t="shared" si="19"/>
        <v>1</v>
      </c>
    </row>
    <row r="122" spans="1:12">
      <c r="A122" s="13">
        <f t="shared" si="10"/>
        <v>1210</v>
      </c>
      <c r="B122" s="14" t="s">
        <v>54</v>
      </c>
      <c r="C122" s="14" t="s">
        <v>135</v>
      </c>
      <c r="D122" s="14" t="s">
        <v>132</v>
      </c>
      <c r="E122" s="15">
        <v>0</v>
      </c>
      <c r="F122" s="15">
        <v>0</v>
      </c>
      <c r="H122" s="3">
        <v>0</v>
      </c>
      <c r="I122" s="3">
        <f t="shared" si="17"/>
        <v>0</v>
      </c>
      <c r="J122" s="3">
        <f t="shared" si="18"/>
        <v>0</v>
      </c>
      <c r="L122" s="3" t="b">
        <f t="shared" si="19"/>
        <v>1</v>
      </c>
    </row>
    <row r="123" spans="1:12">
      <c r="A123" s="13">
        <f t="shared" si="10"/>
        <v>1220</v>
      </c>
      <c r="B123" s="14" t="s">
        <v>55</v>
      </c>
      <c r="C123" s="14" t="s">
        <v>135</v>
      </c>
      <c r="D123" s="14" t="s">
        <v>132</v>
      </c>
      <c r="E123" s="15">
        <v>0</v>
      </c>
      <c r="F123" s="15">
        <v>0</v>
      </c>
      <c r="H123" s="3">
        <v>0</v>
      </c>
      <c r="I123" s="3">
        <f t="shared" si="17"/>
        <v>0</v>
      </c>
      <c r="J123" s="3">
        <f t="shared" si="18"/>
        <v>0</v>
      </c>
      <c r="L123" s="3" t="b">
        <f t="shared" si="19"/>
        <v>1</v>
      </c>
    </row>
    <row r="124" spans="1:12">
      <c r="A124" s="13">
        <f t="shared" si="10"/>
        <v>1230</v>
      </c>
      <c r="B124" s="14" t="s">
        <v>138</v>
      </c>
      <c r="C124" s="14" t="s">
        <v>135</v>
      </c>
      <c r="D124" s="14" t="s">
        <v>132</v>
      </c>
      <c r="E124" s="15">
        <v>0</v>
      </c>
      <c r="F124" s="15">
        <v>0</v>
      </c>
      <c r="H124" s="3">
        <v>0</v>
      </c>
      <c r="I124" s="3">
        <f t="shared" ref="I124" si="20">IF(E124,"",H124)</f>
        <v>0</v>
      </c>
      <c r="J124" s="3">
        <f t="shared" si="18"/>
        <v>0</v>
      </c>
      <c r="L124" s="3" t="b">
        <f t="shared" ref="L124" si="21">H124=J124</f>
        <v>1</v>
      </c>
    </row>
    <row r="125" spans="1:12">
      <c r="A125" s="13">
        <v>1240</v>
      </c>
      <c r="B125" s="14" t="s">
        <v>56</v>
      </c>
      <c r="C125" s="14" t="s">
        <v>135</v>
      </c>
      <c r="D125" s="14" t="s">
        <v>133</v>
      </c>
      <c r="E125" s="15">
        <f>A116</f>
        <v>1150</v>
      </c>
      <c r="F125" s="15">
        <f>A123</f>
        <v>1220</v>
      </c>
      <c r="H125" s="3">
        <v>-48564</v>
      </c>
      <c r="I125" s="3" t="str">
        <f t="shared" si="17"/>
        <v/>
      </c>
      <c r="J125" s="3">
        <f t="shared" si="18"/>
        <v>-48564</v>
      </c>
      <c r="L125" s="3" t="b">
        <f t="shared" si="19"/>
        <v>1</v>
      </c>
    </row>
    <row r="126" spans="1:12">
      <c r="A126" s="7">
        <v>1250</v>
      </c>
      <c r="B126" s="8" t="s">
        <v>58</v>
      </c>
      <c r="C126" s="8" t="s">
        <v>135</v>
      </c>
      <c r="D126" s="8" t="s">
        <v>134</v>
      </c>
      <c r="E126" s="9">
        <f>A2</f>
        <v>10</v>
      </c>
      <c r="F126" s="9">
        <f>A125</f>
        <v>1240</v>
      </c>
      <c r="H126" s="16">
        <v>10555.748904377462</v>
      </c>
      <c r="I126" s="16" t="str">
        <f t="shared" si="17"/>
        <v/>
      </c>
      <c r="J126" s="16">
        <f t="shared" si="18"/>
        <v>10555.748904377455</v>
      </c>
      <c r="L126" s="16" t="b">
        <f t="shared" si="19"/>
        <v>1</v>
      </c>
    </row>
  </sheetData>
  <autoFilter ref="A1:J126" xr:uid="{00000000-0001-0000-0000-000000000000}"/>
  <conditionalFormatting sqref="H2:J126 L2:L126 A2:F126">
    <cfRule type="expression" dxfId="3" priority="1">
      <formula>$D2="subline"</formula>
    </cfRule>
    <cfRule type="expression" dxfId="2" priority="2">
      <formula>$D2="kpi"</formula>
    </cfRule>
    <cfRule type="expression" dxfId="1" priority="3">
      <formula>$D2="subtotal"</formula>
    </cfRule>
    <cfRule type="expression" dxfId="0" priority="4">
      <formula>$D2="total"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6050-63B1-48B8-B0C9-8E54A52478C8}">
  <dimension ref="A1:E334"/>
  <sheetViews>
    <sheetView showGridLines="0" workbookViewId="0"/>
  </sheetViews>
  <sheetFormatPr baseColWidth="10" defaultColWidth="10.85546875" defaultRowHeight="15"/>
  <cols>
    <col min="1" max="1" width="19.28515625" style="17" bestFit="1" customWidth="1"/>
    <col min="2" max="2" width="11.5703125" style="17" bestFit="1" customWidth="1"/>
    <col min="3" max="3" width="64.140625" bestFit="1" customWidth="1"/>
    <col min="4" max="4" width="35.140625" bestFit="1" customWidth="1"/>
    <col min="5" max="5" width="7.28515625" bestFit="1" customWidth="1"/>
  </cols>
  <sheetData>
    <row r="1" spans="1:5" s="1" customFormat="1">
      <c r="A1" s="92" t="s">
        <v>524</v>
      </c>
      <c r="B1" s="93" t="s">
        <v>557</v>
      </c>
      <c r="C1" s="93" t="s">
        <v>525</v>
      </c>
      <c r="D1" s="93" t="s">
        <v>123</v>
      </c>
      <c r="E1" s="93" t="s">
        <v>124</v>
      </c>
    </row>
    <row r="2" spans="1:5">
      <c r="A2" s="94">
        <v>100000</v>
      </c>
      <c r="B2" s="95"/>
      <c r="C2" s="96" t="s">
        <v>137</v>
      </c>
      <c r="D2" s="94" t="s">
        <v>138</v>
      </c>
      <c r="E2" s="97">
        <v>1230</v>
      </c>
    </row>
    <row r="3" spans="1:5">
      <c r="A3" s="94">
        <v>110000</v>
      </c>
      <c r="B3" s="95"/>
      <c r="C3" s="96" t="s">
        <v>139</v>
      </c>
      <c r="D3" s="94" t="s">
        <v>138</v>
      </c>
      <c r="E3" s="97">
        <v>1230</v>
      </c>
    </row>
    <row r="4" spans="1:5">
      <c r="A4" s="94">
        <v>113000</v>
      </c>
      <c r="B4" s="95"/>
      <c r="C4" s="96" t="s">
        <v>140</v>
      </c>
      <c r="D4" s="94" t="s">
        <v>138</v>
      </c>
      <c r="E4" s="97">
        <v>1230</v>
      </c>
    </row>
    <row r="5" spans="1:5">
      <c r="A5" s="94">
        <v>121000</v>
      </c>
      <c r="B5" s="95"/>
      <c r="C5" s="96" t="s">
        <v>141</v>
      </c>
      <c r="D5" s="94" t="s">
        <v>138</v>
      </c>
      <c r="E5" s="97">
        <v>1230</v>
      </c>
    </row>
    <row r="6" spans="1:5">
      <c r="A6" s="94">
        <v>121122</v>
      </c>
      <c r="B6" s="95"/>
      <c r="C6" s="96" t="s">
        <v>142</v>
      </c>
      <c r="D6" s="94" t="s">
        <v>138</v>
      </c>
      <c r="E6" s="97">
        <v>1230</v>
      </c>
    </row>
    <row r="7" spans="1:5">
      <c r="A7" s="94">
        <v>121123</v>
      </c>
      <c r="B7" s="95"/>
      <c r="C7" s="96" t="s">
        <v>548</v>
      </c>
      <c r="D7" s="94" t="s">
        <v>138</v>
      </c>
      <c r="E7" s="97">
        <v>1230</v>
      </c>
    </row>
    <row r="8" spans="1:5">
      <c r="A8" s="94">
        <v>129000</v>
      </c>
      <c r="B8" s="95"/>
      <c r="C8" s="96" t="s">
        <v>143</v>
      </c>
      <c r="D8" s="94" t="s">
        <v>138</v>
      </c>
      <c r="E8" s="97">
        <v>1230</v>
      </c>
    </row>
    <row r="9" spans="1:5">
      <c r="A9" s="94">
        <v>203000</v>
      </c>
      <c r="B9" s="95"/>
      <c r="C9" s="96" t="s">
        <v>144</v>
      </c>
      <c r="D9" s="94" t="s">
        <v>120</v>
      </c>
      <c r="E9" s="97">
        <v>1160</v>
      </c>
    </row>
    <row r="10" spans="1:5">
      <c r="A10" s="94">
        <v>204000</v>
      </c>
      <c r="B10" s="95"/>
      <c r="C10" s="96" t="s">
        <v>145</v>
      </c>
      <c r="D10" s="94" t="s">
        <v>120</v>
      </c>
      <c r="E10" s="97">
        <v>1160</v>
      </c>
    </row>
    <row r="11" spans="1:5">
      <c r="A11" s="94">
        <v>206000</v>
      </c>
      <c r="B11" s="95"/>
      <c r="C11" s="96" t="s">
        <v>549</v>
      </c>
      <c r="D11" s="94" t="s">
        <v>120</v>
      </c>
      <c r="E11" s="97">
        <v>1160</v>
      </c>
    </row>
    <row r="12" spans="1:5">
      <c r="A12" s="94">
        <v>209000</v>
      </c>
      <c r="B12" s="95"/>
      <c r="C12" s="96" t="s">
        <v>146</v>
      </c>
      <c r="D12" s="94" t="s">
        <v>120</v>
      </c>
      <c r="E12" s="97">
        <v>1160</v>
      </c>
    </row>
    <row r="13" spans="1:5">
      <c r="A13" s="94">
        <v>217000</v>
      </c>
      <c r="B13" s="95"/>
      <c r="C13" s="96" t="s">
        <v>147</v>
      </c>
      <c r="D13" s="94" t="s">
        <v>121</v>
      </c>
      <c r="E13" s="97">
        <v>1170</v>
      </c>
    </row>
    <row r="14" spans="1:5">
      <c r="A14" s="94">
        <v>218000</v>
      </c>
      <c r="B14" s="95"/>
      <c r="C14" s="96" t="s">
        <v>148</v>
      </c>
      <c r="D14" s="94" t="s">
        <v>121</v>
      </c>
      <c r="E14" s="97">
        <v>1170</v>
      </c>
    </row>
    <row r="15" spans="1:5">
      <c r="A15" s="94">
        <v>219000</v>
      </c>
      <c r="B15" s="95"/>
      <c r="C15" s="96" t="s">
        <v>149</v>
      </c>
      <c r="D15" s="94" t="s">
        <v>121</v>
      </c>
      <c r="E15" s="97">
        <v>1170</v>
      </c>
    </row>
    <row r="16" spans="1:5">
      <c r="A16" s="94">
        <v>240000</v>
      </c>
      <c r="B16" s="95"/>
      <c r="C16" s="96" t="s">
        <v>150</v>
      </c>
      <c r="D16" s="94" t="s">
        <v>52</v>
      </c>
      <c r="E16" s="97">
        <v>1190</v>
      </c>
    </row>
    <row r="17" spans="1:5">
      <c r="A17" s="94">
        <v>260000</v>
      </c>
      <c r="B17" s="95"/>
      <c r="C17" s="96" t="s">
        <v>151</v>
      </c>
      <c r="D17" s="94" t="s">
        <v>52</v>
      </c>
      <c r="E17" s="97">
        <v>1190</v>
      </c>
    </row>
    <row r="18" spans="1:5">
      <c r="A18" s="94">
        <v>280000</v>
      </c>
      <c r="B18" s="95"/>
      <c r="C18" s="96" t="s">
        <v>152</v>
      </c>
      <c r="D18" s="94" t="s">
        <v>51</v>
      </c>
      <c r="E18" s="97">
        <v>1180</v>
      </c>
    </row>
    <row r="19" spans="1:5">
      <c r="A19" s="94">
        <v>281000</v>
      </c>
      <c r="B19" s="95"/>
      <c r="C19" s="96" t="s">
        <v>152</v>
      </c>
      <c r="D19" s="94" t="s">
        <v>51</v>
      </c>
      <c r="E19" s="97">
        <v>1180</v>
      </c>
    </row>
    <row r="20" spans="1:5">
      <c r="A20" s="94">
        <v>281006</v>
      </c>
      <c r="B20" s="95"/>
      <c r="C20" s="96" t="s">
        <v>153</v>
      </c>
      <c r="D20" s="94" t="s">
        <v>51</v>
      </c>
      <c r="E20" s="97">
        <v>1180</v>
      </c>
    </row>
    <row r="21" spans="1:5">
      <c r="A21" s="94">
        <v>400000</v>
      </c>
      <c r="B21" s="95"/>
      <c r="C21" s="96" t="s">
        <v>154</v>
      </c>
      <c r="D21" s="94" t="s">
        <v>53</v>
      </c>
      <c r="E21" s="97">
        <v>1200</v>
      </c>
    </row>
    <row r="22" spans="1:5">
      <c r="A22" s="94">
        <v>400400</v>
      </c>
      <c r="B22" s="95"/>
      <c r="C22" s="96" t="s">
        <v>155</v>
      </c>
      <c r="D22" s="94" t="s">
        <v>53</v>
      </c>
      <c r="E22" s="97">
        <v>1200</v>
      </c>
    </row>
    <row r="23" spans="1:5">
      <c r="A23" s="94">
        <v>400901</v>
      </c>
      <c r="B23" s="95"/>
      <c r="C23" s="96" t="s">
        <v>156</v>
      </c>
      <c r="D23" s="94" t="s">
        <v>54</v>
      </c>
      <c r="E23" s="97">
        <v>1210</v>
      </c>
    </row>
    <row r="24" spans="1:5">
      <c r="A24" s="94">
        <v>400902</v>
      </c>
      <c r="B24" s="95"/>
      <c r="C24" s="96" t="s">
        <v>157</v>
      </c>
      <c r="D24" s="94" t="s">
        <v>54</v>
      </c>
      <c r="E24" s="97">
        <v>1210</v>
      </c>
    </row>
    <row r="25" spans="1:5">
      <c r="A25" s="94">
        <v>400905</v>
      </c>
      <c r="B25" s="95"/>
      <c r="C25" s="96" t="s">
        <v>158</v>
      </c>
      <c r="D25" s="94" t="s">
        <v>54</v>
      </c>
      <c r="E25" s="97">
        <v>1210</v>
      </c>
    </row>
    <row r="26" spans="1:5">
      <c r="A26" s="94">
        <v>400907</v>
      </c>
      <c r="B26" s="95"/>
      <c r="C26" s="96" t="s">
        <v>159</v>
      </c>
      <c r="D26" s="94" t="s">
        <v>54</v>
      </c>
      <c r="E26" s="97">
        <v>1210</v>
      </c>
    </row>
    <row r="27" spans="1:5">
      <c r="A27" s="94">
        <v>400917</v>
      </c>
      <c r="B27" s="95"/>
      <c r="C27" s="96" t="s">
        <v>160</v>
      </c>
      <c r="D27" s="94" t="s">
        <v>54</v>
      </c>
      <c r="E27" s="97">
        <v>1210</v>
      </c>
    </row>
    <row r="28" spans="1:5">
      <c r="A28" s="94">
        <v>400921</v>
      </c>
      <c r="B28" s="95"/>
      <c r="C28" s="96" t="s">
        <v>161</v>
      </c>
      <c r="D28" s="94" t="s">
        <v>54</v>
      </c>
      <c r="E28" s="97">
        <v>1210</v>
      </c>
    </row>
    <row r="29" spans="1:5">
      <c r="A29" s="94">
        <v>400950</v>
      </c>
      <c r="B29" s="95"/>
      <c r="C29" s="96" t="s">
        <v>156</v>
      </c>
      <c r="D29" s="96" t="s">
        <v>54</v>
      </c>
      <c r="E29" s="97">
        <v>1210</v>
      </c>
    </row>
    <row r="30" spans="1:5">
      <c r="A30" s="94">
        <v>403000</v>
      </c>
      <c r="B30" s="95"/>
      <c r="C30" s="96" t="s">
        <v>162</v>
      </c>
      <c r="D30" s="96" t="s">
        <v>53</v>
      </c>
      <c r="E30" s="97">
        <v>1200</v>
      </c>
    </row>
    <row r="31" spans="1:5">
      <c r="A31" s="94">
        <v>407001</v>
      </c>
      <c r="B31" s="95"/>
      <c r="C31" s="96" t="s">
        <v>164</v>
      </c>
      <c r="D31" s="96" t="s">
        <v>53</v>
      </c>
      <c r="E31" s="97">
        <v>1200</v>
      </c>
    </row>
    <row r="32" spans="1:5">
      <c r="A32" s="94">
        <v>407099</v>
      </c>
      <c r="B32" s="95"/>
      <c r="C32" s="96" t="s">
        <v>163</v>
      </c>
      <c r="D32" s="94" t="s">
        <v>53</v>
      </c>
      <c r="E32" s="97">
        <v>1200</v>
      </c>
    </row>
    <row r="33" spans="1:5">
      <c r="A33" s="94">
        <v>410000</v>
      </c>
      <c r="B33" s="95"/>
      <c r="C33" s="96" t="s">
        <v>165</v>
      </c>
      <c r="D33" s="94" t="s">
        <v>53</v>
      </c>
      <c r="E33" s="97">
        <v>1200</v>
      </c>
    </row>
    <row r="34" spans="1:5">
      <c r="A34" s="94">
        <v>430000</v>
      </c>
      <c r="B34" s="95"/>
      <c r="C34" s="96" t="s">
        <v>166</v>
      </c>
      <c r="D34" s="94" t="s">
        <v>53</v>
      </c>
      <c r="E34" s="97">
        <v>1200</v>
      </c>
    </row>
    <row r="35" spans="1:5">
      <c r="A35" s="94">
        <v>430001</v>
      </c>
      <c r="B35" s="95"/>
      <c r="C35" s="96" t="s">
        <v>167</v>
      </c>
      <c r="D35" s="94" t="s">
        <v>53</v>
      </c>
      <c r="E35" s="97">
        <v>1200</v>
      </c>
    </row>
    <row r="36" spans="1:5">
      <c r="A36" s="94">
        <v>430400</v>
      </c>
      <c r="B36" s="95"/>
      <c r="C36" s="96" t="s">
        <v>168</v>
      </c>
      <c r="D36" s="94" t="s">
        <v>53</v>
      </c>
      <c r="E36" s="97">
        <v>1200</v>
      </c>
    </row>
    <row r="37" spans="1:5">
      <c r="A37" s="94">
        <v>430800</v>
      </c>
      <c r="B37" s="95"/>
      <c r="C37" s="96" t="s">
        <v>169</v>
      </c>
      <c r="D37" s="94" t="s">
        <v>54</v>
      </c>
      <c r="E37" s="97">
        <v>1210</v>
      </c>
    </row>
    <row r="38" spans="1:5">
      <c r="A38" s="94">
        <v>430802</v>
      </c>
      <c r="B38" s="95"/>
      <c r="C38" s="96" t="s">
        <v>170</v>
      </c>
      <c r="D38" s="94" t="s">
        <v>54</v>
      </c>
      <c r="E38" s="97">
        <v>1210</v>
      </c>
    </row>
    <row r="39" spans="1:5">
      <c r="A39" s="94">
        <v>430900</v>
      </c>
      <c r="B39" s="95"/>
      <c r="C39" s="96" t="s">
        <v>171</v>
      </c>
      <c r="D39" s="94" t="s">
        <v>54</v>
      </c>
      <c r="E39" s="97">
        <v>1210</v>
      </c>
    </row>
    <row r="40" spans="1:5">
      <c r="A40" s="94">
        <v>430901</v>
      </c>
      <c r="B40" s="95"/>
      <c r="C40" s="96" t="s">
        <v>172</v>
      </c>
      <c r="D40" s="94" t="s">
        <v>54</v>
      </c>
      <c r="E40" s="97">
        <v>1210</v>
      </c>
    </row>
    <row r="41" spans="1:5">
      <c r="A41" s="94">
        <v>430909</v>
      </c>
      <c r="B41" s="95"/>
      <c r="C41" s="96" t="s">
        <v>173</v>
      </c>
      <c r="D41" s="94" t="s">
        <v>54</v>
      </c>
      <c r="E41" s="97">
        <v>1210</v>
      </c>
    </row>
    <row r="42" spans="1:5">
      <c r="A42" s="94">
        <v>430922</v>
      </c>
      <c r="B42" s="95"/>
      <c r="C42" s="96" t="s">
        <v>174</v>
      </c>
      <c r="D42" s="94" t="s">
        <v>54</v>
      </c>
      <c r="E42" s="97">
        <v>1210</v>
      </c>
    </row>
    <row r="43" spans="1:5">
      <c r="A43" s="94">
        <v>430923</v>
      </c>
      <c r="B43" s="95"/>
      <c r="C43" s="96" t="s">
        <v>161</v>
      </c>
      <c r="D43" s="94" t="s">
        <v>54</v>
      </c>
      <c r="E43" s="97">
        <v>1210</v>
      </c>
    </row>
    <row r="44" spans="1:5">
      <c r="A44" s="94">
        <v>433900</v>
      </c>
      <c r="B44" s="95"/>
      <c r="C44" s="96" t="s">
        <v>175</v>
      </c>
      <c r="D44" s="96" t="s">
        <v>54</v>
      </c>
      <c r="E44" s="97">
        <v>1210</v>
      </c>
    </row>
    <row r="45" spans="1:5">
      <c r="A45" s="94">
        <v>434000</v>
      </c>
      <c r="B45" s="95"/>
      <c r="C45" s="96" t="s">
        <v>176</v>
      </c>
      <c r="D45" s="94" t="s">
        <v>53</v>
      </c>
      <c r="E45" s="97">
        <v>1200</v>
      </c>
    </row>
    <row r="46" spans="1:5">
      <c r="A46" s="94">
        <v>438001</v>
      </c>
      <c r="B46" s="95"/>
      <c r="C46" s="96" t="s">
        <v>177</v>
      </c>
      <c r="D46" s="94" t="s">
        <v>53</v>
      </c>
      <c r="E46" s="97">
        <v>1200</v>
      </c>
    </row>
    <row r="47" spans="1:5">
      <c r="A47" s="94">
        <v>440099</v>
      </c>
      <c r="B47" s="95"/>
      <c r="C47" s="96" t="s">
        <v>178</v>
      </c>
      <c r="D47" s="94" t="s">
        <v>53</v>
      </c>
      <c r="E47" s="97">
        <v>1200</v>
      </c>
    </row>
    <row r="48" spans="1:5">
      <c r="A48" s="94">
        <v>460001</v>
      </c>
      <c r="B48" s="95"/>
      <c r="C48" s="96" t="s">
        <v>179</v>
      </c>
      <c r="D48" s="94" t="s">
        <v>54</v>
      </c>
      <c r="E48" s="97">
        <v>1210</v>
      </c>
    </row>
    <row r="49" spans="1:5">
      <c r="A49" s="94">
        <v>460002</v>
      </c>
      <c r="B49" s="95"/>
      <c r="C49" s="96" t="s">
        <v>550</v>
      </c>
      <c r="D49" s="94" t="s">
        <v>53</v>
      </c>
      <c r="E49" s="97">
        <v>1200</v>
      </c>
    </row>
    <row r="50" spans="1:5">
      <c r="A50" s="94">
        <v>465001</v>
      </c>
      <c r="B50" s="95"/>
      <c r="C50" s="96" t="s">
        <v>180</v>
      </c>
      <c r="D50" s="94" t="s">
        <v>54</v>
      </c>
      <c r="E50" s="97">
        <v>1210</v>
      </c>
    </row>
    <row r="51" spans="1:5">
      <c r="A51" s="94">
        <v>465002</v>
      </c>
      <c r="B51" s="95"/>
      <c r="C51" s="96" t="s">
        <v>181</v>
      </c>
      <c r="D51" s="94" t="s">
        <v>54</v>
      </c>
      <c r="E51" s="97">
        <v>1210</v>
      </c>
    </row>
    <row r="52" spans="1:5">
      <c r="A52" s="94">
        <v>465004</v>
      </c>
      <c r="B52" s="95"/>
      <c r="C52" s="96" t="s">
        <v>182</v>
      </c>
      <c r="D52" s="94" t="s">
        <v>54</v>
      </c>
      <c r="E52" s="97">
        <v>1210</v>
      </c>
    </row>
    <row r="53" spans="1:5">
      <c r="A53" s="94">
        <v>470099</v>
      </c>
      <c r="B53" s="95"/>
      <c r="C53" s="96" t="s">
        <v>183</v>
      </c>
      <c r="D53" s="94" t="s">
        <v>55</v>
      </c>
      <c r="E53" s="97">
        <v>1220</v>
      </c>
    </row>
    <row r="54" spans="1:5">
      <c r="A54" s="94">
        <v>470900</v>
      </c>
      <c r="B54" s="95"/>
      <c r="C54" s="96" t="s">
        <v>551</v>
      </c>
      <c r="D54" s="94" t="s">
        <v>55</v>
      </c>
      <c r="E54" s="97">
        <v>1220</v>
      </c>
    </row>
    <row r="55" spans="1:5">
      <c r="A55" s="94">
        <v>472001</v>
      </c>
      <c r="B55" s="95"/>
      <c r="C55" s="96" t="s">
        <v>184</v>
      </c>
      <c r="D55" s="94" t="s">
        <v>55</v>
      </c>
      <c r="E55" s="97">
        <v>1220</v>
      </c>
    </row>
    <row r="56" spans="1:5">
      <c r="A56" s="94">
        <v>473001</v>
      </c>
      <c r="B56" s="95"/>
      <c r="C56" s="96" t="s">
        <v>185</v>
      </c>
      <c r="D56" s="94" t="s">
        <v>55</v>
      </c>
      <c r="E56" s="97">
        <v>1220</v>
      </c>
    </row>
    <row r="57" spans="1:5">
      <c r="A57" s="94">
        <v>474000</v>
      </c>
      <c r="B57" s="95"/>
      <c r="C57" s="96" t="s">
        <v>186</v>
      </c>
      <c r="D57" s="96" t="s">
        <v>55</v>
      </c>
      <c r="E57" s="97">
        <v>1220</v>
      </c>
    </row>
    <row r="58" spans="1:5">
      <c r="A58" s="94">
        <v>474001</v>
      </c>
      <c r="B58" s="95"/>
      <c r="C58" s="96" t="s">
        <v>187</v>
      </c>
      <c r="D58" s="94" t="s">
        <v>55</v>
      </c>
      <c r="E58" s="97">
        <v>1220</v>
      </c>
    </row>
    <row r="59" spans="1:5">
      <c r="A59" s="94">
        <v>475001</v>
      </c>
      <c r="B59" s="95"/>
      <c r="C59" s="96" t="s">
        <v>188</v>
      </c>
      <c r="D59" s="94" t="s">
        <v>55</v>
      </c>
      <c r="E59" s="97">
        <v>1220</v>
      </c>
    </row>
    <row r="60" spans="1:5">
      <c r="A60" s="94">
        <v>475099</v>
      </c>
      <c r="B60" s="95"/>
      <c r="C60" s="96" t="s">
        <v>189</v>
      </c>
      <c r="D60" s="94" t="s">
        <v>55</v>
      </c>
      <c r="E60" s="97">
        <v>1220</v>
      </c>
    </row>
    <row r="61" spans="1:5">
      <c r="A61" s="94">
        <v>475101</v>
      </c>
      <c r="B61" s="95"/>
      <c r="C61" s="96" t="s">
        <v>190</v>
      </c>
      <c r="D61" s="94" t="s">
        <v>55</v>
      </c>
      <c r="E61" s="97">
        <v>1220</v>
      </c>
    </row>
    <row r="62" spans="1:5">
      <c r="A62" s="94">
        <v>475102</v>
      </c>
      <c r="B62" s="95"/>
      <c r="C62" s="96" t="s">
        <v>191</v>
      </c>
      <c r="D62" s="94" t="s">
        <v>55</v>
      </c>
      <c r="E62" s="97">
        <v>1220</v>
      </c>
    </row>
    <row r="63" spans="1:5">
      <c r="A63" s="94">
        <v>475199</v>
      </c>
      <c r="B63" s="95"/>
      <c r="C63" s="96" t="s">
        <v>192</v>
      </c>
      <c r="D63" s="94" t="s">
        <v>55</v>
      </c>
      <c r="E63" s="97">
        <v>1220</v>
      </c>
    </row>
    <row r="64" spans="1:5">
      <c r="A64" s="94">
        <v>475200</v>
      </c>
      <c r="B64" s="95"/>
      <c r="C64" s="96" t="s">
        <v>193</v>
      </c>
      <c r="D64" s="94" t="s">
        <v>55</v>
      </c>
      <c r="E64" s="97">
        <v>1220</v>
      </c>
    </row>
    <row r="65" spans="1:5">
      <c r="A65" s="94">
        <v>476001</v>
      </c>
      <c r="B65" s="95"/>
      <c r="C65" s="96" t="s">
        <v>194</v>
      </c>
      <c r="D65" s="94" t="s">
        <v>55</v>
      </c>
      <c r="E65" s="97">
        <v>1220</v>
      </c>
    </row>
    <row r="66" spans="1:5">
      <c r="A66" s="94">
        <v>477001</v>
      </c>
      <c r="B66" s="95"/>
      <c r="C66" s="96" t="s">
        <v>195</v>
      </c>
      <c r="D66" s="94" t="s">
        <v>55</v>
      </c>
      <c r="E66" s="97">
        <v>1220</v>
      </c>
    </row>
    <row r="67" spans="1:5">
      <c r="A67" s="94">
        <v>477099</v>
      </c>
      <c r="B67" s="95"/>
      <c r="C67" s="96" t="s">
        <v>196</v>
      </c>
      <c r="D67" s="94" t="s">
        <v>55</v>
      </c>
      <c r="E67" s="97">
        <v>1220</v>
      </c>
    </row>
    <row r="68" spans="1:5">
      <c r="A68" s="94">
        <v>513300</v>
      </c>
      <c r="B68" s="95"/>
      <c r="C68" s="96" t="s">
        <v>197</v>
      </c>
      <c r="D68" s="94" t="s">
        <v>52</v>
      </c>
      <c r="E68" s="97">
        <v>1190</v>
      </c>
    </row>
    <row r="69" spans="1:5">
      <c r="A69" s="94">
        <v>523000</v>
      </c>
      <c r="B69" s="95"/>
      <c r="C69" s="96" t="s">
        <v>198</v>
      </c>
      <c r="D69" s="94" t="s">
        <v>53</v>
      </c>
      <c r="E69" s="97">
        <v>1200</v>
      </c>
    </row>
    <row r="70" spans="1:5">
      <c r="A70" s="94">
        <v>533300</v>
      </c>
      <c r="B70" s="95"/>
      <c r="C70" s="96" t="s">
        <v>197</v>
      </c>
      <c r="D70" s="94" t="s">
        <v>52</v>
      </c>
      <c r="E70" s="97">
        <v>1190</v>
      </c>
    </row>
    <row r="71" spans="1:5">
      <c r="A71" s="94">
        <v>555000</v>
      </c>
      <c r="B71" s="95"/>
      <c r="C71" s="96" t="s">
        <v>199</v>
      </c>
      <c r="D71" s="96" t="s">
        <v>53</v>
      </c>
      <c r="E71" s="97">
        <v>1200</v>
      </c>
    </row>
    <row r="72" spans="1:5">
      <c r="A72" s="94">
        <v>555002</v>
      </c>
      <c r="B72" s="95"/>
      <c r="C72" s="96" t="s">
        <v>200</v>
      </c>
      <c r="D72" s="96" t="s">
        <v>52</v>
      </c>
      <c r="E72" s="97">
        <v>1190</v>
      </c>
    </row>
    <row r="73" spans="1:5">
      <c r="A73" s="94">
        <v>555800</v>
      </c>
      <c r="B73" s="95"/>
      <c r="C73" s="96" t="s">
        <v>559</v>
      </c>
      <c r="D73" s="94" t="s">
        <v>53</v>
      </c>
      <c r="E73" s="97">
        <v>1200</v>
      </c>
    </row>
    <row r="74" spans="1:5">
      <c r="A74" s="94">
        <v>555902</v>
      </c>
      <c r="B74" s="95"/>
      <c r="C74" s="96" t="s">
        <v>560</v>
      </c>
      <c r="D74" s="94" t="s">
        <v>53</v>
      </c>
      <c r="E74" s="97">
        <v>1200</v>
      </c>
    </row>
    <row r="75" spans="1:5">
      <c r="A75" s="94">
        <v>555903</v>
      </c>
      <c r="B75" s="95"/>
      <c r="C75" s="96" t="s">
        <v>561</v>
      </c>
      <c r="D75" s="94" t="s">
        <v>53</v>
      </c>
      <c r="E75" s="97">
        <v>1200</v>
      </c>
    </row>
    <row r="76" spans="1:5">
      <c r="A76" s="94">
        <v>555905</v>
      </c>
      <c r="B76" s="95"/>
      <c r="C76" s="96" t="s">
        <v>562</v>
      </c>
      <c r="D76" s="94" t="s">
        <v>53</v>
      </c>
      <c r="E76" s="97">
        <v>1200</v>
      </c>
    </row>
    <row r="77" spans="1:5">
      <c r="A77" s="94">
        <v>555907</v>
      </c>
      <c r="B77" s="95"/>
      <c r="C77" s="96" t="s">
        <v>563</v>
      </c>
      <c r="D77" s="94" t="s">
        <v>53</v>
      </c>
      <c r="E77" s="97">
        <v>1200</v>
      </c>
    </row>
    <row r="78" spans="1:5">
      <c r="A78" s="94">
        <v>570000</v>
      </c>
      <c r="B78" s="95"/>
      <c r="C78" s="96" t="s">
        <v>201</v>
      </c>
      <c r="D78" s="94" t="s">
        <v>53</v>
      </c>
      <c r="E78" s="97">
        <v>1200</v>
      </c>
    </row>
    <row r="79" spans="1:5">
      <c r="A79" s="94">
        <v>572027</v>
      </c>
      <c r="B79" s="95"/>
      <c r="C79" s="96" t="s">
        <v>202</v>
      </c>
      <c r="D79" s="94" t="s">
        <v>53</v>
      </c>
      <c r="E79" s="97">
        <v>1200</v>
      </c>
    </row>
    <row r="80" spans="1:5">
      <c r="A80" s="94">
        <v>572028</v>
      </c>
      <c r="B80" s="95"/>
      <c r="C80" s="96" t="s">
        <v>203</v>
      </c>
      <c r="D80" s="94" t="s">
        <v>558</v>
      </c>
      <c r="E80" s="97">
        <v>10</v>
      </c>
    </row>
    <row r="81" spans="1:5">
      <c r="A81" s="94">
        <v>572035</v>
      </c>
      <c r="B81" s="95"/>
      <c r="C81" s="96" t="s">
        <v>204</v>
      </c>
      <c r="D81" s="94" t="s">
        <v>53</v>
      </c>
      <c r="E81" s="97">
        <v>1200</v>
      </c>
    </row>
    <row r="82" spans="1:5">
      <c r="A82" s="94">
        <v>572805</v>
      </c>
      <c r="B82" s="95"/>
      <c r="C82" s="96" t="s">
        <v>205</v>
      </c>
      <c r="D82" s="94" t="s">
        <v>53</v>
      </c>
      <c r="E82" s="97">
        <v>1200</v>
      </c>
    </row>
    <row r="83" spans="1:5">
      <c r="A83" s="94">
        <v>572807</v>
      </c>
      <c r="B83" s="95"/>
      <c r="C83" s="96" t="s">
        <v>206</v>
      </c>
      <c r="D83" s="94" t="s">
        <v>53</v>
      </c>
      <c r="E83" s="97">
        <v>1200</v>
      </c>
    </row>
    <row r="84" spans="1:5">
      <c r="A84" s="94">
        <v>572808</v>
      </c>
      <c r="B84" s="95"/>
      <c r="C84" s="96" t="s">
        <v>207</v>
      </c>
      <c r="D84" s="94" t="s">
        <v>53</v>
      </c>
      <c r="E84" s="97">
        <v>1200</v>
      </c>
    </row>
    <row r="85" spans="1:5">
      <c r="A85" s="94">
        <v>572809</v>
      </c>
      <c r="B85" s="95"/>
      <c r="C85" s="96" t="s">
        <v>208</v>
      </c>
      <c r="D85" s="94" t="s">
        <v>53</v>
      </c>
      <c r="E85" s="97">
        <v>1200</v>
      </c>
    </row>
    <row r="86" spans="1:5">
      <c r="A86" s="94">
        <v>572810</v>
      </c>
      <c r="B86" s="95"/>
      <c r="C86" s="96" t="s">
        <v>209</v>
      </c>
      <c r="D86" s="94" t="s">
        <v>53</v>
      </c>
      <c r="E86" s="97">
        <v>1200</v>
      </c>
    </row>
    <row r="87" spans="1:5">
      <c r="A87" s="94">
        <v>572814</v>
      </c>
      <c r="B87" s="95"/>
      <c r="C87" s="96" t="s">
        <v>210</v>
      </c>
      <c r="D87" s="96" t="s">
        <v>53</v>
      </c>
      <c r="E87" s="97">
        <v>1200</v>
      </c>
    </row>
    <row r="88" spans="1:5">
      <c r="A88" s="94">
        <v>572823</v>
      </c>
      <c r="B88" s="95"/>
      <c r="C88" s="96" t="s">
        <v>211</v>
      </c>
      <c r="D88" s="94" t="s">
        <v>53</v>
      </c>
      <c r="E88" s="97">
        <v>1200</v>
      </c>
    </row>
    <row r="89" spans="1:5">
      <c r="A89" s="94">
        <v>572824</v>
      </c>
      <c r="B89" s="95"/>
      <c r="C89" s="96" t="s">
        <v>212</v>
      </c>
      <c r="D89" s="96" t="s">
        <v>53</v>
      </c>
      <c r="E89" s="97">
        <v>1200</v>
      </c>
    </row>
    <row r="90" spans="1:5">
      <c r="A90" s="94">
        <v>572827</v>
      </c>
      <c r="B90" s="95"/>
      <c r="C90" s="96" t="s">
        <v>564</v>
      </c>
      <c r="D90" s="94" t="s">
        <v>53</v>
      </c>
      <c r="E90" s="97">
        <v>1200</v>
      </c>
    </row>
    <row r="91" spans="1:5">
      <c r="A91" s="94">
        <v>572905</v>
      </c>
      <c r="B91" s="95"/>
      <c r="C91" s="96" t="s">
        <v>213</v>
      </c>
      <c r="D91" s="96" t="s">
        <v>53</v>
      </c>
      <c r="E91" s="97">
        <v>1200</v>
      </c>
    </row>
    <row r="92" spans="1:5">
      <c r="A92" s="94">
        <v>572907</v>
      </c>
      <c r="B92" s="95"/>
      <c r="C92" s="96" t="s">
        <v>214</v>
      </c>
      <c r="D92" s="96" t="s">
        <v>53</v>
      </c>
      <c r="E92" s="97">
        <v>1200</v>
      </c>
    </row>
    <row r="93" spans="1:5">
      <c r="A93" s="94">
        <v>572908</v>
      </c>
      <c r="B93" s="95"/>
      <c r="C93" s="96" t="s">
        <v>215</v>
      </c>
      <c r="D93" s="96" t="s">
        <v>53</v>
      </c>
      <c r="E93" s="97">
        <v>1200</v>
      </c>
    </row>
    <row r="94" spans="1:5">
      <c r="A94" s="94">
        <v>572909</v>
      </c>
      <c r="B94" s="95"/>
      <c r="C94" s="96" t="s">
        <v>216</v>
      </c>
      <c r="D94" s="94" t="s">
        <v>53</v>
      </c>
      <c r="E94" s="97">
        <v>1200</v>
      </c>
    </row>
    <row r="95" spans="1:5">
      <c r="A95" s="94">
        <v>572910</v>
      </c>
      <c r="B95" s="95"/>
      <c r="C95" s="96" t="s">
        <v>217</v>
      </c>
      <c r="D95" s="94" t="s">
        <v>53</v>
      </c>
      <c r="E95" s="97">
        <v>1200</v>
      </c>
    </row>
    <row r="96" spans="1:5">
      <c r="A96" s="94">
        <v>572914</v>
      </c>
      <c r="B96" s="95"/>
      <c r="C96" s="96" t="s">
        <v>218</v>
      </c>
      <c r="D96" s="94" t="s">
        <v>53</v>
      </c>
      <c r="E96" s="97">
        <v>1200</v>
      </c>
    </row>
    <row r="97" spans="1:5">
      <c r="A97" s="94">
        <v>572918</v>
      </c>
      <c r="B97" s="95"/>
      <c r="C97" s="96" t="s">
        <v>219</v>
      </c>
      <c r="D97" s="94" t="s">
        <v>53</v>
      </c>
      <c r="E97" s="97">
        <v>1200</v>
      </c>
    </row>
    <row r="98" spans="1:5">
      <c r="A98" s="94">
        <v>572919</v>
      </c>
      <c r="B98" s="95"/>
      <c r="C98" s="96" t="s">
        <v>220</v>
      </c>
      <c r="D98" s="94" t="s">
        <v>53</v>
      </c>
      <c r="E98" s="97">
        <v>1200</v>
      </c>
    </row>
    <row r="99" spans="1:5">
      <c r="A99" s="94">
        <v>572920</v>
      </c>
      <c r="B99" s="95"/>
      <c r="C99" s="96" t="s">
        <v>221</v>
      </c>
      <c r="D99" s="96" t="s">
        <v>53</v>
      </c>
      <c r="E99" s="97">
        <v>1200</v>
      </c>
    </row>
    <row r="100" spans="1:5">
      <c r="A100" s="94">
        <v>572921</v>
      </c>
      <c r="B100" s="95"/>
      <c r="C100" s="96" t="s">
        <v>222</v>
      </c>
      <c r="D100" s="94" t="s">
        <v>53</v>
      </c>
      <c r="E100" s="97">
        <v>1200</v>
      </c>
    </row>
    <row r="101" spans="1:5">
      <c r="A101" s="94">
        <v>572923</v>
      </c>
      <c r="B101" s="95"/>
      <c r="C101" s="96" t="s">
        <v>223</v>
      </c>
      <c r="D101" s="96" t="s">
        <v>53</v>
      </c>
      <c r="E101" s="97">
        <v>1200</v>
      </c>
    </row>
    <row r="102" spans="1:5">
      <c r="A102" s="94">
        <v>572924</v>
      </c>
      <c r="B102" s="95"/>
      <c r="C102" s="96" t="s">
        <v>224</v>
      </c>
      <c r="D102" s="94" t="s">
        <v>53</v>
      </c>
      <c r="E102" s="97">
        <v>1200</v>
      </c>
    </row>
    <row r="103" spans="1:5">
      <c r="A103" s="94">
        <v>572927</v>
      </c>
      <c r="B103" s="95"/>
      <c r="C103" s="96" t="s">
        <v>565</v>
      </c>
      <c r="D103" s="96" t="s">
        <v>53</v>
      </c>
      <c r="E103" s="97">
        <v>1200</v>
      </c>
    </row>
    <row r="104" spans="1:5">
      <c r="A104" s="94">
        <v>572935</v>
      </c>
      <c r="B104" s="95"/>
      <c r="C104" s="96" t="s">
        <v>225</v>
      </c>
      <c r="D104" s="94" t="s">
        <v>53</v>
      </c>
      <c r="E104" s="97">
        <v>1200</v>
      </c>
    </row>
    <row r="105" spans="1:5">
      <c r="A105" s="94">
        <v>572976</v>
      </c>
      <c r="B105" s="95"/>
      <c r="C105" s="96" t="s">
        <v>226</v>
      </c>
      <c r="D105" s="94" t="s">
        <v>53</v>
      </c>
      <c r="E105" s="97">
        <v>1200</v>
      </c>
    </row>
    <row r="106" spans="1:5">
      <c r="A106" s="94">
        <v>572977</v>
      </c>
      <c r="B106" s="95"/>
      <c r="C106" s="96" t="s">
        <v>227</v>
      </c>
      <c r="D106" s="94" t="s">
        <v>53</v>
      </c>
      <c r="E106" s="97">
        <v>1200</v>
      </c>
    </row>
    <row r="107" spans="1:5">
      <c r="A107" s="94">
        <v>605000</v>
      </c>
      <c r="B107" s="95"/>
      <c r="C107" s="96" t="s">
        <v>228</v>
      </c>
      <c r="D107" s="94" t="s">
        <v>40</v>
      </c>
      <c r="E107" s="97">
        <v>1000</v>
      </c>
    </row>
    <row r="108" spans="1:5">
      <c r="A108" s="94">
        <v>620000</v>
      </c>
      <c r="B108" s="95"/>
      <c r="C108" s="96" t="s">
        <v>566</v>
      </c>
      <c r="D108" s="96" t="s">
        <v>110</v>
      </c>
      <c r="E108" s="97">
        <v>930</v>
      </c>
    </row>
    <row r="109" spans="1:5">
      <c r="A109" s="94">
        <v>621000</v>
      </c>
      <c r="B109" s="95"/>
      <c r="C109" s="96" t="s">
        <v>278</v>
      </c>
      <c r="D109" s="94" t="s">
        <v>38</v>
      </c>
      <c r="E109" s="97">
        <v>880</v>
      </c>
    </row>
    <row r="110" spans="1:5">
      <c r="A110" s="94">
        <v>622000</v>
      </c>
      <c r="B110" s="95"/>
      <c r="C110" s="96" t="s">
        <v>229</v>
      </c>
      <c r="D110" s="96" t="s">
        <v>40</v>
      </c>
      <c r="E110" s="97">
        <v>1000</v>
      </c>
    </row>
    <row r="111" spans="1:5">
      <c r="A111" s="94">
        <v>622013</v>
      </c>
      <c r="B111" s="95"/>
      <c r="C111" s="96" t="s">
        <v>230</v>
      </c>
      <c r="D111" s="94" t="s">
        <v>27</v>
      </c>
      <c r="E111" s="97">
        <v>470</v>
      </c>
    </row>
    <row r="112" spans="1:5">
      <c r="A112" s="94">
        <v>623000</v>
      </c>
      <c r="B112" s="95"/>
      <c r="C112" s="96" t="s">
        <v>231</v>
      </c>
      <c r="D112" s="96" t="s">
        <v>110</v>
      </c>
      <c r="E112" s="97">
        <v>930</v>
      </c>
    </row>
    <row r="113" spans="1:5">
      <c r="A113" s="94">
        <v>623001</v>
      </c>
      <c r="B113" s="95"/>
      <c r="C113" s="96" t="s">
        <v>232</v>
      </c>
      <c r="D113" s="94" t="s">
        <v>110</v>
      </c>
      <c r="E113" s="97">
        <v>930</v>
      </c>
    </row>
    <row r="114" spans="1:5">
      <c r="A114" s="94">
        <v>623003</v>
      </c>
      <c r="B114" s="95"/>
      <c r="C114" s="96" t="s">
        <v>231</v>
      </c>
      <c r="D114" s="94" t="s">
        <v>110</v>
      </c>
      <c r="E114" s="97">
        <v>930</v>
      </c>
    </row>
    <row r="115" spans="1:5">
      <c r="A115" s="94">
        <v>623005</v>
      </c>
      <c r="B115" s="95"/>
      <c r="C115" s="96" t="s">
        <v>301</v>
      </c>
      <c r="D115" s="94" t="s">
        <v>45</v>
      </c>
      <c r="E115" s="97">
        <v>1090</v>
      </c>
    </row>
    <row r="116" spans="1:5">
      <c r="A116" s="94">
        <v>623006</v>
      </c>
      <c r="B116" s="95"/>
      <c r="C116" s="96" t="s">
        <v>303</v>
      </c>
      <c r="D116" s="94" t="s">
        <v>107</v>
      </c>
      <c r="E116" s="97">
        <v>900</v>
      </c>
    </row>
    <row r="117" spans="1:5">
      <c r="A117" s="94">
        <v>623008</v>
      </c>
      <c r="B117" s="95"/>
      <c r="C117" s="96" t="s">
        <v>305</v>
      </c>
      <c r="D117" s="96" t="s">
        <v>1</v>
      </c>
      <c r="E117" s="97">
        <v>150</v>
      </c>
    </row>
    <row r="118" spans="1:5">
      <c r="A118" s="94">
        <v>623010</v>
      </c>
      <c r="B118" s="95"/>
      <c r="C118" s="96" t="s">
        <v>567</v>
      </c>
      <c r="D118" s="96" t="s">
        <v>110</v>
      </c>
      <c r="E118" s="97">
        <v>930</v>
      </c>
    </row>
    <row r="119" spans="1:5">
      <c r="A119" s="94">
        <v>623011</v>
      </c>
      <c r="B119" s="95"/>
      <c r="C119" s="96" t="s">
        <v>309</v>
      </c>
      <c r="D119" s="96" t="s">
        <v>106</v>
      </c>
      <c r="E119" s="97">
        <v>890</v>
      </c>
    </row>
    <row r="120" spans="1:5">
      <c r="A120" s="94">
        <v>623013</v>
      </c>
      <c r="B120" s="95"/>
      <c r="C120" s="96" t="s">
        <v>233</v>
      </c>
      <c r="D120" s="96" t="s">
        <v>108</v>
      </c>
      <c r="E120" s="97">
        <v>910</v>
      </c>
    </row>
    <row r="121" spans="1:5">
      <c r="A121" s="94">
        <v>623017</v>
      </c>
      <c r="B121" s="95"/>
      <c r="C121" s="96" t="s">
        <v>313</v>
      </c>
      <c r="D121" s="96" t="s">
        <v>107</v>
      </c>
      <c r="E121" s="97">
        <v>900</v>
      </c>
    </row>
    <row r="122" spans="1:5">
      <c r="A122" s="94">
        <v>623023</v>
      </c>
      <c r="B122" s="95"/>
      <c r="C122" s="96" t="s">
        <v>317</v>
      </c>
      <c r="D122" s="96" t="s">
        <v>39</v>
      </c>
      <c r="E122" s="97">
        <v>950</v>
      </c>
    </row>
    <row r="123" spans="1:5">
      <c r="A123" s="94">
        <v>624000</v>
      </c>
      <c r="B123" s="95"/>
      <c r="C123" s="96" t="s">
        <v>234</v>
      </c>
      <c r="D123" s="96" t="s">
        <v>112</v>
      </c>
      <c r="E123" s="97">
        <v>960</v>
      </c>
    </row>
    <row r="124" spans="1:5">
      <c r="A124" s="94">
        <v>625000</v>
      </c>
      <c r="B124" s="95"/>
      <c r="C124" s="96" t="s">
        <v>235</v>
      </c>
      <c r="D124" s="96" t="s">
        <v>38</v>
      </c>
      <c r="E124" s="97">
        <v>880</v>
      </c>
    </row>
    <row r="125" spans="1:5">
      <c r="A125" s="94">
        <v>626000</v>
      </c>
      <c r="B125" s="95"/>
      <c r="C125" s="96" t="s">
        <v>236</v>
      </c>
      <c r="D125" s="96" t="s">
        <v>113</v>
      </c>
      <c r="E125" s="97">
        <v>970</v>
      </c>
    </row>
    <row r="126" spans="1:5">
      <c r="A126" s="94">
        <v>626001</v>
      </c>
      <c r="B126" s="95"/>
      <c r="C126" s="96" t="s">
        <v>568</v>
      </c>
      <c r="D126" s="94" t="s">
        <v>113</v>
      </c>
      <c r="E126" s="97">
        <v>970</v>
      </c>
    </row>
    <row r="127" spans="1:5">
      <c r="A127" s="94">
        <v>626003</v>
      </c>
      <c r="B127" s="95"/>
      <c r="C127" s="96" t="s">
        <v>237</v>
      </c>
      <c r="D127" s="96" t="s">
        <v>113</v>
      </c>
      <c r="E127" s="97">
        <v>970</v>
      </c>
    </row>
    <row r="128" spans="1:5">
      <c r="A128" s="94">
        <v>626005</v>
      </c>
      <c r="B128" s="95"/>
      <c r="C128" s="96" t="s">
        <v>238</v>
      </c>
      <c r="D128" s="96" t="s">
        <v>113</v>
      </c>
      <c r="E128" s="97">
        <v>970</v>
      </c>
    </row>
    <row r="129" spans="1:5">
      <c r="A129" s="95">
        <v>627000</v>
      </c>
      <c r="B129" s="95"/>
      <c r="C129" s="96" t="s">
        <v>239</v>
      </c>
      <c r="D129" s="97" t="s">
        <v>98</v>
      </c>
      <c r="E129" s="97">
        <v>770</v>
      </c>
    </row>
    <row r="130" spans="1:5">
      <c r="A130" s="95">
        <v>627002</v>
      </c>
      <c r="B130" s="95"/>
      <c r="C130" s="96" t="s">
        <v>240</v>
      </c>
      <c r="D130" s="97" t="s">
        <v>89</v>
      </c>
      <c r="E130" s="97">
        <v>680</v>
      </c>
    </row>
    <row r="131" spans="1:5">
      <c r="A131" s="95">
        <v>628004</v>
      </c>
      <c r="B131" s="95"/>
      <c r="C131" s="96" t="s">
        <v>241</v>
      </c>
      <c r="D131" s="97" t="s">
        <v>40</v>
      </c>
      <c r="E131" s="97">
        <v>1000</v>
      </c>
    </row>
    <row r="132" spans="1:5">
      <c r="A132" s="95">
        <v>629000</v>
      </c>
      <c r="B132" s="95"/>
      <c r="C132" s="96" t="s">
        <v>242</v>
      </c>
      <c r="D132" s="97" t="s">
        <v>40</v>
      </c>
      <c r="E132" s="97">
        <v>1000</v>
      </c>
    </row>
    <row r="133" spans="1:5">
      <c r="A133" s="95">
        <v>629007</v>
      </c>
      <c r="B133" s="95"/>
      <c r="C133" s="96" t="s">
        <v>243</v>
      </c>
      <c r="D133" s="97" t="s">
        <v>112</v>
      </c>
      <c r="E133" s="97">
        <v>960</v>
      </c>
    </row>
    <row r="134" spans="1:5">
      <c r="A134" s="95">
        <v>629010</v>
      </c>
      <c r="B134" s="95"/>
      <c r="C134" s="96" t="s">
        <v>244</v>
      </c>
      <c r="D134" s="97" t="s">
        <v>28</v>
      </c>
      <c r="E134" s="97">
        <v>480</v>
      </c>
    </row>
    <row r="135" spans="1:5">
      <c r="A135" s="95">
        <v>629011</v>
      </c>
      <c r="B135" s="95"/>
      <c r="C135" s="96" t="s">
        <v>245</v>
      </c>
      <c r="D135" s="97" t="s">
        <v>27</v>
      </c>
      <c r="E135" s="97">
        <v>470</v>
      </c>
    </row>
    <row r="136" spans="1:5">
      <c r="A136" s="95">
        <v>629016</v>
      </c>
      <c r="B136" s="95"/>
      <c r="C136" s="96" t="s">
        <v>246</v>
      </c>
      <c r="D136" s="97" t="s">
        <v>40</v>
      </c>
      <c r="E136" s="97">
        <v>1000</v>
      </c>
    </row>
    <row r="137" spans="1:5">
      <c r="A137" s="95">
        <v>629017</v>
      </c>
      <c r="B137" s="95"/>
      <c r="C137" s="96" t="s">
        <v>569</v>
      </c>
      <c r="D137" s="97" t="s">
        <v>40</v>
      </c>
      <c r="E137" s="97">
        <v>1000</v>
      </c>
    </row>
    <row r="138" spans="1:5">
      <c r="A138" s="95">
        <v>629100</v>
      </c>
      <c r="B138" s="95"/>
      <c r="C138" s="96" t="s">
        <v>247</v>
      </c>
      <c r="D138" s="97" t="s">
        <v>112</v>
      </c>
      <c r="E138" s="97">
        <v>960</v>
      </c>
    </row>
    <row r="139" spans="1:5">
      <c r="A139" s="95">
        <v>629101</v>
      </c>
      <c r="B139" s="95"/>
      <c r="C139" s="96" t="s">
        <v>248</v>
      </c>
      <c r="D139" s="97" t="s">
        <v>112</v>
      </c>
      <c r="E139" s="97">
        <v>960</v>
      </c>
    </row>
    <row r="140" spans="1:5">
      <c r="A140" s="95">
        <v>629102</v>
      </c>
      <c r="B140" s="95"/>
      <c r="C140" s="96" t="s">
        <v>249</v>
      </c>
      <c r="D140" s="97" t="s">
        <v>112</v>
      </c>
      <c r="E140" s="97">
        <v>960</v>
      </c>
    </row>
    <row r="141" spans="1:5">
      <c r="A141" s="95">
        <v>629103</v>
      </c>
      <c r="B141" s="95"/>
      <c r="C141" s="96" t="s">
        <v>250</v>
      </c>
      <c r="D141" s="97" t="s">
        <v>40</v>
      </c>
      <c r="E141" s="97">
        <v>1000</v>
      </c>
    </row>
    <row r="142" spans="1:5">
      <c r="A142" s="95">
        <v>629104</v>
      </c>
      <c r="B142" s="95"/>
      <c r="C142" s="96" t="s">
        <v>251</v>
      </c>
      <c r="D142" s="97" t="s">
        <v>44</v>
      </c>
      <c r="E142" s="97">
        <v>1080</v>
      </c>
    </row>
    <row r="143" spans="1:5">
      <c r="A143" s="95">
        <v>630100</v>
      </c>
      <c r="B143" s="95"/>
      <c r="C143" s="96" t="s">
        <v>252</v>
      </c>
      <c r="D143" s="97" t="s">
        <v>49</v>
      </c>
      <c r="E143" s="97">
        <v>1130</v>
      </c>
    </row>
    <row r="144" spans="1:5">
      <c r="A144" s="95">
        <v>631003</v>
      </c>
      <c r="B144" s="95"/>
      <c r="C144" s="96" t="s">
        <v>253</v>
      </c>
      <c r="D144" s="97" t="s">
        <v>40</v>
      </c>
      <c r="E144" s="97">
        <v>1000</v>
      </c>
    </row>
    <row r="145" spans="1:5">
      <c r="A145" s="95">
        <v>640001</v>
      </c>
      <c r="B145" s="95"/>
      <c r="C145" s="96" t="s">
        <v>254</v>
      </c>
      <c r="D145" s="97" t="s">
        <v>102</v>
      </c>
      <c r="E145" s="97">
        <v>840</v>
      </c>
    </row>
    <row r="146" spans="1:5">
      <c r="A146" s="95">
        <v>640002</v>
      </c>
      <c r="B146" s="95"/>
      <c r="C146" s="96" t="s">
        <v>255</v>
      </c>
      <c r="D146" s="97" t="s">
        <v>104</v>
      </c>
      <c r="E146" s="97">
        <v>860</v>
      </c>
    </row>
    <row r="147" spans="1:5">
      <c r="A147" s="95">
        <v>640004</v>
      </c>
      <c r="B147" s="95"/>
      <c r="C147" s="96" t="s">
        <v>182</v>
      </c>
      <c r="D147" s="97" t="s">
        <v>103</v>
      </c>
      <c r="E147" s="97">
        <v>850</v>
      </c>
    </row>
    <row r="148" spans="1:5">
      <c r="A148" s="95">
        <v>642001</v>
      </c>
      <c r="B148" s="95"/>
      <c r="C148" s="96" t="s">
        <v>256</v>
      </c>
      <c r="D148" s="97" t="s">
        <v>102</v>
      </c>
      <c r="E148" s="97">
        <v>840</v>
      </c>
    </row>
    <row r="149" spans="1:5">
      <c r="A149" s="95">
        <v>649003</v>
      </c>
      <c r="B149" s="95"/>
      <c r="C149" s="96" t="s">
        <v>257</v>
      </c>
      <c r="D149" s="97" t="s">
        <v>104</v>
      </c>
      <c r="E149" s="97">
        <v>860</v>
      </c>
    </row>
    <row r="150" spans="1:5">
      <c r="A150" s="95">
        <v>649004</v>
      </c>
      <c r="B150" s="95"/>
      <c r="C150" s="96" t="s">
        <v>555</v>
      </c>
      <c r="D150" s="97" t="s">
        <v>104</v>
      </c>
      <c r="E150" s="97">
        <v>860</v>
      </c>
    </row>
    <row r="151" spans="1:5">
      <c r="A151" s="95">
        <v>649005</v>
      </c>
      <c r="B151" s="95"/>
      <c r="C151" s="96" t="s">
        <v>258</v>
      </c>
      <c r="D151" s="97" t="s">
        <v>104</v>
      </c>
      <c r="E151" s="97">
        <v>860</v>
      </c>
    </row>
    <row r="152" spans="1:5">
      <c r="A152" s="95">
        <v>659000</v>
      </c>
      <c r="B152" s="95"/>
      <c r="C152" s="96" t="s">
        <v>259</v>
      </c>
      <c r="D152" s="97" t="s">
        <v>31</v>
      </c>
      <c r="E152" s="97">
        <v>510</v>
      </c>
    </row>
    <row r="153" spans="1:5">
      <c r="A153" s="95">
        <v>669001</v>
      </c>
      <c r="B153" s="95"/>
      <c r="C153" s="96" t="s">
        <v>260</v>
      </c>
      <c r="D153" s="97" t="s">
        <v>114</v>
      </c>
      <c r="E153" s="97">
        <v>980</v>
      </c>
    </row>
    <row r="154" spans="1:5">
      <c r="A154" s="95">
        <v>671000</v>
      </c>
      <c r="B154" s="95"/>
      <c r="C154" s="96" t="s">
        <v>261</v>
      </c>
      <c r="D154" s="97" t="s">
        <v>40</v>
      </c>
      <c r="E154" s="97">
        <v>1000</v>
      </c>
    </row>
    <row r="155" spans="1:5">
      <c r="A155" s="95">
        <v>673300</v>
      </c>
      <c r="B155" s="95"/>
      <c r="C155" s="96" t="s">
        <v>262</v>
      </c>
      <c r="D155" s="97" t="s">
        <v>40</v>
      </c>
      <c r="E155" s="97">
        <v>1000</v>
      </c>
    </row>
    <row r="156" spans="1:5">
      <c r="A156" s="95">
        <v>678000</v>
      </c>
      <c r="B156" s="95"/>
      <c r="C156" s="96" t="s">
        <v>263</v>
      </c>
      <c r="D156" s="97" t="s">
        <v>40</v>
      </c>
      <c r="E156" s="97">
        <v>1000</v>
      </c>
    </row>
    <row r="157" spans="1:5">
      <c r="A157" s="95">
        <v>678003</v>
      </c>
      <c r="B157" s="95"/>
      <c r="C157" s="96" t="s">
        <v>570</v>
      </c>
      <c r="D157" s="97" t="s">
        <v>40</v>
      </c>
      <c r="E157" s="97">
        <v>1000</v>
      </c>
    </row>
    <row r="158" spans="1:5">
      <c r="A158" s="95">
        <v>680000</v>
      </c>
      <c r="B158" s="95"/>
      <c r="C158" s="96" t="s">
        <v>264</v>
      </c>
      <c r="D158" s="97" t="s">
        <v>46</v>
      </c>
      <c r="E158" s="97">
        <v>1100</v>
      </c>
    </row>
    <row r="159" spans="1:5">
      <c r="A159" s="95">
        <v>681000</v>
      </c>
      <c r="B159" s="95"/>
      <c r="C159" s="96" t="s">
        <v>265</v>
      </c>
      <c r="D159" s="97" t="s">
        <v>46</v>
      </c>
      <c r="E159" s="97">
        <v>1100</v>
      </c>
    </row>
    <row r="160" spans="1:5">
      <c r="A160" s="95">
        <v>705000</v>
      </c>
      <c r="B160" s="95"/>
      <c r="C160" s="96" t="s">
        <v>266</v>
      </c>
      <c r="D160" s="97" t="s">
        <v>71</v>
      </c>
      <c r="E160" s="97">
        <v>130</v>
      </c>
    </row>
    <row r="161" spans="1:5">
      <c r="A161" s="95">
        <v>705007</v>
      </c>
      <c r="B161" s="95"/>
      <c r="C161" s="96" t="s">
        <v>267</v>
      </c>
      <c r="D161" s="97" t="s">
        <v>0</v>
      </c>
      <c r="E161" s="97">
        <v>140</v>
      </c>
    </row>
    <row r="162" spans="1:5">
      <c r="A162" s="95">
        <v>705009</v>
      </c>
      <c r="B162" s="95"/>
      <c r="C162" s="96" t="s">
        <v>492</v>
      </c>
      <c r="D162" s="97" t="s">
        <v>71</v>
      </c>
      <c r="E162" s="97">
        <v>130</v>
      </c>
    </row>
    <row r="163" spans="1:5">
      <c r="A163" s="95">
        <v>740000</v>
      </c>
      <c r="B163" s="95"/>
      <c r="C163" s="96" t="s">
        <v>268</v>
      </c>
      <c r="D163" s="97" t="s">
        <v>71</v>
      </c>
      <c r="E163" s="97">
        <v>130</v>
      </c>
    </row>
    <row r="164" spans="1:5">
      <c r="A164" s="95">
        <v>755000</v>
      </c>
      <c r="B164" s="95"/>
      <c r="C164" s="96" t="s">
        <v>269</v>
      </c>
      <c r="D164" s="97" t="s">
        <v>71</v>
      </c>
      <c r="E164" s="97">
        <v>130</v>
      </c>
    </row>
    <row r="165" spans="1:5">
      <c r="A165" s="95">
        <v>759000</v>
      </c>
      <c r="B165" s="95"/>
      <c r="C165" s="96" t="s">
        <v>270</v>
      </c>
      <c r="D165" s="97" t="s">
        <v>11</v>
      </c>
      <c r="E165" s="97">
        <v>270</v>
      </c>
    </row>
    <row r="166" spans="1:5">
      <c r="A166" s="95">
        <v>769000</v>
      </c>
      <c r="B166" s="95"/>
      <c r="C166" s="96" t="s">
        <v>271</v>
      </c>
      <c r="D166" s="97" t="s">
        <v>71</v>
      </c>
      <c r="E166" s="97">
        <v>130</v>
      </c>
    </row>
    <row r="167" spans="1:5">
      <c r="A167" s="95">
        <v>773300</v>
      </c>
      <c r="B167" s="95"/>
      <c r="C167" s="96" t="s">
        <v>272</v>
      </c>
      <c r="D167" s="97" t="s">
        <v>71</v>
      </c>
      <c r="E167" s="97">
        <v>130</v>
      </c>
    </row>
    <row r="168" spans="1:5">
      <c r="A168" s="95">
        <v>775000</v>
      </c>
      <c r="B168" s="95"/>
      <c r="C168" s="96" t="s">
        <v>269</v>
      </c>
      <c r="D168" s="97" t="s">
        <v>71</v>
      </c>
      <c r="E168" s="97">
        <v>130</v>
      </c>
    </row>
    <row r="169" spans="1:5">
      <c r="A169" s="95">
        <v>775001</v>
      </c>
      <c r="B169" s="95"/>
      <c r="C169" s="96" t="s">
        <v>269</v>
      </c>
      <c r="D169" s="97" t="s">
        <v>71</v>
      </c>
      <c r="E169" s="97">
        <v>130</v>
      </c>
    </row>
    <row r="170" spans="1:5">
      <c r="A170" s="95">
        <v>778000</v>
      </c>
      <c r="B170" s="95"/>
      <c r="C170" s="96" t="s">
        <v>273</v>
      </c>
      <c r="D170" s="97" t="s">
        <v>71</v>
      </c>
      <c r="E170" s="97">
        <v>130</v>
      </c>
    </row>
    <row r="171" spans="1:5">
      <c r="A171" s="95">
        <v>780100</v>
      </c>
      <c r="B171" s="95"/>
      <c r="C171" s="96" t="s">
        <v>571</v>
      </c>
      <c r="D171" s="97" t="s">
        <v>71</v>
      </c>
      <c r="E171" s="97">
        <v>130</v>
      </c>
    </row>
    <row r="172" spans="1:5">
      <c r="A172" s="95">
        <v>795400</v>
      </c>
      <c r="B172" s="95"/>
      <c r="C172" s="96" t="s">
        <v>274</v>
      </c>
      <c r="D172" s="97" t="s">
        <v>71</v>
      </c>
      <c r="E172" s="97">
        <v>130</v>
      </c>
    </row>
    <row r="173" spans="1:5">
      <c r="A173" s="95" t="s">
        <v>275</v>
      </c>
      <c r="B173" s="95"/>
      <c r="C173" s="96" t="s">
        <v>276</v>
      </c>
      <c r="D173" s="97" t="s">
        <v>38</v>
      </c>
      <c r="E173" s="97">
        <v>880</v>
      </c>
    </row>
    <row r="174" spans="1:5">
      <c r="A174" s="95" t="s">
        <v>277</v>
      </c>
      <c r="B174" s="95"/>
      <c r="C174" s="96" t="s">
        <v>278</v>
      </c>
      <c r="D174" s="97" t="s">
        <v>38</v>
      </c>
      <c r="E174" s="97">
        <v>880</v>
      </c>
    </row>
    <row r="175" spans="1:5">
      <c r="A175" s="95" t="s">
        <v>279</v>
      </c>
      <c r="B175" s="95"/>
      <c r="C175" s="96" t="s">
        <v>280</v>
      </c>
      <c r="D175" s="97" t="s">
        <v>26</v>
      </c>
      <c r="E175" s="97">
        <v>460</v>
      </c>
    </row>
    <row r="176" spans="1:5">
      <c r="A176" s="95" t="s">
        <v>281</v>
      </c>
      <c r="B176" s="95"/>
      <c r="C176" s="96" t="s">
        <v>282</v>
      </c>
      <c r="D176" s="97" t="s">
        <v>24</v>
      </c>
      <c r="E176" s="97">
        <v>440</v>
      </c>
    </row>
    <row r="177" spans="1:5">
      <c r="A177" s="95" t="s">
        <v>283</v>
      </c>
      <c r="B177" s="95"/>
      <c r="C177" s="96" t="s">
        <v>284</v>
      </c>
      <c r="D177" s="97" t="s">
        <v>26</v>
      </c>
      <c r="E177" s="97">
        <v>460</v>
      </c>
    </row>
    <row r="178" spans="1:5">
      <c r="A178" s="95" t="s">
        <v>285</v>
      </c>
      <c r="B178" s="95"/>
      <c r="C178" s="96" t="s">
        <v>286</v>
      </c>
      <c r="D178" s="97" t="s">
        <v>38</v>
      </c>
      <c r="E178" s="97">
        <v>880</v>
      </c>
    </row>
    <row r="179" spans="1:5">
      <c r="A179" s="95" t="s">
        <v>287</v>
      </c>
      <c r="B179" s="95"/>
      <c r="C179" s="96" t="s">
        <v>288</v>
      </c>
      <c r="D179" s="97" t="s">
        <v>26</v>
      </c>
      <c r="E179" s="97">
        <v>460</v>
      </c>
    </row>
    <row r="180" spans="1:5">
      <c r="A180" s="95" t="s">
        <v>289</v>
      </c>
      <c r="B180" s="95"/>
      <c r="C180" s="96" t="s">
        <v>290</v>
      </c>
      <c r="D180" s="97" t="s">
        <v>27</v>
      </c>
      <c r="E180" s="97">
        <v>470</v>
      </c>
    </row>
    <row r="181" spans="1:5">
      <c r="A181" s="95" t="s">
        <v>291</v>
      </c>
      <c r="B181" s="95"/>
      <c r="C181" s="96" t="s">
        <v>292</v>
      </c>
      <c r="D181" s="97" t="s">
        <v>40</v>
      </c>
      <c r="E181" s="97">
        <v>1000</v>
      </c>
    </row>
    <row r="182" spans="1:5">
      <c r="A182" s="95" t="s">
        <v>293</v>
      </c>
      <c r="B182" s="95"/>
      <c r="C182" s="96" t="s">
        <v>294</v>
      </c>
      <c r="D182" s="97" t="s">
        <v>25</v>
      </c>
      <c r="E182" s="97">
        <v>450</v>
      </c>
    </row>
    <row r="183" spans="1:5">
      <c r="A183" s="95" t="s">
        <v>572</v>
      </c>
      <c r="B183" s="95"/>
      <c r="C183" s="96" t="s">
        <v>573</v>
      </c>
      <c r="D183" s="97" t="s">
        <v>40</v>
      </c>
      <c r="E183" s="97">
        <v>1000</v>
      </c>
    </row>
    <row r="184" spans="1:5">
      <c r="A184" s="95" t="s">
        <v>295</v>
      </c>
      <c r="B184" s="95"/>
      <c r="C184" s="96" t="s">
        <v>232</v>
      </c>
      <c r="D184" s="97" t="s">
        <v>110</v>
      </c>
      <c r="E184" s="97">
        <v>930</v>
      </c>
    </row>
    <row r="185" spans="1:5">
      <c r="A185" s="95" t="s">
        <v>296</v>
      </c>
      <c r="B185" s="95"/>
      <c r="C185" s="96" t="s">
        <v>232</v>
      </c>
      <c r="D185" s="97" t="s">
        <v>110</v>
      </c>
      <c r="E185" s="97">
        <v>930</v>
      </c>
    </row>
    <row r="186" spans="1:5">
      <c r="A186" s="95" t="s">
        <v>297</v>
      </c>
      <c r="B186" s="95"/>
      <c r="C186" s="96" t="s">
        <v>231</v>
      </c>
      <c r="D186" s="97" t="s">
        <v>110</v>
      </c>
      <c r="E186" s="97">
        <v>930</v>
      </c>
    </row>
    <row r="187" spans="1:5">
      <c r="A187" s="95" t="s">
        <v>298</v>
      </c>
      <c r="B187" s="95"/>
      <c r="C187" s="96" t="s">
        <v>299</v>
      </c>
      <c r="D187" s="97" t="s">
        <v>110</v>
      </c>
      <c r="E187" s="97">
        <v>930</v>
      </c>
    </row>
    <row r="188" spans="1:5">
      <c r="A188" s="95" t="s">
        <v>300</v>
      </c>
      <c r="B188" s="95"/>
      <c r="C188" s="96" t="s">
        <v>301</v>
      </c>
      <c r="D188" s="97" t="s">
        <v>45</v>
      </c>
      <c r="E188" s="97">
        <v>1090</v>
      </c>
    </row>
    <row r="189" spans="1:5">
      <c r="A189" s="94" t="s">
        <v>302</v>
      </c>
      <c r="B189" s="95"/>
      <c r="C189" s="96" t="s">
        <v>303</v>
      </c>
      <c r="D189" s="96" t="s">
        <v>107</v>
      </c>
      <c r="E189" s="97">
        <v>900</v>
      </c>
    </row>
    <row r="190" spans="1:5">
      <c r="A190" s="94" t="s">
        <v>304</v>
      </c>
      <c r="B190" s="95"/>
      <c r="C190" s="96" t="s">
        <v>305</v>
      </c>
      <c r="D190" s="96" t="s">
        <v>1</v>
      </c>
      <c r="E190" s="97">
        <v>150</v>
      </c>
    </row>
    <row r="191" spans="1:5">
      <c r="A191" s="94" t="s">
        <v>306</v>
      </c>
      <c r="B191" s="95"/>
      <c r="C191" s="96" t="s">
        <v>307</v>
      </c>
      <c r="D191" s="96" t="s">
        <v>110</v>
      </c>
      <c r="E191" s="97">
        <v>930</v>
      </c>
    </row>
    <row r="192" spans="1:5">
      <c r="A192" s="94" t="s">
        <v>308</v>
      </c>
      <c r="B192" s="95"/>
      <c r="C192" s="96" t="s">
        <v>309</v>
      </c>
      <c r="D192" s="96" t="s">
        <v>106</v>
      </c>
      <c r="E192" s="97">
        <v>890</v>
      </c>
    </row>
    <row r="193" spans="1:5">
      <c r="A193" s="94" t="s">
        <v>310</v>
      </c>
      <c r="B193" s="95"/>
      <c r="C193" s="96" t="s">
        <v>311</v>
      </c>
      <c r="D193" s="96" t="s">
        <v>108</v>
      </c>
      <c r="E193" s="97">
        <v>910</v>
      </c>
    </row>
    <row r="194" spans="1:5">
      <c r="A194" s="95" t="s">
        <v>312</v>
      </c>
      <c r="B194" s="95"/>
      <c r="C194" s="96" t="s">
        <v>313</v>
      </c>
      <c r="D194" s="97" t="s">
        <v>107</v>
      </c>
      <c r="E194" s="97">
        <v>900</v>
      </c>
    </row>
    <row r="195" spans="1:5">
      <c r="A195" s="95" t="s">
        <v>314</v>
      </c>
      <c r="B195" s="95"/>
      <c r="C195" s="96" t="s">
        <v>315</v>
      </c>
      <c r="D195" s="97" t="s">
        <v>109</v>
      </c>
      <c r="E195" s="97">
        <v>920</v>
      </c>
    </row>
    <row r="196" spans="1:5">
      <c r="A196" s="95" t="s">
        <v>316</v>
      </c>
      <c r="B196" s="95"/>
      <c r="C196" s="96" t="s">
        <v>317</v>
      </c>
      <c r="D196" s="97" t="s">
        <v>39</v>
      </c>
      <c r="E196" s="97">
        <v>950</v>
      </c>
    </row>
    <row r="197" spans="1:5">
      <c r="A197" s="95" t="s">
        <v>544</v>
      </c>
      <c r="B197" s="95"/>
      <c r="C197" s="96" t="s">
        <v>552</v>
      </c>
      <c r="D197" s="97" t="s">
        <v>107</v>
      </c>
      <c r="E197" s="97">
        <v>900</v>
      </c>
    </row>
    <row r="198" spans="1:5">
      <c r="A198" s="95" t="s">
        <v>318</v>
      </c>
      <c r="B198" s="95"/>
      <c r="C198" s="96" t="s">
        <v>319</v>
      </c>
      <c r="D198" s="97" t="s">
        <v>23</v>
      </c>
      <c r="E198" s="97">
        <v>430</v>
      </c>
    </row>
    <row r="199" spans="1:5">
      <c r="A199" s="95" t="s">
        <v>320</v>
      </c>
      <c r="B199" s="95"/>
      <c r="C199" s="96" t="s">
        <v>321</v>
      </c>
      <c r="D199" s="97" t="s">
        <v>39</v>
      </c>
      <c r="E199" s="97">
        <v>950</v>
      </c>
    </row>
    <row r="200" spans="1:5">
      <c r="A200" s="95" t="s">
        <v>322</v>
      </c>
      <c r="B200" s="95"/>
      <c r="C200" s="96" t="s">
        <v>323</v>
      </c>
      <c r="D200" s="97" t="s">
        <v>115</v>
      </c>
      <c r="E200" s="97">
        <v>990</v>
      </c>
    </row>
    <row r="201" spans="1:5">
      <c r="A201" s="95" t="s">
        <v>324</v>
      </c>
      <c r="B201" s="95"/>
      <c r="C201" s="96" t="s">
        <v>325</v>
      </c>
      <c r="D201" s="97" t="s">
        <v>115</v>
      </c>
      <c r="E201" s="97">
        <v>990</v>
      </c>
    </row>
    <row r="202" spans="1:5">
      <c r="A202" s="95" t="s">
        <v>326</v>
      </c>
      <c r="B202" s="95"/>
      <c r="C202" s="96" t="s">
        <v>327</v>
      </c>
      <c r="D202" s="97" t="s">
        <v>115</v>
      </c>
      <c r="E202" s="97">
        <v>990</v>
      </c>
    </row>
    <row r="203" spans="1:5">
      <c r="A203" s="95" t="s">
        <v>328</v>
      </c>
      <c r="B203" s="95"/>
      <c r="C203" s="96" t="s">
        <v>239</v>
      </c>
      <c r="D203" s="97" t="s">
        <v>98</v>
      </c>
      <c r="E203" s="97">
        <v>770</v>
      </c>
    </row>
    <row r="204" spans="1:5">
      <c r="A204" s="95" t="s">
        <v>329</v>
      </c>
      <c r="B204" s="95"/>
      <c r="C204" s="96" t="s">
        <v>240</v>
      </c>
      <c r="D204" s="97" t="s">
        <v>89</v>
      </c>
      <c r="E204" s="97">
        <v>680</v>
      </c>
    </row>
    <row r="205" spans="1:5">
      <c r="A205" s="95" t="s">
        <v>330</v>
      </c>
      <c r="B205" s="95"/>
      <c r="C205" s="96" t="s">
        <v>331</v>
      </c>
      <c r="D205" s="97" t="s">
        <v>89</v>
      </c>
      <c r="E205" s="97">
        <v>680</v>
      </c>
    </row>
    <row r="206" spans="1:5">
      <c r="A206" s="95" t="s">
        <v>332</v>
      </c>
      <c r="B206" s="95"/>
      <c r="C206" s="96" t="s">
        <v>333</v>
      </c>
      <c r="D206" s="97" t="s">
        <v>90</v>
      </c>
      <c r="E206" s="97">
        <v>690</v>
      </c>
    </row>
    <row r="207" spans="1:5">
      <c r="A207" s="95" t="s">
        <v>334</v>
      </c>
      <c r="B207" s="95"/>
      <c r="C207" s="96" t="s">
        <v>335</v>
      </c>
      <c r="D207" s="97" t="s">
        <v>91</v>
      </c>
      <c r="E207" s="97">
        <v>700</v>
      </c>
    </row>
    <row r="208" spans="1:5">
      <c r="A208" s="95" t="s">
        <v>336</v>
      </c>
      <c r="B208" s="95"/>
      <c r="C208" s="96" t="s">
        <v>337</v>
      </c>
      <c r="D208" s="97" t="s">
        <v>92</v>
      </c>
      <c r="E208" s="97">
        <v>710</v>
      </c>
    </row>
    <row r="209" spans="1:5">
      <c r="A209" s="95" t="s">
        <v>338</v>
      </c>
      <c r="B209" s="95"/>
      <c r="C209" s="96" t="s">
        <v>339</v>
      </c>
      <c r="D209" s="97" t="s">
        <v>92</v>
      </c>
      <c r="E209" s="97">
        <v>710</v>
      </c>
    </row>
    <row r="210" spans="1:5">
      <c r="A210" s="95" t="s">
        <v>340</v>
      </c>
      <c r="B210" s="95"/>
      <c r="C210" s="96" t="s">
        <v>341</v>
      </c>
      <c r="D210" s="97" t="s">
        <v>93</v>
      </c>
      <c r="E210" s="97">
        <v>720</v>
      </c>
    </row>
    <row r="211" spans="1:5">
      <c r="A211" s="95" t="s">
        <v>342</v>
      </c>
      <c r="B211" s="95"/>
      <c r="C211" s="96" t="s">
        <v>343</v>
      </c>
      <c r="D211" s="97" t="s">
        <v>94</v>
      </c>
      <c r="E211" s="97">
        <v>730</v>
      </c>
    </row>
    <row r="212" spans="1:5">
      <c r="A212" s="95" t="s">
        <v>344</v>
      </c>
      <c r="B212" s="95"/>
      <c r="C212" s="96" t="s">
        <v>345</v>
      </c>
      <c r="D212" s="97" t="s">
        <v>95</v>
      </c>
      <c r="E212" s="97">
        <v>740</v>
      </c>
    </row>
    <row r="213" spans="1:5">
      <c r="A213" s="95" t="s">
        <v>346</v>
      </c>
      <c r="B213" s="95"/>
      <c r="C213" s="96" t="s">
        <v>239</v>
      </c>
      <c r="D213" s="97" t="s">
        <v>98</v>
      </c>
      <c r="E213" s="97">
        <v>770</v>
      </c>
    </row>
    <row r="214" spans="1:5">
      <c r="A214" s="95" t="s">
        <v>347</v>
      </c>
      <c r="B214" s="95"/>
      <c r="C214" s="96" t="s">
        <v>348</v>
      </c>
      <c r="D214" s="97" t="s">
        <v>42</v>
      </c>
      <c r="E214" s="97">
        <v>1060</v>
      </c>
    </row>
    <row r="215" spans="1:5">
      <c r="A215" s="95" t="s">
        <v>349</v>
      </c>
      <c r="B215" s="95"/>
      <c r="C215" s="96" t="s">
        <v>350</v>
      </c>
      <c r="D215" s="97" t="s">
        <v>98</v>
      </c>
      <c r="E215" s="97">
        <v>770</v>
      </c>
    </row>
    <row r="216" spans="1:5">
      <c r="A216" s="95" t="s">
        <v>351</v>
      </c>
      <c r="B216" s="95"/>
      <c r="C216" s="96" t="s">
        <v>352</v>
      </c>
      <c r="D216" s="97" t="s">
        <v>98</v>
      </c>
      <c r="E216" s="97">
        <v>770</v>
      </c>
    </row>
    <row r="217" spans="1:5">
      <c r="A217" s="95" t="s">
        <v>353</v>
      </c>
      <c r="B217" s="95"/>
      <c r="C217" s="96" t="s">
        <v>354</v>
      </c>
      <c r="D217" s="97" t="s">
        <v>96</v>
      </c>
      <c r="E217" s="97">
        <v>750</v>
      </c>
    </row>
    <row r="218" spans="1:5">
      <c r="A218" s="95" t="s">
        <v>355</v>
      </c>
      <c r="B218" s="95"/>
      <c r="C218" s="96" t="s">
        <v>356</v>
      </c>
      <c r="D218" s="97" t="s">
        <v>40</v>
      </c>
      <c r="E218" s="97">
        <v>1000</v>
      </c>
    </row>
    <row r="219" spans="1:5">
      <c r="A219" s="95" t="s">
        <v>357</v>
      </c>
      <c r="B219" s="95"/>
      <c r="C219" s="96" t="s">
        <v>242</v>
      </c>
      <c r="D219" s="97" t="s">
        <v>40</v>
      </c>
      <c r="E219" s="97">
        <v>1000</v>
      </c>
    </row>
    <row r="220" spans="1:5">
      <c r="A220" s="95" t="s">
        <v>358</v>
      </c>
      <c r="B220" s="95"/>
      <c r="C220" s="96" t="s">
        <v>359</v>
      </c>
      <c r="D220" s="97" t="s">
        <v>40</v>
      </c>
      <c r="E220" s="97">
        <v>1000</v>
      </c>
    </row>
    <row r="221" spans="1:5">
      <c r="A221" s="95" t="s">
        <v>360</v>
      </c>
      <c r="B221" s="95"/>
      <c r="C221" s="96" t="s">
        <v>361</v>
      </c>
      <c r="D221" s="97" t="s">
        <v>40</v>
      </c>
      <c r="E221" s="97">
        <v>1000</v>
      </c>
    </row>
    <row r="222" spans="1:5">
      <c r="A222" s="95" t="s">
        <v>362</v>
      </c>
      <c r="B222" s="95"/>
      <c r="C222" s="96" t="s">
        <v>363</v>
      </c>
      <c r="D222" s="97" t="s">
        <v>40</v>
      </c>
      <c r="E222" s="97">
        <v>1000</v>
      </c>
    </row>
    <row r="223" spans="1:5">
      <c r="A223" s="95" t="s">
        <v>364</v>
      </c>
      <c r="B223" s="95"/>
      <c r="C223" s="96" t="s">
        <v>365</v>
      </c>
      <c r="D223" s="97" t="s">
        <v>38</v>
      </c>
      <c r="E223" s="97">
        <v>880</v>
      </c>
    </row>
    <row r="224" spans="1:5">
      <c r="A224" s="95" t="s">
        <v>366</v>
      </c>
      <c r="B224" s="95"/>
      <c r="C224" s="96" t="s">
        <v>367</v>
      </c>
      <c r="D224" s="97" t="s">
        <v>39</v>
      </c>
      <c r="E224" s="97">
        <v>950</v>
      </c>
    </row>
    <row r="225" spans="1:5">
      <c r="A225" s="95" t="s">
        <v>368</v>
      </c>
      <c r="B225" s="95"/>
      <c r="C225" s="96" t="s">
        <v>243</v>
      </c>
      <c r="D225" s="97" t="s">
        <v>112</v>
      </c>
      <c r="E225" s="97">
        <v>960</v>
      </c>
    </row>
    <row r="226" spans="1:5">
      <c r="A226" s="95" t="s">
        <v>369</v>
      </c>
      <c r="B226" s="95"/>
      <c r="C226" s="96" t="s">
        <v>370</v>
      </c>
      <c r="D226" s="97" t="s">
        <v>112</v>
      </c>
      <c r="E226" s="97">
        <v>960</v>
      </c>
    </row>
    <row r="227" spans="1:5">
      <c r="A227" s="95" t="s">
        <v>371</v>
      </c>
      <c r="B227" s="95"/>
      <c r="C227" s="96" t="s">
        <v>372</v>
      </c>
      <c r="D227" s="97" t="s">
        <v>44</v>
      </c>
      <c r="E227" s="97">
        <v>1080</v>
      </c>
    </row>
    <row r="228" spans="1:5">
      <c r="A228" s="95" t="s">
        <v>373</v>
      </c>
      <c r="B228" s="95"/>
      <c r="C228" s="96" t="s">
        <v>244</v>
      </c>
      <c r="D228" s="97" t="s">
        <v>28</v>
      </c>
      <c r="E228" s="97">
        <v>480</v>
      </c>
    </row>
    <row r="229" spans="1:5">
      <c r="A229" s="95" t="s">
        <v>374</v>
      </c>
      <c r="B229" s="95"/>
      <c r="C229" s="96" t="s">
        <v>245</v>
      </c>
      <c r="D229" s="97" t="s">
        <v>27</v>
      </c>
      <c r="E229" s="97">
        <v>470</v>
      </c>
    </row>
    <row r="230" spans="1:5">
      <c r="A230" s="95" t="s">
        <v>375</v>
      </c>
      <c r="B230" s="95"/>
      <c r="C230" s="96" t="s">
        <v>376</v>
      </c>
      <c r="D230" s="97" t="s">
        <v>40</v>
      </c>
      <c r="E230" s="97">
        <v>1000</v>
      </c>
    </row>
    <row r="231" spans="1:5">
      <c r="A231" s="95" t="s">
        <v>377</v>
      </c>
      <c r="B231" s="95"/>
      <c r="C231" s="96" t="s">
        <v>378</v>
      </c>
      <c r="D231" s="97" t="s">
        <v>40</v>
      </c>
      <c r="E231" s="97">
        <v>1000</v>
      </c>
    </row>
    <row r="232" spans="1:5">
      <c r="A232" s="95" t="s">
        <v>379</v>
      </c>
      <c r="B232" s="95"/>
      <c r="C232" s="96" t="s">
        <v>372</v>
      </c>
      <c r="D232" s="97" t="s">
        <v>44</v>
      </c>
      <c r="E232" s="97">
        <v>1080</v>
      </c>
    </row>
    <row r="233" spans="1:5">
      <c r="A233" s="95" t="s">
        <v>380</v>
      </c>
      <c r="B233" s="95"/>
      <c r="C233" s="96" t="s">
        <v>381</v>
      </c>
      <c r="D233" s="97" t="s">
        <v>104</v>
      </c>
      <c r="E233" s="97">
        <v>860</v>
      </c>
    </row>
    <row r="234" spans="1:5">
      <c r="A234" s="95" t="s">
        <v>574</v>
      </c>
      <c r="B234" s="95"/>
      <c r="C234" s="96" t="s">
        <v>575</v>
      </c>
      <c r="D234" s="97" t="s">
        <v>30</v>
      </c>
      <c r="E234" s="97">
        <v>500</v>
      </c>
    </row>
    <row r="235" spans="1:5">
      <c r="A235" s="95" t="s">
        <v>382</v>
      </c>
      <c r="B235" s="95"/>
      <c r="C235" s="96" t="s">
        <v>383</v>
      </c>
      <c r="D235" s="97" t="s">
        <v>99</v>
      </c>
      <c r="E235" s="97">
        <v>790</v>
      </c>
    </row>
    <row r="236" spans="1:5">
      <c r="A236" s="95" t="s">
        <v>384</v>
      </c>
      <c r="B236" s="95"/>
      <c r="C236" s="96" t="s">
        <v>385</v>
      </c>
      <c r="D236" s="97" t="s">
        <v>99</v>
      </c>
      <c r="E236" s="97">
        <v>790</v>
      </c>
    </row>
    <row r="237" spans="1:5">
      <c r="A237" s="95" t="s">
        <v>386</v>
      </c>
      <c r="B237" s="95"/>
      <c r="C237" s="96" t="s">
        <v>387</v>
      </c>
      <c r="D237" s="97" t="s">
        <v>39</v>
      </c>
      <c r="E237" s="97">
        <v>950</v>
      </c>
    </row>
    <row r="238" spans="1:5">
      <c r="A238" s="95" t="s">
        <v>388</v>
      </c>
      <c r="B238" s="95"/>
      <c r="C238" s="96" t="s">
        <v>389</v>
      </c>
      <c r="D238" s="97" t="s">
        <v>99</v>
      </c>
      <c r="E238" s="97">
        <v>790</v>
      </c>
    </row>
    <row r="239" spans="1:5">
      <c r="A239" s="95" t="s">
        <v>390</v>
      </c>
      <c r="B239" s="95"/>
      <c r="C239" s="96" t="s">
        <v>391</v>
      </c>
      <c r="D239" s="97" t="s">
        <v>99</v>
      </c>
      <c r="E239" s="97">
        <v>790</v>
      </c>
    </row>
    <row r="240" spans="1:5">
      <c r="A240" s="95" t="s">
        <v>392</v>
      </c>
      <c r="B240" s="95"/>
      <c r="C240" s="96" t="s">
        <v>393</v>
      </c>
      <c r="D240" s="97" t="s">
        <v>39</v>
      </c>
      <c r="E240" s="97">
        <v>950</v>
      </c>
    </row>
    <row r="241" spans="1:5">
      <c r="A241" s="95" t="s">
        <v>394</v>
      </c>
      <c r="B241" s="95"/>
      <c r="C241" s="96" t="s">
        <v>395</v>
      </c>
      <c r="D241" s="97" t="s">
        <v>39</v>
      </c>
      <c r="E241" s="97">
        <v>950</v>
      </c>
    </row>
    <row r="242" spans="1:5">
      <c r="A242" s="95" t="s">
        <v>396</v>
      </c>
      <c r="B242" s="95"/>
      <c r="C242" s="96" t="s">
        <v>397</v>
      </c>
      <c r="D242" s="97" t="s">
        <v>39</v>
      </c>
      <c r="E242" s="97">
        <v>950</v>
      </c>
    </row>
    <row r="243" spans="1:5">
      <c r="A243" s="95" t="s">
        <v>398</v>
      </c>
      <c r="B243" s="95"/>
      <c r="C243" s="96" t="s">
        <v>399</v>
      </c>
      <c r="D243" s="97" t="s">
        <v>112</v>
      </c>
      <c r="E243" s="97">
        <v>960</v>
      </c>
    </row>
    <row r="244" spans="1:5">
      <c r="A244" s="95" t="s">
        <v>400</v>
      </c>
      <c r="B244" s="95"/>
      <c r="C244" s="96" t="s">
        <v>401</v>
      </c>
      <c r="D244" s="97" t="s">
        <v>112</v>
      </c>
      <c r="E244" s="97">
        <v>960</v>
      </c>
    </row>
    <row r="245" spans="1:5">
      <c r="A245" s="95" t="s">
        <v>402</v>
      </c>
      <c r="B245" s="95"/>
      <c r="C245" s="96" t="s">
        <v>403</v>
      </c>
      <c r="D245" s="97" t="s">
        <v>112</v>
      </c>
      <c r="E245" s="97">
        <v>960</v>
      </c>
    </row>
    <row r="246" spans="1:5">
      <c r="A246" s="95" t="s">
        <v>404</v>
      </c>
      <c r="B246" s="95"/>
      <c r="C246" s="96" t="s">
        <v>405</v>
      </c>
      <c r="D246" s="97" t="s">
        <v>44</v>
      </c>
      <c r="E246" s="97">
        <v>1080</v>
      </c>
    </row>
    <row r="247" spans="1:5">
      <c r="A247" s="95" t="s">
        <v>406</v>
      </c>
      <c r="B247" s="95"/>
      <c r="C247" s="96" t="s">
        <v>407</v>
      </c>
      <c r="D247" s="97" t="s">
        <v>112</v>
      </c>
      <c r="E247" s="97">
        <v>960</v>
      </c>
    </row>
    <row r="248" spans="1:5">
      <c r="A248" s="95" t="s">
        <v>408</v>
      </c>
      <c r="B248" s="95"/>
      <c r="C248" s="96" t="s">
        <v>243</v>
      </c>
      <c r="D248" s="97" t="s">
        <v>112</v>
      </c>
      <c r="E248" s="97">
        <v>960</v>
      </c>
    </row>
    <row r="249" spans="1:5">
      <c r="A249" s="95" t="s">
        <v>576</v>
      </c>
      <c r="B249" s="95"/>
      <c r="C249" s="96" t="s">
        <v>577</v>
      </c>
      <c r="D249" s="97" t="s">
        <v>40</v>
      </c>
      <c r="E249" s="97">
        <v>1000</v>
      </c>
    </row>
    <row r="250" spans="1:5">
      <c r="A250" s="95" t="s">
        <v>409</v>
      </c>
      <c r="B250" s="95"/>
      <c r="C250" s="96" t="s">
        <v>410</v>
      </c>
      <c r="D250" s="97" t="s">
        <v>112</v>
      </c>
      <c r="E250" s="97">
        <v>960</v>
      </c>
    </row>
    <row r="251" spans="1:5">
      <c r="A251" s="95" t="s">
        <v>578</v>
      </c>
      <c r="B251" s="95"/>
      <c r="C251" s="96" t="s">
        <v>579</v>
      </c>
      <c r="D251" s="97" t="s">
        <v>40</v>
      </c>
      <c r="E251" s="97">
        <v>1000</v>
      </c>
    </row>
    <row r="252" spans="1:5">
      <c r="A252" s="95" t="s">
        <v>411</v>
      </c>
      <c r="B252" s="95"/>
      <c r="C252" s="96" t="s">
        <v>412</v>
      </c>
      <c r="D252" s="97" t="s">
        <v>73</v>
      </c>
      <c r="E252" s="97">
        <v>390</v>
      </c>
    </row>
    <row r="253" spans="1:5">
      <c r="A253" s="95" t="s">
        <v>413</v>
      </c>
      <c r="B253" s="95"/>
      <c r="C253" s="96" t="s">
        <v>414</v>
      </c>
      <c r="D253" s="97" t="s">
        <v>79</v>
      </c>
      <c r="E253" s="97">
        <v>570</v>
      </c>
    </row>
    <row r="254" spans="1:5">
      <c r="A254" s="95" t="s">
        <v>415</v>
      </c>
      <c r="B254" s="95"/>
      <c r="C254" s="96" t="s">
        <v>416</v>
      </c>
      <c r="D254" s="97" t="s">
        <v>81</v>
      </c>
      <c r="E254" s="97">
        <v>590</v>
      </c>
    </row>
    <row r="255" spans="1:5">
      <c r="A255" s="95" t="s">
        <v>417</v>
      </c>
      <c r="B255" s="95"/>
      <c r="C255" s="96" t="s">
        <v>418</v>
      </c>
      <c r="D255" s="97" t="s">
        <v>80</v>
      </c>
      <c r="E255" s="97">
        <v>580</v>
      </c>
    </row>
    <row r="256" spans="1:5">
      <c r="A256" s="95" t="s">
        <v>419</v>
      </c>
      <c r="B256" s="95"/>
      <c r="C256" s="96" t="s">
        <v>420</v>
      </c>
      <c r="D256" s="97" t="s">
        <v>74</v>
      </c>
      <c r="E256" s="97">
        <v>400</v>
      </c>
    </row>
    <row r="257" spans="1:5">
      <c r="A257" s="95" t="s">
        <v>421</v>
      </c>
      <c r="B257" s="95"/>
      <c r="C257" s="96" t="s">
        <v>422</v>
      </c>
      <c r="D257" s="97" t="s">
        <v>82</v>
      </c>
      <c r="E257" s="97">
        <v>600</v>
      </c>
    </row>
    <row r="258" spans="1:5">
      <c r="A258" s="95" t="s">
        <v>423</v>
      </c>
      <c r="B258" s="95"/>
      <c r="C258" s="96" t="s">
        <v>424</v>
      </c>
      <c r="D258" s="97" t="s">
        <v>83</v>
      </c>
      <c r="E258" s="97">
        <v>610</v>
      </c>
    </row>
    <row r="259" spans="1:5">
      <c r="A259" s="95" t="s">
        <v>425</v>
      </c>
      <c r="B259" s="95"/>
      <c r="C259" s="96" t="s">
        <v>426</v>
      </c>
      <c r="D259" s="97" t="s">
        <v>14</v>
      </c>
      <c r="E259" s="97">
        <v>310</v>
      </c>
    </row>
    <row r="260" spans="1:5">
      <c r="A260" s="95" t="s">
        <v>427</v>
      </c>
      <c r="B260" s="95"/>
      <c r="C260" s="96" t="s">
        <v>428</v>
      </c>
      <c r="D260" s="97" t="s">
        <v>15</v>
      </c>
      <c r="E260" s="97">
        <v>320</v>
      </c>
    </row>
    <row r="261" spans="1:5">
      <c r="A261" s="95" t="s">
        <v>429</v>
      </c>
      <c r="B261" s="95"/>
      <c r="C261" s="96" t="s">
        <v>430</v>
      </c>
      <c r="D261" s="97" t="s">
        <v>102</v>
      </c>
      <c r="E261" s="97">
        <v>840</v>
      </c>
    </row>
    <row r="262" spans="1:5">
      <c r="A262" s="95" t="s">
        <v>545</v>
      </c>
      <c r="B262" s="95"/>
      <c r="C262" s="96" t="s">
        <v>553</v>
      </c>
      <c r="D262" s="97" t="s">
        <v>16</v>
      </c>
      <c r="E262" s="97">
        <v>330</v>
      </c>
    </row>
    <row r="263" spans="1:5">
      <c r="A263" s="95" t="s">
        <v>580</v>
      </c>
      <c r="B263" s="95"/>
      <c r="C263" s="96" t="s">
        <v>581</v>
      </c>
      <c r="D263" s="97" t="s">
        <v>17</v>
      </c>
      <c r="E263" s="97">
        <v>340</v>
      </c>
    </row>
    <row r="264" spans="1:5">
      <c r="A264" s="95" t="s">
        <v>431</v>
      </c>
      <c r="B264" s="95"/>
      <c r="C264" s="96" t="s">
        <v>432</v>
      </c>
      <c r="D264" s="97" t="s">
        <v>73</v>
      </c>
      <c r="E264" s="97">
        <v>390</v>
      </c>
    </row>
    <row r="265" spans="1:5">
      <c r="A265" s="95" t="s">
        <v>433</v>
      </c>
      <c r="B265" s="95"/>
      <c r="C265" s="96" t="s">
        <v>434</v>
      </c>
      <c r="D265" s="97" t="s">
        <v>79</v>
      </c>
      <c r="E265" s="97">
        <v>570</v>
      </c>
    </row>
    <row r="266" spans="1:5">
      <c r="A266" s="95" t="s">
        <v>435</v>
      </c>
      <c r="B266" s="95"/>
      <c r="C266" s="96" t="s">
        <v>436</v>
      </c>
      <c r="D266" s="97" t="s">
        <v>81</v>
      </c>
      <c r="E266" s="97">
        <v>590</v>
      </c>
    </row>
    <row r="267" spans="1:5">
      <c r="A267" s="95" t="s">
        <v>437</v>
      </c>
      <c r="B267" s="95"/>
      <c r="C267" s="96" t="s">
        <v>438</v>
      </c>
      <c r="D267" s="97" t="s">
        <v>80</v>
      </c>
      <c r="E267" s="97">
        <v>580</v>
      </c>
    </row>
    <row r="268" spans="1:5">
      <c r="A268" s="95" t="s">
        <v>439</v>
      </c>
      <c r="B268" s="95"/>
      <c r="C268" s="96" t="s">
        <v>440</v>
      </c>
      <c r="D268" s="97" t="s">
        <v>74</v>
      </c>
      <c r="E268" s="97">
        <v>400</v>
      </c>
    </row>
    <row r="269" spans="1:5">
      <c r="A269" s="95" t="s">
        <v>441</v>
      </c>
      <c r="B269" s="95"/>
      <c r="C269" s="96" t="s">
        <v>442</v>
      </c>
      <c r="D269" s="97" t="s">
        <v>82</v>
      </c>
      <c r="E269" s="97">
        <v>600</v>
      </c>
    </row>
    <row r="270" spans="1:5">
      <c r="A270" s="95" t="s">
        <v>443</v>
      </c>
      <c r="B270" s="95"/>
      <c r="C270" s="96" t="s">
        <v>444</v>
      </c>
      <c r="D270" s="97" t="s">
        <v>83</v>
      </c>
      <c r="E270" s="97">
        <v>610</v>
      </c>
    </row>
    <row r="271" spans="1:5">
      <c r="A271" s="95" t="s">
        <v>445</v>
      </c>
      <c r="B271" s="95"/>
      <c r="C271" s="96" t="s">
        <v>446</v>
      </c>
      <c r="D271" s="97" t="s">
        <v>14</v>
      </c>
      <c r="E271" s="97">
        <v>310</v>
      </c>
    </row>
    <row r="272" spans="1:5">
      <c r="A272" s="95" t="s">
        <v>447</v>
      </c>
      <c r="B272" s="95"/>
      <c r="C272" s="96" t="s">
        <v>448</v>
      </c>
      <c r="D272" s="97" t="s">
        <v>15</v>
      </c>
      <c r="E272" s="97">
        <v>320</v>
      </c>
    </row>
    <row r="273" spans="1:5">
      <c r="A273" s="95" t="s">
        <v>449</v>
      </c>
      <c r="B273" s="95"/>
      <c r="C273" s="96" t="s">
        <v>450</v>
      </c>
      <c r="D273" s="97" t="s">
        <v>102</v>
      </c>
      <c r="E273" s="97">
        <v>840</v>
      </c>
    </row>
    <row r="274" spans="1:5">
      <c r="A274" s="95" t="s">
        <v>546</v>
      </c>
      <c r="B274" s="95"/>
      <c r="C274" s="96" t="s">
        <v>554</v>
      </c>
      <c r="D274" s="97" t="s">
        <v>16</v>
      </c>
      <c r="E274" s="97">
        <v>330</v>
      </c>
    </row>
    <row r="275" spans="1:5">
      <c r="A275" s="95" t="s">
        <v>582</v>
      </c>
      <c r="B275" s="95"/>
      <c r="C275" s="96" t="s">
        <v>583</v>
      </c>
      <c r="D275" s="97" t="s">
        <v>17</v>
      </c>
      <c r="E275" s="97">
        <v>340</v>
      </c>
    </row>
    <row r="276" spans="1:5">
      <c r="A276" s="95" t="s">
        <v>451</v>
      </c>
      <c r="B276" s="95"/>
      <c r="C276" s="96" t="s">
        <v>258</v>
      </c>
      <c r="D276" s="97" t="s">
        <v>104</v>
      </c>
      <c r="E276" s="97">
        <v>860</v>
      </c>
    </row>
    <row r="277" spans="1:5">
      <c r="A277" s="95" t="s">
        <v>452</v>
      </c>
      <c r="B277" s="95"/>
      <c r="C277" s="96" t="s">
        <v>453</v>
      </c>
      <c r="D277" s="97" t="s">
        <v>104</v>
      </c>
      <c r="E277" s="97">
        <v>860</v>
      </c>
    </row>
    <row r="278" spans="1:5">
      <c r="A278" s="95" t="s">
        <v>454</v>
      </c>
      <c r="B278" s="95"/>
      <c r="C278" s="96" t="s">
        <v>455</v>
      </c>
      <c r="D278" s="97" t="s">
        <v>81</v>
      </c>
      <c r="E278" s="97">
        <v>590</v>
      </c>
    </row>
    <row r="279" spans="1:5">
      <c r="A279" s="95" t="s">
        <v>456</v>
      </c>
      <c r="B279" s="95"/>
      <c r="C279" s="96" t="s">
        <v>457</v>
      </c>
      <c r="D279" s="97" t="s">
        <v>102</v>
      </c>
      <c r="E279" s="97">
        <v>840</v>
      </c>
    </row>
    <row r="280" spans="1:5">
      <c r="A280" s="95" t="s">
        <v>458</v>
      </c>
      <c r="B280" s="95"/>
      <c r="C280" s="96" t="s">
        <v>459</v>
      </c>
      <c r="D280" s="97" t="s">
        <v>104</v>
      </c>
      <c r="E280" s="97">
        <v>860</v>
      </c>
    </row>
    <row r="281" spans="1:5">
      <c r="A281" s="95" t="s">
        <v>460</v>
      </c>
      <c r="B281" s="95"/>
      <c r="C281" s="96" t="s">
        <v>258</v>
      </c>
      <c r="D281" s="97" t="s">
        <v>104</v>
      </c>
      <c r="E281" s="97">
        <v>860</v>
      </c>
    </row>
    <row r="282" spans="1:5">
      <c r="A282" s="95" t="s">
        <v>461</v>
      </c>
      <c r="B282" s="95"/>
      <c r="C282" s="96" t="s">
        <v>462</v>
      </c>
      <c r="D282" s="97" t="s">
        <v>24</v>
      </c>
      <c r="E282" s="97">
        <v>440</v>
      </c>
    </row>
    <row r="283" spans="1:5">
      <c r="A283" s="95" t="s">
        <v>463</v>
      </c>
      <c r="B283" s="95"/>
      <c r="C283" s="96" t="s">
        <v>464</v>
      </c>
      <c r="D283" s="97" t="s">
        <v>28</v>
      </c>
      <c r="E283" s="97">
        <v>480</v>
      </c>
    </row>
    <row r="284" spans="1:5">
      <c r="A284" s="95" t="s">
        <v>465</v>
      </c>
      <c r="B284" s="95"/>
      <c r="C284" s="96" t="s">
        <v>466</v>
      </c>
      <c r="D284" s="97" t="s">
        <v>26</v>
      </c>
      <c r="E284" s="97">
        <v>460</v>
      </c>
    </row>
    <row r="285" spans="1:5">
      <c r="A285" s="95" t="s">
        <v>467</v>
      </c>
      <c r="B285" s="95"/>
      <c r="C285" s="96" t="s">
        <v>468</v>
      </c>
      <c r="D285" s="97" t="s">
        <v>27</v>
      </c>
      <c r="E285" s="97">
        <v>470</v>
      </c>
    </row>
    <row r="286" spans="1:5">
      <c r="A286" s="95" t="s">
        <v>469</v>
      </c>
      <c r="B286" s="95"/>
      <c r="C286" s="96" t="s">
        <v>470</v>
      </c>
      <c r="D286" s="97" t="s">
        <v>29</v>
      </c>
      <c r="E286" s="97">
        <v>490</v>
      </c>
    </row>
    <row r="287" spans="1:5">
      <c r="A287" s="95" t="s">
        <v>471</v>
      </c>
      <c r="B287" s="95"/>
      <c r="C287" s="96" t="s">
        <v>472</v>
      </c>
      <c r="D287" s="97" t="s">
        <v>31</v>
      </c>
      <c r="E287" s="97">
        <v>510</v>
      </c>
    </row>
    <row r="288" spans="1:5">
      <c r="A288" s="95" t="s">
        <v>473</v>
      </c>
      <c r="B288" s="95"/>
      <c r="C288" s="96" t="s">
        <v>474</v>
      </c>
      <c r="D288" s="97" t="s">
        <v>30</v>
      </c>
      <c r="E288" s="97">
        <v>500</v>
      </c>
    </row>
    <row r="289" spans="1:5">
      <c r="A289" s="95" t="s">
        <v>475</v>
      </c>
      <c r="B289" s="95"/>
      <c r="C289" s="96" t="s">
        <v>556</v>
      </c>
      <c r="D289" s="97" t="s">
        <v>31</v>
      </c>
      <c r="E289" s="97">
        <v>510</v>
      </c>
    </row>
    <row r="290" spans="1:5">
      <c r="A290" s="95" t="s">
        <v>476</v>
      </c>
      <c r="B290" s="95"/>
      <c r="C290" s="96" t="s">
        <v>477</v>
      </c>
      <c r="D290" s="97" t="s">
        <v>40</v>
      </c>
      <c r="E290" s="97">
        <v>1000</v>
      </c>
    </row>
    <row r="291" spans="1:5">
      <c r="A291" s="95" t="s">
        <v>478</v>
      </c>
      <c r="B291" s="95"/>
      <c r="C291" s="96" t="s">
        <v>479</v>
      </c>
      <c r="D291" s="97" t="s">
        <v>67</v>
      </c>
      <c r="E291" s="97">
        <v>100</v>
      </c>
    </row>
    <row r="292" spans="1:5">
      <c r="A292" s="95" t="s">
        <v>480</v>
      </c>
      <c r="B292" s="95"/>
      <c r="C292" s="96" t="s">
        <v>481</v>
      </c>
      <c r="D292" s="97" t="s">
        <v>69</v>
      </c>
      <c r="E292" s="97">
        <v>170</v>
      </c>
    </row>
    <row r="293" spans="1:5">
      <c r="A293" s="95" t="s">
        <v>482</v>
      </c>
      <c r="B293" s="95"/>
      <c r="C293" s="96" t="s">
        <v>483</v>
      </c>
      <c r="D293" s="97" t="s">
        <v>71</v>
      </c>
      <c r="E293" s="97">
        <v>130</v>
      </c>
    </row>
    <row r="294" spans="1:5">
      <c r="A294" s="95" t="s">
        <v>484</v>
      </c>
      <c r="B294" s="95"/>
      <c r="C294" s="96" t="s">
        <v>485</v>
      </c>
      <c r="D294" s="97" t="s">
        <v>2</v>
      </c>
      <c r="E294" s="97">
        <v>180</v>
      </c>
    </row>
    <row r="295" spans="1:5">
      <c r="A295" s="95" t="s">
        <v>584</v>
      </c>
      <c r="B295" s="95"/>
      <c r="C295" s="96" t="s">
        <v>486</v>
      </c>
      <c r="D295" s="97" t="s">
        <v>71</v>
      </c>
      <c r="E295" s="97">
        <v>130</v>
      </c>
    </row>
    <row r="296" spans="1:5">
      <c r="A296" s="95" t="s">
        <v>528</v>
      </c>
      <c r="B296" s="95" t="s">
        <v>542</v>
      </c>
      <c r="C296" s="96" t="s">
        <v>486</v>
      </c>
      <c r="D296" s="97" t="s">
        <v>59</v>
      </c>
      <c r="E296" s="97">
        <v>20</v>
      </c>
    </row>
    <row r="297" spans="1:5">
      <c r="A297" s="95" t="s">
        <v>529</v>
      </c>
      <c r="B297" s="95" t="s">
        <v>542</v>
      </c>
      <c r="C297" s="96" t="s">
        <v>486</v>
      </c>
      <c r="D297" s="97" t="s">
        <v>60</v>
      </c>
      <c r="E297" s="97">
        <v>30</v>
      </c>
    </row>
    <row r="298" spans="1:5">
      <c r="A298" s="95" t="s">
        <v>530</v>
      </c>
      <c r="B298" s="95" t="s">
        <v>542</v>
      </c>
      <c r="C298" s="96" t="s">
        <v>486</v>
      </c>
      <c r="D298" s="97" t="s">
        <v>61</v>
      </c>
      <c r="E298" s="97">
        <v>40</v>
      </c>
    </row>
    <row r="299" spans="1:5">
      <c r="A299" s="95" t="s">
        <v>531</v>
      </c>
      <c r="B299" s="95" t="s">
        <v>542</v>
      </c>
      <c r="C299" s="96" t="s">
        <v>486</v>
      </c>
      <c r="D299" s="97" t="s">
        <v>62</v>
      </c>
      <c r="E299" s="97">
        <v>50</v>
      </c>
    </row>
    <row r="300" spans="1:5">
      <c r="A300" s="95" t="s">
        <v>487</v>
      </c>
      <c r="B300" s="95"/>
      <c r="C300" s="96" t="s">
        <v>488</v>
      </c>
      <c r="D300" s="97" t="s">
        <v>0</v>
      </c>
      <c r="E300" s="97">
        <v>140</v>
      </c>
    </row>
    <row r="301" spans="1:5">
      <c r="A301" s="95" t="s">
        <v>489</v>
      </c>
      <c r="B301" s="95"/>
      <c r="C301" s="96" t="s">
        <v>490</v>
      </c>
      <c r="D301" s="97" t="s">
        <v>65</v>
      </c>
      <c r="E301" s="97">
        <v>80</v>
      </c>
    </row>
    <row r="302" spans="1:5">
      <c r="A302" s="95" t="s">
        <v>491</v>
      </c>
      <c r="B302" s="95"/>
      <c r="C302" s="96" t="s">
        <v>492</v>
      </c>
      <c r="D302" s="97" t="s">
        <v>71</v>
      </c>
      <c r="E302" s="97">
        <v>130</v>
      </c>
    </row>
    <row r="303" spans="1:5">
      <c r="A303" s="95" t="s">
        <v>493</v>
      </c>
      <c r="B303" s="95"/>
      <c r="C303" s="96" t="s">
        <v>494</v>
      </c>
      <c r="D303" s="97" t="s">
        <v>68</v>
      </c>
      <c r="E303" s="97">
        <v>110</v>
      </c>
    </row>
    <row r="304" spans="1:5">
      <c r="A304" s="95" t="s">
        <v>495</v>
      </c>
      <c r="B304" s="95"/>
      <c r="C304" s="96" t="s">
        <v>496</v>
      </c>
      <c r="D304" s="97" t="s">
        <v>71</v>
      </c>
      <c r="E304" s="97">
        <v>130</v>
      </c>
    </row>
    <row r="305" spans="1:5">
      <c r="A305" s="95" t="s">
        <v>585</v>
      </c>
      <c r="B305" s="95"/>
      <c r="C305" s="96" t="s">
        <v>586</v>
      </c>
      <c r="D305" s="97" t="s">
        <v>71</v>
      </c>
      <c r="E305" s="97">
        <v>130</v>
      </c>
    </row>
    <row r="306" spans="1:5">
      <c r="A306" s="95" t="s">
        <v>587</v>
      </c>
      <c r="B306" s="95"/>
      <c r="C306" s="96" t="s">
        <v>588</v>
      </c>
      <c r="D306" s="97" t="s">
        <v>71</v>
      </c>
      <c r="E306" s="97">
        <v>130</v>
      </c>
    </row>
    <row r="307" spans="1:5">
      <c r="A307" s="95" t="s">
        <v>532</v>
      </c>
      <c r="B307" s="95" t="s">
        <v>542</v>
      </c>
      <c r="C307" s="96" t="s">
        <v>497</v>
      </c>
      <c r="D307" s="97" t="s">
        <v>59</v>
      </c>
      <c r="E307" s="97">
        <v>20</v>
      </c>
    </row>
    <row r="308" spans="1:5">
      <c r="A308" s="95" t="s">
        <v>589</v>
      </c>
      <c r="B308" s="95"/>
      <c r="C308" s="96" t="s">
        <v>497</v>
      </c>
      <c r="D308" s="97" t="s">
        <v>60</v>
      </c>
      <c r="E308" s="97">
        <v>30</v>
      </c>
    </row>
    <row r="309" spans="1:5">
      <c r="A309" s="95" t="s">
        <v>533</v>
      </c>
      <c r="B309" s="95" t="s">
        <v>542</v>
      </c>
      <c r="C309" s="96" t="s">
        <v>497</v>
      </c>
      <c r="D309" s="97" t="s">
        <v>61</v>
      </c>
      <c r="E309" s="97">
        <v>40</v>
      </c>
    </row>
    <row r="310" spans="1:5">
      <c r="A310" s="95" t="s">
        <v>498</v>
      </c>
      <c r="B310" s="95"/>
      <c r="C310" s="96" t="s">
        <v>499</v>
      </c>
      <c r="D310" s="97" t="s">
        <v>11</v>
      </c>
      <c r="E310" s="97">
        <v>270</v>
      </c>
    </row>
    <row r="311" spans="1:5">
      <c r="A311" s="95" t="s">
        <v>500</v>
      </c>
      <c r="B311" s="95"/>
      <c r="C311" s="96" t="s">
        <v>462</v>
      </c>
      <c r="D311" s="97" t="s">
        <v>2</v>
      </c>
      <c r="E311" s="97">
        <v>180</v>
      </c>
    </row>
    <row r="312" spans="1:5">
      <c r="A312" s="95" t="s">
        <v>501</v>
      </c>
      <c r="B312" s="95"/>
      <c r="C312" s="96" t="s">
        <v>464</v>
      </c>
      <c r="D312" s="97" t="s">
        <v>6</v>
      </c>
      <c r="E312" s="97">
        <v>220</v>
      </c>
    </row>
    <row r="313" spans="1:5">
      <c r="A313" s="95" t="s">
        <v>502</v>
      </c>
      <c r="B313" s="95"/>
      <c r="C313" s="97" t="s">
        <v>466</v>
      </c>
      <c r="D313" s="97" t="s">
        <v>3</v>
      </c>
      <c r="E313" s="97">
        <v>190</v>
      </c>
    </row>
    <row r="314" spans="1:5">
      <c r="A314" s="95" t="s">
        <v>503</v>
      </c>
      <c r="B314" s="95"/>
      <c r="C314" s="97" t="s">
        <v>504</v>
      </c>
      <c r="D314" s="97" t="s">
        <v>5</v>
      </c>
      <c r="E314" s="97">
        <v>210</v>
      </c>
    </row>
    <row r="315" spans="1:5">
      <c r="A315" s="95" t="s">
        <v>505</v>
      </c>
      <c r="B315" s="95"/>
      <c r="C315" s="97" t="s">
        <v>468</v>
      </c>
      <c r="D315" s="97" t="s">
        <v>4</v>
      </c>
      <c r="E315" s="97">
        <v>200</v>
      </c>
    </row>
    <row r="316" spans="1:5">
      <c r="A316" s="95" t="s">
        <v>506</v>
      </c>
      <c r="B316" s="95"/>
      <c r="C316" s="97" t="s">
        <v>470</v>
      </c>
      <c r="D316" s="97" t="s">
        <v>7</v>
      </c>
      <c r="E316" s="97">
        <v>230</v>
      </c>
    </row>
    <row r="317" spans="1:5">
      <c r="A317" s="95" t="s">
        <v>507</v>
      </c>
      <c r="B317" s="95"/>
      <c r="C317" s="96" t="s">
        <v>472</v>
      </c>
      <c r="D317" s="97" t="s">
        <v>11</v>
      </c>
      <c r="E317" s="97">
        <v>270</v>
      </c>
    </row>
    <row r="318" spans="1:5">
      <c r="A318" s="95" t="s">
        <v>508</v>
      </c>
      <c r="B318" s="95"/>
      <c r="C318" s="96" t="s">
        <v>509</v>
      </c>
      <c r="D318" s="97" t="s">
        <v>3</v>
      </c>
      <c r="E318" s="97">
        <v>190</v>
      </c>
    </row>
    <row r="319" spans="1:5">
      <c r="A319" s="95" t="s">
        <v>510</v>
      </c>
      <c r="B319" s="95"/>
      <c r="C319" s="96" t="s">
        <v>511</v>
      </c>
      <c r="D319" s="97" t="s">
        <v>9</v>
      </c>
      <c r="E319" s="97">
        <v>250</v>
      </c>
    </row>
    <row r="320" spans="1:5">
      <c r="A320" s="95" t="s">
        <v>512</v>
      </c>
      <c r="B320" s="95"/>
      <c r="C320" s="96" t="s">
        <v>474</v>
      </c>
      <c r="D320" s="97" t="s">
        <v>8</v>
      </c>
      <c r="E320" s="97">
        <v>240</v>
      </c>
    </row>
    <row r="321" spans="1:5">
      <c r="A321" s="95" t="s">
        <v>513</v>
      </c>
      <c r="B321" s="95"/>
      <c r="C321" s="96" t="s">
        <v>514</v>
      </c>
      <c r="D321" s="97" t="s">
        <v>69</v>
      </c>
      <c r="E321" s="97">
        <v>170</v>
      </c>
    </row>
    <row r="322" spans="1:5">
      <c r="A322" s="95" t="s">
        <v>547</v>
      </c>
      <c r="B322" s="95"/>
      <c r="C322" s="97" t="s">
        <v>556</v>
      </c>
      <c r="D322" s="97" t="s">
        <v>11</v>
      </c>
      <c r="E322" s="97">
        <v>270</v>
      </c>
    </row>
    <row r="323" spans="1:5">
      <c r="A323" s="95" t="s">
        <v>515</v>
      </c>
      <c r="B323" s="95"/>
      <c r="C323" s="97" t="s">
        <v>516</v>
      </c>
      <c r="D323" s="97" t="s">
        <v>69</v>
      </c>
      <c r="E323" s="97">
        <v>170</v>
      </c>
    </row>
    <row r="324" spans="1:5">
      <c r="A324" s="95" t="s">
        <v>534</v>
      </c>
      <c r="B324" s="95" t="s">
        <v>542</v>
      </c>
      <c r="C324" s="96" t="s">
        <v>517</v>
      </c>
      <c r="D324" s="97" t="s">
        <v>59</v>
      </c>
      <c r="E324" s="97">
        <v>20</v>
      </c>
    </row>
    <row r="325" spans="1:5">
      <c r="A325" s="95" t="s">
        <v>537</v>
      </c>
      <c r="B325" s="95" t="s">
        <v>542</v>
      </c>
      <c r="C325" s="96" t="s">
        <v>517</v>
      </c>
      <c r="D325" s="97" t="s">
        <v>61</v>
      </c>
      <c r="E325" s="97">
        <v>40</v>
      </c>
    </row>
    <row r="326" spans="1:5">
      <c r="A326" s="95" t="s">
        <v>535</v>
      </c>
      <c r="B326" s="95" t="s">
        <v>542</v>
      </c>
      <c r="C326" s="96" t="s">
        <v>517</v>
      </c>
      <c r="D326" s="97" t="s">
        <v>62</v>
      </c>
      <c r="E326" s="97">
        <v>50</v>
      </c>
    </row>
    <row r="327" spans="1:5">
      <c r="A327" s="95" t="s">
        <v>536</v>
      </c>
      <c r="B327" s="95" t="s">
        <v>542</v>
      </c>
      <c r="C327" s="96" t="s">
        <v>517</v>
      </c>
      <c r="D327" s="97" t="s">
        <v>60</v>
      </c>
      <c r="E327" s="97">
        <v>30</v>
      </c>
    </row>
    <row r="328" spans="1:5">
      <c r="A328" s="95" t="s">
        <v>538</v>
      </c>
      <c r="B328" s="95" t="s">
        <v>542</v>
      </c>
      <c r="C328" s="96" t="s">
        <v>518</v>
      </c>
      <c r="D328" s="97" t="s">
        <v>59</v>
      </c>
      <c r="E328" s="97">
        <v>20</v>
      </c>
    </row>
    <row r="329" spans="1:5">
      <c r="A329" s="95" t="s">
        <v>541</v>
      </c>
      <c r="B329" s="95" t="s">
        <v>542</v>
      </c>
      <c r="C329" s="96" t="s">
        <v>518</v>
      </c>
      <c r="D329" s="97" t="s">
        <v>61</v>
      </c>
      <c r="E329" s="97">
        <v>40</v>
      </c>
    </row>
    <row r="330" spans="1:5">
      <c r="A330" s="95" t="s">
        <v>539</v>
      </c>
      <c r="B330" s="95" t="s">
        <v>542</v>
      </c>
      <c r="C330" s="96" t="s">
        <v>518</v>
      </c>
      <c r="D330" s="97" t="s">
        <v>62</v>
      </c>
      <c r="E330" s="97">
        <v>50</v>
      </c>
    </row>
    <row r="331" spans="1:5">
      <c r="A331" s="95" t="s">
        <v>540</v>
      </c>
      <c r="B331" s="95" t="s">
        <v>542</v>
      </c>
      <c r="C331" s="96" t="s">
        <v>518</v>
      </c>
      <c r="D331" s="97" t="s">
        <v>60</v>
      </c>
      <c r="E331" s="97">
        <v>30</v>
      </c>
    </row>
    <row r="332" spans="1:5">
      <c r="A332" s="95" t="s">
        <v>519</v>
      </c>
      <c r="B332" s="95"/>
      <c r="C332" s="96" t="s">
        <v>520</v>
      </c>
      <c r="D332" s="97" t="s">
        <v>38</v>
      </c>
      <c r="E332" s="97">
        <v>880</v>
      </c>
    </row>
    <row r="333" spans="1:5">
      <c r="A333" s="95" t="s">
        <v>521</v>
      </c>
      <c r="B333" s="95"/>
      <c r="C333" s="96" t="s">
        <v>381</v>
      </c>
      <c r="D333" s="97" t="s">
        <v>3</v>
      </c>
      <c r="E333" s="97">
        <v>190</v>
      </c>
    </row>
    <row r="334" spans="1:5">
      <c r="A334" s="95" t="s">
        <v>522</v>
      </c>
      <c r="B334" s="95"/>
      <c r="C334" s="96" t="s">
        <v>523</v>
      </c>
      <c r="D334" s="97" t="s">
        <v>11</v>
      </c>
      <c r="E334" s="97">
        <v>270</v>
      </c>
    </row>
  </sheetData>
  <autoFilter ref="A1:E334" xr:uid="{013F6050-63B1-48B8-B0C9-8E54A52478C8}"/>
  <sortState xmlns:xlrd2="http://schemas.microsoft.com/office/spreadsheetml/2017/richdata2" ref="A2:E334">
    <sortCondition ref="A1:A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B79-A916-4669-A89D-8CDA18824105}">
  <dimension ref="B2:N145"/>
  <sheetViews>
    <sheetView workbookViewId="0"/>
  </sheetViews>
  <sheetFormatPr baseColWidth="10" defaultColWidth="9.140625" defaultRowHeight="15"/>
  <cols>
    <col min="2" max="2" width="41.7109375" style="1" bestFit="1" customWidth="1"/>
    <col min="3" max="14" width="10.140625" bestFit="1" customWidth="1"/>
  </cols>
  <sheetData>
    <row r="2" spans="2:14" ht="18.75">
      <c r="B2" s="18"/>
      <c r="C2" s="19">
        <v>45322</v>
      </c>
      <c r="D2" s="20">
        <v>45351</v>
      </c>
      <c r="E2" s="20">
        <v>45382</v>
      </c>
      <c r="F2" s="20">
        <v>45412</v>
      </c>
      <c r="G2" s="20">
        <v>45443</v>
      </c>
      <c r="H2" s="20">
        <v>45473</v>
      </c>
      <c r="I2" s="20">
        <v>45504</v>
      </c>
      <c r="J2" s="20">
        <v>45535</v>
      </c>
      <c r="K2" s="20">
        <v>45565</v>
      </c>
      <c r="L2" s="20">
        <v>45596</v>
      </c>
      <c r="M2" s="20">
        <v>45626</v>
      </c>
      <c r="N2" s="20">
        <v>45657</v>
      </c>
    </row>
    <row r="3" spans="2:14" ht="18.75">
      <c r="B3" s="21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ht="18.75">
      <c r="B4" s="24" t="s">
        <v>57</v>
      </c>
      <c r="C4" s="25">
        <v>75122.869999999937</v>
      </c>
      <c r="D4" s="26">
        <v>10555.748904377462</v>
      </c>
      <c r="E4" s="26">
        <v>32793.537476782411</v>
      </c>
      <c r="F4" s="26">
        <v>-10130.454715418637</v>
      </c>
      <c r="G4" s="26">
        <v>2886.2567526251078</v>
      </c>
      <c r="H4" s="26">
        <v>-12973.120640985282</v>
      </c>
      <c r="I4" s="26">
        <v>-42452.847052608922</v>
      </c>
      <c r="J4" s="26">
        <v>-52981.280952813344</v>
      </c>
      <c r="K4" s="26">
        <v>-92180.356470584054</v>
      </c>
      <c r="L4" s="26">
        <v>-91790.83857776878</v>
      </c>
      <c r="M4" s="26">
        <v>-86012.083501412737</v>
      </c>
      <c r="N4" s="26">
        <v>-86171.149867216358</v>
      </c>
    </row>
    <row r="5" spans="2:14" ht="18.75"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ht="18.75">
      <c r="B6" s="27" t="s">
        <v>59</v>
      </c>
      <c r="C6" s="28">
        <v>42499.687415639273</v>
      </c>
      <c r="D6" s="29">
        <v>43361.026007639273</v>
      </c>
      <c r="E6" s="29">
        <v>43361.026007639273</v>
      </c>
      <c r="F6" s="29">
        <v>43361.026007639273</v>
      </c>
      <c r="G6" s="29">
        <v>41080.920663895697</v>
      </c>
      <c r="H6" s="29">
        <v>42327.006391937532</v>
      </c>
      <c r="I6" s="29">
        <v>34976.67566124491</v>
      </c>
      <c r="J6" s="29">
        <v>15167.313703729689</v>
      </c>
      <c r="K6" s="29">
        <v>55046.82681695019</v>
      </c>
      <c r="L6" s="29">
        <v>57081.948271270237</v>
      </c>
      <c r="M6" s="29">
        <v>57081.948271270237</v>
      </c>
      <c r="N6" s="29">
        <v>56742.761362216901</v>
      </c>
    </row>
    <row r="7" spans="2:14" ht="18.75">
      <c r="B7" s="27" t="s">
        <v>60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8.75">
      <c r="B8" s="27" t="s">
        <v>61</v>
      </c>
      <c r="C8" s="28">
        <v>17946.947049220358</v>
      </c>
      <c r="D8" s="29">
        <v>18192.87868795895</v>
      </c>
      <c r="E8" s="29">
        <v>19368.271477071954</v>
      </c>
      <c r="F8" s="29">
        <v>19122.339838333362</v>
      </c>
      <c r="G8" s="29">
        <v>18628.808462459147</v>
      </c>
      <c r="H8" s="29">
        <v>18866.973838921782</v>
      </c>
      <c r="I8" s="29">
        <v>15523.761313787238</v>
      </c>
      <c r="J8" s="29">
        <v>7666.0663650815777</v>
      </c>
      <c r="K8" s="29">
        <v>19992.345387668436</v>
      </c>
      <c r="L8" s="29">
        <v>21003.20253832727</v>
      </c>
      <c r="M8" s="29">
        <v>21003.20253832727</v>
      </c>
      <c r="N8" s="29">
        <v>20834.7263465508</v>
      </c>
    </row>
    <row r="9" spans="2:14" ht="18.75">
      <c r="B9" s="27" t="s">
        <v>62</v>
      </c>
      <c r="C9" s="28">
        <v>6632.0443592414249</v>
      </c>
      <c r="D9" s="29">
        <v>6632.0443592414249</v>
      </c>
      <c r="E9" s="29">
        <v>6632.0443592414249</v>
      </c>
      <c r="F9" s="29">
        <v>6632.0443592414249</v>
      </c>
      <c r="G9" s="29">
        <v>6632.0443592414249</v>
      </c>
      <c r="H9" s="29">
        <v>6632.0443592414249</v>
      </c>
      <c r="I9" s="29">
        <v>4845.4999391962174</v>
      </c>
      <c r="J9" s="29">
        <v>1730.5356925700773</v>
      </c>
      <c r="K9" s="29">
        <v>16588.213237092961</v>
      </c>
      <c r="L9" s="29">
        <v>16588.213237092961</v>
      </c>
      <c r="M9" s="29">
        <v>16588.213237092961</v>
      </c>
      <c r="N9" s="29">
        <v>16588.213237092961</v>
      </c>
    </row>
    <row r="10" spans="2:14" ht="18.75">
      <c r="B10" s="30" t="s">
        <v>63</v>
      </c>
      <c r="C10" s="31">
        <v>0</v>
      </c>
      <c r="D10" s="32">
        <v>0</v>
      </c>
      <c r="E10" s="32">
        <v>0</v>
      </c>
      <c r="F10" s="29">
        <v>1595.9178341219188</v>
      </c>
      <c r="G10" s="29">
        <v>4901.7476333744644</v>
      </c>
      <c r="H10" s="29">
        <v>4901.7476333744644</v>
      </c>
      <c r="I10" s="29">
        <v>4701.842164031812</v>
      </c>
      <c r="J10" s="29">
        <v>4701.842164031812</v>
      </c>
      <c r="K10" s="29">
        <v>7999.6521376671253</v>
      </c>
      <c r="L10" s="29">
        <v>7999.6521376671253</v>
      </c>
      <c r="M10" s="29">
        <v>7999.6521376671253</v>
      </c>
      <c r="N10" s="29">
        <v>7999.6521376671253</v>
      </c>
    </row>
    <row r="11" spans="2:14" ht="18.75">
      <c r="B11" s="30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2:14" ht="18.75">
      <c r="B12" s="27" t="s">
        <v>64</v>
      </c>
      <c r="C12" s="28">
        <v>67078.678824101051</v>
      </c>
      <c r="D12" s="29">
        <v>68185.949054839642</v>
      </c>
      <c r="E12" s="29">
        <v>69361.341843952658</v>
      </c>
      <c r="F12" s="29">
        <v>70711.328039335989</v>
      </c>
      <c r="G12" s="29">
        <v>71243.521118970733</v>
      </c>
      <c r="H12" s="29">
        <v>72727.772223475215</v>
      </c>
      <c r="I12" s="29">
        <v>60047.779078260181</v>
      </c>
      <c r="J12" s="29">
        <v>29265.757925413156</v>
      </c>
      <c r="K12" s="29">
        <v>99627.037579378724</v>
      </c>
      <c r="L12" s="29">
        <v>102673.01618435761</v>
      </c>
      <c r="M12" s="29">
        <v>102673.01618435761</v>
      </c>
      <c r="N12" s="29">
        <v>102165.35308352779</v>
      </c>
    </row>
    <row r="13" spans="2:14" ht="18.75">
      <c r="B13" s="27" t="s">
        <v>65</v>
      </c>
      <c r="C13" s="28">
        <v>24128.321540152363</v>
      </c>
      <c r="D13" s="29">
        <v>24234.648356257065</v>
      </c>
      <c r="E13" s="29">
        <v>24234.648356257065</v>
      </c>
      <c r="F13" s="29">
        <v>22908.122645484262</v>
      </c>
      <c r="G13" s="29">
        <v>18987.790515712353</v>
      </c>
      <c r="H13" s="29">
        <v>24232.377772010484</v>
      </c>
      <c r="I13" s="29">
        <v>20496.662018150048</v>
      </c>
      <c r="J13" s="29">
        <v>5158.95821733712</v>
      </c>
      <c r="K13" s="29">
        <v>19796.754064161316</v>
      </c>
      <c r="L13" s="29">
        <v>18697.401633700021</v>
      </c>
      <c r="M13" s="29">
        <v>16421.496832710935</v>
      </c>
      <c r="N13" s="29">
        <v>30922.789405552499</v>
      </c>
    </row>
    <row r="14" spans="2:14" ht="18.75">
      <c r="B14" s="35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2:14" ht="18.75">
      <c r="B15" s="30" t="s">
        <v>66</v>
      </c>
      <c r="C15" s="31">
        <v>91207.000364253414</v>
      </c>
      <c r="D15" s="32">
        <v>92420.597411096707</v>
      </c>
      <c r="E15" s="32">
        <v>93595.990200209722</v>
      </c>
      <c r="F15" s="32">
        <v>93619.450684820244</v>
      </c>
      <c r="G15" s="32">
        <v>90231.311634683079</v>
      </c>
      <c r="H15" s="32">
        <v>96960.149995485699</v>
      </c>
      <c r="I15" s="32">
        <v>80544.441096410228</v>
      </c>
      <c r="J15" s="32">
        <v>34424.716142750272</v>
      </c>
      <c r="K15" s="32">
        <v>119423.79164354004</v>
      </c>
      <c r="L15" s="32">
        <v>121370.41781805763</v>
      </c>
      <c r="M15" s="32">
        <v>119094.51301706854</v>
      </c>
      <c r="N15" s="32">
        <v>133088.14248908029</v>
      </c>
    </row>
    <row r="16" spans="2:14" ht="18.75">
      <c r="B16" s="30" t="s">
        <v>67</v>
      </c>
      <c r="C16" s="31">
        <v>18928.458524709356</v>
      </c>
      <c r="D16" s="32">
        <v>25237.944699612475</v>
      </c>
      <c r="E16" s="32">
        <v>25237.944699612475</v>
      </c>
      <c r="F16" s="32">
        <v>28392.687787064031</v>
      </c>
      <c r="G16" s="32">
        <v>25237.944699612475</v>
      </c>
      <c r="H16" s="32">
        <v>31547.430874515594</v>
      </c>
      <c r="I16" s="32">
        <v>31547.430874515594</v>
      </c>
      <c r="J16" s="32">
        <v>53630.632486676514</v>
      </c>
      <c r="K16" s="32">
        <v>31547.430874515594</v>
      </c>
      <c r="L16" s="32">
        <v>15773.715437257797</v>
      </c>
      <c r="M16" s="32">
        <v>12618.972349806238</v>
      </c>
      <c r="N16" s="32">
        <v>15773.715437257797</v>
      </c>
    </row>
    <row r="17" spans="2:14" ht="18.75">
      <c r="B17" s="30" t="s">
        <v>68</v>
      </c>
      <c r="C17" s="31">
        <v>13811.727272727272</v>
      </c>
      <c r="D17" s="32">
        <v>13812.553719008263</v>
      </c>
      <c r="E17" s="32">
        <v>13813.380165289256</v>
      </c>
      <c r="F17" s="32">
        <v>13814.206611570247</v>
      </c>
      <c r="G17" s="32">
        <v>11862.03305785124</v>
      </c>
      <c r="H17" s="32">
        <v>13743.859504132231</v>
      </c>
      <c r="I17" s="32">
        <v>12012.685950413224</v>
      </c>
      <c r="J17" s="32">
        <v>2270.7851239669421</v>
      </c>
      <c r="K17" s="32">
        <v>10719.338842975209</v>
      </c>
      <c r="L17" s="32">
        <v>10235.6652892562</v>
      </c>
      <c r="M17" s="32">
        <v>9238.9917355371908</v>
      </c>
      <c r="N17" s="32">
        <v>10664.818181818182</v>
      </c>
    </row>
    <row r="18" spans="2:14" ht="18.75">
      <c r="B18" s="38" t="s">
        <v>69</v>
      </c>
      <c r="C18" s="39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</row>
    <row r="19" spans="2:14" ht="18.75">
      <c r="B19" s="38" t="s">
        <v>70</v>
      </c>
      <c r="C19" s="39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</row>
    <row r="20" spans="2:14" ht="18.75">
      <c r="B20" s="38" t="s">
        <v>71</v>
      </c>
      <c r="C20" s="39">
        <v>3333.3333333333335</v>
      </c>
      <c r="D20" s="40">
        <v>3333.3333333333335</v>
      </c>
      <c r="E20" s="40">
        <v>3333.3333333333335</v>
      </c>
      <c r="F20" s="40">
        <v>3333.3333333333335</v>
      </c>
      <c r="G20" s="40">
        <v>3333.3333333333335</v>
      </c>
      <c r="H20" s="40">
        <v>3333.3333333333335</v>
      </c>
      <c r="I20" s="40">
        <v>3333.3333333333335</v>
      </c>
      <c r="J20" s="40">
        <v>3333.3333333333335</v>
      </c>
      <c r="K20" s="40">
        <v>3333.3333333333335</v>
      </c>
      <c r="L20" s="40">
        <v>3333.3333333333335</v>
      </c>
      <c r="M20" s="40">
        <v>3333.3333333333335</v>
      </c>
      <c r="N20" s="40">
        <v>3333.3333333333335</v>
      </c>
    </row>
    <row r="21" spans="2:14" ht="18.75">
      <c r="B21" s="38" t="s">
        <v>0</v>
      </c>
      <c r="C21" s="39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</row>
    <row r="22" spans="2:14" ht="18.75">
      <c r="B22" s="38" t="s">
        <v>1</v>
      </c>
      <c r="C22" s="39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</row>
    <row r="23" spans="2:14" ht="18.75">
      <c r="B23" s="30" t="s">
        <v>71</v>
      </c>
      <c r="C23" s="31">
        <v>3333.3333333333335</v>
      </c>
      <c r="D23" s="32">
        <v>3333.3333333333335</v>
      </c>
      <c r="E23" s="32">
        <v>3333.3333333333335</v>
      </c>
      <c r="F23" s="32">
        <v>3333.3333333333335</v>
      </c>
      <c r="G23" s="32">
        <v>3333.3333333333335</v>
      </c>
      <c r="H23" s="32">
        <v>3333.3333333333335</v>
      </c>
      <c r="I23" s="32">
        <v>3333.3333333333335</v>
      </c>
      <c r="J23" s="32">
        <v>3333.3333333333335</v>
      </c>
      <c r="K23" s="32">
        <v>3333.3333333333335</v>
      </c>
      <c r="L23" s="32">
        <v>3333.3333333333335</v>
      </c>
      <c r="M23" s="32">
        <v>3333.3333333333335</v>
      </c>
      <c r="N23" s="32">
        <v>3333.3333333333335</v>
      </c>
    </row>
    <row r="24" spans="2:14" ht="18.75">
      <c r="B24" s="41" t="s">
        <v>2</v>
      </c>
      <c r="C24" s="42">
        <v>1956</v>
      </c>
      <c r="D24" s="43">
        <v>1968</v>
      </c>
      <c r="E24" s="43">
        <v>2000</v>
      </c>
      <c r="F24" s="43">
        <v>2128</v>
      </c>
      <c r="G24" s="43">
        <v>2254</v>
      </c>
      <c r="H24" s="43">
        <v>2256</v>
      </c>
      <c r="I24" s="43">
        <v>2274</v>
      </c>
      <c r="J24" s="43">
        <v>2274</v>
      </c>
      <c r="K24" s="43">
        <v>2522</v>
      </c>
      <c r="L24" s="43">
        <v>2522</v>
      </c>
      <c r="M24" s="43">
        <v>2524</v>
      </c>
      <c r="N24" s="43">
        <v>2524</v>
      </c>
    </row>
    <row r="25" spans="2:14" ht="18.75">
      <c r="B25" s="41" t="s">
        <v>3</v>
      </c>
      <c r="C25" s="42">
        <v>11280.957386363636</v>
      </c>
      <c r="D25" s="43">
        <v>11307.957386363636</v>
      </c>
      <c r="E25" s="43">
        <v>11379.957386363636</v>
      </c>
      <c r="F25" s="43">
        <v>11667.957386363636</v>
      </c>
      <c r="G25" s="43">
        <v>11951.457386363636</v>
      </c>
      <c r="H25" s="43">
        <v>11955.957386363636</v>
      </c>
      <c r="I25" s="43">
        <v>11996.457386363636</v>
      </c>
      <c r="J25" s="43">
        <v>11996.457386363636</v>
      </c>
      <c r="K25" s="43">
        <v>12554.457386363636</v>
      </c>
      <c r="L25" s="43">
        <v>12554.457386363636</v>
      </c>
      <c r="M25" s="43">
        <v>12558.957386363636</v>
      </c>
      <c r="N25" s="43">
        <v>15768.957386363636</v>
      </c>
    </row>
    <row r="26" spans="2:14" ht="18.75">
      <c r="B26" s="38" t="s">
        <v>4</v>
      </c>
      <c r="C26" s="39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</row>
    <row r="27" spans="2:14" ht="18.75">
      <c r="B27" s="38" t="s">
        <v>5</v>
      </c>
      <c r="C27" s="39">
        <v>4550</v>
      </c>
      <c r="D27" s="40">
        <v>1430</v>
      </c>
      <c r="E27" s="40">
        <v>780</v>
      </c>
      <c r="F27" s="40">
        <v>1430</v>
      </c>
      <c r="G27" s="40">
        <v>1430</v>
      </c>
      <c r="H27" s="40">
        <v>1430</v>
      </c>
      <c r="I27" s="40">
        <v>1430</v>
      </c>
      <c r="J27" s="40">
        <v>780</v>
      </c>
      <c r="K27" s="40">
        <v>780</v>
      </c>
      <c r="L27" s="40">
        <v>780</v>
      </c>
      <c r="M27" s="40">
        <v>780</v>
      </c>
      <c r="N27" s="40">
        <v>780</v>
      </c>
    </row>
    <row r="28" spans="2:14" ht="18.75">
      <c r="B28" s="38" t="s">
        <v>6</v>
      </c>
      <c r="C28" s="39">
        <v>200</v>
      </c>
      <c r="D28" s="40">
        <v>200</v>
      </c>
      <c r="E28" s="40">
        <v>200</v>
      </c>
      <c r="F28" s="40">
        <v>200</v>
      </c>
      <c r="G28" s="40">
        <v>200</v>
      </c>
      <c r="H28" s="40">
        <v>200</v>
      </c>
      <c r="I28" s="40">
        <v>200</v>
      </c>
      <c r="J28" s="40">
        <v>200</v>
      </c>
      <c r="K28" s="40">
        <v>200</v>
      </c>
      <c r="L28" s="40">
        <v>200</v>
      </c>
      <c r="M28" s="40">
        <v>200</v>
      </c>
      <c r="N28" s="40">
        <v>200</v>
      </c>
    </row>
    <row r="29" spans="2:14" ht="18.75">
      <c r="B29" s="38" t="s">
        <v>7</v>
      </c>
      <c r="C29" s="39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</row>
    <row r="30" spans="2:14" ht="18.75">
      <c r="B30" s="38" t="s">
        <v>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</row>
    <row r="31" spans="2:14" ht="18.75">
      <c r="B31" s="38" t="s">
        <v>9</v>
      </c>
      <c r="C31" s="39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</row>
    <row r="32" spans="2:14" ht="18.75">
      <c r="B32" s="38" t="s">
        <v>10</v>
      </c>
      <c r="C32" s="39">
        <v>1000</v>
      </c>
      <c r="D32" s="40">
        <v>1000</v>
      </c>
      <c r="E32" s="40">
        <v>1000</v>
      </c>
      <c r="F32" s="40">
        <v>1000</v>
      </c>
      <c r="G32" s="40">
        <v>1000</v>
      </c>
      <c r="H32" s="40">
        <v>1000</v>
      </c>
      <c r="I32" s="40">
        <v>1000</v>
      </c>
      <c r="J32" s="40">
        <v>1000</v>
      </c>
      <c r="K32" s="40">
        <v>1000</v>
      </c>
      <c r="L32" s="40">
        <v>1000</v>
      </c>
      <c r="M32" s="40">
        <v>1000</v>
      </c>
      <c r="N32" s="40">
        <v>1000</v>
      </c>
    </row>
    <row r="33" spans="2:14" ht="18.75">
      <c r="B33" s="38" t="s">
        <v>11</v>
      </c>
      <c r="C33" s="39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</row>
    <row r="34" spans="2:14" ht="18.75">
      <c r="B34" s="30" t="s">
        <v>12</v>
      </c>
      <c r="C34" s="31">
        <v>18986.957386363636</v>
      </c>
      <c r="D34" s="32">
        <v>15905.957386363636</v>
      </c>
      <c r="E34" s="32">
        <v>15359.957386363636</v>
      </c>
      <c r="F34" s="32">
        <v>16425.957386363636</v>
      </c>
      <c r="G34" s="32">
        <v>16835.457386363636</v>
      </c>
      <c r="H34" s="32">
        <v>16841.957386363636</v>
      </c>
      <c r="I34" s="32">
        <v>16900.457386363636</v>
      </c>
      <c r="J34" s="32">
        <v>16250.457386363636</v>
      </c>
      <c r="K34" s="32">
        <v>17056.457386363636</v>
      </c>
      <c r="L34" s="32">
        <v>17056.457386363636</v>
      </c>
      <c r="M34" s="32">
        <v>17062.957386363636</v>
      </c>
      <c r="N34" s="32">
        <v>20272.957386363636</v>
      </c>
    </row>
    <row r="35" spans="2:14" ht="18.75">
      <c r="B35" s="24" t="s">
        <v>13</v>
      </c>
      <c r="C35" s="25">
        <v>146267.476881387</v>
      </c>
      <c r="D35" s="26">
        <v>150710.38654941443</v>
      </c>
      <c r="E35" s="26">
        <v>151340.60578480843</v>
      </c>
      <c r="F35" s="26">
        <v>155585.6358031515</v>
      </c>
      <c r="G35" s="26">
        <v>147500.08011184377</v>
      </c>
      <c r="H35" s="26">
        <v>162426.73109383052</v>
      </c>
      <c r="I35" s="26">
        <v>144338.34864103602</v>
      </c>
      <c r="J35" s="26">
        <v>109909.92447309069</v>
      </c>
      <c r="K35" s="26">
        <v>182080.35208072784</v>
      </c>
      <c r="L35" s="26">
        <v>167769.58926426861</v>
      </c>
      <c r="M35" s="26">
        <v>161348.76782210896</v>
      </c>
      <c r="N35" s="44">
        <v>183132.96682785326</v>
      </c>
    </row>
    <row r="36" spans="2:14" ht="18.75">
      <c r="B36" s="30" t="s">
        <v>72</v>
      </c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2:14" ht="18.75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2:14" ht="18.75">
      <c r="B38" s="30" t="s">
        <v>14</v>
      </c>
      <c r="C38" s="31">
        <v>-7979.333333333333</v>
      </c>
      <c r="D38" s="32">
        <v>-7979.333333333333</v>
      </c>
      <c r="E38" s="32">
        <v>-7979.333333333333</v>
      </c>
      <c r="F38" s="32">
        <v>-7979.333333333333</v>
      </c>
      <c r="G38" s="32">
        <v>-7979.333333333333</v>
      </c>
      <c r="H38" s="32">
        <v>-7979.333333333333</v>
      </c>
      <c r="I38" s="32">
        <v>-7979.333333333333</v>
      </c>
      <c r="J38" s="32">
        <v>-7979.333333333333</v>
      </c>
      <c r="K38" s="32">
        <v>-7979.333333333333</v>
      </c>
      <c r="L38" s="32">
        <v>-7979.333333333333</v>
      </c>
      <c r="M38" s="32">
        <v>-7979.333333333333</v>
      </c>
      <c r="N38" s="45">
        <v>-7979.333333333333</v>
      </c>
    </row>
    <row r="39" spans="2:14" ht="18.75">
      <c r="B39" s="30" t="s">
        <v>15</v>
      </c>
      <c r="C39" s="31">
        <v>-5338.3033333333333</v>
      </c>
      <c r="D39" s="32">
        <v>-5338.3033333333333</v>
      </c>
      <c r="E39" s="32">
        <v>-5338.3033333333333</v>
      </c>
      <c r="F39" s="32">
        <v>-5338.3033333333333</v>
      </c>
      <c r="G39" s="32">
        <v>-5338.3033333333333</v>
      </c>
      <c r="H39" s="32">
        <v>-5338.3033333333333</v>
      </c>
      <c r="I39" s="32">
        <v>-5338.3033333333333</v>
      </c>
      <c r="J39" s="32">
        <v>-5338.3033333333333</v>
      </c>
      <c r="K39" s="32">
        <v>-5338.3033333333333</v>
      </c>
      <c r="L39" s="32">
        <v>-5338.3033333333333</v>
      </c>
      <c r="M39" s="32">
        <v>-5338.3033333333333</v>
      </c>
      <c r="N39" s="45">
        <v>-5338.3033333333333</v>
      </c>
    </row>
    <row r="40" spans="2:14" ht="18.75">
      <c r="B40" s="30" t="s">
        <v>16</v>
      </c>
      <c r="C40" s="31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45">
        <v>0</v>
      </c>
    </row>
    <row r="41" spans="2:14" ht="18.75">
      <c r="B41" s="30" t="s">
        <v>17</v>
      </c>
      <c r="C41" s="31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45">
        <v>0</v>
      </c>
    </row>
    <row r="42" spans="2:14" ht="18.75">
      <c r="B42" s="30" t="s">
        <v>18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45">
        <v>-6636</v>
      </c>
    </row>
    <row r="43" spans="2:14" ht="18.75">
      <c r="B43" s="30" t="s">
        <v>19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45">
        <v>-2996</v>
      </c>
    </row>
    <row r="44" spans="2:14" ht="18.75">
      <c r="B44" s="30" t="s">
        <v>20</v>
      </c>
      <c r="C44" s="31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45">
        <v>0</v>
      </c>
    </row>
    <row r="45" spans="2:14" ht="18.75">
      <c r="B45" s="30" t="s">
        <v>21</v>
      </c>
      <c r="C45" s="31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45">
        <v>0</v>
      </c>
    </row>
    <row r="46" spans="2:14" ht="18.75">
      <c r="B46" s="30" t="s">
        <v>73</v>
      </c>
      <c r="C46" s="31">
        <v>-9921.0216666666656</v>
      </c>
      <c r="D46" s="32">
        <v>-9921.0216666666656</v>
      </c>
      <c r="E46" s="32">
        <v>-9921.0216666666656</v>
      </c>
      <c r="F46" s="32">
        <v>-9921.0216666666656</v>
      </c>
      <c r="G46" s="32">
        <v>-9921.0216666666656</v>
      </c>
      <c r="H46" s="32">
        <v>-9921.0216666666656</v>
      </c>
      <c r="I46" s="32">
        <v>-9921.0216666666656</v>
      </c>
      <c r="J46" s="32">
        <v>-9921.0216666666656</v>
      </c>
      <c r="K46" s="32">
        <v>-9921.0216666666656</v>
      </c>
      <c r="L46" s="32">
        <v>-9921.0216666666656</v>
      </c>
      <c r="M46" s="32">
        <v>-9921.0216666666656</v>
      </c>
      <c r="N46" s="45">
        <v>-9921.0216666666656</v>
      </c>
    </row>
    <row r="47" spans="2:14" ht="18.75">
      <c r="B47" s="46" t="s">
        <v>74</v>
      </c>
      <c r="C47" s="47">
        <v>-8327.5</v>
      </c>
      <c r="D47" s="48">
        <v>-8327.5</v>
      </c>
      <c r="E47" s="48">
        <v>-8327.5</v>
      </c>
      <c r="F47" s="48">
        <v>-8327.5</v>
      </c>
      <c r="G47" s="48">
        <v>-8327.5</v>
      </c>
      <c r="H47" s="48">
        <v>-8327.5</v>
      </c>
      <c r="I47" s="48">
        <v>-8327.5</v>
      </c>
      <c r="J47" s="48">
        <v>-8327.5</v>
      </c>
      <c r="K47" s="48">
        <v>-8327.5</v>
      </c>
      <c r="L47" s="48">
        <v>-8327.5</v>
      </c>
      <c r="M47" s="48">
        <v>-8327.5</v>
      </c>
      <c r="N47" s="49">
        <v>-8327.5</v>
      </c>
    </row>
    <row r="48" spans="2:14" ht="18.75">
      <c r="B48" s="50" t="s">
        <v>22</v>
      </c>
      <c r="C48" s="51">
        <v>-31566.158333333333</v>
      </c>
      <c r="D48" s="52">
        <v>-31566.158333333333</v>
      </c>
      <c r="E48" s="52">
        <v>-31566.158333333333</v>
      </c>
      <c r="F48" s="52">
        <v>-31566.158333333333</v>
      </c>
      <c r="G48" s="52">
        <v>-31566.158333333333</v>
      </c>
      <c r="H48" s="52">
        <v>-31566.158333333333</v>
      </c>
      <c r="I48" s="52">
        <v>-31566.158333333333</v>
      </c>
      <c r="J48" s="52">
        <v>-31566.158333333333</v>
      </c>
      <c r="K48" s="52">
        <v>-31566.158333333333</v>
      </c>
      <c r="L48" s="52">
        <v>-31566.158333333333</v>
      </c>
      <c r="M48" s="52">
        <v>-31566.158333333333</v>
      </c>
      <c r="N48" s="53">
        <v>-41198.158333333333</v>
      </c>
    </row>
    <row r="49" spans="2:14" ht="18.75">
      <c r="B49" s="54" t="s">
        <v>75</v>
      </c>
      <c r="C49" s="55">
        <v>-600</v>
      </c>
      <c r="D49" s="56">
        <v>-600</v>
      </c>
      <c r="E49" s="56">
        <v>-600</v>
      </c>
      <c r="F49" s="56">
        <v>-600</v>
      </c>
      <c r="G49" s="56">
        <v>-600</v>
      </c>
      <c r="H49" s="56">
        <v>-600</v>
      </c>
      <c r="I49" s="56">
        <v>-600</v>
      </c>
      <c r="J49" s="56">
        <v>-600</v>
      </c>
      <c r="K49" s="56">
        <v>-600</v>
      </c>
      <c r="L49" s="56">
        <v>-600</v>
      </c>
      <c r="M49" s="56">
        <v>-600</v>
      </c>
      <c r="N49" s="56">
        <v>-600</v>
      </c>
    </row>
    <row r="50" spans="2:14" ht="18.75">
      <c r="B50" s="57" t="s">
        <v>23</v>
      </c>
      <c r="C50" s="58">
        <v>-2145.6614103428137</v>
      </c>
      <c r="D50" s="59">
        <v>-2145.6614103428137</v>
      </c>
      <c r="E50" s="59">
        <v>-2145.6614103428137</v>
      </c>
      <c r="F50" s="59">
        <v>-2661.9877684410817</v>
      </c>
      <c r="G50" s="59">
        <v>-3731.5209387874938</v>
      </c>
      <c r="H50" s="59">
        <v>-3731.5209387874938</v>
      </c>
      <c r="I50" s="59">
        <v>-3088.8459745737737</v>
      </c>
      <c r="J50" s="59">
        <v>-2081.0634241947287</v>
      </c>
      <c r="K50" s="59">
        <v>-7954.8976212459102</v>
      </c>
      <c r="L50" s="59">
        <v>-7954.8976212459102</v>
      </c>
      <c r="M50" s="59">
        <v>-7954.8976212459102</v>
      </c>
      <c r="N50" s="60">
        <v>-7954.8976212459102</v>
      </c>
    </row>
    <row r="51" spans="2:14" ht="18.75">
      <c r="B51" s="30" t="s">
        <v>24</v>
      </c>
      <c r="C51" s="31">
        <v>-13692</v>
      </c>
      <c r="D51" s="32">
        <v>-13776</v>
      </c>
      <c r="E51" s="32">
        <v>-14000</v>
      </c>
      <c r="F51" s="32">
        <v>-14896</v>
      </c>
      <c r="G51" s="32">
        <v>-15778</v>
      </c>
      <c r="H51" s="32">
        <v>-15792</v>
      </c>
      <c r="I51" s="32">
        <v>-15918</v>
      </c>
      <c r="J51" s="32">
        <v>-15918</v>
      </c>
      <c r="K51" s="32">
        <v>-17654</v>
      </c>
      <c r="L51" s="32">
        <v>-17654</v>
      </c>
      <c r="M51" s="32">
        <v>-17668</v>
      </c>
      <c r="N51" s="45">
        <v>-17668</v>
      </c>
    </row>
    <row r="52" spans="2:14" ht="18.75">
      <c r="B52" s="30" t="s">
        <v>25</v>
      </c>
      <c r="C52" s="31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45">
        <v>0</v>
      </c>
    </row>
    <row r="53" spans="2:14" ht="18.75">
      <c r="B53" s="30" t="s">
        <v>26</v>
      </c>
      <c r="C53" s="31">
        <v>-2934</v>
      </c>
      <c r="D53" s="32">
        <v>-2952</v>
      </c>
      <c r="E53" s="32">
        <v>-3000</v>
      </c>
      <c r="F53" s="32">
        <v>-3192</v>
      </c>
      <c r="G53" s="32">
        <v>-3381</v>
      </c>
      <c r="H53" s="32">
        <v>-3384</v>
      </c>
      <c r="I53" s="32">
        <v>-3411</v>
      </c>
      <c r="J53" s="32">
        <v>-3411</v>
      </c>
      <c r="K53" s="32">
        <v>-3783</v>
      </c>
      <c r="L53" s="32">
        <v>-3783</v>
      </c>
      <c r="M53" s="32">
        <v>-3786</v>
      </c>
      <c r="N53" s="45">
        <v>-3786</v>
      </c>
    </row>
    <row r="54" spans="2:14" ht="18.75">
      <c r="B54" s="30" t="s">
        <v>27</v>
      </c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45"/>
    </row>
    <row r="55" spans="2:14" ht="18.75">
      <c r="B55" s="30" t="s">
        <v>28</v>
      </c>
      <c r="C55" s="31">
        <v>-200</v>
      </c>
      <c r="D55" s="32">
        <v>-200</v>
      </c>
      <c r="E55" s="32">
        <v>-200</v>
      </c>
      <c r="F55" s="32">
        <v>-200</v>
      </c>
      <c r="G55" s="32">
        <v>-200</v>
      </c>
      <c r="H55" s="32">
        <v>-200</v>
      </c>
      <c r="I55" s="32">
        <v>-200</v>
      </c>
      <c r="J55" s="32">
        <v>-200</v>
      </c>
      <c r="K55" s="32">
        <v>-200</v>
      </c>
      <c r="L55" s="32">
        <v>-200</v>
      </c>
      <c r="M55" s="32">
        <v>-200</v>
      </c>
      <c r="N55" s="45">
        <v>-200</v>
      </c>
    </row>
    <row r="56" spans="2:14" ht="18.75">
      <c r="B56" s="30" t="s">
        <v>29</v>
      </c>
      <c r="C56" s="31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45">
        <v>0</v>
      </c>
    </row>
    <row r="57" spans="2:14" ht="18.75">
      <c r="B57" s="30" t="s">
        <v>30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45">
        <v>0</v>
      </c>
    </row>
    <row r="58" spans="2:14" ht="18.75">
      <c r="B58" s="46" t="s">
        <v>31</v>
      </c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9">
        <v>0</v>
      </c>
    </row>
    <row r="59" spans="2:14" ht="18.75">
      <c r="B59" s="61" t="s">
        <v>32</v>
      </c>
      <c r="C59" s="62">
        <v>-16826</v>
      </c>
      <c r="D59" s="62">
        <v>-16928</v>
      </c>
      <c r="E59" s="62">
        <v>-17200</v>
      </c>
      <c r="F59" s="62">
        <v>-18288</v>
      </c>
      <c r="G59" s="62">
        <v>-19359</v>
      </c>
      <c r="H59" s="62">
        <v>-19376</v>
      </c>
      <c r="I59" s="62">
        <v>-19529</v>
      </c>
      <c r="J59" s="62">
        <v>-19529</v>
      </c>
      <c r="K59" s="62">
        <v>-21637</v>
      </c>
      <c r="L59" s="62">
        <v>-21637</v>
      </c>
      <c r="M59" s="62">
        <v>-21654</v>
      </c>
      <c r="N59" s="62">
        <v>-21654</v>
      </c>
    </row>
    <row r="60" spans="2:14" ht="18.75"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</row>
    <row r="61" spans="2:14" ht="18.75">
      <c r="B61" s="61" t="s">
        <v>76</v>
      </c>
      <c r="C61" s="62">
        <v>-51137.819743676147</v>
      </c>
      <c r="D61" s="62">
        <v>-51239.819743676147</v>
      </c>
      <c r="E61" s="62">
        <v>-51511.819743676147</v>
      </c>
      <c r="F61" s="62">
        <v>-53116.146101774415</v>
      </c>
      <c r="G61" s="62">
        <v>-55256.679272120826</v>
      </c>
      <c r="H61" s="62">
        <v>-55273.679272120826</v>
      </c>
      <c r="I61" s="62">
        <v>-54784.004307907104</v>
      </c>
      <c r="J61" s="62">
        <v>-53776.221757528067</v>
      </c>
      <c r="K61" s="62">
        <v>-61758.055954579242</v>
      </c>
      <c r="L61" s="62">
        <v>-61758.055954579242</v>
      </c>
      <c r="M61" s="62">
        <v>-61775.055954579242</v>
      </c>
      <c r="N61" s="62">
        <v>-71407.055954579235</v>
      </c>
    </row>
    <row r="62" spans="2:14" ht="18.75">
      <c r="B62" s="63" t="s">
        <v>77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</row>
    <row r="63" spans="2:14" ht="18.75">
      <c r="B63" s="63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2:14" ht="18.75">
      <c r="B64" s="66" t="s">
        <v>33</v>
      </c>
      <c r="C64" s="67">
        <v>95129.657137710863</v>
      </c>
      <c r="D64" s="67">
        <v>99470.566805738286</v>
      </c>
      <c r="E64" s="67">
        <v>99828.786041132291</v>
      </c>
      <c r="F64" s="67">
        <v>102469.48970137708</v>
      </c>
      <c r="G64" s="67">
        <v>92243.400839722948</v>
      </c>
      <c r="H64" s="67">
        <v>107153.0518217097</v>
      </c>
      <c r="I64" s="67">
        <v>89554.344333128916</v>
      </c>
      <c r="J64" s="67">
        <v>56133.702715562627</v>
      </c>
      <c r="K64" s="67">
        <v>120322.29612614861</v>
      </c>
      <c r="L64" s="67">
        <v>106011.53330968937</v>
      </c>
      <c r="M64" s="67">
        <v>99573.711867529724</v>
      </c>
      <c r="N64" s="67">
        <v>111725.91087327403</v>
      </c>
    </row>
    <row r="65" spans="2:14" ht="18.75">
      <c r="B65" s="68" t="s">
        <v>78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2:14" ht="18.75">
      <c r="B66" s="70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3"/>
    </row>
    <row r="67" spans="2:14" ht="18.75">
      <c r="B67" s="30" t="s">
        <v>79</v>
      </c>
      <c r="C67" s="31">
        <v>-5617.8140666666668</v>
      </c>
      <c r="D67" s="32">
        <v>-5617.8140666666668</v>
      </c>
      <c r="E67" s="32">
        <v>-5617.8140666666668</v>
      </c>
      <c r="F67" s="32">
        <v>-5617.8140666666668</v>
      </c>
      <c r="G67" s="32">
        <v>-5617.8140666666668</v>
      </c>
      <c r="H67" s="32">
        <v>-5617.8140666666668</v>
      </c>
      <c r="I67" s="32">
        <v>-5617.8140666666668</v>
      </c>
      <c r="J67" s="32">
        <v>-5617.8140666666668</v>
      </c>
      <c r="K67" s="32">
        <v>-5617.8140666666668</v>
      </c>
      <c r="L67" s="32">
        <v>-5617.8140666666668</v>
      </c>
      <c r="M67" s="32">
        <v>-5617.8140666666668</v>
      </c>
      <c r="N67" s="45">
        <v>-5617.8140666666668</v>
      </c>
    </row>
    <row r="68" spans="2:14" ht="18.75">
      <c r="B68" s="30" t="s">
        <v>80</v>
      </c>
      <c r="C68" s="31">
        <v>-8104.3874999999998</v>
      </c>
      <c r="D68" s="32">
        <v>-8104.3874999999998</v>
      </c>
      <c r="E68" s="32">
        <v>-8104.3874999999998</v>
      </c>
      <c r="F68" s="32">
        <v>-8104.3874999999998</v>
      </c>
      <c r="G68" s="32">
        <v>-8104.3874999999998</v>
      </c>
      <c r="H68" s="32">
        <v>-8104.3874999999998</v>
      </c>
      <c r="I68" s="32">
        <v>-8104.3874999999998</v>
      </c>
      <c r="J68" s="32">
        <v>-8104.3874999999998</v>
      </c>
      <c r="K68" s="32">
        <v>-8104.3874999999998</v>
      </c>
      <c r="L68" s="32">
        <v>-8104.3874999999998</v>
      </c>
      <c r="M68" s="32">
        <v>-8104.3874999999998</v>
      </c>
      <c r="N68" s="45">
        <v>-8104.3874999999998</v>
      </c>
    </row>
    <row r="69" spans="2:14" ht="18.75">
      <c r="B69" s="30" t="s">
        <v>81</v>
      </c>
      <c r="C69" s="31">
        <v>-4203.211666666667</v>
      </c>
      <c r="D69" s="32">
        <v>-4203.211666666667</v>
      </c>
      <c r="E69" s="32">
        <v>-4203.211666666667</v>
      </c>
      <c r="F69" s="32">
        <v>-4203.211666666667</v>
      </c>
      <c r="G69" s="32">
        <v>-4203.211666666667</v>
      </c>
      <c r="H69" s="32">
        <v>-4203.211666666667</v>
      </c>
      <c r="I69" s="32">
        <v>-4203.211666666667</v>
      </c>
      <c r="J69" s="32">
        <v>-4203.211666666667</v>
      </c>
      <c r="K69" s="32">
        <v>-4203.211666666667</v>
      </c>
      <c r="L69" s="32">
        <v>-4203.211666666667</v>
      </c>
      <c r="M69" s="32">
        <v>-4203.211666666667</v>
      </c>
      <c r="N69" s="45">
        <v>-4203.211666666667</v>
      </c>
    </row>
    <row r="70" spans="2:14" ht="18.75">
      <c r="B70" s="30" t="s">
        <v>82</v>
      </c>
      <c r="C70" s="31">
        <v>-6870.7108333333335</v>
      </c>
      <c r="D70" s="32">
        <v>-6870.7108333333335</v>
      </c>
      <c r="E70" s="32">
        <v>-6870.7108333333335</v>
      </c>
      <c r="F70" s="32">
        <v>-6870.7108333333335</v>
      </c>
      <c r="G70" s="32">
        <v>-6870.7108333333335</v>
      </c>
      <c r="H70" s="32">
        <v>-6870.7108333333335</v>
      </c>
      <c r="I70" s="32">
        <v>-6870.7108333333335</v>
      </c>
      <c r="J70" s="32">
        <v>-6870.7108333333335</v>
      </c>
      <c r="K70" s="32">
        <v>-6870.7108333333335</v>
      </c>
      <c r="L70" s="32">
        <v>-6870.7108333333335</v>
      </c>
      <c r="M70" s="32">
        <v>-6870.7108333333335</v>
      </c>
      <c r="N70" s="45">
        <v>-6870.7108333333335</v>
      </c>
    </row>
    <row r="71" spans="2:14" ht="18.75">
      <c r="B71" s="30" t="s">
        <v>83</v>
      </c>
      <c r="C71" s="31">
        <v>-7414.5</v>
      </c>
      <c r="D71" s="32">
        <v>-7414.5</v>
      </c>
      <c r="E71" s="32">
        <v>-7414.5</v>
      </c>
      <c r="F71" s="32">
        <v>-7414.5</v>
      </c>
      <c r="G71" s="32">
        <v>-7414.5</v>
      </c>
      <c r="H71" s="32">
        <v>-7414.5</v>
      </c>
      <c r="I71" s="32">
        <v>-7414.5</v>
      </c>
      <c r="J71" s="32">
        <v>-7414.5</v>
      </c>
      <c r="K71" s="32">
        <v>-7414.5</v>
      </c>
      <c r="L71" s="32">
        <v>-7414.5</v>
      </c>
      <c r="M71" s="32">
        <v>-7414.5</v>
      </c>
      <c r="N71" s="32">
        <v>-7414.5</v>
      </c>
    </row>
    <row r="72" spans="2:14" ht="18.75">
      <c r="B72" s="30" t="s">
        <v>84</v>
      </c>
      <c r="C72" s="31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45">
        <v>-1142.2999999999993</v>
      </c>
    </row>
    <row r="73" spans="2:14" ht="18.75">
      <c r="B73" s="30" t="s">
        <v>85</v>
      </c>
      <c r="C73" s="31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45">
        <v>-5769</v>
      </c>
    </row>
    <row r="74" spans="2:14" ht="18.75">
      <c r="B74" s="30" t="s">
        <v>86</v>
      </c>
      <c r="C74" s="31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45">
        <v>-2992</v>
      </c>
    </row>
    <row r="75" spans="2:14" ht="18.75">
      <c r="B75" s="30" t="s">
        <v>87</v>
      </c>
      <c r="C75" s="31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45">
        <v>-7904</v>
      </c>
    </row>
    <row r="76" spans="2:14" ht="18.75">
      <c r="B76" s="63" t="s">
        <v>88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45">
        <v>-8694</v>
      </c>
    </row>
    <row r="77" spans="2:14" ht="18.75">
      <c r="B77" s="61" t="s">
        <v>34</v>
      </c>
      <c r="C77" s="74">
        <v>-32210.624066666667</v>
      </c>
      <c r="D77" s="74">
        <v>-32210.624066666667</v>
      </c>
      <c r="E77" s="74">
        <v>-32210.624066666667</v>
      </c>
      <c r="F77" s="74">
        <v>-32210.624066666667</v>
      </c>
      <c r="G77" s="74">
        <v>-32210.624066666667</v>
      </c>
      <c r="H77" s="74">
        <v>-32210.624066666667</v>
      </c>
      <c r="I77" s="74">
        <v>-32210.624066666667</v>
      </c>
      <c r="J77" s="74">
        <v>-32210.624066666667</v>
      </c>
      <c r="K77" s="74">
        <v>-32210.624066666667</v>
      </c>
      <c r="L77" s="74">
        <v>-32210.624066666667</v>
      </c>
      <c r="M77" s="74">
        <v>-32210.624066666667</v>
      </c>
      <c r="N77" s="74">
        <v>-58711.924066666666</v>
      </c>
    </row>
    <row r="78" spans="2:14" ht="18.75">
      <c r="B78" s="63" t="s">
        <v>89</v>
      </c>
      <c r="C78" s="32">
        <v>-3500</v>
      </c>
      <c r="D78" s="32">
        <v>-3500</v>
      </c>
      <c r="E78" s="32">
        <v>-4020</v>
      </c>
      <c r="F78" s="32">
        <v>-4920</v>
      </c>
      <c r="G78" s="32">
        <v>-6020</v>
      </c>
      <c r="H78" s="32">
        <v>-6920</v>
      </c>
      <c r="I78" s="32">
        <v>-8000</v>
      </c>
      <c r="J78" s="32">
        <v>-9500</v>
      </c>
      <c r="K78" s="32">
        <v>-9000</v>
      </c>
      <c r="L78" s="32">
        <v>-6000</v>
      </c>
      <c r="M78" s="32">
        <v>-7000</v>
      </c>
      <c r="N78" s="32">
        <v>-7500</v>
      </c>
    </row>
    <row r="79" spans="2:14" ht="18.75">
      <c r="B79" s="63" t="s">
        <v>90</v>
      </c>
      <c r="C79" s="32">
        <v>-500</v>
      </c>
      <c r="D79" s="32">
        <v>-500</v>
      </c>
      <c r="E79" s="32">
        <v>-500</v>
      </c>
      <c r="F79" s="32">
        <v>-500</v>
      </c>
      <c r="G79" s="32">
        <v>-500</v>
      </c>
      <c r="H79" s="32">
        <v>-500</v>
      </c>
      <c r="I79" s="32">
        <v>-500</v>
      </c>
      <c r="J79" s="32">
        <v>-500</v>
      </c>
      <c r="K79" s="32">
        <v>-500</v>
      </c>
      <c r="L79" s="32">
        <v>-500</v>
      </c>
      <c r="M79" s="32">
        <v>-500</v>
      </c>
      <c r="N79" s="32">
        <v>-500</v>
      </c>
    </row>
    <row r="80" spans="2:14" ht="18.75">
      <c r="B80" s="63" t="s">
        <v>91</v>
      </c>
      <c r="C80" s="32">
        <v>-300</v>
      </c>
      <c r="D80" s="32">
        <v>-300</v>
      </c>
      <c r="E80" s="32">
        <v>-300</v>
      </c>
      <c r="F80" s="32">
        <v>-300</v>
      </c>
      <c r="G80" s="32">
        <v>-300</v>
      </c>
      <c r="H80" s="32">
        <v>-300</v>
      </c>
      <c r="I80" s="32">
        <v>-500</v>
      </c>
      <c r="J80" s="32">
        <v>-500</v>
      </c>
      <c r="K80" s="32">
        <v>-500</v>
      </c>
      <c r="L80" s="32">
        <v>-500</v>
      </c>
      <c r="M80" s="32">
        <v>-500</v>
      </c>
      <c r="N80" s="32">
        <v>-500</v>
      </c>
    </row>
    <row r="81" spans="2:14" ht="18.75">
      <c r="B81" s="63" t="s">
        <v>92</v>
      </c>
      <c r="C81" s="32">
        <v>-3500</v>
      </c>
      <c r="D81" s="32">
        <v>-1100</v>
      </c>
      <c r="E81" s="32">
        <v>-600</v>
      </c>
      <c r="F81" s="32">
        <v>-1100</v>
      </c>
      <c r="G81" s="32">
        <v>-1100</v>
      </c>
      <c r="H81" s="32">
        <v>-1100</v>
      </c>
      <c r="I81" s="32">
        <v>-1100</v>
      </c>
      <c r="J81" s="32">
        <v>-600</v>
      </c>
      <c r="K81" s="32">
        <v>-600</v>
      </c>
      <c r="L81" s="32">
        <v>-600</v>
      </c>
      <c r="M81" s="32">
        <v>-600</v>
      </c>
      <c r="N81" s="32">
        <v>-600</v>
      </c>
    </row>
    <row r="82" spans="2:14" ht="18.75">
      <c r="B82" s="63" t="s">
        <v>93</v>
      </c>
      <c r="C82" s="32">
        <v>-2300</v>
      </c>
      <c r="D82" s="32">
        <v>-2300</v>
      </c>
      <c r="E82" s="32">
        <v>-2300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-2300</v>
      </c>
      <c r="M82" s="32">
        <v>-2300</v>
      </c>
      <c r="N82" s="32">
        <v>-2300</v>
      </c>
    </row>
    <row r="83" spans="2:14" ht="18.75">
      <c r="B83" s="63" t="s">
        <v>94</v>
      </c>
      <c r="C83" s="32">
        <v>-500</v>
      </c>
      <c r="D83" s="32">
        <v>0</v>
      </c>
      <c r="E83" s="32">
        <v>-500</v>
      </c>
      <c r="F83" s="32">
        <v>0</v>
      </c>
      <c r="G83" s="32">
        <v>0</v>
      </c>
      <c r="H83" s="32">
        <v>-500</v>
      </c>
      <c r="I83" s="32">
        <v>-500</v>
      </c>
      <c r="J83" s="32">
        <v>-500</v>
      </c>
      <c r="K83" s="32">
        <v>-500</v>
      </c>
      <c r="L83" s="32">
        <v>-500</v>
      </c>
      <c r="M83" s="32">
        <v>-500</v>
      </c>
      <c r="N83" s="32">
        <v>-500</v>
      </c>
    </row>
    <row r="84" spans="2:14" ht="18.75">
      <c r="B84" s="63" t="s">
        <v>95</v>
      </c>
      <c r="C84" s="32">
        <v>-10000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-2500</v>
      </c>
      <c r="M84" s="32">
        <v>-2500</v>
      </c>
      <c r="N84" s="32">
        <v>-2500</v>
      </c>
    </row>
    <row r="85" spans="2:14" ht="18.75">
      <c r="B85" s="63" t="s">
        <v>96</v>
      </c>
      <c r="C85" s="32">
        <v>-1500</v>
      </c>
      <c r="D85" s="32">
        <v>-1500</v>
      </c>
      <c r="E85" s="32">
        <v>-1500</v>
      </c>
      <c r="F85" s="32">
        <v>-1500</v>
      </c>
      <c r="G85" s="32">
        <v>-1500</v>
      </c>
      <c r="H85" s="32">
        <v>-1500</v>
      </c>
      <c r="I85" s="32">
        <v>-1500</v>
      </c>
      <c r="J85" s="32">
        <v>-1500</v>
      </c>
      <c r="K85" s="32">
        <v>-1500</v>
      </c>
      <c r="L85" s="32">
        <v>-1500</v>
      </c>
      <c r="M85" s="32">
        <v>-1500</v>
      </c>
      <c r="N85" s="32">
        <v>-1500</v>
      </c>
    </row>
    <row r="86" spans="2:14" ht="18.75">
      <c r="B86" s="63" t="s">
        <v>97</v>
      </c>
      <c r="C86" s="32">
        <v>-100</v>
      </c>
      <c r="D86" s="32">
        <v>-100</v>
      </c>
      <c r="E86" s="32">
        <v>-100</v>
      </c>
      <c r="F86" s="32">
        <v>-100</v>
      </c>
      <c r="G86" s="32">
        <v>-100</v>
      </c>
      <c r="H86" s="32">
        <v>-100</v>
      </c>
      <c r="I86" s="32">
        <v>-100</v>
      </c>
      <c r="J86" s="32">
        <v>-100</v>
      </c>
      <c r="K86" s="32">
        <v>-100</v>
      </c>
      <c r="L86" s="32">
        <v>-100</v>
      </c>
      <c r="M86" s="32">
        <v>-100</v>
      </c>
      <c r="N86" s="32">
        <v>-100</v>
      </c>
    </row>
    <row r="87" spans="2:14" ht="18.75">
      <c r="B87" s="63" t="s">
        <v>98</v>
      </c>
      <c r="C87" s="32">
        <v>-600</v>
      </c>
      <c r="D87" s="32">
        <v>-600</v>
      </c>
      <c r="E87" s="32">
        <v>-600</v>
      </c>
      <c r="F87" s="32">
        <v>-600</v>
      </c>
      <c r="G87" s="32">
        <v>-600</v>
      </c>
      <c r="H87" s="32">
        <v>-600</v>
      </c>
      <c r="I87" s="32">
        <v>-600</v>
      </c>
      <c r="J87" s="32">
        <v>-600</v>
      </c>
      <c r="K87" s="32">
        <v>-600</v>
      </c>
      <c r="L87" s="32">
        <v>-600</v>
      </c>
      <c r="M87" s="32">
        <v>-600</v>
      </c>
      <c r="N87" s="32">
        <v>-600</v>
      </c>
    </row>
    <row r="88" spans="2:14" ht="18.75">
      <c r="B88" s="61" t="s">
        <v>35</v>
      </c>
      <c r="C88" s="59">
        <v>-22800</v>
      </c>
      <c r="D88" s="59">
        <v>-9900</v>
      </c>
      <c r="E88" s="59">
        <v>-10420</v>
      </c>
      <c r="F88" s="59">
        <v>-9020</v>
      </c>
      <c r="G88" s="59">
        <v>-10120</v>
      </c>
      <c r="H88" s="59">
        <v>-11520</v>
      </c>
      <c r="I88" s="59">
        <v>-12800</v>
      </c>
      <c r="J88" s="59">
        <v>-13800</v>
      </c>
      <c r="K88" s="59">
        <v>-13300</v>
      </c>
      <c r="L88" s="59">
        <v>-15100</v>
      </c>
      <c r="M88" s="59">
        <v>-16100</v>
      </c>
      <c r="N88" s="59">
        <v>-16600</v>
      </c>
    </row>
    <row r="89" spans="2:14" ht="18.75">
      <c r="B89" s="57" t="s">
        <v>99</v>
      </c>
      <c r="C89" s="58">
        <v>-2977.55</v>
      </c>
      <c r="D89" s="59">
        <v>-2977.55</v>
      </c>
      <c r="E89" s="59">
        <v>-2977.55</v>
      </c>
      <c r="F89" s="59">
        <v>-2977.55</v>
      </c>
      <c r="G89" s="59">
        <v>-2977.55</v>
      </c>
      <c r="H89" s="59">
        <v>-2977.55</v>
      </c>
      <c r="I89" s="59">
        <v>-2977.55</v>
      </c>
      <c r="J89" s="59">
        <v>-2977.55</v>
      </c>
      <c r="K89" s="59">
        <v>-2977.55</v>
      </c>
      <c r="L89" s="59">
        <v>-2977.55</v>
      </c>
      <c r="M89" s="59">
        <v>-2977.55</v>
      </c>
      <c r="N89" s="59">
        <v>-2977.55</v>
      </c>
    </row>
    <row r="90" spans="2:14" ht="18.75">
      <c r="B90" s="30"/>
      <c r="C90" s="75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2:14" ht="18.75">
      <c r="B91" s="61" t="s">
        <v>36</v>
      </c>
      <c r="C91" s="74">
        <v>-57988.174066666666</v>
      </c>
      <c r="D91" s="74">
        <v>-45088.174066666666</v>
      </c>
      <c r="E91" s="74">
        <v>-45608.174066666666</v>
      </c>
      <c r="F91" s="74">
        <v>-44208.174066666666</v>
      </c>
      <c r="G91" s="74">
        <v>-45308.174066666666</v>
      </c>
      <c r="H91" s="74">
        <v>-46708.174066666666</v>
      </c>
      <c r="I91" s="74">
        <v>-47988.174066666666</v>
      </c>
      <c r="J91" s="74">
        <v>-48988.174066666666</v>
      </c>
      <c r="K91" s="74">
        <v>-48488.174066666666</v>
      </c>
      <c r="L91" s="74">
        <v>-50288.174066666666</v>
      </c>
      <c r="M91" s="74">
        <v>-51288.174066666666</v>
      </c>
      <c r="N91" s="74">
        <v>-78289.474066666662</v>
      </c>
    </row>
    <row r="92" spans="2:14" ht="18.75">
      <c r="B92" s="63" t="s">
        <v>100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 ht="18.75">
      <c r="B93" s="6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 ht="18.75">
      <c r="B94" s="66" t="s">
        <v>37</v>
      </c>
      <c r="C94" s="67">
        <v>37141.483071044197</v>
      </c>
      <c r="D94" s="67">
        <v>54382.39273907162</v>
      </c>
      <c r="E94" s="67">
        <v>54220.611974465624</v>
      </c>
      <c r="F94" s="67">
        <v>58261.315634710416</v>
      </c>
      <c r="G94" s="67">
        <v>46935.226773056282</v>
      </c>
      <c r="H94" s="67">
        <v>60444.877755043031</v>
      </c>
      <c r="I94" s="67">
        <v>41566.17026646225</v>
      </c>
      <c r="J94" s="67">
        <v>7145.5286488959609</v>
      </c>
      <c r="K94" s="67">
        <v>71834.122059481946</v>
      </c>
      <c r="L94" s="67">
        <v>55723.359243022707</v>
      </c>
      <c r="M94" s="67">
        <v>48285.537800863058</v>
      </c>
      <c r="N94" s="67">
        <v>33436.436806607366</v>
      </c>
    </row>
    <row r="95" spans="2:14" ht="18.75">
      <c r="B95" s="77" t="s">
        <v>101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 ht="18.75">
      <c r="B96" s="30"/>
      <c r="C96" s="75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2:14" ht="18.75">
      <c r="B97" s="30" t="s">
        <v>102</v>
      </c>
      <c r="C97" s="31">
        <v>-22758</v>
      </c>
      <c r="D97" s="32">
        <v>-22758</v>
      </c>
      <c r="E97" s="32">
        <v>-22758</v>
      </c>
      <c r="F97" s="32">
        <v>-22758</v>
      </c>
      <c r="G97" s="32">
        <v>-22758</v>
      </c>
      <c r="H97" s="32">
        <v>-22758</v>
      </c>
      <c r="I97" s="32">
        <v>-22758</v>
      </c>
      <c r="J97" s="32">
        <v>-22758</v>
      </c>
      <c r="K97" s="32">
        <v>-22758</v>
      </c>
      <c r="L97" s="32">
        <v>-22758</v>
      </c>
      <c r="M97" s="32">
        <v>-22758</v>
      </c>
      <c r="N97" s="32">
        <v>-22758</v>
      </c>
    </row>
    <row r="98" spans="2:14" ht="18.75">
      <c r="B98" s="30" t="s">
        <v>103</v>
      </c>
      <c r="C98" s="31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-31243.1</v>
      </c>
    </row>
    <row r="99" spans="2:14" ht="18.75">
      <c r="B99" s="79" t="s">
        <v>104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2:14" ht="18.75">
      <c r="B100" s="61" t="s">
        <v>105</v>
      </c>
      <c r="C100" s="74">
        <v>-22758</v>
      </c>
      <c r="D100" s="74">
        <v>-22758</v>
      </c>
      <c r="E100" s="74">
        <v>-22758</v>
      </c>
      <c r="F100" s="74">
        <v>-22758</v>
      </c>
      <c r="G100" s="74">
        <v>-22758</v>
      </c>
      <c r="H100" s="74">
        <v>-22758</v>
      </c>
      <c r="I100" s="74">
        <v>-22758</v>
      </c>
      <c r="J100" s="74">
        <v>-22758</v>
      </c>
      <c r="K100" s="74">
        <v>-22758</v>
      </c>
      <c r="L100" s="74">
        <v>-22758</v>
      </c>
      <c r="M100" s="74">
        <v>-22758</v>
      </c>
      <c r="N100" s="74">
        <v>-54001.1</v>
      </c>
    </row>
    <row r="101" spans="2:14" ht="18.75">
      <c r="B101" s="61" t="s">
        <v>38</v>
      </c>
      <c r="C101" s="74">
        <v>-7166.666666666667</v>
      </c>
      <c r="D101" s="74">
        <v>-7166.666666666667</v>
      </c>
      <c r="E101" s="74">
        <v>-7166.666666666667</v>
      </c>
      <c r="F101" s="74">
        <v>-7166.666666666667</v>
      </c>
      <c r="G101" s="74">
        <v>-7166.666666666667</v>
      </c>
      <c r="H101" s="74">
        <v>-7166.666666666667</v>
      </c>
      <c r="I101" s="74">
        <v>-7166.666666666667</v>
      </c>
      <c r="J101" s="74">
        <v>-7166.666666666667</v>
      </c>
      <c r="K101" s="74">
        <v>-7166.666666666667</v>
      </c>
      <c r="L101" s="74">
        <v>-7166.666666666667</v>
      </c>
      <c r="M101" s="74">
        <v>-7166.666666666667</v>
      </c>
      <c r="N101" s="74">
        <v>-7166.666666666667</v>
      </c>
    </row>
    <row r="102" spans="2:14" ht="18.75">
      <c r="B102" s="30" t="s">
        <v>106</v>
      </c>
      <c r="C102" s="31">
        <v>-400</v>
      </c>
      <c r="D102" s="32">
        <v>-400</v>
      </c>
      <c r="E102" s="32">
        <v>-400</v>
      </c>
      <c r="F102" s="32">
        <v>-400</v>
      </c>
      <c r="G102" s="32">
        <v>-400</v>
      </c>
      <c r="H102" s="32">
        <v>-400</v>
      </c>
      <c r="I102" s="32">
        <v>-400</v>
      </c>
      <c r="J102" s="32">
        <v>-400</v>
      </c>
      <c r="K102" s="32">
        <v>-400</v>
      </c>
      <c r="L102" s="32">
        <v>-400</v>
      </c>
      <c r="M102" s="32">
        <v>-400</v>
      </c>
      <c r="N102" s="32">
        <v>-400</v>
      </c>
    </row>
    <row r="103" spans="2:14" ht="18.75">
      <c r="B103" s="30" t="s">
        <v>107</v>
      </c>
      <c r="C103" s="31">
        <v>-900</v>
      </c>
      <c r="D103" s="32">
        <v>-900</v>
      </c>
      <c r="E103" s="32">
        <v>-900</v>
      </c>
      <c r="F103" s="32">
        <v>-900</v>
      </c>
      <c r="G103" s="32">
        <v>-900</v>
      </c>
      <c r="H103" s="32">
        <v>-900</v>
      </c>
      <c r="I103" s="32">
        <v>-900</v>
      </c>
      <c r="J103" s="32">
        <v>-900</v>
      </c>
      <c r="K103" s="32">
        <v>-900</v>
      </c>
      <c r="L103" s="32">
        <v>-900</v>
      </c>
      <c r="M103" s="32">
        <v>-900</v>
      </c>
      <c r="N103" s="32">
        <v>-900</v>
      </c>
    </row>
    <row r="104" spans="2:14" ht="18.75">
      <c r="B104" s="30" t="s">
        <v>108</v>
      </c>
      <c r="C104" s="31">
        <v>-947.60416666666663</v>
      </c>
      <c r="D104" s="32">
        <v>-947.60416666666663</v>
      </c>
      <c r="E104" s="32">
        <v>-947.60416666666663</v>
      </c>
      <c r="F104" s="32">
        <v>-947.60416666666663</v>
      </c>
      <c r="G104" s="32">
        <v>-947.60416666666663</v>
      </c>
      <c r="H104" s="32">
        <v>-947.60416666666663</v>
      </c>
      <c r="I104" s="32">
        <v>-947.60416666666663</v>
      </c>
      <c r="J104" s="32">
        <v>-947.60416666666663</v>
      </c>
      <c r="K104" s="32">
        <v>-947.60416666666663</v>
      </c>
      <c r="L104" s="32">
        <v>-947.60416666666663</v>
      </c>
      <c r="M104" s="32">
        <v>-947.60416666666663</v>
      </c>
      <c r="N104" s="32">
        <v>-947.60416666666663</v>
      </c>
    </row>
    <row r="105" spans="2:14" ht="18.75">
      <c r="B105" s="30" t="s">
        <v>109</v>
      </c>
      <c r="C105" s="31">
        <v>-500</v>
      </c>
      <c r="D105" s="32">
        <v>-500</v>
      </c>
      <c r="E105" s="32">
        <v>-500</v>
      </c>
      <c r="F105" s="32">
        <v>-500</v>
      </c>
      <c r="G105" s="32">
        <v>-500</v>
      </c>
      <c r="H105" s="32">
        <v>-500</v>
      </c>
      <c r="I105" s="32">
        <v>-500</v>
      </c>
      <c r="J105" s="32">
        <v>-500</v>
      </c>
      <c r="K105" s="32">
        <v>-500</v>
      </c>
      <c r="L105" s="32">
        <v>-500</v>
      </c>
      <c r="M105" s="32">
        <v>-500</v>
      </c>
      <c r="N105" s="32">
        <v>-500</v>
      </c>
    </row>
    <row r="106" spans="2:14" ht="18.75">
      <c r="B106" s="30" t="s">
        <v>110</v>
      </c>
      <c r="C106" s="31">
        <v>-3208.3333333333335</v>
      </c>
      <c r="D106" s="32">
        <v>-3208.3333333333335</v>
      </c>
      <c r="E106" s="32">
        <v>-3208.3333333333335</v>
      </c>
      <c r="F106" s="32">
        <v>-3208.3333333333335</v>
      </c>
      <c r="G106" s="32">
        <v>-3208.3333333333335</v>
      </c>
      <c r="H106" s="32">
        <v>-3208.3333333333335</v>
      </c>
      <c r="I106" s="32">
        <v>-3208.3333333333335</v>
      </c>
      <c r="J106" s="32">
        <v>-3208.3333333333335</v>
      </c>
      <c r="K106" s="32">
        <v>-3208.3333333333335</v>
      </c>
      <c r="L106" s="32">
        <v>-3208.3333333333335</v>
      </c>
      <c r="M106" s="32">
        <v>-3208.3333333333335</v>
      </c>
      <c r="N106" s="32">
        <v>-3208.3333333333335</v>
      </c>
    </row>
    <row r="107" spans="2:14" ht="18.75">
      <c r="B107" s="57" t="s">
        <v>111</v>
      </c>
      <c r="C107" s="58">
        <v>-5955.9375</v>
      </c>
      <c r="D107" s="59">
        <v>-5955.9375</v>
      </c>
      <c r="E107" s="59">
        <v>-5955.9375</v>
      </c>
      <c r="F107" s="59">
        <v>-5955.9375</v>
      </c>
      <c r="G107" s="59">
        <v>-5955.9375</v>
      </c>
      <c r="H107" s="59">
        <v>-5955.9375</v>
      </c>
      <c r="I107" s="59">
        <v>-5955.9375</v>
      </c>
      <c r="J107" s="59">
        <v>-5955.9375</v>
      </c>
      <c r="K107" s="59">
        <v>-5955.9375</v>
      </c>
      <c r="L107" s="59">
        <v>-5955.9375</v>
      </c>
      <c r="M107" s="59">
        <v>-5955.9375</v>
      </c>
      <c r="N107" s="60">
        <v>-5955.9375</v>
      </c>
    </row>
    <row r="108" spans="2:14" ht="18.75">
      <c r="B108" s="61" t="s">
        <v>39</v>
      </c>
      <c r="C108" s="74">
        <v>-5024</v>
      </c>
      <c r="D108" s="74">
        <v>-15024</v>
      </c>
      <c r="E108" s="74">
        <v>-5024</v>
      </c>
      <c r="F108" s="74">
        <v>-5124</v>
      </c>
      <c r="G108" s="74">
        <v>-6674</v>
      </c>
      <c r="H108" s="74">
        <v>-5074</v>
      </c>
      <c r="I108" s="74">
        <v>-7474</v>
      </c>
      <c r="J108" s="74">
        <v>-6224</v>
      </c>
      <c r="K108" s="74">
        <v>-6324</v>
      </c>
      <c r="L108" s="74">
        <v>-7824</v>
      </c>
      <c r="M108" s="74">
        <v>-6324</v>
      </c>
      <c r="N108" s="74">
        <v>-13074</v>
      </c>
    </row>
    <row r="109" spans="2:14" ht="18.75">
      <c r="B109" s="30" t="s">
        <v>112</v>
      </c>
      <c r="C109" s="31">
        <v>-500</v>
      </c>
      <c r="D109" s="32">
        <v>-500</v>
      </c>
      <c r="E109" s="32">
        <v>-500</v>
      </c>
      <c r="F109" s="32">
        <v>-500</v>
      </c>
      <c r="G109" s="32">
        <v>-500</v>
      </c>
      <c r="H109" s="32">
        <v>-500</v>
      </c>
      <c r="I109" s="32">
        <v>-500</v>
      </c>
      <c r="J109" s="32">
        <v>-500</v>
      </c>
      <c r="K109" s="32">
        <v>-500</v>
      </c>
      <c r="L109" s="32">
        <v>-500</v>
      </c>
      <c r="M109" s="32">
        <v>-500</v>
      </c>
      <c r="N109" s="32">
        <v>-500</v>
      </c>
    </row>
    <row r="110" spans="2:14" ht="18.75">
      <c r="B110" s="30" t="s">
        <v>113</v>
      </c>
      <c r="C110" s="31">
        <v>-1690</v>
      </c>
      <c r="D110" s="32">
        <v>-1690</v>
      </c>
      <c r="E110" s="32">
        <v>-1690</v>
      </c>
      <c r="F110" s="32">
        <v>-1690</v>
      </c>
      <c r="G110" s="32">
        <v>-1690</v>
      </c>
      <c r="H110" s="32">
        <v>-1690</v>
      </c>
      <c r="I110" s="32">
        <v>-1690</v>
      </c>
      <c r="J110" s="32">
        <v>-1690</v>
      </c>
      <c r="K110" s="32">
        <v>-1690</v>
      </c>
      <c r="L110" s="32">
        <v>-1690</v>
      </c>
      <c r="M110" s="32">
        <v>-1690</v>
      </c>
      <c r="N110" s="32">
        <v>-1690</v>
      </c>
    </row>
    <row r="111" spans="2:14" ht="18.75">
      <c r="B111" s="30" t="s">
        <v>114</v>
      </c>
      <c r="C111" s="31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</row>
    <row r="112" spans="2:14" ht="18.75">
      <c r="B112" s="30" t="s">
        <v>115</v>
      </c>
      <c r="C112" s="31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-4730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</row>
    <row r="113" spans="2:14" ht="18.75">
      <c r="B113" s="46" t="s">
        <v>40</v>
      </c>
      <c r="C113" s="47">
        <v>-1000</v>
      </c>
      <c r="D113" s="48">
        <v>-1000</v>
      </c>
      <c r="E113" s="48">
        <v>-1000</v>
      </c>
      <c r="F113" s="48">
        <v>-1000</v>
      </c>
      <c r="G113" s="48">
        <v>-1000</v>
      </c>
      <c r="H113" s="48">
        <v>-1000</v>
      </c>
      <c r="I113" s="48">
        <v>-1000</v>
      </c>
      <c r="J113" s="48">
        <v>-1000</v>
      </c>
      <c r="K113" s="48">
        <v>-1000</v>
      </c>
      <c r="L113" s="48">
        <v>-1000</v>
      </c>
      <c r="M113" s="48">
        <v>-1000</v>
      </c>
      <c r="N113" s="49">
        <v>-1000</v>
      </c>
    </row>
    <row r="114" spans="2:14" ht="18.75">
      <c r="B114" s="61" t="s">
        <v>40</v>
      </c>
      <c r="C114" s="74">
        <v>-3190</v>
      </c>
      <c r="D114" s="74">
        <v>-3190</v>
      </c>
      <c r="E114" s="74">
        <v>-3190</v>
      </c>
      <c r="F114" s="74">
        <v>-3190</v>
      </c>
      <c r="G114" s="74">
        <v>-3190</v>
      </c>
      <c r="H114" s="74">
        <v>-7920</v>
      </c>
      <c r="I114" s="74">
        <v>-3190</v>
      </c>
      <c r="J114" s="74">
        <v>-3190</v>
      </c>
      <c r="K114" s="74">
        <v>-3190</v>
      </c>
      <c r="L114" s="74">
        <v>-3190</v>
      </c>
      <c r="M114" s="74">
        <v>-3190</v>
      </c>
      <c r="N114" s="74">
        <v>-3190</v>
      </c>
    </row>
    <row r="115" spans="2:14" ht="18.75">
      <c r="B115" s="30"/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</row>
    <row r="116" spans="2:14" ht="18.75">
      <c r="B116" s="66" t="s">
        <v>41</v>
      </c>
      <c r="C116" s="67">
        <v>-44094.604166666672</v>
      </c>
      <c r="D116" s="67">
        <v>-54094.604166666672</v>
      </c>
      <c r="E116" s="67">
        <v>-44094.604166666672</v>
      </c>
      <c r="F116" s="67">
        <v>-44194.604166666672</v>
      </c>
      <c r="G116" s="67">
        <v>-45744.604166666672</v>
      </c>
      <c r="H116" s="67">
        <v>-48874.604166666672</v>
      </c>
      <c r="I116" s="67">
        <v>-46544.604166666672</v>
      </c>
      <c r="J116" s="67">
        <v>-45294.604166666672</v>
      </c>
      <c r="K116" s="67">
        <v>-45394.604166666672</v>
      </c>
      <c r="L116" s="67">
        <v>-46894.604166666672</v>
      </c>
      <c r="M116" s="67">
        <v>-45394.604166666672</v>
      </c>
      <c r="N116" s="67">
        <v>-83387.704166666663</v>
      </c>
    </row>
    <row r="117" spans="2:14" ht="18.75">
      <c r="B117" s="77" t="s">
        <v>116</v>
      </c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 spans="2:14" ht="18.75">
      <c r="B118" s="30"/>
      <c r="C118" s="75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2:14" ht="18.75">
      <c r="B119" s="66" t="s">
        <v>117</v>
      </c>
      <c r="C119" s="67">
        <v>-6953.121095622475</v>
      </c>
      <c r="D119" s="67">
        <v>287.78857240494835</v>
      </c>
      <c r="E119" s="67">
        <v>10126.007807798953</v>
      </c>
      <c r="F119" s="67">
        <v>14066.711468043744</v>
      </c>
      <c r="G119" s="67">
        <v>1190.6226063896102</v>
      </c>
      <c r="H119" s="67">
        <v>11570.27358837636</v>
      </c>
      <c r="I119" s="67">
        <v>-4978.4339002044217</v>
      </c>
      <c r="J119" s="67">
        <v>-38149.075517770711</v>
      </c>
      <c r="K119" s="67">
        <v>26439.517892815275</v>
      </c>
      <c r="L119" s="67">
        <v>8828.7550763560357</v>
      </c>
      <c r="M119" s="67">
        <v>2890.9336341963863</v>
      </c>
      <c r="N119" s="67">
        <v>-49951.267360059297</v>
      </c>
    </row>
    <row r="120" spans="2:14" ht="18.75">
      <c r="B120" s="68" t="s">
        <v>118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2:14" ht="18.75">
      <c r="B121" s="70"/>
      <c r="C121" s="8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2"/>
    </row>
    <row r="122" spans="2:14" ht="18.75">
      <c r="B122" s="30" t="s">
        <v>42</v>
      </c>
      <c r="C122" s="31">
        <v>-6000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45">
        <v>0</v>
      </c>
    </row>
    <row r="123" spans="2:14" ht="18.75">
      <c r="B123" s="30" t="s">
        <v>43</v>
      </c>
      <c r="C123" s="31">
        <v>-2000</v>
      </c>
      <c r="D123" s="32">
        <v>-2000</v>
      </c>
      <c r="E123" s="32">
        <v>-2000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-2000</v>
      </c>
      <c r="M123" s="32">
        <v>-2000</v>
      </c>
      <c r="N123" s="32">
        <v>-2000</v>
      </c>
    </row>
    <row r="124" spans="2:14" ht="18.75">
      <c r="B124" s="30" t="s">
        <v>44</v>
      </c>
      <c r="C124" s="31">
        <v>-1000</v>
      </c>
      <c r="D124" s="32">
        <v>-1000</v>
      </c>
      <c r="E124" s="32">
        <v>-1000</v>
      </c>
      <c r="F124" s="32">
        <v>-1000</v>
      </c>
      <c r="G124" s="32">
        <v>-1000</v>
      </c>
      <c r="H124" s="32">
        <v>-1000</v>
      </c>
      <c r="I124" s="32">
        <v>-1000</v>
      </c>
      <c r="J124" s="32">
        <v>-1000</v>
      </c>
      <c r="K124" s="32">
        <v>-1000</v>
      </c>
      <c r="L124" s="32">
        <v>-1000</v>
      </c>
      <c r="M124" s="32">
        <v>-1000</v>
      </c>
      <c r="N124" s="32">
        <v>-1000</v>
      </c>
    </row>
    <row r="125" spans="2:14" ht="18.75">
      <c r="B125" s="30" t="s">
        <v>45</v>
      </c>
      <c r="C125" s="31">
        <v>-50</v>
      </c>
      <c r="D125" s="32">
        <v>-50</v>
      </c>
      <c r="E125" s="32">
        <v>-50</v>
      </c>
      <c r="F125" s="32">
        <v>-50</v>
      </c>
      <c r="G125" s="32">
        <v>-50</v>
      </c>
      <c r="H125" s="32">
        <v>-50</v>
      </c>
      <c r="I125" s="32">
        <v>-50</v>
      </c>
      <c r="J125" s="32">
        <v>-50</v>
      </c>
      <c r="K125" s="32">
        <v>-50</v>
      </c>
      <c r="L125" s="32">
        <v>-50</v>
      </c>
      <c r="M125" s="32">
        <v>-50</v>
      </c>
      <c r="N125" s="32">
        <v>-50</v>
      </c>
    </row>
    <row r="126" spans="2:14" ht="18.75">
      <c r="B126" s="30" t="s">
        <v>46</v>
      </c>
      <c r="C126" s="31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45"/>
    </row>
    <row r="127" spans="2:14" ht="18.75">
      <c r="B127" s="57" t="s">
        <v>47</v>
      </c>
      <c r="C127" s="58">
        <v>-9050</v>
      </c>
      <c r="D127" s="59">
        <v>-3050</v>
      </c>
      <c r="E127" s="59">
        <v>-3050</v>
      </c>
      <c r="F127" s="59">
        <v>-1050</v>
      </c>
      <c r="G127" s="59">
        <v>-1050</v>
      </c>
      <c r="H127" s="59">
        <v>-1050</v>
      </c>
      <c r="I127" s="59">
        <v>-1050</v>
      </c>
      <c r="J127" s="59">
        <v>-1050</v>
      </c>
      <c r="K127" s="59">
        <v>-1050</v>
      </c>
      <c r="L127" s="59">
        <v>-3050</v>
      </c>
      <c r="M127" s="59">
        <v>-3050</v>
      </c>
      <c r="N127" s="60">
        <v>-3050</v>
      </c>
    </row>
    <row r="128" spans="2:14" ht="18.75">
      <c r="B128" s="30"/>
      <c r="C128" s="75"/>
      <c r="D128" s="76"/>
      <c r="E128" s="76"/>
      <c r="F128" s="76"/>
      <c r="G128" s="76"/>
      <c r="H128" s="76"/>
      <c r="I128" s="76"/>
      <c r="J128" s="83"/>
      <c r="K128" s="83"/>
      <c r="L128" s="83"/>
      <c r="M128" s="83"/>
      <c r="N128" s="83"/>
    </row>
    <row r="129" spans="2:14" ht="18.75">
      <c r="B129" s="24" t="s">
        <v>48</v>
      </c>
      <c r="C129" s="25">
        <v>-16003.121095622475</v>
      </c>
      <c r="D129" s="26">
        <v>-2762.2114275950516</v>
      </c>
      <c r="E129" s="26">
        <v>7076.0078077989529</v>
      </c>
      <c r="F129" s="26">
        <v>13016.711468043744</v>
      </c>
      <c r="G129" s="26">
        <v>140.62260638961016</v>
      </c>
      <c r="H129" s="26">
        <v>10520.27358837636</v>
      </c>
      <c r="I129" s="26">
        <v>-6028.4339002044217</v>
      </c>
      <c r="J129" s="26">
        <v>-39199.075517770711</v>
      </c>
      <c r="K129" s="26">
        <v>25389.517892815275</v>
      </c>
      <c r="L129" s="26">
        <v>5778.7550763560357</v>
      </c>
      <c r="M129" s="26">
        <v>-159.06636580361373</v>
      </c>
      <c r="N129" s="26">
        <v>-53001.267360059297</v>
      </c>
    </row>
    <row r="130" spans="2:14" ht="18.75">
      <c r="B130" s="30"/>
      <c r="C130" s="75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</row>
    <row r="131" spans="2:14" ht="18.75">
      <c r="B131" s="57" t="s">
        <v>49</v>
      </c>
      <c r="C131" s="58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</row>
    <row r="132" spans="2:14" ht="18.75">
      <c r="B132" s="30"/>
      <c r="C132" s="75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</row>
    <row r="133" spans="2:14" ht="18.75">
      <c r="B133" s="24" t="s">
        <v>50</v>
      </c>
      <c r="C133" s="25">
        <v>-16003.121095622475</v>
      </c>
      <c r="D133" s="26">
        <v>-2762.2114275950516</v>
      </c>
      <c r="E133" s="26">
        <v>7076.0078077989529</v>
      </c>
      <c r="F133" s="26">
        <v>13016.711468043744</v>
      </c>
      <c r="G133" s="26">
        <v>140.62260638961016</v>
      </c>
      <c r="H133" s="26">
        <v>10520.27358837636</v>
      </c>
      <c r="I133" s="26">
        <v>-6028.4339002044217</v>
      </c>
      <c r="J133" s="26">
        <v>-39199.075517770711</v>
      </c>
      <c r="K133" s="26">
        <v>25389.517892815275</v>
      </c>
      <c r="L133" s="26">
        <v>5778.7550763560357</v>
      </c>
      <c r="M133" s="26">
        <v>-159.06636580361373</v>
      </c>
      <c r="N133" s="26">
        <v>-53001.267360059297</v>
      </c>
    </row>
    <row r="134" spans="2:14" ht="18.75">
      <c r="B134" s="84" t="s">
        <v>119</v>
      </c>
      <c r="C134" s="85"/>
      <c r="D134" s="86"/>
      <c r="E134" s="86"/>
      <c r="F134" s="86"/>
      <c r="G134" s="86"/>
      <c r="H134" s="86"/>
      <c r="I134" s="86"/>
      <c r="J134" s="87"/>
      <c r="K134" s="87"/>
      <c r="L134" s="87"/>
      <c r="M134" s="87"/>
      <c r="N134" s="87"/>
    </row>
    <row r="135" spans="2:14" ht="18.75">
      <c r="B135" s="88"/>
      <c r="C135" s="89"/>
      <c r="D135" s="90"/>
      <c r="E135" s="90"/>
      <c r="F135" s="90"/>
      <c r="G135" s="90"/>
      <c r="H135" s="90"/>
      <c r="I135" s="90"/>
      <c r="J135" s="91"/>
      <c r="K135" s="91"/>
      <c r="L135" s="91"/>
      <c r="M135" s="91"/>
      <c r="N135" s="91"/>
    </row>
    <row r="136" spans="2:14" ht="18.75">
      <c r="B136" s="30" t="s">
        <v>120</v>
      </c>
      <c r="C136" s="31">
        <v>0</v>
      </c>
      <c r="D136" s="32">
        <v>0</v>
      </c>
      <c r="E136" s="32">
        <v>-25000</v>
      </c>
      <c r="F136" s="32">
        <v>0</v>
      </c>
      <c r="G136" s="32">
        <v>-16000</v>
      </c>
      <c r="H136" s="32">
        <v>-40000</v>
      </c>
      <c r="I136" s="32">
        <v>0</v>
      </c>
      <c r="J136" s="32">
        <v>0</v>
      </c>
      <c r="K136" s="32">
        <v>-25000</v>
      </c>
      <c r="L136" s="32">
        <v>0</v>
      </c>
      <c r="M136" s="32">
        <v>0</v>
      </c>
      <c r="N136" s="32">
        <v>-40000</v>
      </c>
    </row>
    <row r="137" spans="2:14" ht="18.75">
      <c r="B137" s="30" t="s">
        <v>121</v>
      </c>
      <c r="C137" s="31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</row>
    <row r="138" spans="2:14" ht="18.75">
      <c r="B138" s="30" t="s">
        <v>51</v>
      </c>
      <c r="C138" s="31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</row>
    <row r="139" spans="2:14" ht="18.75">
      <c r="B139" s="30" t="s">
        <v>52</v>
      </c>
      <c r="C139" s="31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</row>
    <row r="140" spans="2:14" ht="18.75">
      <c r="B140" s="63" t="s">
        <v>53</v>
      </c>
      <c r="C140" s="32">
        <v>-48564</v>
      </c>
      <c r="D140" s="32">
        <v>25000</v>
      </c>
      <c r="E140" s="32">
        <v>-25000</v>
      </c>
      <c r="F140" s="32">
        <v>0</v>
      </c>
      <c r="G140" s="32">
        <v>0</v>
      </c>
      <c r="H140" s="32">
        <v>0</v>
      </c>
      <c r="I140" s="32">
        <v>-4500</v>
      </c>
      <c r="J140" s="32">
        <v>0</v>
      </c>
      <c r="K140" s="32">
        <v>0</v>
      </c>
      <c r="L140" s="32">
        <v>0</v>
      </c>
      <c r="M140" s="32">
        <v>0</v>
      </c>
      <c r="N140" s="32">
        <v>91972</v>
      </c>
    </row>
    <row r="141" spans="2:14" ht="18.75">
      <c r="B141" s="30" t="s">
        <v>54</v>
      </c>
      <c r="C141" s="31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</row>
    <row r="142" spans="2:14" ht="18.75">
      <c r="B142" s="30" t="s">
        <v>55</v>
      </c>
      <c r="C142" s="31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</row>
    <row r="143" spans="2:14" ht="18.75">
      <c r="B143" s="57" t="s">
        <v>56</v>
      </c>
      <c r="C143" s="58">
        <v>-48564</v>
      </c>
      <c r="D143" s="59">
        <v>25000</v>
      </c>
      <c r="E143" s="59">
        <v>-50000</v>
      </c>
      <c r="F143" s="59">
        <v>0</v>
      </c>
      <c r="G143" s="59">
        <v>-16000</v>
      </c>
      <c r="H143" s="59">
        <v>-40000</v>
      </c>
      <c r="I143" s="59">
        <v>-4500</v>
      </c>
      <c r="J143" s="59">
        <v>0</v>
      </c>
      <c r="K143" s="59">
        <v>-25000</v>
      </c>
      <c r="L143" s="59">
        <v>0</v>
      </c>
      <c r="M143" s="59">
        <v>0</v>
      </c>
      <c r="N143" s="59">
        <v>51972</v>
      </c>
    </row>
    <row r="144" spans="2:14" ht="18.75">
      <c r="B144" s="88"/>
      <c r="C144" s="89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</row>
    <row r="145" spans="2:14" ht="18.75">
      <c r="B145" s="66" t="s">
        <v>58</v>
      </c>
      <c r="C145" s="67">
        <v>10555.748904377462</v>
      </c>
      <c r="D145" s="67">
        <v>32793.537476782411</v>
      </c>
      <c r="E145" s="67">
        <v>-10130.454715418637</v>
      </c>
      <c r="F145" s="67">
        <v>2886.2567526251078</v>
      </c>
      <c r="G145" s="67">
        <v>-12973.120640985282</v>
      </c>
      <c r="H145" s="67">
        <v>-42452.847052608922</v>
      </c>
      <c r="I145" s="67">
        <v>-52981.280952813344</v>
      </c>
      <c r="J145" s="67">
        <v>-92180.356470584054</v>
      </c>
      <c r="K145" s="67">
        <v>-91790.83857776878</v>
      </c>
      <c r="L145" s="67">
        <v>-86012.083501412737</v>
      </c>
      <c r="M145" s="67">
        <v>-86171.149867216358</v>
      </c>
      <c r="N145" s="67">
        <v>-87200.417227275655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02F1DE92538F4B8948CF0AE8FA2678" ma:contentTypeVersion="23" ma:contentTypeDescription="Crear nuevo documento." ma:contentTypeScope="" ma:versionID="a7a4eac3ae8d27f7a98669455fd145b2">
  <xsd:schema xmlns:xsd="http://www.w3.org/2001/XMLSchema" xmlns:xs="http://www.w3.org/2001/XMLSchema" xmlns:p="http://schemas.microsoft.com/office/2006/metadata/properties" xmlns:ns2="1197c194-81cf-4198-902a-29e1feafa026" xmlns:ns3="8a820dde-9e11-4f79-b520-9e89a173eaba" targetNamespace="http://schemas.microsoft.com/office/2006/metadata/properties" ma:root="true" ma:fieldsID="d1dad6490a175021bd68a879990e242b" ns2:_="" ns3:_="">
    <xsd:import namespace="1197c194-81cf-4198-902a-29e1feafa026"/>
    <xsd:import namespace="8a820dde-9e11-4f79-b520-9e89a173ea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vis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c194-81cf-4198-902a-29e1feafa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2323a703-e9a0-4115-9284-5f47d87fc7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vista" ma:index="24" nillable="true" ma:displayName="vista" ma:format="Thumbnail" ma:internalName="vista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20dde-9e11-4f79-b520-9e89a173eab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1b044cb-53d5-4aac-a159-20ba8c16cd9f}" ma:internalName="TaxCatchAll" ma:showField="CatchAllData" ma:web="8a820dde-9e11-4f79-b520-9e89a173ea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267A3-63C6-4D13-8839-581C90A4F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A7ADED-7FBE-4715-8EBA-B78CF180C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c194-81cf-4198-902a-29e1feafa026"/>
    <ds:schemaRef ds:uri="8a820dde-9e11-4f79-b520-9e89a173ea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Header master</vt:lpstr>
      <vt:lpstr>Account mapping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Casamor</dc:creator>
  <cp:lastModifiedBy>Alejandro André</cp:lastModifiedBy>
  <dcterms:created xsi:type="dcterms:W3CDTF">2015-06-05T18:17:20Z</dcterms:created>
  <dcterms:modified xsi:type="dcterms:W3CDTF">2024-10-17T09:57:00Z</dcterms:modified>
</cp:coreProperties>
</file>