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NTELIGENCIA ARTIFICIAL\CODIGOS\"/>
    </mc:Choice>
  </mc:AlternateContent>
  <xr:revisionPtr revIDLastSave="0" documentId="13_ncr:1_{5D91137F-95C4-4D6A-AFEB-2445160471DB}" xr6:coauthVersionLast="47" xr6:coauthVersionMax="47" xr10:uidLastSave="{00000000-0000-0000-0000-000000000000}"/>
  <bookViews>
    <workbookView xWindow="-120" yWindow="-120" windowWidth="24240" windowHeight="13140" activeTab="5" xr2:uid="{2CAEB1E5-D6C5-412F-9D61-821151CD7BAC}"/>
  </bookViews>
  <sheets>
    <sheet name="SENO" sheetId="1" r:id="rId1"/>
    <sheet name="Parabola" sheetId="3" r:id="rId2"/>
    <sheet name="POlinomio" sheetId="4" r:id="rId3"/>
    <sheet name="POlinomio (2)" sheetId="5" r:id="rId4"/>
    <sheet name="RECTA" sheetId="2" r:id="rId5"/>
    <sheet name="SIMULAD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H6" i="6"/>
  <c r="H7" i="6" s="1"/>
  <c r="I6" i="6"/>
  <c r="J6" i="6"/>
  <c r="J7" i="6" s="1"/>
  <c r="K6" i="6"/>
  <c r="C7" i="6"/>
  <c r="D7" i="6"/>
  <c r="E7" i="6"/>
  <c r="F7" i="6"/>
  <c r="G7" i="6"/>
  <c r="I7" i="6"/>
  <c r="K7" i="6"/>
  <c r="B6" i="6"/>
  <c r="B7" i="6"/>
  <c r="G4" i="5"/>
  <c r="G5" i="5" s="1"/>
  <c r="G3" i="5"/>
  <c r="G2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Y3" i="5"/>
  <c r="Z3" i="5" s="1"/>
  <c r="Z2" i="5"/>
  <c r="Y2" i="5"/>
  <c r="W8" i="5" s="1"/>
  <c r="F8" i="4"/>
  <c r="F9" i="4"/>
  <c r="G9" i="4" s="1"/>
  <c r="J9" i="4" s="1"/>
  <c r="F10" i="4"/>
  <c r="G10" i="4" s="1"/>
  <c r="J10" i="4" s="1"/>
  <c r="F11" i="4"/>
  <c r="G11" i="4" s="1"/>
  <c r="J11" i="4" s="1"/>
  <c r="F12" i="4"/>
  <c r="G12" i="4" s="1"/>
  <c r="J12" i="4" s="1"/>
  <c r="F13" i="4"/>
  <c r="G13" i="4" s="1"/>
  <c r="J13" i="4" s="1"/>
  <c r="F14" i="4"/>
  <c r="G14" i="4" s="1"/>
  <c r="J14" i="4" s="1"/>
  <c r="F15" i="4"/>
  <c r="G15" i="4" s="1"/>
  <c r="J15" i="4" s="1"/>
  <c r="F16" i="4"/>
  <c r="F17" i="4"/>
  <c r="G17" i="4" s="1"/>
  <c r="J17" i="4" s="1"/>
  <c r="F18" i="4"/>
  <c r="G18" i="4" s="1"/>
  <c r="J18" i="4" s="1"/>
  <c r="F19" i="4"/>
  <c r="G19" i="4" s="1"/>
  <c r="J19" i="4" s="1"/>
  <c r="F20" i="4"/>
  <c r="G20" i="4" s="1"/>
  <c r="J20" i="4" s="1"/>
  <c r="F21" i="4"/>
  <c r="G21" i="4" s="1"/>
  <c r="J21" i="4" s="1"/>
  <c r="F22" i="4"/>
  <c r="G22" i="4" s="1"/>
  <c r="J22" i="4" s="1"/>
  <c r="F23" i="4"/>
  <c r="G23" i="4" s="1"/>
  <c r="J23" i="4" s="1"/>
  <c r="F24" i="4"/>
  <c r="F25" i="4"/>
  <c r="F26" i="4"/>
  <c r="F27" i="4"/>
  <c r="G27" i="4" s="1"/>
  <c r="J27" i="4" s="1"/>
  <c r="F28" i="4"/>
  <c r="G28" i="4" s="1"/>
  <c r="J28" i="4" s="1"/>
  <c r="F29" i="4"/>
  <c r="G29" i="4" s="1"/>
  <c r="J29" i="4" s="1"/>
  <c r="F30" i="4"/>
  <c r="G30" i="4" s="1"/>
  <c r="J30" i="4" s="1"/>
  <c r="F31" i="4"/>
  <c r="G31" i="4" s="1"/>
  <c r="J31" i="4" s="1"/>
  <c r="F32" i="4"/>
  <c r="F33" i="4"/>
  <c r="F34" i="4"/>
  <c r="G34" i="4" s="1"/>
  <c r="J34" i="4" s="1"/>
  <c r="F35" i="4"/>
  <c r="G35" i="4" s="1"/>
  <c r="J35" i="4" s="1"/>
  <c r="F36" i="4"/>
  <c r="G36" i="4" s="1"/>
  <c r="J36" i="4" s="1"/>
  <c r="F37" i="4"/>
  <c r="G37" i="4" s="1"/>
  <c r="J37" i="4" s="1"/>
  <c r="F38" i="4"/>
  <c r="G38" i="4" s="1"/>
  <c r="J38" i="4" s="1"/>
  <c r="F39" i="4"/>
  <c r="G39" i="4" s="1"/>
  <c r="J39" i="4" s="1"/>
  <c r="F40" i="4"/>
  <c r="F41" i="4"/>
  <c r="F42" i="4"/>
  <c r="G42" i="4" s="1"/>
  <c r="J42" i="4" s="1"/>
  <c r="F43" i="4"/>
  <c r="G43" i="4" s="1"/>
  <c r="J43" i="4" s="1"/>
  <c r="F7" i="4"/>
  <c r="G7" i="4" s="1"/>
  <c r="J7" i="4" s="1"/>
  <c r="G8" i="4"/>
  <c r="J8" i="4" s="1"/>
  <c r="G32" i="4"/>
  <c r="J32" i="4" s="1"/>
  <c r="G40" i="4"/>
  <c r="J40" i="4" s="1"/>
  <c r="I43" i="4"/>
  <c r="I42" i="4"/>
  <c r="I41" i="4"/>
  <c r="G41" i="4"/>
  <c r="J41" i="4" s="1"/>
  <c r="I40" i="4"/>
  <c r="I39" i="4"/>
  <c r="I38" i="4"/>
  <c r="I37" i="4"/>
  <c r="I36" i="4"/>
  <c r="I35" i="4"/>
  <c r="I34" i="4"/>
  <c r="I33" i="4"/>
  <c r="G33" i="4"/>
  <c r="J33" i="4" s="1"/>
  <c r="I32" i="4"/>
  <c r="I31" i="4"/>
  <c r="I30" i="4"/>
  <c r="I29" i="4"/>
  <c r="I28" i="4"/>
  <c r="I27" i="4"/>
  <c r="I26" i="4"/>
  <c r="G26" i="4"/>
  <c r="J26" i="4" s="1"/>
  <c r="I25" i="4"/>
  <c r="G25" i="4"/>
  <c r="J25" i="4" s="1"/>
  <c r="I24" i="4"/>
  <c r="G24" i="4"/>
  <c r="J24" i="4" s="1"/>
  <c r="I23" i="4"/>
  <c r="I22" i="4"/>
  <c r="I21" i="4"/>
  <c r="I20" i="4"/>
  <c r="I19" i="4"/>
  <c r="I18" i="4"/>
  <c r="I17" i="4"/>
  <c r="I16" i="4"/>
  <c r="G16" i="4"/>
  <c r="J16" i="4" s="1"/>
  <c r="I15" i="4"/>
  <c r="I14" i="4"/>
  <c r="I13" i="4"/>
  <c r="I12" i="4"/>
  <c r="I11" i="4"/>
  <c r="I10" i="4"/>
  <c r="I9" i="4"/>
  <c r="W8" i="4"/>
  <c r="I8" i="4"/>
  <c r="I7" i="4"/>
  <c r="Z3" i="4"/>
  <c r="Y3" i="4"/>
  <c r="Z2" i="4"/>
  <c r="Y2" i="4"/>
  <c r="F7" i="3"/>
  <c r="F8" i="3"/>
  <c r="G8" i="3" s="1"/>
  <c r="J8" i="3" s="1"/>
  <c r="F9" i="3"/>
  <c r="F10" i="3"/>
  <c r="G10" i="3" s="1"/>
  <c r="J10" i="3" s="1"/>
  <c r="F11" i="3"/>
  <c r="G11" i="3" s="1"/>
  <c r="J11" i="3" s="1"/>
  <c r="F12" i="3"/>
  <c r="G12" i="3" s="1"/>
  <c r="J12" i="3" s="1"/>
  <c r="F13" i="3"/>
  <c r="G13" i="3" s="1"/>
  <c r="J13" i="3" s="1"/>
  <c r="F14" i="3"/>
  <c r="G14" i="3" s="1"/>
  <c r="J14" i="3" s="1"/>
  <c r="F15" i="3"/>
  <c r="F16" i="3"/>
  <c r="F17" i="3"/>
  <c r="F18" i="3"/>
  <c r="G18" i="3" s="1"/>
  <c r="J18" i="3" s="1"/>
  <c r="F19" i="3"/>
  <c r="G19" i="3" s="1"/>
  <c r="J19" i="3" s="1"/>
  <c r="F20" i="3"/>
  <c r="F21" i="3"/>
  <c r="G21" i="3" s="1"/>
  <c r="J21" i="3" s="1"/>
  <c r="F22" i="3"/>
  <c r="G22" i="3" s="1"/>
  <c r="J22" i="3" s="1"/>
  <c r="F23" i="3"/>
  <c r="F24" i="3"/>
  <c r="G24" i="3" s="1"/>
  <c r="J24" i="3" s="1"/>
  <c r="F25" i="3"/>
  <c r="F26" i="3"/>
  <c r="G26" i="3" s="1"/>
  <c r="J26" i="3" s="1"/>
  <c r="F27" i="3"/>
  <c r="G27" i="3" s="1"/>
  <c r="J27" i="3" s="1"/>
  <c r="F28" i="3"/>
  <c r="G28" i="3" s="1"/>
  <c r="J28" i="3" s="1"/>
  <c r="F29" i="3"/>
  <c r="G29" i="3" s="1"/>
  <c r="J29" i="3" s="1"/>
  <c r="F30" i="3"/>
  <c r="G30" i="3" s="1"/>
  <c r="J30" i="3" s="1"/>
  <c r="F31" i="3"/>
  <c r="F32" i="3"/>
  <c r="F33" i="3"/>
  <c r="F34" i="3"/>
  <c r="G34" i="3" s="1"/>
  <c r="J34" i="3" s="1"/>
  <c r="F35" i="3"/>
  <c r="G35" i="3" s="1"/>
  <c r="J35" i="3" s="1"/>
  <c r="F36" i="3"/>
  <c r="G36" i="3" s="1"/>
  <c r="J36" i="3" s="1"/>
  <c r="F37" i="3"/>
  <c r="G37" i="3" s="1"/>
  <c r="J37" i="3" s="1"/>
  <c r="F38" i="3"/>
  <c r="G38" i="3" s="1"/>
  <c r="J38" i="3" s="1"/>
  <c r="F39" i="3"/>
  <c r="F40" i="3"/>
  <c r="F41" i="3"/>
  <c r="G41" i="3" s="1"/>
  <c r="J41" i="3" s="1"/>
  <c r="F42" i="3"/>
  <c r="F6" i="3"/>
  <c r="G6" i="3" s="1"/>
  <c r="J6" i="3" s="1"/>
  <c r="I42" i="3"/>
  <c r="G42" i="3"/>
  <c r="J42" i="3" s="1"/>
  <c r="I41" i="3"/>
  <c r="I40" i="3"/>
  <c r="G40" i="3"/>
  <c r="J40" i="3" s="1"/>
  <c r="I39" i="3"/>
  <c r="G39" i="3"/>
  <c r="J39" i="3" s="1"/>
  <c r="I38" i="3"/>
  <c r="I37" i="3"/>
  <c r="I36" i="3"/>
  <c r="I35" i="3"/>
  <c r="I34" i="3"/>
  <c r="I33" i="3"/>
  <c r="G33" i="3"/>
  <c r="J33" i="3" s="1"/>
  <c r="I32" i="3"/>
  <c r="G32" i="3"/>
  <c r="J32" i="3" s="1"/>
  <c r="I31" i="3"/>
  <c r="G31" i="3"/>
  <c r="J31" i="3" s="1"/>
  <c r="I30" i="3"/>
  <c r="I29" i="3"/>
  <c r="I28" i="3"/>
  <c r="I27" i="3"/>
  <c r="I26" i="3"/>
  <c r="I25" i="3"/>
  <c r="G25" i="3"/>
  <c r="J25" i="3" s="1"/>
  <c r="I24" i="3"/>
  <c r="I23" i="3"/>
  <c r="G23" i="3"/>
  <c r="J23" i="3" s="1"/>
  <c r="I22" i="3"/>
  <c r="I21" i="3"/>
  <c r="I20" i="3"/>
  <c r="G20" i="3"/>
  <c r="J20" i="3" s="1"/>
  <c r="I19" i="3"/>
  <c r="I18" i="3"/>
  <c r="I17" i="3"/>
  <c r="G17" i="3"/>
  <c r="J17" i="3" s="1"/>
  <c r="I16" i="3"/>
  <c r="G16" i="3"/>
  <c r="J16" i="3" s="1"/>
  <c r="I15" i="3"/>
  <c r="G15" i="3"/>
  <c r="J15" i="3" s="1"/>
  <c r="I14" i="3"/>
  <c r="I13" i="3"/>
  <c r="I12" i="3"/>
  <c r="I11" i="3"/>
  <c r="I10" i="3"/>
  <c r="I9" i="3"/>
  <c r="G9" i="3"/>
  <c r="J9" i="3" s="1"/>
  <c r="I8" i="3"/>
  <c r="I7" i="3"/>
  <c r="G7" i="3"/>
  <c r="J7" i="3" s="1"/>
  <c r="I6" i="3"/>
  <c r="Y3" i="3"/>
  <c r="Z3" i="3" s="1"/>
  <c r="Y2" i="3"/>
  <c r="W7" i="3" s="1"/>
  <c r="W7" i="2"/>
  <c r="Z3" i="2"/>
  <c r="Y3" i="2"/>
  <c r="Z2" i="2"/>
  <c r="Y2" i="2"/>
  <c r="F7" i="2"/>
  <c r="F8" i="2"/>
  <c r="F9" i="2"/>
  <c r="F10" i="2"/>
  <c r="F11" i="2"/>
  <c r="F12" i="2"/>
  <c r="F13" i="2"/>
  <c r="F14" i="2"/>
  <c r="G14" i="2" s="1"/>
  <c r="J14" i="2" s="1"/>
  <c r="F15" i="2"/>
  <c r="F16" i="2"/>
  <c r="F17" i="2"/>
  <c r="F18" i="2"/>
  <c r="F19" i="2"/>
  <c r="F20" i="2"/>
  <c r="F21" i="2"/>
  <c r="F22" i="2"/>
  <c r="G22" i="2" s="1"/>
  <c r="J22" i="2" s="1"/>
  <c r="F23" i="2"/>
  <c r="F24" i="2"/>
  <c r="F25" i="2"/>
  <c r="F26" i="2"/>
  <c r="F27" i="2"/>
  <c r="F28" i="2"/>
  <c r="F29" i="2"/>
  <c r="F30" i="2"/>
  <c r="G30" i="2" s="1"/>
  <c r="J30" i="2" s="1"/>
  <c r="F31" i="2"/>
  <c r="F32" i="2"/>
  <c r="F33" i="2"/>
  <c r="F34" i="2"/>
  <c r="F35" i="2"/>
  <c r="F36" i="2"/>
  <c r="F37" i="2"/>
  <c r="F38" i="2"/>
  <c r="G38" i="2" s="1"/>
  <c r="J38" i="2" s="1"/>
  <c r="F39" i="2"/>
  <c r="F40" i="2"/>
  <c r="F41" i="2"/>
  <c r="G41" i="2" s="1"/>
  <c r="J41" i="2" s="1"/>
  <c r="F42" i="2"/>
  <c r="F6" i="2"/>
  <c r="I42" i="2"/>
  <c r="G42" i="2"/>
  <c r="J42" i="2" s="1"/>
  <c r="I41" i="2"/>
  <c r="I40" i="2"/>
  <c r="G40" i="2"/>
  <c r="J40" i="2" s="1"/>
  <c r="I39" i="2"/>
  <c r="G39" i="2"/>
  <c r="J39" i="2" s="1"/>
  <c r="I38" i="2"/>
  <c r="I37" i="2"/>
  <c r="G37" i="2"/>
  <c r="J37" i="2" s="1"/>
  <c r="I36" i="2"/>
  <c r="G36" i="2"/>
  <c r="J36" i="2" s="1"/>
  <c r="I35" i="2"/>
  <c r="G35" i="2"/>
  <c r="J35" i="2" s="1"/>
  <c r="I34" i="2"/>
  <c r="G34" i="2"/>
  <c r="J34" i="2" s="1"/>
  <c r="I33" i="2"/>
  <c r="G33" i="2"/>
  <c r="J33" i="2" s="1"/>
  <c r="I32" i="2"/>
  <c r="G32" i="2"/>
  <c r="J32" i="2" s="1"/>
  <c r="I31" i="2"/>
  <c r="G31" i="2"/>
  <c r="J31" i="2" s="1"/>
  <c r="I30" i="2"/>
  <c r="I29" i="2"/>
  <c r="G29" i="2"/>
  <c r="J29" i="2" s="1"/>
  <c r="I28" i="2"/>
  <c r="G28" i="2"/>
  <c r="J28" i="2" s="1"/>
  <c r="I27" i="2"/>
  <c r="G27" i="2"/>
  <c r="J27" i="2" s="1"/>
  <c r="I26" i="2"/>
  <c r="G26" i="2"/>
  <c r="J26" i="2" s="1"/>
  <c r="I25" i="2"/>
  <c r="G25" i="2"/>
  <c r="J25" i="2" s="1"/>
  <c r="I24" i="2"/>
  <c r="G24" i="2"/>
  <c r="J24" i="2" s="1"/>
  <c r="I23" i="2"/>
  <c r="G23" i="2"/>
  <c r="J23" i="2" s="1"/>
  <c r="I22" i="2"/>
  <c r="I21" i="2"/>
  <c r="G21" i="2"/>
  <c r="J21" i="2" s="1"/>
  <c r="I20" i="2"/>
  <c r="G20" i="2"/>
  <c r="J20" i="2" s="1"/>
  <c r="I19" i="2"/>
  <c r="G19" i="2"/>
  <c r="J19" i="2" s="1"/>
  <c r="I18" i="2"/>
  <c r="G18" i="2"/>
  <c r="J18" i="2" s="1"/>
  <c r="I17" i="2"/>
  <c r="G17" i="2"/>
  <c r="J17" i="2" s="1"/>
  <c r="I16" i="2"/>
  <c r="G16" i="2"/>
  <c r="J16" i="2" s="1"/>
  <c r="I15" i="2"/>
  <c r="G15" i="2"/>
  <c r="J15" i="2" s="1"/>
  <c r="I14" i="2"/>
  <c r="I13" i="2"/>
  <c r="G13" i="2"/>
  <c r="J13" i="2" s="1"/>
  <c r="I12" i="2"/>
  <c r="G12" i="2"/>
  <c r="J12" i="2" s="1"/>
  <c r="I11" i="2"/>
  <c r="G11" i="2"/>
  <c r="J11" i="2" s="1"/>
  <c r="I10" i="2"/>
  <c r="G10" i="2"/>
  <c r="J10" i="2" s="1"/>
  <c r="I9" i="2"/>
  <c r="G9" i="2"/>
  <c r="J9" i="2" s="1"/>
  <c r="I8" i="2"/>
  <c r="G8" i="2"/>
  <c r="J8" i="2" s="1"/>
  <c r="I7" i="2"/>
  <c r="G7" i="2"/>
  <c r="J7" i="2" s="1"/>
  <c r="I6" i="2"/>
  <c r="G6" i="2"/>
  <c r="J6" i="2" s="1"/>
  <c r="I42" i="1"/>
  <c r="J13" i="1"/>
  <c r="J21" i="1"/>
  <c r="J28" i="1"/>
  <c r="J29" i="1"/>
  <c r="J36" i="1"/>
  <c r="J37" i="1"/>
  <c r="J7" i="1"/>
  <c r="G8" i="1"/>
  <c r="J8" i="1" s="1"/>
  <c r="G9" i="1"/>
  <c r="J9" i="1" s="1"/>
  <c r="G13" i="1"/>
  <c r="G14" i="1"/>
  <c r="J14" i="1" s="1"/>
  <c r="G15" i="1"/>
  <c r="J15" i="1" s="1"/>
  <c r="G16" i="1"/>
  <c r="J16" i="1" s="1"/>
  <c r="G17" i="1"/>
  <c r="J17" i="1" s="1"/>
  <c r="G21" i="1"/>
  <c r="G22" i="1"/>
  <c r="J22" i="1" s="1"/>
  <c r="G23" i="1"/>
  <c r="J23" i="1" s="1"/>
  <c r="G24" i="1"/>
  <c r="J24" i="1" s="1"/>
  <c r="G25" i="1"/>
  <c r="J25" i="1" s="1"/>
  <c r="G28" i="1"/>
  <c r="G29" i="1"/>
  <c r="G30" i="1"/>
  <c r="J30" i="1" s="1"/>
  <c r="G31" i="1"/>
  <c r="J31" i="1" s="1"/>
  <c r="G32" i="1"/>
  <c r="J32" i="1" s="1"/>
  <c r="G33" i="1"/>
  <c r="J33" i="1" s="1"/>
  <c r="G36" i="1"/>
  <c r="G37" i="1"/>
  <c r="G38" i="1"/>
  <c r="J38" i="1" s="1"/>
  <c r="G39" i="1"/>
  <c r="J39" i="1" s="1"/>
  <c r="G40" i="1"/>
  <c r="J40" i="1" s="1"/>
  <c r="G41" i="1"/>
  <c r="J41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7" i="1"/>
  <c r="I6" i="1"/>
  <c r="F25" i="1"/>
  <c r="F26" i="1"/>
  <c r="G26" i="1" s="1"/>
  <c r="J26" i="1" s="1"/>
  <c r="F27" i="1"/>
  <c r="G27" i="1" s="1"/>
  <c r="J27" i="1" s="1"/>
  <c r="F28" i="1"/>
  <c r="F29" i="1"/>
  <c r="F30" i="1"/>
  <c r="F31" i="1"/>
  <c r="F32" i="1"/>
  <c r="F33" i="1"/>
  <c r="F34" i="1"/>
  <c r="G34" i="1" s="1"/>
  <c r="J34" i="1" s="1"/>
  <c r="F35" i="1"/>
  <c r="G35" i="1" s="1"/>
  <c r="J35" i="1" s="1"/>
  <c r="F36" i="1"/>
  <c r="F37" i="1"/>
  <c r="F38" i="1"/>
  <c r="F39" i="1"/>
  <c r="F40" i="1"/>
  <c r="F41" i="1"/>
  <c r="F42" i="1"/>
  <c r="G42" i="1" s="1"/>
  <c r="J42" i="1" s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F7" i="1"/>
  <c r="G7" i="1" s="1"/>
  <c r="F8" i="1"/>
  <c r="F9" i="1"/>
  <c r="F10" i="1"/>
  <c r="G10" i="1" s="1"/>
  <c r="J10" i="1" s="1"/>
  <c r="F11" i="1"/>
  <c r="G11" i="1" s="1"/>
  <c r="J11" i="1" s="1"/>
  <c r="F12" i="1"/>
  <c r="G12" i="1" s="1"/>
  <c r="J12" i="1" s="1"/>
  <c r="F13" i="1"/>
  <c r="F14" i="1"/>
  <c r="F15" i="1"/>
  <c r="F16" i="1"/>
  <c r="F17" i="1"/>
  <c r="F18" i="1"/>
  <c r="G18" i="1" s="1"/>
  <c r="J18" i="1" s="1"/>
  <c r="F19" i="1"/>
  <c r="G19" i="1" s="1"/>
  <c r="J19" i="1" s="1"/>
  <c r="F20" i="1"/>
  <c r="G20" i="1" s="1"/>
  <c r="J20" i="1" s="1"/>
  <c r="F21" i="1"/>
  <c r="F22" i="1"/>
  <c r="F23" i="1"/>
  <c r="F24" i="1"/>
  <c r="F6" i="1"/>
  <c r="G6" i="1" s="1"/>
  <c r="J6" i="1" s="1"/>
  <c r="Z2" i="3" l="1"/>
  <c r="F23" i="5" l="1"/>
  <c r="G23" i="5" s="1"/>
  <c r="J23" i="5" s="1"/>
  <c r="F8" i="5"/>
  <c r="G8" i="5" s="1"/>
  <c r="J8" i="5" s="1"/>
  <c r="F43" i="5"/>
  <c r="G43" i="5" s="1"/>
  <c r="J43" i="5" s="1"/>
  <c r="F17" i="5"/>
  <c r="G17" i="5" s="1"/>
  <c r="J17" i="5" s="1"/>
  <c r="F35" i="5"/>
  <c r="G35" i="5" s="1"/>
  <c r="J35" i="5" s="1"/>
  <c r="F14" i="5" l="1"/>
  <c r="G14" i="5" s="1"/>
  <c r="J14" i="5" s="1"/>
  <c r="F20" i="5"/>
  <c r="G20" i="5" s="1"/>
  <c r="J20" i="5" s="1"/>
  <c r="F28" i="5"/>
  <c r="G28" i="5" s="1"/>
  <c r="J28" i="5" s="1"/>
  <c r="F24" i="5"/>
  <c r="G24" i="5" s="1"/>
  <c r="J24" i="5" s="1"/>
  <c r="F25" i="5"/>
  <c r="G25" i="5" s="1"/>
  <c r="J25" i="5" s="1"/>
  <c r="F34" i="5"/>
  <c r="G34" i="5" s="1"/>
  <c r="J34" i="5" s="1"/>
  <c r="F32" i="5"/>
  <c r="G32" i="5" s="1"/>
  <c r="J32" i="5" s="1"/>
  <c r="F33" i="5"/>
  <c r="G33" i="5" s="1"/>
  <c r="J33" i="5" s="1"/>
  <c r="F18" i="5"/>
  <c r="G18" i="5" s="1"/>
  <c r="J18" i="5" s="1"/>
  <c r="F12" i="5"/>
  <c r="G12" i="5" s="1"/>
  <c r="J12" i="5" s="1"/>
  <c r="F10" i="5"/>
  <c r="G10" i="5" s="1"/>
  <c r="J10" i="5" s="1"/>
  <c r="F30" i="5"/>
  <c r="G30" i="5" s="1"/>
  <c r="J30" i="5" s="1"/>
  <c r="F7" i="5"/>
  <c r="G7" i="5" s="1"/>
  <c r="J7" i="5" s="1"/>
  <c r="F36" i="5"/>
  <c r="G36" i="5" s="1"/>
  <c r="J36" i="5" s="1"/>
  <c r="F11" i="5"/>
  <c r="G11" i="5" s="1"/>
  <c r="J11" i="5" s="1"/>
  <c r="F16" i="5"/>
  <c r="G16" i="5" s="1"/>
  <c r="J16" i="5" s="1"/>
  <c r="F42" i="5"/>
  <c r="G42" i="5" s="1"/>
  <c r="J42" i="5" s="1"/>
  <c r="F31" i="5"/>
  <c r="G31" i="5" s="1"/>
  <c r="J31" i="5" s="1"/>
  <c r="F27" i="5"/>
  <c r="G27" i="5" s="1"/>
  <c r="J27" i="5" s="1"/>
  <c r="F38" i="5"/>
  <c r="G38" i="5" s="1"/>
  <c r="J38" i="5" s="1"/>
  <c r="F22" i="5"/>
  <c r="G22" i="5" s="1"/>
  <c r="J22" i="5" s="1"/>
  <c r="F29" i="5"/>
  <c r="G29" i="5" s="1"/>
  <c r="J29" i="5" s="1"/>
  <c r="F41" i="5"/>
  <c r="G41" i="5" s="1"/>
  <c r="J41" i="5" s="1"/>
  <c r="F21" i="5"/>
  <c r="G21" i="5" s="1"/>
  <c r="J21" i="5" s="1"/>
  <c r="F26" i="5"/>
  <c r="G26" i="5" s="1"/>
  <c r="J26" i="5" s="1"/>
  <c r="F39" i="5"/>
  <c r="G39" i="5" s="1"/>
  <c r="J39" i="5" s="1"/>
  <c r="F19" i="5"/>
  <c r="G19" i="5" s="1"/>
  <c r="J19" i="5" s="1"/>
  <c r="F40" i="5"/>
  <c r="G40" i="5" s="1"/>
  <c r="J40" i="5" s="1"/>
  <c r="F37" i="5"/>
  <c r="G37" i="5" s="1"/>
  <c r="J37" i="5" s="1"/>
  <c r="F9" i="5"/>
  <c r="G9" i="5" s="1"/>
  <c r="J9" i="5" s="1"/>
  <c r="F15" i="5"/>
  <c r="G15" i="5" s="1"/>
  <c r="J15" i="5" s="1"/>
  <c r="F13" i="5"/>
  <c r="G13" i="5" s="1"/>
  <c r="J13" i="5" s="1"/>
</calcChain>
</file>

<file path=xl/sharedStrings.xml><?xml version="1.0" encoding="utf-8"?>
<sst xmlns="http://schemas.openxmlformats.org/spreadsheetml/2006/main" count="76" uniqueCount="39">
  <si>
    <t>Teta</t>
  </si>
  <si>
    <t>seno(teat)</t>
  </si>
  <si>
    <t>X</t>
  </si>
  <si>
    <t>=a0+ bx</t>
  </si>
  <si>
    <t>ao</t>
  </si>
  <si>
    <t>b</t>
  </si>
  <si>
    <t>w</t>
  </si>
  <si>
    <t>Itera</t>
  </si>
  <si>
    <t>Output</t>
  </si>
  <si>
    <t>z</t>
  </si>
  <si>
    <t>a</t>
  </si>
  <si>
    <t>PARABOLA</t>
  </si>
  <si>
    <t>Polinomio</t>
  </si>
  <si>
    <t>a0</t>
  </si>
  <si>
    <t>a1</t>
  </si>
  <si>
    <t>a2</t>
  </si>
  <si>
    <t>a3</t>
  </si>
  <si>
    <t>a4</t>
  </si>
  <si>
    <t>x1</t>
  </si>
  <si>
    <t>x2</t>
  </si>
  <si>
    <t>x3</t>
  </si>
  <si>
    <t>x4</t>
  </si>
  <si>
    <t>x5</t>
  </si>
  <si>
    <t>Coeficientes</t>
  </si>
  <si>
    <t>calibrados:</t>
  </si>
  <si>
    <t>[[</t>
  </si>
  <si>
    <t>Y</t>
  </si>
  <si>
    <t>ESXP</t>
  </si>
  <si>
    <t>Dif</t>
  </si>
  <si>
    <t>ENSAYO</t>
  </si>
  <si>
    <t># Supongamos que tienes datos de entrada y resultados de ensayos en arreglos NumPy</t>
  </si>
  <si>
    <t>datos_simulador = np.array([1.0</t>
  </si>
  <si>
    <t>resultados_ensayos = np.array([3.0</t>
  </si>
  <si>
    <t>])  # Datos de entrada</t>
  </si>
  <si>
    <t>])  # Resultados de ensayos</t>
  </si>
  <si>
    <t>c</t>
  </si>
  <si>
    <t>d</t>
  </si>
  <si>
    <t>e</t>
  </si>
  <si>
    <r>
      <t>y = -0.0012x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+ 0.3131x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- 4.8706x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+ 20.754x - 11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</si>
</sst>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SENO!$F$5</c:f>
              <c:strCache>
                <c:ptCount val="1"/>
                <c:pt idx="0">
                  <c:v>seno(teat)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SENO!$E$6:$E$42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SENO!$F$6:$F$42</c:f>
              <c:numCache>
                <c:formatCode>0.000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B-4083-847E-933BFF8C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Parabola!$F$5</c:f>
              <c:strCache>
                <c:ptCount val="1"/>
                <c:pt idx="0">
                  <c:v>PARABOLA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Parabola!$E$6:$E$42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Parabola!$F$6:$F$42</c:f>
              <c:numCache>
                <c:formatCode>0.000</c:formatCode>
                <c:ptCount val="37"/>
                <c:pt idx="0">
                  <c:v>-50</c:v>
                </c:pt>
                <c:pt idx="1">
                  <c:v>950</c:v>
                </c:pt>
                <c:pt idx="2">
                  <c:v>3950</c:v>
                </c:pt>
                <c:pt idx="3">
                  <c:v>8950</c:v>
                </c:pt>
                <c:pt idx="4">
                  <c:v>15950</c:v>
                </c:pt>
                <c:pt idx="5">
                  <c:v>24950</c:v>
                </c:pt>
                <c:pt idx="6">
                  <c:v>35950</c:v>
                </c:pt>
                <c:pt idx="7">
                  <c:v>48950</c:v>
                </c:pt>
                <c:pt idx="8">
                  <c:v>63950</c:v>
                </c:pt>
                <c:pt idx="9">
                  <c:v>80950</c:v>
                </c:pt>
                <c:pt idx="10">
                  <c:v>99950</c:v>
                </c:pt>
                <c:pt idx="11">
                  <c:v>120950</c:v>
                </c:pt>
                <c:pt idx="12">
                  <c:v>143950</c:v>
                </c:pt>
                <c:pt idx="13">
                  <c:v>168950</c:v>
                </c:pt>
                <c:pt idx="14">
                  <c:v>195950</c:v>
                </c:pt>
                <c:pt idx="15">
                  <c:v>224950</c:v>
                </c:pt>
                <c:pt idx="16">
                  <c:v>255950</c:v>
                </c:pt>
                <c:pt idx="17">
                  <c:v>288950</c:v>
                </c:pt>
                <c:pt idx="18">
                  <c:v>323950</c:v>
                </c:pt>
                <c:pt idx="19">
                  <c:v>360950</c:v>
                </c:pt>
                <c:pt idx="20">
                  <c:v>399950</c:v>
                </c:pt>
                <c:pt idx="21">
                  <c:v>440950</c:v>
                </c:pt>
                <c:pt idx="22">
                  <c:v>483950</c:v>
                </c:pt>
                <c:pt idx="23">
                  <c:v>528950</c:v>
                </c:pt>
                <c:pt idx="24">
                  <c:v>575950</c:v>
                </c:pt>
                <c:pt idx="25">
                  <c:v>624950</c:v>
                </c:pt>
                <c:pt idx="26">
                  <c:v>675950</c:v>
                </c:pt>
                <c:pt idx="27">
                  <c:v>728950</c:v>
                </c:pt>
                <c:pt idx="28">
                  <c:v>783950</c:v>
                </c:pt>
                <c:pt idx="29">
                  <c:v>840950</c:v>
                </c:pt>
                <c:pt idx="30">
                  <c:v>899950</c:v>
                </c:pt>
                <c:pt idx="31">
                  <c:v>960950</c:v>
                </c:pt>
                <c:pt idx="32">
                  <c:v>1023950</c:v>
                </c:pt>
                <c:pt idx="33">
                  <c:v>1088950</c:v>
                </c:pt>
                <c:pt idx="34">
                  <c:v>1155950</c:v>
                </c:pt>
                <c:pt idx="35">
                  <c:v>1224950</c:v>
                </c:pt>
                <c:pt idx="36">
                  <c:v>1295950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7-4BE3-BAC8-61F2C0DD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POlinomio!$F$6</c:f>
              <c:strCache>
                <c:ptCount val="1"/>
                <c:pt idx="0">
                  <c:v>Polinomio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POlinomio!$E$7:$E$43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POlinomio!$F$7:$F$43</c:f>
              <c:numCache>
                <c:formatCode>0.000</c:formatCode>
                <c:ptCount val="37"/>
                <c:pt idx="0">
                  <c:v>0.1</c:v>
                </c:pt>
                <c:pt idx="1">
                  <c:v>240.3</c:v>
                </c:pt>
                <c:pt idx="2">
                  <c:v>1880.5</c:v>
                </c:pt>
                <c:pt idx="3">
                  <c:v>6480.7</c:v>
                </c:pt>
                <c:pt idx="4">
                  <c:v>15840.9</c:v>
                </c:pt>
                <c:pt idx="5">
                  <c:v>32001.1</c:v>
                </c:pt>
                <c:pt idx="6">
                  <c:v>57241.3</c:v>
                </c:pt>
                <c:pt idx="7">
                  <c:v>94081.5</c:v>
                </c:pt>
                <c:pt idx="8">
                  <c:v>145281.70000000001</c:v>
                </c:pt>
                <c:pt idx="9">
                  <c:v>213841.9</c:v>
                </c:pt>
                <c:pt idx="10">
                  <c:v>303002.09999999998</c:v>
                </c:pt>
                <c:pt idx="11">
                  <c:v>416242.3</c:v>
                </c:pt>
                <c:pt idx="12">
                  <c:v>557282.5</c:v>
                </c:pt>
                <c:pt idx="13">
                  <c:v>730082.7</c:v>
                </c:pt>
                <c:pt idx="14">
                  <c:v>938842.9</c:v>
                </c:pt>
                <c:pt idx="15">
                  <c:v>1188003.1000000001</c:v>
                </c:pt>
                <c:pt idx="16">
                  <c:v>1482243.3</c:v>
                </c:pt>
                <c:pt idx="17">
                  <c:v>1826483.5</c:v>
                </c:pt>
                <c:pt idx="18">
                  <c:v>2225883.7000000002</c:v>
                </c:pt>
                <c:pt idx="19">
                  <c:v>2685843.9</c:v>
                </c:pt>
                <c:pt idx="20">
                  <c:v>3212004.1</c:v>
                </c:pt>
                <c:pt idx="21">
                  <c:v>3810244.3</c:v>
                </c:pt>
                <c:pt idx="22">
                  <c:v>4486684.5</c:v>
                </c:pt>
                <c:pt idx="23">
                  <c:v>5247684.7</c:v>
                </c:pt>
                <c:pt idx="24">
                  <c:v>6099844.9000000004</c:v>
                </c:pt>
                <c:pt idx="25">
                  <c:v>7050005.0999999996</c:v>
                </c:pt>
                <c:pt idx="26">
                  <c:v>8105245.2999999998</c:v>
                </c:pt>
                <c:pt idx="27">
                  <c:v>9272885.5</c:v>
                </c:pt>
                <c:pt idx="28">
                  <c:v>10560485.699999999</c:v>
                </c:pt>
                <c:pt idx="29">
                  <c:v>11975845.9</c:v>
                </c:pt>
                <c:pt idx="30">
                  <c:v>13527006.1</c:v>
                </c:pt>
                <c:pt idx="31">
                  <c:v>15222246.300000001</c:v>
                </c:pt>
                <c:pt idx="32">
                  <c:v>17070086.5</c:v>
                </c:pt>
                <c:pt idx="33">
                  <c:v>19079286.699999999</c:v>
                </c:pt>
                <c:pt idx="34">
                  <c:v>21258846.899999999</c:v>
                </c:pt>
                <c:pt idx="35">
                  <c:v>23618007.100000001</c:v>
                </c:pt>
                <c:pt idx="36">
                  <c:v>26166247.300000001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5-42D6-96A6-F24A5261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'POlinomio (2)'!$F$6</c:f>
              <c:strCache>
                <c:ptCount val="1"/>
                <c:pt idx="0">
                  <c:v>Polinomio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'POlinomio (2)'!$E$7:$E$43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</c:numCache>
            </c:numRef>
          </c:xVal>
          <c:yVal>
            <c:numRef>
              <c:f>'POlinomio (2)'!$F$7:$F$43</c:f>
              <c:numCache>
                <c:formatCode>0.000</c:formatCode>
                <c:ptCount val="37"/>
                <c:pt idx="0">
                  <c:v>-21.06087836748047</c:v>
                </c:pt>
                <c:pt idx="1">
                  <c:v>-11.974630385703128</c:v>
                </c:pt>
                <c:pt idx="2">
                  <c:v>-5.0642037557617181</c:v>
                </c:pt>
                <c:pt idx="3">
                  <c:v>0</c:v>
                </c:pt>
                <c:pt idx="4">
                  <c:v>3.5180244092382837</c:v>
                </c:pt>
                <c:pt idx="5">
                  <c:v>5.761558049609377</c:v>
                </c:pt>
                <c:pt idx="6">
                  <c:v>6.9751345487695335</c:v>
                </c:pt>
                <c:pt idx="7">
                  <c:v>7.3773325843750026</c:v>
                </c:pt>
                <c:pt idx="8">
                  <c:v>7.1619758840820333</c:v>
                </c:pt>
                <c:pt idx="9">
                  <c:v>6.4993332255468772</c:v>
                </c:pt>
                <c:pt idx="10">
                  <c:v>5.5373184364257835</c:v>
                </c:pt>
                <c:pt idx="11">
                  <c:v>4.402690394375</c:v>
                </c:pt>
                <c:pt idx="12">
                  <c:v>3.2022530270507832</c:v>
                </c:pt>
                <c:pt idx="13">
                  <c:v>2.0240553121093749</c:v>
                </c:pt>
                <c:pt idx="14">
                  <c:v>0.9385912772070325</c:v>
                </c:pt>
                <c:pt idx="15">
                  <c:v>0</c:v>
                </c:pt>
                <c:pt idx="16">
                  <c:v>-0.75273439185546964</c:v>
                </c:pt>
                <c:pt idx="17">
                  <c:v>-1.2945827207031255</c:v>
                </c:pt>
                <c:pt idx="18">
                  <c:v>-1.6132707588867199</c:v>
                </c:pt>
                <c:pt idx="19">
                  <c:v>-1.7080792287500011</c:v>
                </c:pt>
                <c:pt idx="20">
                  <c:v>-1.58864380263672</c:v>
                </c:pt>
                <c:pt idx="21">
                  <c:v>-1.2737551028906262</c:v>
                </c:pt>
                <c:pt idx="22">
                  <c:v>-0.7901587018554691</c:v>
                </c:pt>
                <c:pt idx="23">
                  <c:v>-0.17135512187500246</c:v>
                </c:pt>
                <c:pt idx="24">
                  <c:v>0.54360016470702943</c:v>
                </c:pt>
                <c:pt idx="25">
                  <c:v>1.3112967355468741</c:v>
                </c:pt>
                <c:pt idx="26">
                  <c:v>2.0851692183007819</c:v>
                </c:pt>
                <c:pt idx="27">
                  <c:v>2.816697290625001</c:v>
                </c:pt>
                <c:pt idx="28">
                  <c:v>3.4566056801757807</c:v>
                </c:pt>
                <c:pt idx="29">
                  <c:v>3.956064164609375</c:v>
                </c:pt>
                <c:pt idx="30">
                  <c:v>4.2678875715820324</c:v>
                </c:pt>
                <c:pt idx="31">
                  <c:v>4.3477357787500015</c:v>
                </c:pt>
                <c:pt idx="32">
                  <c:v>4.1553137137695337</c:v>
                </c:pt>
                <c:pt idx="33">
                  <c:v>3.6555713542968791</c:v>
                </c:pt>
                <c:pt idx="34">
                  <c:v>2.8199037279882848</c:v>
                </c:pt>
                <c:pt idx="35">
                  <c:v>1.6273509125000036</c:v>
                </c:pt>
                <c:pt idx="36">
                  <c:v>6.5798035488283765E-2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B-41CD-BD6F-A715AD04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RECTA!$F$5</c:f>
              <c:strCache>
                <c:ptCount val="1"/>
                <c:pt idx="0">
                  <c:v>=a0+ 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RECTA!$E$6:$E$42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RECTA!$F$6:$F$42</c:f>
              <c:numCache>
                <c:formatCode>0.000</c:formatCode>
                <c:ptCount val="37"/>
                <c:pt idx="0">
                  <c:v>5</c:v>
                </c:pt>
                <c:pt idx="1">
                  <c:v>45</c:v>
                </c:pt>
                <c:pt idx="2">
                  <c:v>85</c:v>
                </c:pt>
                <c:pt idx="3">
                  <c:v>125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285</c:v>
                </c:pt>
                <c:pt idx="8">
                  <c:v>325</c:v>
                </c:pt>
                <c:pt idx="9">
                  <c:v>365</c:v>
                </c:pt>
                <c:pt idx="10">
                  <c:v>405</c:v>
                </c:pt>
                <c:pt idx="11">
                  <c:v>445</c:v>
                </c:pt>
                <c:pt idx="12">
                  <c:v>485</c:v>
                </c:pt>
                <c:pt idx="13">
                  <c:v>525</c:v>
                </c:pt>
                <c:pt idx="14">
                  <c:v>565</c:v>
                </c:pt>
                <c:pt idx="15">
                  <c:v>605</c:v>
                </c:pt>
                <c:pt idx="16">
                  <c:v>645</c:v>
                </c:pt>
                <c:pt idx="17">
                  <c:v>685</c:v>
                </c:pt>
                <c:pt idx="18">
                  <c:v>725</c:v>
                </c:pt>
                <c:pt idx="19">
                  <c:v>765</c:v>
                </c:pt>
                <c:pt idx="20">
                  <c:v>805</c:v>
                </c:pt>
                <c:pt idx="21">
                  <c:v>845</c:v>
                </c:pt>
                <c:pt idx="22">
                  <c:v>885</c:v>
                </c:pt>
                <c:pt idx="23">
                  <c:v>925</c:v>
                </c:pt>
                <c:pt idx="24">
                  <c:v>965</c:v>
                </c:pt>
                <c:pt idx="25">
                  <c:v>1005</c:v>
                </c:pt>
                <c:pt idx="26">
                  <c:v>1045</c:v>
                </c:pt>
                <c:pt idx="27">
                  <c:v>1085</c:v>
                </c:pt>
                <c:pt idx="28">
                  <c:v>1125</c:v>
                </c:pt>
                <c:pt idx="29">
                  <c:v>1165</c:v>
                </c:pt>
                <c:pt idx="30">
                  <c:v>1205</c:v>
                </c:pt>
                <c:pt idx="31">
                  <c:v>1245</c:v>
                </c:pt>
                <c:pt idx="32">
                  <c:v>1285</c:v>
                </c:pt>
                <c:pt idx="33">
                  <c:v>1325</c:v>
                </c:pt>
                <c:pt idx="34">
                  <c:v>1365</c:v>
                </c:pt>
                <c:pt idx="35">
                  <c:v>1405</c:v>
                </c:pt>
                <c:pt idx="36">
                  <c:v>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6-4E5E-BB69-42782492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SIMULADOR!$B$3:$K$3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SIMULADOR!$B$4:$K$4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4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A-470D-8C01-21827C22C496}"/>
            </c:ext>
          </c:extLst>
        </c:ser>
        <c:ser>
          <c:idx val="1"/>
          <c:order val="1"/>
          <c:tx>
            <c:strRef>
              <c:f>SIMULADOR!$A$6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SIMULADOR!$B$3:$K$3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SIMULADOR!$B$6:$K$6</c:f>
              <c:numCache>
                <c:formatCode>0.00</c:formatCode>
                <c:ptCount val="10"/>
                <c:pt idx="0">
                  <c:v>0.33762671999999999</c:v>
                </c:pt>
                <c:pt idx="1">
                  <c:v>2.0948832999999998</c:v>
                </c:pt>
                <c:pt idx="2">
                  <c:v>8.1716065000000011</c:v>
                </c:pt>
                <c:pt idx="3">
                  <c:v>23.01831936</c:v>
                </c:pt>
                <c:pt idx="4">
                  <c:v>52.703286040000002</c:v>
                </c:pt>
                <c:pt idx="5">
                  <c:v>104.91251181999999</c:v>
                </c:pt>
                <c:pt idx="6">
                  <c:v>188.94974309999998</c:v>
                </c:pt>
                <c:pt idx="7">
                  <c:v>315.73646740000004</c:v>
                </c:pt>
                <c:pt idx="8">
                  <c:v>497.81191336000006</c:v>
                </c:pt>
                <c:pt idx="9">
                  <c:v>749.33305073999986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D8-4E44-9E66-97812249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19456"/>
        <c:axId val="1893619072"/>
      </c:scatterChart>
      <c:valAx>
        <c:axId val="18355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619072"/>
        <c:crosses val="autoZero"/>
        <c:crossBetween val="midCat"/>
      </c:valAx>
      <c:valAx>
        <c:axId val="1893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5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6</xdr:row>
      <xdr:rowOff>176212</xdr:rowOff>
    </xdr:from>
    <xdr:to>
      <xdr:col>18</xdr:col>
      <xdr:colOff>533400</xdr:colOff>
      <xdr:row>21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F16A91-ED92-0F7F-3885-21F0E666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100012</xdr:rowOff>
    </xdr:from>
    <xdr:to>
      <xdr:col>16</xdr:col>
      <xdr:colOff>66675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52185C-8912-4A7B-8D6F-A331E1FE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100012</xdr:rowOff>
    </xdr:from>
    <xdr:to>
      <xdr:col>16</xdr:col>
      <xdr:colOff>66675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301F9-6F8A-45CE-AE6A-359E038A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100012</xdr:rowOff>
    </xdr:from>
    <xdr:to>
      <xdr:col>16</xdr:col>
      <xdr:colOff>66675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030DC-6597-4481-9DF0-57D868F4B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100012</xdr:rowOff>
    </xdr:from>
    <xdr:to>
      <xdr:col>16</xdr:col>
      <xdr:colOff>66675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CEB104-ACF8-457F-8327-0121E175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176212</xdr:rowOff>
    </xdr:from>
    <xdr:to>
      <xdr:col>8</xdr:col>
      <xdr:colOff>714375</xdr:colOff>
      <xdr:row>28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D619EB-BE3F-05F9-A165-D9595812D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EBC6-0DEB-4AB9-A4C9-C98005E3EDB8}">
  <dimension ref="E5:AE42"/>
  <sheetViews>
    <sheetView workbookViewId="0">
      <selection activeCell="N24" sqref="N24"/>
    </sheetView>
  </sheetViews>
  <sheetFormatPr baseColWidth="10" defaultRowHeight="15" x14ac:dyDescent="0.25"/>
  <sheetData>
    <row r="5" spans="5:31" x14ac:dyDescent="0.25">
      <c r="E5" t="s">
        <v>0</v>
      </c>
      <c r="F5" t="s">
        <v>1</v>
      </c>
      <c r="L5" t="s">
        <v>0</v>
      </c>
      <c r="M5">
        <v>0</v>
      </c>
      <c r="N5">
        <v>10</v>
      </c>
      <c r="O5">
        <v>20</v>
      </c>
      <c r="P5">
        <v>30</v>
      </c>
      <c r="Q5">
        <v>40</v>
      </c>
      <c r="R5">
        <v>50</v>
      </c>
      <c r="S5">
        <v>60</v>
      </c>
      <c r="T5">
        <v>70</v>
      </c>
      <c r="U5">
        <v>80</v>
      </c>
      <c r="V5">
        <v>90</v>
      </c>
      <c r="W5">
        <v>100</v>
      </c>
      <c r="X5">
        <v>110</v>
      </c>
      <c r="Y5">
        <v>120</v>
      </c>
      <c r="Z5">
        <v>130</v>
      </c>
      <c r="AA5">
        <v>140</v>
      </c>
      <c r="AB5">
        <v>150</v>
      </c>
      <c r="AC5">
        <v>160</v>
      </c>
      <c r="AD5">
        <v>170</v>
      </c>
      <c r="AE5">
        <v>180</v>
      </c>
    </row>
    <row r="6" spans="5:31" x14ac:dyDescent="0.25">
      <c r="E6">
        <v>0</v>
      </c>
      <c r="F6" s="1">
        <f>SIN(E6*PI()/180)</f>
        <v>0</v>
      </c>
      <c r="G6" s="1">
        <f>ROUND(F6,3)</f>
        <v>0</v>
      </c>
      <c r="I6" t="str">
        <f>"(["&amp;E6 &amp;"],"</f>
        <v>([0],</v>
      </c>
      <c r="J6" t="str">
        <f>"(["&amp;G6 &amp;"],"</f>
        <v>([0],</v>
      </c>
      <c r="L6" t="s">
        <v>1</v>
      </c>
      <c r="M6" s="1">
        <f t="shared" ref="M6:AE6" si="0">SIN(M5*PI()/180)</f>
        <v>0</v>
      </c>
      <c r="N6" s="1">
        <f t="shared" si="0"/>
        <v>0.17364817766693033</v>
      </c>
      <c r="O6" s="1">
        <f t="shared" si="0"/>
        <v>0.34202014332566871</v>
      </c>
      <c r="P6" s="1">
        <f t="shared" si="0"/>
        <v>0.49999999999999994</v>
      </c>
      <c r="Q6" s="1">
        <f t="shared" si="0"/>
        <v>0.64278760968653925</v>
      </c>
      <c r="R6" s="1">
        <f t="shared" si="0"/>
        <v>0.76604444311897801</v>
      </c>
      <c r="S6" s="1">
        <f t="shared" si="0"/>
        <v>0.8660254037844386</v>
      </c>
      <c r="T6" s="1">
        <f t="shared" si="0"/>
        <v>0.93969262078590832</v>
      </c>
      <c r="U6" s="1">
        <f t="shared" si="0"/>
        <v>0.98480775301220802</v>
      </c>
      <c r="V6" s="1">
        <f t="shared" si="0"/>
        <v>1</v>
      </c>
      <c r="W6" s="1">
        <f t="shared" si="0"/>
        <v>0.98480775301220802</v>
      </c>
      <c r="X6" s="1">
        <f t="shared" si="0"/>
        <v>0.93969262078590843</v>
      </c>
      <c r="Y6" s="1">
        <f t="shared" si="0"/>
        <v>0.86602540378443871</v>
      </c>
      <c r="Z6" s="1">
        <f t="shared" si="0"/>
        <v>0.76604444311897801</v>
      </c>
      <c r="AA6" s="1">
        <f t="shared" si="0"/>
        <v>0.64278760968653947</v>
      </c>
      <c r="AB6" s="1">
        <f t="shared" si="0"/>
        <v>0.49999999999999994</v>
      </c>
      <c r="AC6" s="1">
        <f t="shared" si="0"/>
        <v>0.34202014332566888</v>
      </c>
      <c r="AD6" s="1">
        <f t="shared" si="0"/>
        <v>0.17364817766693028</v>
      </c>
      <c r="AE6" s="1">
        <f t="shared" si="0"/>
        <v>1.22514845490862E-16</v>
      </c>
    </row>
    <row r="7" spans="5:31" x14ac:dyDescent="0.25">
      <c r="E7">
        <v>10</v>
      </c>
      <c r="F7" s="1">
        <f t="shared" ref="F7:F42" si="1">SIN(E7*PI()/180)</f>
        <v>0.17364817766693033</v>
      </c>
      <c r="G7" s="1">
        <f>ROUND(F7,3)</f>
        <v>0.17399999999999999</v>
      </c>
      <c r="I7" t="str">
        <f>"["&amp;E7 &amp;"],"</f>
        <v>[10],</v>
      </c>
      <c r="J7" t="str">
        <f>"["&amp;G7 &amp;"],"</f>
        <v>[0.174],</v>
      </c>
    </row>
    <row r="8" spans="5:31" x14ac:dyDescent="0.25">
      <c r="E8">
        <v>20</v>
      </c>
      <c r="F8" s="1">
        <f t="shared" si="1"/>
        <v>0.34202014332566871</v>
      </c>
      <c r="G8" s="1">
        <f t="shared" ref="G8:G42" si="2">ROUND(F8,3)</f>
        <v>0.34200000000000003</v>
      </c>
      <c r="I8" t="str">
        <f t="shared" ref="I8:I41" si="3">"["&amp;E8 &amp;"],"</f>
        <v>[20],</v>
      </c>
      <c r="J8" t="str">
        <f t="shared" ref="J8:J41" si="4">"["&amp;G8 &amp;"],"</f>
        <v>[0.342],</v>
      </c>
    </row>
    <row r="9" spans="5:31" x14ac:dyDescent="0.25">
      <c r="E9">
        <v>30</v>
      </c>
      <c r="F9" s="1">
        <f t="shared" si="1"/>
        <v>0.49999999999999994</v>
      </c>
      <c r="G9" s="1">
        <f t="shared" si="2"/>
        <v>0.5</v>
      </c>
      <c r="I9" t="str">
        <f t="shared" si="3"/>
        <v>[30],</v>
      </c>
      <c r="J9" t="str">
        <f t="shared" si="4"/>
        <v>[0.5],</v>
      </c>
    </row>
    <row r="10" spans="5:31" x14ac:dyDescent="0.25">
      <c r="E10">
        <v>40</v>
      </c>
      <c r="F10" s="1">
        <f t="shared" si="1"/>
        <v>0.64278760968653925</v>
      </c>
      <c r="G10" s="1">
        <f t="shared" si="2"/>
        <v>0.64300000000000002</v>
      </c>
      <c r="I10" t="str">
        <f t="shared" si="3"/>
        <v>[40],</v>
      </c>
      <c r="J10" t="str">
        <f t="shared" si="4"/>
        <v>[0.643],</v>
      </c>
    </row>
    <row r="11" spans="5:31" x14ac:dyDescent="0.25">
      <c r="E11">
        <v>50</v>
      </c>
      <c r="F11" s="1">
        <f t="shared" si="1"/>
        <v>0.76604444311897801</v>
      </c>
      <c r="G11" s="1">
        <f t="shared" si="2"/>
        <v>0.76600000000000001</v>
      </c>
      <c r="I11" t="str">
        <f t="shared" si="3"/>
        <v>[50],</v>
      </c>
      <c r="J11" t="str">
        <f t="shared" si="4"/>
        <v>[0.766],</v>
      </c>
    </row>
    <row r="12" spans="5:31" x14ac:dyDescent="0.25">
      <c r="E12">
        <v>60</v>
      </c>
      <c r="F12" s="1">
        <f t="shared" si="1"/>
        <v>0.8660254037844386</v>
      </c>
      <c r="G12" s="1">
        <f t="shared" si="2"/>
        <v>0.86599999999999999</v>
      </c>
      <c r="I12" t="str">
        <f t="shared" si="3"/>
        <v>[60],</v>
      </c>
      <c r="J12" t="str">
        <f t="shared" si="4"/>
        <v>[0.866],</v>
      </c>
    </row>
    <row r="13" spans="5:31" x14ac:dyDescent="0.25">
      <c r="E13">
        <v>70</v>
      </c>
      <c r="F13" s="1">
        <f t="shared" si="1"/>
        <v>0.93969262078590832</v>
      </c>
      <c r="G13" s="1">
        <f t="shared" si="2"/>
        <v>0.94</v>
      </c>
      <c r="I13" t="str">
        <f t="shared" si="3"/>
        <v>[70],</v>
      </c>
      <c r="J13" t="str">
        <f t="shared" si="4"/>
        <v>[0.94],</v>
      </c>
    </row>
    <row r="14" spans="5:31" x14ac:dyDescent="0.25">
      <c r="E14">
        <v>80</v>
      </c>
      <c r="F14" s="1">
        <f t="shared" si="1"/>
        <v>0.98480775301220802</v>
      </c>
      <c r="G14" s="1">
        <f t="shared" si="2"/>
        <v>0.98499999999999999</v>
      </c>
      <c r="I14" t="str">
        <f t="shared" si="3"/>
        <v>[80],</v>
      </c>
      <c r="J14" t="str">
        <f t="shared" si="4"/>
        <v>[0.985],</v>
      </c>
    </row>
    <row r="15" spans="5:31" x14ac:dyDescent="0.25">
      <c r="E15">
        <v>90</v>
      </c>
      <c r="F15" s="1">
        <f t="shared" si="1"/>
        <v>1</v>
      </c>
      <c r="G15" s="1">
        <f t="shared" si="2"/>
        <v>1</v>
      </c>
      <c r="I15" t="str">
        <f t="shared" si="3"/>
        <v>[90],</v>
      </c>
      <c r="J15" t="str">
        <f t="shared" si="4"/>
        <v>[1],</v>
      </c>
    </row>
    <row r="16" spans="5:31" x14ac:dyDescent="0.25">
      <c r="E16">
        <v>100</v>
      </c>
      <c r="F16" s="1">
        <f t="shared" si="1"/>
        <v>0.98480775301220802</v>
      </c>
      <c r="G16" s="1">
        <f t="shared" si="2"/>
        <v>0.98499999999999999</v>
      </c>
      <c r="I16" t="str">
        <f t="shared" si="3"/>
        <v>[100],</v>
      </c>
      <c r="J16" t="str">
        <f t="shared" si="4"/>
        <v>[0.985],</v>
      </c>
    </row>
    <row r="17" spans="5:10" x14ac:dyDescent="0.25">
      <c r="E17">
        <v>110</v>
      </c>
      <c r="F17" s="1">
        <f t="shared" si="1"/>
        <v>0.93969262078590843</v>
      </c>
      <c r="G17" s="1">
        <f t="shared" si="2"/>
        <v>0.94</v>
      </c>
      <c r="I17" t="str">
        <f t="shared" si="3"/>
        <v>[110],</v>
      </c>
      <c r="J17" t="str">
        <f t="shared" si="4"/>
        <v>[0.94],</v>
      </c>
    </row>
    <row r="18" spans="5:10" x14ac:dyDescent="0.25">
      <c r="E18">
        <v>120</v>
      </c>
      <c r="F18" s="1">
        <f t="shared" si="1"/>
        <v>0.86602540378443871</v>
      </c>
      <c r="G18" s="1">
        <f t="shared" si="2"/>
        <v>0.86599999999999999</v>
      </c>
      <c r="I18" t="str">
        <f t="shared" si="3"/>
        <v>[120],</v>
      </c>
      <c r="J18" t="str">
        <f t="shared" si="4"/>
        <v>[0.866],</v>
      </c>
    </row>
    <row r="19" spans="5:10" x14ac:dyDescent="0.25">
      <c r="E19">
        <v>130</v>
      </c>
      <c r="F19" s="1">
        <f t="shared" si="1"/>
        <v>0.76604444311897801</v>
      </c>
      <c r="G19" s="1">
        <f t="shared" si="2"/>
        <v>0.76600000000000001</v>
      </c>
      <c r="I19" t="str">
        <f t="shared" si="3"/>
        <v>[130],</v>
      </c>
      <c r="J19" t="str">
        <f t="shared" si="4"/>
        <v>[0.766],</v>
      </c>
    </row>
    <row r="20" spans="5:10" x14ac:dyDescent="0.25">
      <c r="E20">
        <v>140</v>
      </c>
      <c r="F20" s="1">
        <f t="shared" si="1"/>
        <v>0.64278760968653947</v>
      </c>
      <c r="G20" s="1">
        <f t="shared" si="2"/>
        <v>0.64300000000000002</v>
      </c>
      <c r="I20" t="str">
        <f t="shared" si="3"/>
        <v>[140],</v>
      </c>
      <c r="J20" t="str">
        <f t="shared" si="4"/>
        <v>[0.643],</v>
      </c>
    </row>
    <row r="21" spans="5:10" x14ac:dyDescent="0.25">
      <c r="E21">
        <v>150</v>
      </c>
      <c r="F21" s="1">
        <f t="shared" si="1"/>
        <v>0.49999999999999994</v>
      </c>
      <c r="G21" s="1">
        <f t="shared" si="2"/>
        <v>0.5</v>
      </c>
      <c r="I21" t="str">
        <f t="shared" si="3"/>
        <v>[150],</v>
      </c>
      <c r="J21" t="str">
        <f t="shared" si="4"/>
        <v>[0.5],</v>
      </c>
    </row>
    <row r="22" spans="5:10" x14ac:dyDescent="0.25">
      <c r="E22">
        <v>160</v>
      </c>
      <c r="F22" s="1">
        <f t="shared" si="1"/>
        <v>0.34202014332566888</v>
      </c>
      <c r="G22" s="1">
        <f t="shared" si="2"/>
        <v>0.34200000000000003</v>
      </c>
      <c r="I22" t="str">
        <f t="shared" si="3"/>
        <v>[160],</v>
      </c>
      <c r="J22" t="str">
        <f t="shared" si="4"/>
        <v>[0.342],</v>
      </c>
    </row>
    <row r="23" spans="5:10" x14ac:dyDescent="0.25">
      <c r="E23">
        <v>170</v>
      </c>
      <c r="F23" s="1">
        <f t="shared" si="1"/>
        <v>0.17364817766693028</v>
      </c>
      <c r="G23" s="1">
        <f t="shared" si="2"/>
        <v>0.17399999999999999</v>
      </c>
      <c r="I23" t="str">
        <f t="shared" si="3"/>
        <v>[170],</v>
      </c>
      <c r="J23" t="str">
        <f t="shared" si="4"/>
        <v>[0.174],</v>
      </c>
    </row>
    <row r="24" spans="5:10" x14ac:dyDescent="0.25">
      <c r="E24">
        <v>180</v>
      </c>
      <c r="F24" s="1">
        <f t="shared" si="1"/>
        <v>1.22514845490862E-16</v>
      </c>
      <c r="G24" s="1">
        <f t="shared" si="2"/>
        <v>0</v>
      </c>
      <c r="I24" t="str">
        <f t="shared" si="3"/>
        <v>[180],</v>
      </c>
      <c r="J24" t="str">
        <f t="shared" si="4"/>
        <v>[0],</v>
      </c>
    </row>
    <row r="25" spans="5:10" x14ac:dyDescent="0.25">
      <c r="E25">
        <v>190</v>
      </c>
      <c r="F25" s="1">
        <f t="shared" si="1"/>
        <v>-0.17364817766693047</v>
      </c>
      <c r="G25" s="1">
        <f t="shared" si="2"/>
        <v>-0.17399999999999999</v>
      </c>
      <c r="I25" t="str">
        <f t="shared" si="3"/>
        <v>[190],</v>
      </c>
      <c r="J25" t="str">
        <f t="shared" si="4"/>
        <v>[-0.174],</v>
      </c>
    </row>
    <row r="26" spans="5:10" x14ac:dyDescent="0.25">
      <c r="E26">
        <v>200</v>
      </c>
      <c r="F26" s="1">
        <f t="shared" si="1"/>
        <v>-0.34202014332566866</v>
      </c>
      <c r="G26" s="1">
        <f t="shared" si="2"/>
        <v>-0.34200000000000003</v>
      </c>
      <c r="I26" t="str">
        <f t="shared" si="3"/>
        <v>[200],</v>
      </c>
      <c r="J26" t="str">
        <f t="shared" si="4"/>
        <v>[-0.342],</v>
      </c>
    </row>
    <row r="27" spans="5:10" x14ac:dyDescent="0.25">
      <c r="E27">
        <v>210</v>
      </c>
      <c r="F27" s="1">
        <f t="shared" si="1"/>
        <v>-0.50000000000000011</v>
      </c>
      <c r="G27" s="1">
        <f t="shared" si="2"/>
        <v>-0.5</v>
      </c>
      <c r="I27" t="str">
        <f t="shared" si="3"/>
        <v>[210],</v>
      </c>
      <c r="J27" t="str">
        <f t="shared" si="4"/>
        <v>[-0.5],</v>
      </c>
    </row>
    <row r="28" spans="5:10" x14ac:dyDescent="0.25">
      <c r="E28">
        <v>220</v>
      </c>
      <c r="F28" s="1">
        <f t="shared" si="1"/>
        <v>-0.64278760968653925</v>
      </c>
      <c r="G28" s="1">
        <f t="shared" si="2"/>
        <v>-0.64300000000000002</v>
      </c>
      <c r="I28" t="str">
        <f t="shared" si="3"/>
        <v>[220],</v>
      </c>
      <c r="J28" t="str">
        <f t="shared" si="4"/>
        <v>[-0.643],</v>
      </c>
    </row>
    <row r="29" spans="5:10" x14ac:dyDescent="0.25">
      <c r="E29">
        <v>230</v>
      </c>
      <c r="F29" s="1">
        <f t="shared" si="1"/>
        <v>-0.7660444431189779</v>
      </c>
      <c r="G29" s="1">
        <f t="shared" si="2"/>
        <v>-0.76600000000000001</v>
      </c>
      <c r="I29" t="str">
        <f t="shared" si="3"/>
        <v>[230],</v>
      </c>
      <c r="J29" t="str">
        <f t="shared" si="4"/>
        <v>[-0.766],</v>
      </c>
    </row>
    <row r="30" spans="5:10" x14ac:dyDescent="0.25">
      <c r="E30">
        <v>240</v>
      </c>
      <c r="F30" s="1">
        <f t="shared" si="1"/>
        <v>-0.86602540378443837</v>
      </c>
      <c r="G30" s="1">
        <f t="shared" si="2"/>
        <v>-0.86599999999999999</v>
      </c>
      <c r="I30" t="str">
        <f t="shared" si="3"/>
        <v>[240],</v>
      </c>
      <c r="J30" t="str">
        <f t="shared" si="4"/>
        <v>[-0.866],</v>
      </c>
    </row>
    <row r="31" spans="5:10" x14ac:dyDescent="0.25">
      <c r="E31">
        <v>250</v>
      </c>
      <c r="F31" s="1">
        <f t="shared" si="1"/>
        <v>-0.93969262078590821</v>
      </c>
      <c r="G31" s="1">
        <f t="shared" si="2"/>
        <v>-0.94</v>
      </c>
      <c r="I31" t="str">
        <f t="shared" si="3"/>
        <v>[250],</v>
      </c>
      <c r="J31" t="str">
        <f t="shared" si="4"/>
        <v>[-0.94],</v>
      </c>
    </row>
    <row r="32" spans="5:10" x14ac:dyDescent="0.25">
      <c r="E32">
        <v>260</v>
      </c>
      <c r="F32" s="1">
        <f t="shared" si="1"/>
        <v>-0.98480775301220802</v>
      </c>
      <c r="G32" s="1">
        <f t="shared" si="2"/>
        <v>-0.98499999999999999</v>
      </c>
      <c r="I32" t="str">
        <f t="shared" si="3"/>
        <v>[260],</v>
      </c>
      <c r="J32" t="str">
        <f t="shared" si="4"/>
        <v>[-0.985],</v>
      </c>
    </row>
    <row r="33" spans="5:10" x14ac:dyDescent="0.25">
      <c r="E33">
        <v>270</v>
      </c>
      <c r="F33" s="1">
        <f t="shared" si="1"/>
        <v>-1</v>
      </c>
      <c r="G33" s="1">
        <f t="shared" si="2"/>
        <v>-1</v>
      </c>
      <c r="I33" t="str">
        <f t="shared" si="3"/>
        <v>[270],</v>
      </c>
      <c r="J33" t="str">
        <f t="shared" si="4"/>
        <v>[-1],</v>
      </c>
    </row>
    <row r="34" spans="5:10" x14ac:dyDescent="0.25">
      <c r="E34">
        <v>280</v>
      </c>
      <c r="F34" s="1">
        <f t="shared" si="1"/>
        <v>-0.98480775301220813</v>
      </c>
      <c r="G34" s="1">
        <f t="shared" si="2"/>
        <v>-0.98499999999999999</v>
      </c>
      <c r="I34" t="str">
        <f t="shared" si="3"/>
        <v>[280],</v>
      </c>
      <c r="J34" t="str">
        <f t="shared" si="4"/>
        <v>[-0.985],</v>
      </c>
    </row>
    <row r="35" spans="5:10" x14ac:dyDescent="0.25">
      <c r="E35">
        <v>290</v>
      </c>
      <c r="F35" s="1">
        <f t="shared" si="1"/>
        <v>-0.93969262078590854</v>
      </c>
      <c r="G35" s="1">
        <f t="shared" si="2"/>
        <v>-0.94</v>
      </c>
      <c r="I35" t="str">
        <f t="shared" si="3"/>
        <v>[290],</v>
      </c>
      <c r="J35" t="str">
        <f t="shared" si="4"/>
        <v>[-0.94],</v>
      </c>
    </row>
    <row r="36" spans="5:10" x14ac:dyDescent="0.25">
      <c r="E36">
        <v>300</v>
      </c>
      <c r="F36" s="1">
        <f t="shared" si="1"/>
        <v>-0.8660254037844386</v>
      </c>
      <c r="G36" s="1">
        <f t="shared" si="2"/>
        <v>-0.86599999999999999</v>
      </c>
      <c r="I36" t="str">
        <f t="shared" si="3"/>
        <v>[300],</v>
      </c>
      <c r="J36" t="str">
        <f t="shared" si="4"/>
        <v>[-0.866],</v>
      </c>
    </row>
    <row r="37" spans="5:10" x14ac:dyDescent="0.25">
      <c r="E37">
        <v>310</v>
      </c>
      <c r="F37" s="1">
        <f t="shared" si="1"/>
        <v>-0.76604444311897812</v>
      </c>
      <c r="G37" s="1">
        <f t="shared" si="2"/>
        <v>-0.76600000000000001</v>
      </c>
      <c r="I37" t="str">
        <f t="shared" si="3"/>
        <v>[310],</v>
      </c>
      <c r="J37" t="str">
        <f t="shared" si="4"/>
        <v>[-0.766],</v>
      </c>
    </row>
    <row r="38" spans="5:10" x14ac:dyDescent="0.25">
      <c r="E38">
        <v>320</v>
      </c>
      <c r="F38" s="1">
        <f t="shared" si="1"/>
        <v>-0.64278760968653958</v>
      </c>
      <c r="G38" s="1">
        <f t="shared" si="2"/>
        <v>-0.64300000000000002</v>
      </c>
      <c r="I38" t="str">
        <f t="shared" si="3"/>
        <v>[320],</v>
      </c>
      <c r="J38" t="str">
        <f t="shared" si="4"/>
        <v>[-0.643],</v>
      </c>
    </row>
    <row r="39" spans="5:10" x14ac:dyDescent="0.25">
      <c r="E39">
        <v>330</v>
      </c>
      <c r="F39" s="1">
        <f t="shared" si="1"/>
        <v>-0.50000000000000044</v>
      </c>
      <c r="G39" s="1">
        <f t="shared" si="2"/>
        <v>-0.5</v>
      </c>
      <c r="I39" t="str">
        <f t="shared" si="3"/>
        <v>[330],</v>
      </c>
      <c r="J39" t="str">
        <f t="shared" si="4"/>
        <v>[-0.5],</v>
      </c>
    </row>
    <row r="40" spans="5:10" x14ac:dyDescent="0.25">
      <c r="E40">
        <v>340</v>
      </c>
      <c r="F40" s="1">
        <f t="shared" si="1"/>
        <v>-0.3420201433256686</v>
      </c>
      <c r="G40" s="1">
        <f t="shared" si="2"/>
        <v>-0.34200000000000003</v>
      </c>
      <c r="I40" t="str">
        <f t="shared" si="3"/>
        <v>[340],</v>
      </c>
      <c r="J40" t="str">
        <f t="shared" si="4"/>
        <v>[-0.342],</v>
      </c>
    </row>
    <row r="41" spans="5:10" x14ac:dyDescent="0.25">
      <c r="E41">
        <v>350</v>
      </c>
      <c r="F41" s="1">
        <f t="shared" si="1"/>
        <v>-0.17364817766693127</v>
      </c>
      <c r="G41" s="1">
        <f t="shared" si="2"/>
        <v>-0.17399999999999999</v>
      </c>
      <c r="I41" t="str">
        <f t="shared" si="3"/>
        <v>[350],</v>
      </c>
      <c r="J41" t="str">
        <f t="shared" si="4"/>
        <v>[-0.174],</v>
      </c>
    </row>
    <row r="42" spans="5:10" x14ac:dyDescent="0.25">
      <c r="E42">
        <v>360</v>
      </c>
      <c r="F42" s="1">
        <f t="shared" si="1"/>
        <v>-2.45029690981724E-16</v>
      </c>
      <c r="G42" s="1">
        <f t="shared" si="2"/>
        <v>0</v>
      </c>
      <c r="I42" t="str">
        <f>"["&amp;E42 &amp;"])"</f>
        <v>[360])</v>
      </c>
      <c r="J42" t="str">
        <f>"["&amp;G42 &amp;"])"</f>
        <v>[0])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4A0E-3D5F-4D9F-9434-DF35C83D3616}">
  <dimension ref="E1:AE42"/>
  <sheetViews>
    <sheetView workbookViewId="0">
      <selection activeCell="G3" sqref="G3"/>
    </sheetView>
  </sheetViews>
  <sheetFormatPr baseColWidth="10" defaultRowHeight="15" x14ac:dyDescent="0.25"/>
  <sheetData>
    <row r="1" spans="5:31" x14ac:dyDescent="0.25">
      <c r="Y1" s="4" t="s">
        <v>2</v>
      </c>
      <c r="Z1" s="1" t="s">
        <v>8</v>
      </c>
    </row>
    <row r="2" spans="5:31" x14ac:dyDescent="0.25">
      <c r="F2" t="s">
        <v>4</v>
      </c>
      <c r="G2">
        <v>-50</v>
      </c>
      <c r="Y2" s="5">
        <f>E6</f>
        <v>0</v>
      </c>
      <c r="Z2">
        <f>Y2*T7+U7</f>
        <v>0.17399999999999999</v>
      </c>
    </row>
    <row r="3" spans="5:31" x14ac:dyDescent="0.25">
      <c r="F3" t="s">
        <v>5</v>
      </c>
      <c r="G3">
        <v>10</v>
      </c>
      <c r="Y3" s="5">
        <f>E16</f>
        <v>100</v>
      </c>
      <c r="Z3">
        <f>Y3*T7+U7</f>
        <v>68.174000000000007</v>
      </c>
    </row>
    <row r="5" spans="5:31" x14ac:dyDescent="0.25">
      <c r="E5" t="s">
        <v>2</v>
      </c>
      <c r="F5" s="2" t="s">
        <v>11</v>
      </c>
      <c r="V5" s="5"/>
    </row>
    <row r="6" spans="5:31" x14ac:dyDescent="0.25">
      <c r="E6">
        <v>0</v>
      </c>
      <c r="F6" s="1">
        <f>$G$2+$G$3*E6^2</f>
        <v>-50</v>
      </c>
      <c r="G6" s="1">
        <f>ROUND(F6,3)</f>
        <v>-50</v>
      </c>
      <c r="I6" s="3" t="str">
        <f>"(["&amp;E6 &amp;"],"</f>
        <v>([0],</v>
      </c>
      <c r="J6" t="str">
        <f>"(["&amp;G6 &amp;"],"</f>
        <v>([-50],</v>
      </c>
      <c r="M6" s="1"/>
      <c r="N6" s="1"/>
      <c r="O6" s="1"/>
      <c r="P6" s="1"/>
      <c r="Q6" s="1"/>
      <c r="R6" s="1"/>
      <c r="S6" s="4" t="s">
        <v>7</v>
      </c>
      <c r="T6" s="4" t="s">
        <v>6</v>
      </c>
      <c r="U6" s="4" t="s">
        <v>5</v>
      </c>
      <c r="V6" s="4" t="s">
        <v>2</v>
      </c>
      <c r="W6" s="4" t="s">
        <v>9</v>
      </c>
      <c r="X6" s="4" t="s">
        <v>10</v>
      </c>
      <c r="AA6" s="1"/>
      <c r="AB6" s="1"/>
      <c r="AC6" s="1"/>
      <c r="AD6" s="1"/>
      <c r="AE6" s="1"/>
    </row>
    <row r="7" spans="5:31" x14ac:dyDescent="0.25">
      <c r="E7">
        <v>10</v>
      </c>
      <c r="F7" s="1">
        <f t="shared" ref="F7:F42" si="0">$G$2+$G$3*E7^2</f>
        <v>950</v>
      </c>
      <c r="G7" s="1">
        <f>ROUND(F7,3)</f>
        <v>950</v>
      </c>
      <c r="I7" s="3" t="str">
        <f>"["&amp;E7 &amp;"],"</f>
        <v>[10],</v>
      </c>
      <c r="J7" t="str">
        <f>"["&amp;G7 &amp;"],"</f>
        <v>[950],</v>
      </c>
      <c r="S7" s="5">
        <v>0</v>
      </c>
      <c r="T7" s="5">
        <v>0.68</v>
      </c>
      <c r="U7" s="5">
        <v>0.17399999999999999</v>
      </c>
      <c r="V7" s="5">
        <v>0</v>
      </c>
      <c r="W7">
        <f>Y2*T7+U7</f>
        <v>0.17399999999999999</v>
      </c>
    </row>
    <row r="8" spans="5:31" x14ac:dyDescent="0.25">
      <c r="E8">
        <v>20</v>
      </c>
      <c r="F8" s="1">
        <f t="shared" si="0"/>
        <v>3950</v>
      </c>
      <c r="G8" s="1">
        <f t="shared" ref="G8:G42" si="1">ROUND(F8,3)</f>
        <v>3950</v>
      </c>
      <c r="I8" s="3" t="str">
        <f t="shared" ref="I8:I41" si="2">"["&amp;E8 &amp;"],"</f>
        <v>[20],</v>
      </c>
      <c r="J8" t="str">
        <f t="shared" ref="J8:J41" si="3">"["&amp;G8 &amp;"],"</f>
        <v>[3950],</v>
      </c>
    </row>
    <row r="9" spans="5:31" x14ac:dyDescent="0.25">
      <c r="E9">
        <v>30</v>
      </c>
      <c r="F9" s="1">
        <f t="shared" si="0"/>
        <v>8950</v>
      </c>
      <c r="G9" s="1">
        <f t="shared" si="1"/>
        <v>8950</v>
      </c>
      <c r="I9" s="3" t="str">
        <f t="shared" si="2"/>
        <v>[30],</v>
      </c>
      <c r="J9" t="str">
        <f t="shared" si="3"/>
        <v>[8950],</v>
      </c>
    </row>
    <row r="10" spans="5:31" x14ac:dyDescent="0.25">
      <c r="E10">
        <v>40</v>
      </c>
      <c r="F10" s="1">
        <f t="shared" si="0"/>
        <v>15950</v>
      </c>
      <c r="G10" s="1">
        <f t="shared" si="1"/>
        <v>15950</v>
      </c>
      <c r="I10" s="3" t="str">
        <f t="shared" si="2"/>
        <v>[40],</v>
      </c>
      <c r="J10" t="str">
        <f t="shared" si="3"/>
        <v>[15950],</v>
      </c>
    </row>
    <row r="11" spans="5:31" x14ac:dyDescent="0.25">
      <c r="E11">
        <v>50</v>
      </c>
      <c r="F11" s="1">
        <f t="shared" si="0"/>
        <v>24950</v>
      </c>
      <c r="G11" s="1">
        <f t="shared" si="1"/>
        <v>24950</v>
      </c>
      <c r="I11" s="3" t="str">
        <f t="shared" si="2"/>
        <v>[50],</v>
      </c>
      <c r="J11" t="str">
        <f t="shared" si="3"/>
        <v>[24950],</v>
      </c>
    </row>
    <row r="12" spans="5:31" x14ac:dyDescent="0.25">
      <c r="E12">
        <v>60</v>
      </c>
      <c r="F12" s="1">
        <f t="shared" si="0"/>
        <v>35950</v>
      </c>
      <c r="G12" s="1">
        <f t="shared" si="1"/>
        <v>35950</v>
      </c>
      <c r="I12" s="3" t="str">
        <f t="shared" si="2"/>
        <v>[60],</v>
      </c>
      <c r="J12" t="str">
        <f t="shared" si="3"/>
        <v>[35950],</v>
      </c>
    </row>
    <row r="13" spans="5:31" x14ac:dyDescent="0.25">
      <c r="E13">
        <v>70</v>
      </c>
      <c r="F13" s="1">
        <f t="shared" si="0"/>
        <v>48950</v>
      </c>
      <c r="G13" s="1">
        <f t="shared" si="1"/>
        <v>48950</v>
      </c>
      <c r="I13" s="3" t="str">
        <f t="shared" si="2"/>
        <v>[70],</v>
      </c>
      <c r="J13" t="str">
        <f t="shared" si="3"/>
        <v>[48950],</v>
      </c>
    </row>
    <row r="14" spans="5:31" x14ac:dyDescent="0.25">
      <c r="E14">
        <v>80</v>
      </c>
      <c r="F14" s="1">
        <f t="shared" si="0"/>
        <v>63950</v>
      </c>
      <c r="G14" s="1">
        <f t="shared" si="1"/>
        <v>63950</v>
      </c>
      <c r="I14" s="3" t="str">
        <f t="shared" si="2"/>
        <v>[80],</v>
      </c>
      <c r="J14" t="str">
        <f t="shared" si="3"/>
        <v>[63950],</v>
      </c>
    </row>
    <row r="15" spans="5:31" x14ac:dyDescent="0.25">
      <c r="E15">
        <v>90</v>
      </c>
      <c r="F15" s="1">
        <f t="shared" si="0"/>
        <v>80950</v>
      </c>
      <c r="G15" s="1">
        <f t="shared" si="1"/>
        <v>80950</v>
      </c>
      <c r="I15" s="3" t="str">
        <f t="shared" si="2"/>
        <v>[90],</v>
      </c>
      <c r="J15" t="str">
        <f t="shared" si="3"/>
        <v>[80950],</v>
      </c>
    </row>
    <row r="16" spans="5:31" x14ac:dyDescent="0.25">
      <c r="E16">
        <v>100</v>
      </c>
      <c r="F16" s="1">
        <f t="shared" si="0"/>
        <v>99950</v>
      </c>
      <c r="G16" s="1">
        <f t="shared" si="1"/>
        <v>99950</v>
      </c>
      <c r="I16" s="3" t="str">
        <f t="shared" si="2"/>
        <v>[100],</v>
      </c>
      <c r="J16" t="str">
        <f t="shared" si="3"/>
        <v>[99950],</v>
      </c>
    </row>
    <row r="17" spans="5:10" x14ac:dyDescent="0.25">
      <c r="E17">
        <v>110</v>
      </c>
      <c r="F17" s="1">
        <f t="shared" si="0"/>
        <v>120950</v>
      </c>
      <c r="G17" s="1">
        <f t="shared" si="1"/>
        <v>120950</v>
      </c>
      <c r="I17" t="str">
        <f t="shared" si="2"/>
        <v>[110],</v>
      </c>
      <c r="J17" t="str">
        <f t="shared" si="3"/>
        <v>[120950],</v>
      </c>
    </row>
    <row r="18" spans="5:10" x14ac:dyDescent="0.25">
      <c r="E18">
        <v>120</v>
      </c>
      <c r="F18" s="1">
        <f t="shared" si="0"/>
        <v>143950</v>
      </c>
      <c r="G18" s="1">
        <f t="shared" si="1"/>
        <v>143950</v>
      </c>
      <c r="I18" t="str">
        <f t="shared" si="2"/>
        <v>[120],</v>
      </c>
      <c r="J18" t="str">
        <f t="shared" si="3"/>
        <v>[143950],</v>
      </c>
    </row>
    <row r="19" spans="5:10" x14ac:dyDescent="0.25">
      <c r="E19">
        <v>130</v>
      </c>
      <c r="F19" s="1">
        <f t="shared" si="0"/>
        <v>168950</v>
      </c>
      <c r="G19" s="1">
        <f t="shared" si="1"/>
        <v>168950</v>
      </c>
      <c r="I19" t="str">
        <f t="shared" si="2"/>
        <v>[130],</v>
      </c>
      <c r="J19" t="str">
        <f t="shared" si="3"/>
        <v>[168950],</v>
      </c>
    </row>
    <row r="20" spans="5:10" x14ac:dyDescent="0.25">
      <c r="E20">
        <v>140</v>
      </c>
      <c r="F20" s="1">
        <f t="shared" si="0"/>
        <v>195950</v>
      </c>
      <c r="G20" s="1">
        <f t="shared" si="1"/>
        <v>195950</v>
      </c>
      <c r="I20" t="str">
        <f t="shared" si="2"/>
        <v>[140],</v>
      </c>
      <c r="J20" t="str">
        <f t="shared" si="3"/>
        <v>[195950],</v>
      </c>
    </row>
    <row r="21" spans="5:10" x14ac:dyDescent="0.25">
      <c r="E21">
        <v>150</v>
      </c>
      <c r="F21" s="1">
        <f t="shared" si="0"/>
        <v>224950</v>
      </c>
      <c r="G21" s="1">
        <f t="shared" si="1"/>
        <v>224950</v>
      </c>
      <c r="I21" t="str">
        <f t="shared" si="2"/>
        <v>[150],</v>
      </c>
      <c r="J21" t="str">
        <f t="shared" si="3"/>
        <v>[224950],</v>
      </c>
    </row>
    <row r="22" spans="5:10" x14ac:dyDescent="0.25">
      <c r="E22">
        <v>160</v>
      </c>
      <c r="F22" s="1">
        <f t="shared" si="0"/>
        <v>255950</v>
      </c>
      <c r="G22" s="1">
        <f t="shared" si="1"/>
        <v>255950</v>
      </c>
      <c r="I22" t="str">
        <f t="shared" si="2"/>
        <v>[160],</v>
      </c>
      <c r="J22" t="str">
        <f t="shared" si="3"/>
        <v>[255950],</v>
      </c>
    </row>
    <row r="23" spans="5:10" x14ac:dyDescent="0.25">
      <c r="E23">
        <v>170</v>
      </c>
      <c r="F23" s="1">
        <f t="shared" si="0"/>
        <v>288950</v>
      </c>
      <c r="G23" s="1">
        <f t="shared" si="1"/>
        <v>288950</v>
      </c>
      <c r="I23" t="str">
        <f t="shared" si="2"/>
        <v>[170],</v>
      </c>
      <c r="J23" t="str">
        <f t="shared" si="3"/>
        <v>[288950],</v>
      </c>
    </row>
    <row r="24" spans="5:10" x14ac:dyDescent="0.25">
      <c r="E24">
        <v>180</v>
      </c>
      <c r="F24" s="1">
        <f t="shared" si="0"/>
        <v>323950</v>
      </c>
      <c r="G24" s="1">
        <f t="shared" si="1"/>
        <v>323950</v>
      </c>
      <c r="I24" t="str">
        <f t="shared" si="2"/>
        <v>[180],</v>
      </c>
      <c r="J24" t="str">
        <f t="shared" si="3"/>
        <v>[323950],</v>
      </c>
    </row>
    <row r="25" spans="5:10" x14ac:dyDescent="0.25">
      <c r="E25">
        <v>190</v>
      </c>
      <c r="F25" s="1">
        <f t="shared" si="0"/>
        <v>360950</v>
      </c>
      <c r="G25" s="1">
        <f t="shared" si="1"/>
        <v>360950</v>
      </c>
      <c r="I25" t="str">
        <f t="shared" si="2"/>
        <v>[190],</v>
      </c>
      <c r="J25" t="str">
        <f t="shared" si="3"/>
        <v>[360950],</v>
      </c>
    </row>
    <row r="26" spans="5:10" x14ac:dyDescent="0.25">
      <c r="E26">
        <v>200</v>
      </c>
      <c r="F26" s="1">
        <f t="shared" si="0"/>
        <v>399950</v>
      </c>
      <c r="G26" s="1">
        <f t="shared" si="1"/>
        <v>399950</v>
      </c>
      <c r="I26" t="str">
        <f t="shared" si="2"/>
        <v>[200],</v>
      </c>
      <c r="J26" t="str">
        <f t="shared" si="3"/>
        <v>[399950],</v>
      </c>
    </row>
    <row r="27" spans="5:10" x14ac:dyDescent="0.25">
      <c r="E27">
        <v>210</v>
      </c>
      <c r="F27" s="1">
        <f t="shared" si="0"/>
        <v>440950</v>
      </c>
      <c r="G27" s="1">
        <f t="shared" si="1"/>
        <v>440950</v>
      </c>
      <c r="I27" t="str">
        <f t="shared" si="2"/>
        <v>[210],</v>
      </c>
      <c r="J27" t="str">
        <f t="shared" si="3"/>
        <v>[440950],</v>
      </c>
    </row>
    <row r="28" spans="5:10" x14ac:dyDescent="0.25">
      <c r="E28">
        <v>220</v>
      </c>
      <c r="F28" s="1">
        <f t="shared" si="0"/>
        <v>483950</v>
      </c>
      <c r="G28" s="1">
        <f t="shared" si="1"/>
        <v>483950</v>
      </c>
      <c r="I28" t="str">
        <f t="shared" si="2"/>
        <v>[220],</v>
      </c>
      <c r="J28" t="str">
        <f t="shared" si="3"/>
        <v>[483950],</v>
      </c>
    </row>
    <row r="29" spans="5:10" x14ac:dyDescent="0.25">
      <c r="E29">
        <v>230</v>
      </c>
      <c r="F29" s="1">
        <f t="shared" si="0"/>
        <v>528950</v>
      </c>
      <c r="G29" s="1">
        <f t="shared" si="1"/>
        <v>528950</v>
      </c>
      <c r="I29" t="str">
        <f t="shared" si="2"/>
        <v>[230],</v>
      </c>
      <c r="J29" t="str">
        <f t="shared" si="3"/>
        <v>[528950],</v>
      </c>
    </row>
    <row r="30" spans="5:10" x14ac:dyDescent="0.25">
      <c r="E30">
        <v>240</v>
      </c>
      <c r="F30" s="1">
        <f t="shared" si="0"/>
        <v>575950</v>
      </c>
      <c r="G30" s="1">
        <f t="shared" si="1"/>
        <v>575950</v>
      </c>
      <c r="I30" t="str">
        <f t="shared" si="2"/>
        <v>[240],</v>
      </c>
      <c r="J30" t="str">
        <f t="shared" si="3"/>
        <v>[575950],</v>
      </c>
    </row>
    <row r="31" spans="5:10" x14ac:dyDescent="0.25">
      <c r="E31">
        <v>250</v>
      </c>
      <c r="F31" s="1">
        <f t="shared" si="0"/>
        <v>624950</v>
      </c>
      <c r="G31" s="1">
        <f t="shared" si="1"/>
        <v>624950</v>
      </c>
      <c r="I31" t="str">
        <f t="shared" si="2"/>
        <v>[250],</v>
      </c>
      <c r="J31" t="str">
        <f t="shared" si="3"/>
        <v>[624950],</v>
      </c>
    </row>
    <row r="32" spans="5:10" x14ac:dyDescent="0.25">
      <c r="E32">
        <v>260</v>
      </c>
      <c r="F32" s="1">
        <f t="shared" si="0"/>
        <v>675950</v>
      </c>
      <c r="G32" s="1">
        <f t="shared" si="1"/>
        <v>675950</v>
      </c>
      <c r="I32" t="str">
        <f t="shared" si="2"/>
        <v>[260],</v>
      </c>
      <c r="J32" t="str">
        <f t="shared" si="3"/>
        <v>[675950],</v>
      </c>
    </row>
    <row r="33" spans="5:10" x14ac:dyDescent="0.25">
      <c r="E33">
        <v>270</v>
      </c>
      <c r="F33" s="1">
        <f t="shared" si="0"/>
        <v>728950</v>
      </c>
      <c r="G33" s="1">
        <f t="shared" si="1"/>
        <v>728950</v>
      </c>
      <c r="I33" t="str">
        <f t="shared" si="2"/>
        <v>[270],</v>
      </c>
      <c r="J33" t="str">
        <f t="shared" si="3"/>
        <v>[728950],</v>
      </c>
    </row>
    <row r="34" spans="5:10" x14ac:dyDescent="0.25">
      <c r="E34">
        <v>280</v>
      </c>
      <c r="F34" s="1">
        <f t="shared" si="0"/>
        <v>783950</v>
      </c>
      <c r="G34" s="1">
        <f t="shared" si="1"/>
        <v>783950</v>
      </c>
      <c r="I34" t="str">
        <f t="shared" si="2"/>
        <v>[280],</v>
      </c>
      <c r="J34" t="str">
        <f t="shared" si="3"/>
        <v>[783950],</v>
      </c>
    </row>
    <row r="35" spans="5:10" x14ac:dyDescent="0.25">
      <c r="E35">
        <v>290</v>
      </c>
      <c r="F35" s="1">
        <f t="shared" si="0"/>
        <v>840950</v>
      </c>
      <c r="G35" s="1">
        <f t="shared" si="1"/>
        <v>840950</v>
      </c>
      <c r="I35" t="str">
        <f t="shared" si="2"/>
        <v>[290],</v>
      </c>
      <c r="J35" t="str">
        <f t="shared" si="3"/>
        <v>[840950],</v>
      </c>
    </row>
    <row r="36" spans="5:10" x14ac:dyDescent="0.25">
      <c r="E36">
        <v>300</v>
      </c>
      <c r="F36" s="1">
        <f t="shared" si="0"/>
        <v>899950</v>
      </c>
      <c r="G36" s="1">
        <f t="shared" si="1"/>
        <v>899950</v>
      </c>
      <c r="I36" t="str">
        <f t="shared" si="2"/>
        <v>[300],</v>
      </c>
      <c r="J36" t="str">
        <f t="shared" si="3"/>
        <v>[899950],</v>
      </c>
    </row>
    <row r="37" spans="5:10" x14ac:dyDescent="0.25">
      <c r="E37">
        <v>310</v>
      </c>
      <c r="F37" s="1">
        <f t="shared" si="0"/>
        <v>960950</v>
      </c>
      <c r="G37" s="1">
        <f t="shared" si="1"/>
        <v>960950</v>
      </c>
      <c r="I37" t="str">
        <f t="shared" si="2"/>
        <v>[310],</v>
      </c>
      <c r="J37" t="str">
        <f t="shared" si="3"/>
        <v>[960950],</v>
      </c>
    </row>
    <row r="38" spans="5:10" x14ac:dyDescent="0.25">
      <c r="E38">
        <v>320</v>
      </c>
      <c r="F38" s="1">
        <f t="shared" si="0"/>
        <v>1023950</v>
      </c>
      <c r="G38" s="1">
        <f t="shared" si="1"/>
        <v>1023950</v>
      </c>
      <c r="I38" t="str">
        <f t="shared" si="2"/>
        <v>[320],</v>
      </c>
      <c r="J38" t="str">
        <f t="shared" si="3"/>
        <v>[1023950],</v>
      </c>
    </row>
    <row r="39" spans="5:10" x14ac:dyDescent="0.25">
      <c r="E39">
        <v>330</v>
      </c>
      <c r="F39" s="1">
        <f t="shared" si="0"/>
        <v>1088950</v>
      </c>
      <c r="G39" s="1">
        <f t="shared" si="1"/>
        <v>1088950</v>
      </c>
      <c r="I39" t="str">
        <f t="shared" si="2"/>
        <v>[330],</v>
      </c>
      <c r="J39" t="str">
        <f t="shared" si="3"/>
        <v>[1088950],</v>
      </c>
    </row>
    <row r="40" spans="5:10" x14ac:dyDescent="0.25">
      <c r="E40">
        <v>340</v>
      </c>
      <c r="F40" s="1">
        <f t="shared" si="0"/>
        <v>1155950</v>
      </c>
      <c r="G40" s="1">
        <f t="shared" si="1"/>
        <v>1155950</v>
      </c>
      <c r="I40" t="str">
        <f t="shared" si="2"/>
        <v>[340],</v>
      </c>
      <c r="J40" t="str">
        <f t="shared" si="3"/>
        <v>[1155950],</v>
      </c>
    </row>
    <row r="41" spans="5:10" x14ac:dyDescent="0.25">
      <c r="E41">
        <v>350</v>
      </c>
      <c r="F41" s="1">
        <f t="shared" si="0"/>
        <v>1224950</v>
      </c>
      <c r="G41" s="1">
        <f t="shared" si="1"/>
        <v>1224950</v>
      </c>
      <c r="I41" t="str">
        <f t="shared" si="2"/>
        <v>[350],</v>
      </c>
      <c r="J41" t="str">
        <f t="shared" si="3"/>
        <v>[1224950],</v>
      </c>
    </row>
    <row r="42" spans="5:10" x14ac:dyDescent="0.25">
      <c r="E42">
        <v>360</v>
      </c>
      <c r="F42" s="1">
        <f t="shared" si="0"/>
        <v>1295950</v>
      </c>
      <c r="G42" s="1">
        <f t="shared" si="1"/>
        <v>1295950</v>
      </c>
      <c r="I42" t="str">
        <f>"["&amp;E42 &amp;"])"</f>
        <v>[360])</v>
      </c>
      <c r="J42" t="str">
        <f>"["&amp;G42 &amp;"])"</f>
        <v>[1295950])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0670-2C6E-49B5-8408-F9EBAA0C2624}">
  <dimension ref="E1:AE43"/>
  <sheetViews>
    <sheetView workbookViewId="0">
      <selection activeCell="E22" sqref="E22"/>
    </sheetView>
  </sheetViews>
  <sheetFormatPr baseColWidth="10" defaultRowHeight="15" x14ac:dyDescent="0.25"/>
  <cols>
    <col min="6" max="6" width="14.85546875" customWidth="1"/>
    <col min="7" max="7" width="13.5703125" bestFit="1" customWidth="1"/>
  </cols>
  <sheetData>
    <row r="1" spans="5:31" x14ac:dyDescent="0.25">
      <c r="F1" t="s">
        <v>13</v>
      </c>
      <c r="G1">
        <v>0.1</v>
      </c>
      <c r="Y1" s="4" t="s">
        <v>2</v>
      </c>
      <c r="Z1" s="1" t="s">
        <v>8</v>
      </c>
    </row>
    <row r="2" spans="5:31" x14ac:dyDescent="0.25">
      <c r="F2" t="s">
        <v>14</v>
      </c>
      <c r="G2">
        <v>0.02</v>
      </c>
      <c r="Y2" s="5">
        <f>E7</f>
        <v>0</v>
      </c>
      <c r="Z2">
        <f>Y2*T8+U8</f>
        <v>0.17399999999999999</v>
      </c>
    </row>
    <row r="3" spans="5:31" x14ac:dyDescent="0.25">
      <c r="F3" t="s">
        <v>15</v>
      </c>
      <c r="G3">
        <v>0.3</v>
      </c>
      <c r="Y3" s="5">
        <f>E17</f>
        <v>100</v>
      </c>
      <c r="Z3">
        <f>Y3*T8+U8</f>
        <v>68.174000000000007</v>
      </c>
    </row>
    <row r="4" spans="5:31" x14ac:dyDescent="0.25">
      <c r="F4" t="s">
        <v>16</v>
      </c>
      <c r="G4">
        <v>0.2</v>
      </c>
    </row>
    <row r="5" spans="5:31" x14ac:dyDescent="0.25">
      <c r="F5" t="s">
        <v>17</v>
      </c>
      <c r="G5">
        <v>1E-3</v>
      </c>
    </row>
    <row r="6" spans="5:31" x14ac:dyDescent="0.25">
      <c r="E6" t="s">
        <v>2</v>
      </c>
      <c r="F6" s="2" t="s">
        <v>12</v>
      </c>
      <c r="V6" s="5"/>
    </row>
    <row r="7" spans="5:31" x14ac:dyDescent="0.25">
      <c r="E7">
        <v>0</v>
      </c>
      <c r="F7" s="1">
        <f>$G$1+$G$2*E7+$G$3*E7^2+$G$4*E7^3+$G$5*E7^4</f>
        <v>0.1</v>
      </c>
      <c r="G7" s="1">
        <f>ROUND(F7,3)</f>
        <v>0.1</v>
      </c>
      <c r="I7" s="3" t="str">
        <f>"(["&amp;E7 &amp;"],"</f>
        <v>([0],</v>
      </c>
      <c r="J7" t="str">
        <f>"(["&amp;G7 &amp;"],"</f>
        <v>([0.1],</v>
      </c>
      <c r="M7" s="1"/>
      <c r="N7" s="1"/>
      <c r="O7" s="1"/>
      <c r="P7" s="1"/>
      <c r="Q7" s="1"/>
      <c r="R7" s="1"/>
      <c r="S7" s="4" t="s">
        <v>7</v>
      </c>
      <c r="T7" s="4" t="s">
        <v>6</v>
      </c>
      <c r="U7" s="4" t="s">
        <v>5</v>
      </c>
      <c r="V7" s="4" t="s">
        <v>2</v>
      </c>
      <c r="W7" s="4" t="s">
        <v>9</v>
      </c>
      <c r="X7" s="4" t="s">
        <v>10</v>
      </c>
      <c r="AA7" s="1"/>
      <c r="AB7" s="1"/>
      <c r="AC7" s="1"/>
      <c r="AD7" s="1"/>
      <c r="AE7" s="1"/>
    </row>
    <row r="8" spans="5:31" x14ac:dyDescent="0.25">
      <c r="E8">
        <v>10</v>
      </c>
      <c r="F8" s="1">
        <f t="shared" ref="F8:F43" si="0">$G$1+$G$2*E8+$G$3*E8^2+$G$4*E8^3+$G$5*E8^4</f>
        <v>240.3</v>
      </c>
      <c r="G8" s="1">
        <f>ROUND(F8,3)</f>
        <v>240.3</v>
      </c>
      <c r="I8" s="3" t="str">
        <f>"["&amp;E8 &amp;"],"</f>
        <v>[10],</v>
      </c>
      <c r="J8" t="str">
        <f>"["&amp;G8 &amp;"],"</f>
        <v>[240.3],</v>
      </c>
      <c r="S8" s="5">
        <v>0</v>
      </c>
      <c r="T8" s="5">
        <v>0.68</v>
      </c>
      <c r="U8" s="5">
        <v>0.17399999999999999</v>
      </c>
      <c r="V8" s="5">
        <v>0</v>
      </c>
      <c r="W8">
        <f>Y2*T8+U8</f>
        <v>0.17399999999999999</v>
      </c>
    </row>
    <row r="9" spans="5:31" x14ac:dyDescent="0.25">
      <c r="E9">
        <v>20</v>
      </c>
      <c r="F9" s="1">
        <f t="shared" si="0"/>
        <v>1880.5</v>
      </c>
      <c r="G9" s="1">
        <f t="shared" ref="G9:G43" si="1">ROUND(F9,3)</f>
        <v>1880.5</v>
      </c>
      <c r="I9" s="3" t="str">
        <f t="shared" ref="I9:I42" si="2">"["&amp;E9 &amp;"],"</f>
        <v>[20],</v>
      </c>
      <c r="J9" t="str">
        <f t="shared" ref="J9:J42" si="3">"["&amp;G9 &amp;"],"</f>
        <v>[1880.5],</v>
      </c>
    </row>
    <row r="10" spans="5:31" x14ac:dyDescent="0.25">
      <c r="E10">
        <v>30</v>
      </c>
      <c r="F10" s="1">
        <f t="shared" si="0"/>
        <v>6480.7</v>
      </c>
      <c r="G10" s="1">
        <f t="shared" si="1"/>
        <v>6480.7</v>
      </c>
      <c r="I10" s="3" t="str">
        <f t="shared" si="2"/>
        <v>[30],</v>
      </c>
      <c r="J10" t="str">
        <f t="shared" si="3"/>
        <v>[6480.7],</v>
      </c>
    </row>
    <row r="11" spans="5:31" x14ac:dyDescent="0.25">
      <c r="E11">
        <v>40</v>
      </c>
      <c r="F11" s="1">
        <f t="shared" si="0"/>
        <v>15840.9</v>
      </c>
      <c r="G11" s="1">
        <f t="shared" si="1"/>
        <v>15840.9</v>
      </c>
      <c r="I11" s="3" t="str">
        <f t="shared" si="2"/>
        <v>[40],</v>
      </c>
      <c r="J11" t="str">
        <f t="shared" si="3"/>
        <v>[15840.9],</v>
      </c>
    </row>
    <row r="12" spans="5:31" x14ac:dyDescent="0.25">
      <c r="E12">
        <v>50</v>
      </c>
      <c r="F12" s="1">
        <f t="shared" si="0"/>
        <v>32001.1</v>
      </c>
      <c r="G12" s="1">
        <f t="shared" si="1"/>
        <v>32001.1</v>
      </c>
      <c r="I12" s="3" t="str">
        <f t="shared" si="2"/>
        <v>[50],</v>
      </c>
      <c r="J12" t="str">
        <f t="shared" si="3"/>
        <v>[32001.1],</v>
      </c>
    </row>
    <row r="13" spans="5:31" x14ac:dyDescent="0.25">
      <c r="E13">
        <v>60</v>
      </c>
      <c r="F13" s="1">
        <f t="shared" si="0"/>
        <v>57241.3</v>
      </c>
      <c r="G13" s="1">
        <f t="shared" si="1"/>
        <v>57241.3</v>
      </c>
      <c r="I13" s="3" t="str">
        <f t="shared" si="2"/>
        <v>[60],</v>
      </c>
      <c r="J13" t="str">
        <f t="shared" si="3"/>
        <v>[57241.3],</v>
      </c>
    </row>
    <row r="14" spans="5:31" x14ac:dyDescent="0.25">
      <c r="E14">
        <v>70</v>
      </c>
      <c r="F14" s="1">
        <f t="shared" si="0"/>
        <v>94081.5</v>
      </c>
      <c r="G14" s="1">
        <f t="shared" si="1"/>
        <v>94081.5</v>
      </c>
      <c r="I14" s="3" t="str">
        <f t="shared" si="2"/>
        <v>[70],</v>
      </c>
      <c r="J14" t="str">
        <f t="shared" si="3"/>
        <v>[94081.5],</v>
      </c>
    </row>
    <row r="15" spans="5:31" x14ac:dyDescent="0.25">
      <c r="E15">
        <v>80</v>
      </c>
      <c r="F15" s="1">
        <f t="shared" si="0"/>
        <v>145281.70000000001</v>
      </c>
      <c r="G15" s="1">
        <f t="shared" si="1"/>
        <v>145281.70000000001</v>
      </c>
      <c r="I15" s="3" t="str">
        <f t="shared" si="2"/>
        <v>[80],</v>
      </c>
      <c r="J15" t="str">
        <f t="shared" si="3"/>
        <v>[145281.7],</v>
      </c>
    </row>
    <row r="16" spans="5:31" x14ac:dyDescent="0.25">
      <c r="E16">
        <v>90</v>
      </c>
      <c r="F16" s="1">
        <f t="shared" si="0"/>
        <v>213841.9</v>
      </c>
      <c r="G16" s="1">
        <f t="shared" si="1"/>
        <v>213841.9</v>
      </c>
      <c r="I16" s="3" t="str">
        <f t="shared" si="2"/>
        <v>[90],</v>
      </c>
      <c r="J16" t="str">
        <f t="shared" si="3"/>
        <v>[213841.9],</v>
      </c>
    </row>
    <row r="17" spans="5:10" x14ac:dyDescent="0.25">
      <c r="E17">
        <v>100</v>
      </c>
      <c r="F17" s="1">
        <f t="shared" si="0"/>
        <v>303002.09999999998</v>
      </c>
      <c r="G17" s="1">
        <f t="shared" si="1"/>
        <v>303002.09999999998</v>
      </c>
      <c r="I17" s="3" t="str">
        <f t="shared" si="2"/>
        <v>[100],</v>
      </c>
      <c r="J17" t="str">
        <f t="shared" si="3"/>
        <v>[303002.1],</v>
      </c>
    </row>
    <row r="18" spans="5:10" x14ac:dyDescent="0.25">
      <c r="E18">
        <v>110</v>
      </c>
      <c r="F18" s="1">
        <f t="shared" si="0"/>
        <v>416242.3</v>
      </c>
      <c r="G18" s="1">
        <f t="shared" si="1"/>
        <v>416242.3</v>
      </c>
      <c r="I18" t="str">
        <f t="shared" si="2"/>
        <v>[110],</v>
      </c>
      <c r="J18" t="str">
        <f t="shared" si="3"/>
        <v>[416242.3],</v>
      </c>
    </row>
    <row r="19" spans="5:10" x14ac:dyDescent="0.25">
      <c r="E19">
        <v>120</v>
      </c>
      <c r="F19" s="1">
        <f t="shared" si="0"/>
        <v>557282.5</v>
      </c>
      <c r="G19" s="1">
        <f t="shared" si="1"/>
        <v>557282.5</v>
      </c>
      <c r="I19" t="str">
        <f t="shared" si="2"/>
        <v>[120],</v>
      </c>
      <c r="J19" t="str">
        <f t="shared" si="3"/>
        <v>[557282.5],</v>
      </c>
    </row>
    <row r="20" spans="5:10" x14ac:dyDescent="0.25">
      <c r="E20">
        <v>130</v>
      </c>
      <c r="F20" s="1">
        <f t="shared" si="0"/>
        <v>730082.7</v>
      </c>
      <c r="G20" s="1">
        <f t="shared" si="1"/>
        <v>730082.7</v>
      </c>
      <c r="I20" t="str">
        <f t="shared" si="2"/>
        <v>[130],</v>
      </c>
      <c r="J20" t="str">
        <f t="shared" si="3"/>
        <v>[730082.7],</v>
      </c>
    </row>
    <row r="21" spans="5:10" x14ac:dyDescent="0.25">
      <c r="E21">
        <v>140</v>
      </c>
      <c r="F21" s="1">
        <f t="shared" si="0"/>
        <v>938842.9</v>
      </c>
      <c r="G21" s="1">
        <f t="shared" si="1"/>
        <v>938842.9</v>
      </c>
      <c r="I21" t="str">
        <f t="shared" si="2"/>
        <v>[140],</v>
      </c>
      <c r="J21" t="str">
        <f t="shared" si="3"/>
        <v>[938842.9],</v>
      </c>
    </row>
    <row r="22" spans="5:10" x14ac:dyDescent="0.25">
      <c r="E22">
        <v>150</v>
      </c>
      <c r="F22" s="1">
        <f t="shared" si="0"/>
        <v>1188003.1000000001</v>
      </c>
      <c r="G22" s="1">
        <f t="shared" si="1"/>
        <v>1188003.1000000001</v>
      </c>
      <c r="I22" t="str">
        <f t="shared" si="2"/>
        <v>[150],</v>
      </c>
      <c r="J22" t="str">
        <f t="shared" si="3"/>
        <v>[1188003.1],</v>
      </c>
    </row>
    <row r="23" spans="5:10" x14ac:dyDescent="0.25">
      <c r="E23">
        <v>160</v>
      </c>
      <c r="F23" s="1">
        <f t="shared" si="0"/>
        <v>1482243.3</v>
      </c>
      <c r="G23" s="1">
        <f t="shared" si="1"/>
        <v>1482243.3</v>
      </c>
      <c r="I23" t="str">
        <f t="shared" si="2"/>
        <v>[160],</v>
      </c>
      <c r="J23" t="str">
        <f t="shared" si="3"/>
        <v>[1482243.3],</v>
      </c>
    </row>
    <row r="24" spans="5:10" x14ac:dyDescent="0.25">
      <c r="E24">
        <v>170</v>
      </c>
      <c r="F24" s="1">
        <f t="shared" si="0"/>
        <v>1826483.5</v>
      </c>
      <c r="G24" s="1">
        <f t="shared" si="1"/>
        <v>1826483.5</v>
      </c>
      <c r="I24" t="str">
        <f t="shared" si="2"/>
        <v>[170],</v>
      </c>
      <c r="J24" t="str">
        <f t="shared" si="3"/>
        <v>[1826483.5],</v>
      </c>
    </row>
    <row r="25" spans="5:10" x14ac:dyDescent="0.25">
      <c r="E25">
        <v>180</v>
      </c>
      <c r="F25" s="1">
        <f t="shared" si="0"/>
        <v>2225883.7000000002</v>
      </c>
      <c r="G25" s="1">
        <f t="shared" si="1"/>
        <v>2225883.7000000002</v>
      </c>
      <c r="I25" t="str">
        <f t="shared" si="2"/>
        <v>[180],</v>
      </c>
      <c r="J25" t="str">
        <f t="shared" si="3"/>
        <v>[2225883.7],</v>
      </c>
    </row>
    <row r="26" spans="5:10" x14ac:dyDescent="0.25">
      <c r="E26">
        <v>190</v>
      </c>
      <c r="F26" s="1">
        <f t="shared" si="0"/>
        <v>2685843.9</v>
      </c>
      <c r="G26" s="1">
        <f t="shared" si="1"/>
        <v>2685843.9</v>
      </c>
      <c r="I26" t="str">
        <f t="shared" si="2"/>
        <v>[190],</v>
      </c>
      <c r="J26" t="str">
        <f t="shared" si="3"/>
        <v>[2685843.9],</v>
      </c>
    </row>
    <row r="27" spans="5:10" x14ac:dyDescent="0.25">
      <c r="E27">
        <v>200</v>
      </c>
      <c r="F27" s="1">
        <f t="shared" si="0"/>
        <v>3212004.1</v>
      </c>
      <c r="G27" s="1">
        <f t="shared" si="1"/>
        <v>3212004.1</v>
      </c>
      <c r="I27" t="str">
        <f t="shared" si="2"/>
        <v>[200],</v>
      </c>
      <c r="J27" t="str">
        <f t="shared" si="3"/>
        <v>[3212004.1],</v>
      </c>
    </row>
    <row r="28" spans="5:10" x14ac:dyDescent="0.25">
      <c r="E28">
        <v>210</v>
      </c>
      <c r="F28" s="1">
        <f t="shared" si="0"/>
        <v>3810244.3</v>
      </c>
      <c r="G28" s="1">
        <f t="shared" si="1"/>
        <v>3810244.3</v>
      </c>
      <c r="I28" t="str">
        <f t="shared" si="2"/>
        <v>[210],</v>
      </c>
      <c r="J28" t="str">
        <f t="shared" si="3"/>
        <v>[3810244.3],</v>
      </c>
    </row>
    <row r="29" spans="5:10" x14ac:dyDescent="0.25">
      <c r="E29">
        <v>220</v>
      </c>
      <c r="F29" s="1">
        <f t="shared" si="0"/>
        <v>4486684.5</v>
      </c>
      <c r="G29" s="1">
        <f t="shared" si="1"/>
        <v>4486684.5</v>
      </c>
      <c r="I29" t="str">
        <f t="shared" si="2"/>
        <v>[220],</v>
      </c>
      <c r="J29" t="str">
        <f t="shared" si="3"/>
        <v>[4486684.5],</v>
      </c>
    </row>
    <row r="30" spans="5:10" x14ac:dyDescent="0.25">
      <c r="E30">
        <v>230</v>
      </c>
      <c r="F30" s="1">
        <f t="shared" si="0"/>
        <v>5247684.7</v>
      </c>
      <c r="G30" s="1">
        <f t="shared" si="1"/>
        <v>5247684.7</v>
      </c>
      <c r="I30" t="str">
        <f t="shared" si="2"/>
        <v>[230],</v>
      </c>
      <c r="J30" t="str">
        <f t="shared" si="3"/>
        <v>[5247684.7],</v>
      </c>
    </row>
    <row r="31" spans="5:10" x14ac:dyDescent="0.25">
      <c r="E31">
        <v>240</v>
      </c>
      <c r="F31" s="1">
        <f t="shared" si="0"/>
        <v>6099844.9000000004</v>
      </c>
      <c r="G31" s="1">
        <f t="shared" si="1"/>
        <v>6099844.9000000004</v>
      </c>
      <c r="I31" t="str">
        <f t="shared" si="2"/>
        <v>[240],</v>
      </c>
      <c r="J31" t="str">
        <f t="shared" si="3"/>
        <v>[6099844.9],</v>
      </c>
    </row>
    <row r="32" spans="5:10" x14ac:dyDescent="0.25">
      <c r="E32">
        <v>250</v>
      </c>
      <c r="F32" s="1">
        <f t="shared" si="0"/>
        <v>7050005.0999999996</v>
      </c>
      <c r="G32" s="1">
        <f t="shared" si="1"/>
        <v>7050005.0999999996</v>
      </c>
      <c r="I32" t="str">
        <f t="shared" si="2"/>
        <v>[250],</v>
      </c>
      <c r="J32" t="str">
        <f t="shared" si="3"/>
        <v>[7050005.1],</v>
      </c>
    </row>
    <row r="33" spans="5:10" x14ac:dyDescent="0.25">
      <c r="E33">
        <v>260</v>
      </c>
      <c r="F33" s="1">
        <f t="shared" si="0"/>
        <v>8105245.2999999998</v>
      </c>
      <c r="G33" s="1">
        <f t="shared" si="1"/>
        <v>8105245.2999999998</v>
      </c>
      <c r="I33" t="str">
        <f t="shared" si="2"/>
        <v>[260],</v>
      </c>
      <c r="J33" t="str">
        <f t="shared" si="3"/>
        <v>[8105245.3],</v>
      </c>
    </row>
    <row r="34" spans="5:10" x14ac:dyDescent="0.25">
      <c r="E34">
        <v>270</v>
      </c>
      <c r="F34" s="1">
        <f t="shared" si="0"/>
        <v>9272885.5</v>
      </c>
      <c r="G34" s="1">
        <f t="shared" si="1"/>
        <v>9272885.5</v>
      </c>
      <c r="I34" t="str">
        <f t="shared" si="2"/>
        <v>[270],</v>
      </c>
      <c r="J34" t="str">
        <f t="shared" si="3"/>
        <v>[9272885.5],</v>
      </c>
    </row>
    <row r="35" spans="5:10" x14ac:dyDescent="0.25">
      <c r="E35">
        <v>280</v>
      </c>
      <c r="F35" s="1">
        <f t="shared" si="0"/>
        <v>10560485.699999999</v>
      </c>
      <c r="G35" s="1">
        <f t="shared" si="1"/>
        <v>10560485.699999999</v>
      </c>
      <c r="I35" t="str">
        <f t="shared" si="2"/>
        <v>[280],</v>
      </c>
      <c r="J35" t="str">
        <f t="shared" si="3"/>
        <v>[10560485.7],</v>
      </c>
    </row>
    <row r="36" spans="5:10" x14ac:dyDescent="0.25">
      <c r="E36">
        <v>290</v>
      </c>
      <c r="F36" s="1">
        <f t="shared" si="0"/>
        <v>11975845.9</v>
      </c>
      <c r="G36" s="1">
        <f t="shared" si="1"/>
        <v>11975845.9</v>
      </c>
      <c r="I36" t="str">
        <f t="shared" si="2"/>
        <v>[290],</v>
      </c>
      <c r="J36" t="str">
        <f t="shared" si="3"/>
        <v>[11975845.9],</v>
      </c>
    </row>
    <row r="37" spans="5:10" x14ac:dyDescent="0.25">
      <c r="E37">
        <v>300</v>
      </c>
      <c r="F37" s="1">
        <f t="shared" si="0"/>
        <v>13527006.1</v>
      </c>
      <c r="G37" s="1">
        <f t="shared" si="1"/>
        <v>13527006.1</v>
      </c>
      <c r="I37" t="str">
        <f t="shared" si="2"/>
        <v>[300],</v>
      </c>
      <c r="J37" t="str">
        <f t="shared" si="3"/>
        <v>[13527006.1],</v>
      </c>
    </row>
    <row r="38" spans="5:10" x14ac:dyDescent="0.25">
      <c r="E38">
        <v>310</v>
      </c>
      <c r="F38" s="1">
        <f t="shared" si="0"/>
        <v>15222246.300000001</v>
      </c>
      <c r="G38" s="1">
        <f t="shared" si="1"/>
        <v>15222246.300000001</v>
      </c>
      <c r="I38" t="str">
        <f t="shared" si="2"/>
        <v>[310],</v>
      </c>
      <c r="J38" t="str">
        <f t="shared" si="3"/>
        <v>[15222246.3],</v>
      </c>
    </row>
    <row r="39" spans="5:10" x14ac:dyDescent="0.25">
      <c r="E39">
        <v>320</v>
      </c>
      <c r="F39" s="1">
        <f t="shared" si="0"/>
        <v>17070086.5</v>
      </c>
      <c r="G39" s="1">
        <f t="shared" si="1"/>
        <v>17070086.5</v>
      </c>
      <c r="I39" t="str">
        <f t="shared" si="2"/>
        <v>[320],</v>
      </c>
      <c r="J39" t="str">
        <f t="shared" si="3"/>
        <v>[17070086.5],</v>
      </c>
    </row>
    <row r="40" spans="5:10" x14ac:dyDescent="0.25">
      <c r="E40">
        <v>330</v>
      </c>
      <c r="F40" s="1">
        <f t="shared" si="0"/>
        <v>19079286.699999999</v>
      </c>
      <c r="G40" s="1">
        <f t="shared" si="1"/>
        <v>19079286.699999999</v>
      </c>
      <c r="I40" t="str">
        <f t="shared" si="2"/>
        <v>[330],</v>
      </c>
      <c r="J40" t="str">
        <f t="shared" si="3"/>
        <v>[19079286.7],</v>
      </c>
    </row>
    <row r="41" spans="5:10" x14ac:dyDescent="0.25">
      <c r="E41">
        <v>340</v>
      </c>
      <c r="F41" s="1">
        <f t="shared" si="0"/>
        <v>21258846.899999999</v>
      </c>
      <c r="G41" s="1">
        <f t="shared" si="1"/>
        <v>21258846.899999999</v>
      </c>
      <c r="I41" t="str">
        <f t="shared" si="2"/>
        <v>[340],</v>
      </c>
      <c r="J41" t="str">
        <f t="shared" si="3"/>
        <v>[21258846.9],</v>
      </c>
    </row>
    <row r="42" spans="5:10" x14ac:dyDescent="0.25">
      <c r="E42">
        <v>350</v>
      </c>
      <c r="F42" s="1">
        <f t="shared" si="0"/>
        <v>23618007.100000001</v>
      </c>
      <c r="G42" s="1">
        <f t="shared" si="1"/>
        <v>23618007.100000001</v>
      </c>
      <c r="I42" t="str">
        <f t="shared" si="2"/>
        <v>[350],</v>
      </c>
      <c r="J42" t="str">
        <f t="shared" si="3"/>
        <v>[23618007.1],</v>
      </c>
    </row>
    <row r="43" spans="5:10" x14ac:dyDescent="0.25">
      <c r="E43">
        <v>360</v>
      </c>
      <c r="F43" s="1">
        <f t="shared" si="0"/>
        <v>26166247.300000001</v>
      </c>
      <c r="G43" s="1">
        <f t="shared" si="1"/>
        <v>26166247.300000001</v>
      </c>
      <c r="I43" t="str">
        <f>"["&amp;E43 &amp;"])"</f>
        <v>[360])</v>
      </c>
      <c r="J43" t="str">
        <f>"["&amp;G43 &amp;"])"</f>
        <v>[26166247.3])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8D40-B0BB-40CE-B8E0-5F5A405BA9DA}">
  <dimension ref="E1:AE43"/>
  <sheetViews>
    <sheetView workbookViewId="0">
      <selection activeCell="E43" sqref="E43"/>
    </sheetView>
  </sheetViews>
  <sheetFormatPr baseColWidth="10" defaultRowHeight="15" x14ac:dyDescent="0.25"/>
  <cols>
    <col min="6" max="6" width="14.85546875" customWidth="1"/>
    <col min="7" max="7" width="13.5703125" bestFit="1" customWidth="1"/>
  </cols>
  <sheetData>
    <row r="1" spans="5:31" x14ac:dyDescent="0.25">
      <c r="F1" t="s">
        <v>18</v>
      </c>
      <c r="G1">
        <v>0.3</v>
      </c>
      <c r="Y1" s="4" t="s">
        <v>2</v>
      </c>
      <c r="Z1" s="1" t="s">
        <v>8</v>
      </c>
    </row>
    <row r="2" spans="5:31" x14ac:dyDescent="0.25">
      <c r="F2" t="s">
        <v>19</v>
      </c>
      <c r="G2">
        <f>5*G1</f>
        <v>1.5</v>
      </c>
      <c r="Y2" s="5">
        <f>E7</f>
        <v>0</v>
      </c>
      <c r="Z2">
        <f>Y2*T8+U8</f>
        <v>0.17399999999999999</v>
      </c>
    </row>
    <row r="3" spans="5:31" x14ac:dyDescent="0.25">
      <c r="F3" t="s">
        <v>20</v>
      </c>
      <c r="G3">
        <f>1.55*G2</f>
        <v>2.3250000000000002</v>
      </c>
      <c r="Y3" s="5">
        <f>E17</f>
        <v>1</v>
      </c>
      <c r="Z3">
        <f>Y3*T8+U8</f>
        <v>0.85400000000000009</v>
      </c>
    </row>
    <row r="4" spans="5:31" x14ac:dyDescent="0.25">
      <c r="F4" t="s">
        <v>21</v>
      </c>
      <c r="G4">
        <f>1.55*G3</f>
        <v>3.6037500000000002</v>
      </c>
    </row>
    <row r="5" spans="5:31" x14ac:dyDescent="0.25">
      <c r="F5" t="s">
        <v>22</v>
      </c>
      <c r="G5">
        <f>1.55*G4</f>
        <v>5.5858125000000003</v>
      </c>
    </row>
    <row r="6" spans="5:31" x14ac:dyDescent="0.25">
      <c r="E6" t="s">
        <v>2</v>
      </c>
      <c r="F6" s="2" t="s">
        <v>12</v>
      </c>
      <c r="V6" s="5"/>
    </row>
    <row r="7" spans="5:31" x14ac:dyDescent="0.25">
      <c r="E7">
        <v>0</v>
      </c>
      <c r="F7" s="1">
        <f>(E7-$G$1)*(E7-$G$2)*(E7-$G$3)*(E7-$G$4)*(E7-$G$5)</f>
        <v>-21.06087836748047</v>
      </c>
      <c r="G7" s="1">
        <f>ROUND(F7,3)</f>
        <v>-21.061</v>
      </c>
      <c r="I7" s="3" t="str">
        <f>"(["&amp;E7 &amp;"],"</f>
        <v>([0],</v>
      </c>
      <c r="J7" t="str">
        <f>"(["&amp;G7 &amp;"],"</f>
        <v>([-21.061],</v>
      </c>
      <c r="M7" s="1"/>
      <c r="N7" s="1"/>
      <c r="O7" s="1"/>
      <c r="P7" s="1"/>
      <c r="Q7" s="1"/>
      <c r="R7" s="1"/>
      <c r="S7" s="4" t="s">
        <v>7</v>
      </c>
      <c r="T7" s="4" t="s">
        <v>6</v>
      </c>
      <c r="U7" s="4" t="s">
        <v>5</v>
      </c>
      <c r="V7" s="4" t="s">
        <v>2</v>
      </c>
      <c r="W7" s="4" t="s">
        <v>9</v>
      </c>
      <c r="X7" s="4" t="s">
        <v>10</v>
      </c>
      <c r="AA7" s="1"/>
      <c r="AB7" s="1"/>
      <c r="AC7" s="1"/>
      <c r="AD7" s="1"/>
      <c r="AE7" s="1"/>
    </row>
    <row r="8" spans="5:31" x14ac:dyDescent="0.25">
      <c r="E8">
        <v>0.1</v>
      </c>
      <c r="F8" s="1">
        <f t="shared" ref="F8:F43" si="0">(E8-$G$1)*(E8-$G$2)*(E8-$G$3)*(E8-$G$4)*(E8-$G$5)</f>
        <v>-11.974630385703128</v>
      </c>
      <c r="G8" s="1">
        <f>ROUND(F8,3)</f>
        <v>-11.975</v>
      </c>
      <c r="I8" s="3" t="str">
        <f>"["&amp;E8 &amp;"],"</f>
        <v>[0.1],</v>
      </c>
      <c r="J8" t="str">
        <f>"["&amp;G8 &amp;"],"</f>
        <v>[-11.975],</v>
      </c>
      <c r="S8" s="5">
        <v>0</v>
      </c>
      <c r="T8" s="5">
        <v>0.68</v>
      </c>
      <c r="U8" s="5">
        <v>0.17399999999999999</v>
      </c>
      <c r="V8" s="5">
        <v>0</v>
      </c>
      <c r="W8">
        <f>Y2*T8+U8</f>
        <v>0.17399999999999999</v>
      </c>
    </row>
    <row r="9" spans="5:31" x14ac:dyDescent="0.25">
      <c r="E9">
        <v>0.2</v>
      </c>
      <c r="F9" s="1">
        <f t="shared" si="0"/>
        <v>-5.0642037557617181</v>
      </c>
      <c r="G9" s="1">
        <f t="shared" ref="G9:G43" si="1">ROUND(F9,3)</f>
        <v>-5.0640000000000001</v>
      </c>
      <c r="I9" s="3" t="str">
        <f t="shared" ref="I9:I42" si="2">"["&amp;E9 &amp;"],"</f>
        <v>[0.2],</v>
      </c>
      <c r="J9" t="str">
        <f t="shared" ref="J9:J42" si="3">"["&amp;G9 &amp;"],"</f>
        <v>[-5.064],</v>
      </c>
    </row>
    <row r="10" spans="5:31" x14ac:dyDescent="0.25">
      <c r="E10">
        <v>0.3</v>
      </c>
      <c r="F10" s="1">
        <f t="shared" si="0"/>
        <v>0</v>
      </c>
      <c r="G10" s="1">
        <f t="shared" si="1"/>
        <v>0</v>
      </c>
      <c r="I10" s="3" t="str">
        <f t="shared" si="2"/>
        <v>[0.3],</v>
      </c>
      <c r="J10" t="str">
        <f t="shared" si="3"/>
        <v>[0],</v>
      </c>
    </row>
    <row r="11" spans="5:31" x14ac:dyDescent="0.25">
      <c r="E11">
        <v>0.4</v>
      </c>
      <c r="F11" s="1">
        <f t="shared" si="0"/>
        <v>3.5180244092382837</v>
      </c>
      <c r="G11" s="1">
        <f t="shared" si="1"/>
        <v>3.5179999999999998</v>
      </c>
      <c r="I11" s="3" t="str">
        <f t="shared" si="2"/>
        <v>[0.4],</v>
      </c>
      <c r="J11" t="str">
        <f t="shared" si="3"/>
        <v>[3.518],</v>
      </c>
    </row>
    <row r="12" spans="5:31" x14ac:dyDescent="0.25">
      <c r="E12">
        <v>0.5</v>
      </c>
      <c r="F12" s="1">
        <f t="shared" si="0"/>
        <v>5.761558049609377</v>
      </c>
      <c r="G12" s="1">
        <f t="shared" si="1"/>
        <v>5.7619999999999996</v>
      </c>
      <c r="I12" s="3" t="str">
        <f t="shared" si="2"/>
        <v>[0.5],</v>
      </c>
      <c r="J12" t="str">
        <f t="shared" si="3"/>
        <v>[5.762],</v>
      </c>
    </row>
    <row r="13" spans="5:31" x14ac:dyDescent="0.25">
      <c r="E13">
        <v>0.6</v>
      </c>
      <c r="F13" s="1">
        <f t="shared" si="0"/>
        <v>6.9751345487695335</v>
      </c>
      <c r="G13" s="1">
        <f t="shared" si="1"/>
        <v>6.9749999999999996</v>
      </c>
      <c r="I13" s="3" t="str">
        <f t="shared" si="2"/>
        <v>[0.6],</v>
      </c>
      <c r="J13" t="str">
        <f t="shared" si="3"/>
        <v>[6.975],</v>
      </c>
    </row>
    <row r="14" spans="5:31" x14ac:dyDescent="0.25">
      <c r="E14">
        <v>0.7</v>
      </c>
      <c r="F14" s="1">
        <f t="shared" si="0"/>
        <v>7.3773325843750026</v>
      </c>
      <c r="G14" s="1">
        <f t="shared" si="1"/>
        <v>7.3769999999999998</v>
      </c>
      <c r="I14" s="3" t="str">
        <f t="shared" si="2"/>
        <v>[0.7],</v>
      </c>
      <c r="J14" t="str">
        <f t="shared" si="3"/>
        <v>[7.377],</v>
      </c>
    </row>
    <row r="15" spans="5:31" x14ac:dyDescent="0.25">
      <c r="E15">
        <v>0.8</v>
      </c>
      <c r="F15" s="1">
        <f t="shared" si="0"/>
        <v>7.1619758840820333</v>
      </c>
      <c r="G15" s="1">
        <f t="shared" si="1"/>
        <v>7.1619999999999999</v>
      </c>
      <c r="I15" s="3" t="str">
        <f t="shared" si="2"/>
        <v>[0.8],</v>
      </c>
      <c r="J15" t="str">
        <f t="shared" si="3"/>
        <v>[7.162],</v>
      </c>
    </row>
    <row r="16" spans="5:31" x14ac:dyDescent="0.25">
      <c r="E16">
        <v>0.9</v>
      </c>
      <c r="F16" s="1">
        <f t="shared" si="0"/>
        <v>6.4993332255468772</v>
      </c>
      <c r="G16" s="1">
        <f t="shared" si="1"/>
        <v>6.4989999999999997</v>
      </c>
      <c r="I16" s="3" t="str">
        <f t="shared" si="2"/>
        <v>[0.9],</v>
      </c>
      <c r="J16" t="str">
        <f t="shared" si="3"/>
        <v>[6.499],</v>
      </c>
    </row>
    <row r="17" spans="5:10" x14ac:dyDescent="0.25">
      <c r="E17">
        <v>1</v>
      </c>
      <c r="F17" s="1">
        <f t="shared" si="0"/>
        <v>5.5373184364257835</v>
      </c>
      <c r="G17" s="1">
        <f t="shared" si="1"/>
        <v>5.5369999999999999</v>
      </c>
      <c r="I17" s="3" t="str">
        <f t="shared" si="2"/>
        <v>[1],</v>
      </c>
      <c r="J17" t="str">
        <f t="shared" si="3"/>
        <v>[5.537],</v>
      </c>
    </row>
    <row r="18" spans="5:10" x14ac:dyDescent="0.25">
      <c r="E18">
        <v>1.1000000000000001</v>
      </c>
      <c r="F18" s="1">
        <f t="shared" si="0"/>
        <v>4.402690394375</v>
      </c>
      <c r="G18" s="1">
        <f t="shared" si="1"/>
        <v>4.4029999999999996</v>
      </c>
      <c r="I18" t="str">
        <f t="shared" si="2"/>
        <v>[1.1],</v>
      </c>
      <c r="J18" t="str">
        <f t="shared" si="3"/>
        <v>[4.403],</v>
      </c>
    </row>
    <row r="19" spans="5:10" x14ac:dyDescent="0.25">
      <c r="E19">
        <v>1.2</v>
      </c>
      <c r="F19" s="1">
        <f t="shared" si="0"/>
        <v>3.2022530270507832</v>
      </c>
      <c r="G19" s="1">
        <f t="shared" si="1"/>
        <v>3.202</v>
      </c>
      <c r="I19" t="str">
        <f t="shared" si="2"/>
        <v>[1.2],</v>
      </c>
      <c r="J19" t="str">
        <f t="shared" si="3"/>
        <v>[3.202],</v>
      </c>
    </row>
    <row r="20" spans="5:10" x14ac:dyDescent="0.25">
      <c r="E20">
        <v>1.3</v>
      </c>
      <c r="F20" s="1">
        <f t="shared" si="0"/>
        <v>2.0240553121093749</v>
      </c>
      <c r="G20" s="1">
        <f t="shared" si="1"/>
        <v>2.024</v>
      </c>
      <c r="I20" t="str">
        <f t="shared" si="2"/>
        <v>[1.3],</v>
      </c>
      <c r="J20" t="str">
        <f t="shared" si="3"/>
        <v>[2.024],</v>
      </c>
    </row>
    <row r="21" spans="5:10" x14ac:dyDescent="0.25">
      <c r="E21">
        <v>1.4</v>
      </c>
      <c r="F21" s="1">
        <f t="shared" si="0"/>
        <v>0.9385912772070325</v>
      </c>
      <c r="G21" s="1">
        <f t="shared" si="1"/>
        <v>0.93899999999999995</v>
      </c>
      <c r="I21" t="str">
        <f t="shared" si="2"/>
        <v>[1.4],</v>
      </c>
      <c r="J21" t="str">
        <f t="shared" si="3"/>
        <v>[0.939],</v>
      </c>
    </row>
    <row r="22" spans="5:10" x14ac:dyDescent="0.25">
      <c r="E22">
        <v>1.5</v>
      </c>
      <c r="F22" s="1">
        <f t="shared" si="0"/>
        <v>0</v>
      </c>
      <c r="G22" s="1">
        <f t="shared" si="1"/>
        <v>0</v>
      </c>
      <c r="I22" t="str">
        <f t="shared" si="2"/>
        <v>[1.5],</v>
      </c>
      <c r="J22" t="str">
        <f t="shared" si="3"/>
        <v>[0],</v>
      </c>
    </row>
    <row r="23" spans="5:10" x14ac:dyDescent="0.25">
      <c r="E23">
        <v>1.6</v>
      </c>
      <c r="F23" s="1">
        <f t="shared" si="0"/>
        <v>-0.75273439185546964</v>
      </c>
      <c r="G23" s="1">
        <f t="shared" si="1"/>
        <v>-0.753</v>
      </c>
      <c r="I23" t="str">
        <f t="shared" si="2"/>
        <v>[1.6],</v>
      </c>
      <c r="J23" t="str">
        <f t="shared" si="3"/>
        <v>[-0.753],</v>
      </c>
    </row>
    <row r="24" spans="5:10" x14ac:dyDescent="0.25">
      <c r="E24">
        <v>1.7</v>
      </c>
      <c r="F24" s="1">
        <f t="shared" si="0"/>
        <v>-1.2945827207031255</v>
      </c>
      <c r="G24" s="1">
        <f t="shared" si="1"/>
        <v>-1.2949999999999999</v>
      </c>
      <c r="I24" t="str">
        <f t="shared" si="2"/>
        <v>[1.7],</v>
      </c>
      <c r="J24" t="str">
        <f t="shared" si="3"/>
        <v>[-1.295],</v>
      </c>
    </row>
    <row r="25" spans="5:10" x14ac:dyDescent="0.25">
      <c r="E25">
        <v>1.8</v>
      </c>
      <c r="F25" s="1">
        <f t="shared" si="0"/>
        <v>-1.6132707588867199</v>
      </c>
      <c r="G25" s="1">
        <f t="shared" si="1"/>
        <v>-1.613</v>
      </c>
      <c r="I25" t="str">
        <f t="shared" si="2"/>
        <v>[1.8],</v>
      </c>
      <c r="J25" t="str">
        <f t="shared" si="3"/>
        <v>[-1.613],</v>
      </c>
    </row>
    <row r="26" spans="5:10" x14ac:dyDescent="0.25">
      <c r="E26">
        <v>1.9</v>
      </c>
      <c r="F26" s="1">
        <f t="shared" si="0"/>
        <v>-1.7080792287500011</v>
      </c>
      <c r="G26" s="1">
        <f t="shared" si="1"/>
        <v>-1.708</v>
      </c>
      <c r="I26" t="str">
        <f t="shared" si="2"/>
        <v>[1.9],</v>
      </c>
      <c r="J26" t="str">
        <f t="shared" si="3"/>
        <v>[-1.708],</v>
      </c>
    </row>
    <row r="27" spans="5:10" x14ac:dyDescent="0.25">
      <c r="E27">
        <v>2</v>
      </c>
      <c r="F27" s="1">
        <f t="shared" si="0"/>
        <v>-1.58864380263672</v>
      </c>
      <c r="G27" s="1">
        <f t="shared" si="1"/>
        <v>-1.589</v>
      </c>
      <c r="I27" t="str">
        <f t="shared" si="2"/>
        <v>[2],</v>
      </c>
      <c r="J27" t="str">
        <f t="shared" si="3"/>
        <v>[-1.589],</v>
      </c>
    </row>
    <row r="28" spans="5:10" x14ac:dyDescent="0.25">
      <c r="E28">
        <v>2.1</v>
      </c>
      <c r="F28" s="1">
        <f t="shared" si="0"/>
        <v>-1.2737551028906262</v>
      </c>
      <c r="G28" s="1">
        <f t="shared" si="1"/>
        <v>-1.274</v>
      </c>
      <c r="I28" t="str">
        <f t="shared" si="2"/>
        <v>[2.1],</v>
      </c>
      <c r="J28" t="str">
        <f t="shared" si="3"/>
        <v>[-1.274],</v>
      </c>
    </row>
    <row r="29" spans="5:10" x14ac:dyDescent="0.25">
      <c r="E29">
        <v>2.2000000000000002</v>
      </c>
      <c r="F29" s="1">
        <f t="shared" si="0"/>
        <v>-0.7901587018554691</v>
      </c>
      <c r="G29" s="1">
        <f t="shared" si="1"/>
        <v>-0.79</v>
      </c>
      <c r="I29" t="str">
        <f t="shared" si="2"/>
        <v>[2.2],</v>
      </c>
      <c r="J29" t="str">
        <f t="shared" si="3"/>
        <v>[-0.79],</v>
      </c>
    </row>
    <row r="30" spans="5:10" x14ac:dyDescent="0.25">
      <c r="E30">
        <v>2.2999999999999998</v>
      </c>
      <c r="F30" s="1">
        <f t="shared" si="0"/>
        <v>-0.17135512187500246</v>
      </c>
      <c r="G30" s="1">
        <f t="shared" si="1"/>
        <v>-0.17100000000000001</v>
      </c>
      <c r="I30" t="str">
        <f t="shared" si="2"/>
        <v>[2.3],</v>
      </c>
      <c r="J30" t="str">
        <f t="shared" si="3"/>
        <v>[-0.171],</v>
      </c>
    </row>
    <row r="31" spans="5:10" x14ac:dyDescent="0.25">
      <c r="E31">
        <v>2.4</v>
      </c>
      <c r="F31" s="1">
        <f t="shared" si="0"/>
        <v>0.54360016470702943</v>
      </c>
      <c r="G31" s="1">
        <f t="shared" si="1"/>
        <v>0.54400000000000004</v>
      </c>
      <c r="I31" t="str">
        <f t="shared" si="2"/>
        <v>[2.4],</v>
      </c>
      <c r="J31" t="str">
        <f t="shared" si="3"/>
        <v>[0.544],</v>
      </c>
    </row>
    <row r="32" spans="5:10" x14ac:dyDescent="0.25">
      <c r="E32">
        <v>2.5</v>
      </c>
      <c r="F32" s="1">
        <f t="shared" si="0"/>
        <v>1.3112967355468741</v>
      </c>
      <c r="G32" s="1">
        <f t="shared" si="1"/>
        <v>1.3109999999999999</v>
      </c>
      <c r="I32" t="str">
        <f t="shared" si="2"/>
        <v>[2.5],</v>
      </c>
      <c r="J32" t="str">
        <f t="shared" si="3"/>
        <v>[1.311],</v>
      </c>
    </row>
    <row r="33" spans="5:10" x14ac:dyDescent="0.25">
      <c r="E33">
        <v>2.6</v>
      </c>
      <c r="F33" s="1">
        <f t="shared" si="0"/>
        <v>2.0851692183007819</v>
      </c>
      <c r="G33" s="1">
        <f t="shared" si="1"/>
        <v>2.085</v>
      </c>
      <c r="I33" t="str">
        <f t="shared" si="2"/>
        <v>[2.6],</v>
      </c>
      <c r="J33" t="str">
        <f t="shared" si="3"/>
        <v>[2.085],</v>
      </c>
    </row>
    <row r="34" spans="5:10" x14ac:dyDescent="0.25">
      <c r="E34">
        <v>2.7</v>
      </c>
      <c r="F34" s="1">
        <f t="shared" si="0"/>
        <v>2.816697290625001</v>
      </c>
      <c r="G34" s="1">
        <f t="shared" si="1"/>
        <v>2.8170000000000002</v>
      </c>
      <c r="I34" t="str">
        <f t="shared" si="2"/>
        <v>[2.7],</v>
      </c>
      <c r="J34" t="str">
        <f t="shared" si="3"/>
        <v>[2.817],</v>
      </c>
    </row>
    <row r="35" spans="5:10" x14ac:dyDescent="0.25">
      <c r="E35">
        <v>2.8</v>
      </c>
      <c r="F35" s="1">
        <f t="shared" si="0"/>
        <v>3.4566056801757807</v>
      </c>
      <c r="G35" s="1">
        <f t="shared" si="1"/>
        <v>3.4569999999999999</v>
      </c>
      <c r="I35" t="str">
        <f t="shared" si="2"/>
        <v>[2.8],</v>
      </c>
      <c r="J35" t="str">
        <f t="shared" si="3"/>
        <v>[3.457],</v>
      </c>
    </row>
    <row r="36" spans="5:10" x14ac:dyDescent="0.25">
      <c r="E36">
        <v>2.9</v>
      </c>
      <c r="F36" s="1">
        <f t="shared" si="0"/>
        <v>3.956064164609375</v>
      </c>
      <c r="G36" s="1">
        <f t="shared" si="1"/>
        <v>3.956</v>
      </c>
      <c r="I36" t="str">
        <f t="shared" si="2"/>
        <v>[2.9],</v>
      </c>
      <c r="J36" t="str">
        <f t="shared" si="3"/>
        <v>[3.956],</v>
      </c>
    </row>
    <row r="37" spans="5:10" x14ac:dyDescent="0.25">
      <c r="E37">
        <v>3</v>
      </c>
      <c r="F37" s="1">
        <f t="shared" si="0"/>
        <v>4.2678875715820324</v>
      </c>
      <c r="G37" s="1">
        <f t="shared" si="1"/>
        <v>4.2679999999999998</v>
      </c>
      <c r="I37" t="str">
        <f t="shared" si="2"/>
        <v>[3],</v>
      </c>
      <c r="J37" t="str">
        <f t="shared" si="3"/>
        <v>[4.268],</v>
      </c>
    </row>
    <row r="38" spans="5:10" x14ac:dyDescent="0.25">
      <c r="E38">
        <v>3.1</v>
      </c>
      <c r="F38" s="1">
        <f t="shared" si="0"/>
        <v>4.3477357787500015</v>
      </c>
      <c r="G38" s="1">
        <f t="shared" si="1"/>
        <v>4.3479999999999999</v>
      </c>
      <c r="I38" t="str">
        <f t="shared" si="2"/>
        <v>[3.1],</v>
      </c>
      <c r="J38" t="str">
        <f t="shared" si="3"/>
        <v>[4.348],</v>
      </c>
    </row>
    <row r="39" spans="5:10" x14ac:dyDescent="0.25">
      <c r="E39">
        <v>3.2</v>
      </c>
      <c r="F39" s="1">
        <f t="shared" si="0"/>
        <v>4.1553137137695337</v>
      </c>
      <c r="G39" s="1">
        <f t="shared" si="1"/>
        <v>4.1550000000000002</v>
      </c>
      <c r="I39" t="str">
        <f t="shared" si="2"/>
        <v>[3.2],</v>
      </c>
      <c r="J39" t="str">
        <f t="shared" si="3"/>
        <v>[4.155],</v>
      </c>
    </row>
    <row r="40" spans="5:10" x14ac:dyDescent="0.25">
      <c r="E40">
        <v>3.3</v>
      </c>
      <c r="F40" s="1">
        <f t="shared" si="0"/>
        <v>3.6555713542968791</v>
      </c>
      <c r="G40" s="1">
        <f t="shared" si="1"/>
        <v>3.6560000000000001</v>
      </c>
      <c r="I40" t="str">
        <f t="shared" si="2"/>
        <v>[3.3],</v>
      </c>
      <c r="J40" t="str">
        <f t="shared" si="3"/>
        <v>[3.656],</v>
      </c>
    </row>
    <row r="41" spans="5:10" x14ac:dyDescent="0.25">
      <c r="E41">
        <v>3.4</v>
      </c>
      <c r="F41" s="1">
        <f t="shared" si="0"/>
        <v>2.8199037279882848</v>
      </c>
      <c r="G41" s="1">
        <f t="shared" si="1"/>
        <v>2.82</v>
      </c>
      <c r="I41" t="str">
        <f t="shared" si="2"/>
        <v>[3.4],</v>
      </c>
      <c r="J41" t="str">
        <f t="shared" si="3"/>
        <v>[2.82],</v>
      </c>
    </row>
    <row r="42" spans="5:10" x14ac:dyDescent="0.25">
      <c r="E42">
        <v>3.5</v>
      </c>
      <c r="F42" s="1">
        <f t="shared" si="0"/>
        <v>1.6273509125000036</v>
      </c>
      <c r="G42" s="1">
        <f t="shared" si="1"/>
        <v>1.627</v>
      </c>
      <c r="I42" t="str">
        <f t="shared" si="2"/>
        <v>[3.5],</v>
      </c>
      <c r="J42" t="str">
        <f t="shared" si="3"/>
        <v>[1.627],</v>
      </c>
    </row>
    <row r="43" spans="5:10" x14ac:dyDescent="0.25">
      <c r="E43">
        <v>3.6</v>
      </c>
      <c r="F43" s="1">
        <f t="shared" si="0"/>
        <v>6.5798035488283765E-2</v>
      </c>
      <c r="G43" s="1">
        <f t="shared" si="1"/>
        <v>6.6000000000000003E-2</v>
      </c>
      <c r="I43" t="str">
        <f>"["&amp;E43 &amp;"])"</f>
        <v>[3.6])</v>
      </c>
      <c r="J43" t="str">
        <f>"["&amp;G43 &amp;"])"</f>
        <v>[0.066])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EB32-5117-4CEA-9A40-DECA0A6906EF}">
  <dimension ref="E1:AE42"/>
  <sheetViews>
    <sheetView topLeftCell="A6" workbookViewId="0">
      <selection sqref="A1:XFD1048576"/>
    </sheetView>
  </sheetViews>
  <sheetFormatPr baseColWidth="10" defaultRowHeight="15" x14ac:dyDescent="0.25"/>
  <sheetData>
    <row r="1" spans="5:31" x14ac:dyDescent="0.25">
      <c r="Y1" s="4" t="s">
        <v>2</v>
      </c>
      <c r="Z1" s="1" t="s">
        <v>8</v>
      </c>
    </row>
    <row r="2" spans="5:31" x14ac:dyDescent="0.25">
      <c r="F2" t="s">
        <v>4</v>
      </c>
      <c r="G2">
        <v>5</v>
      </c>
      <c r="Y2" s="5">
        <f>E6</f>
        <v>0</v>
      </c>
      <c r="Z2">
        <f>Y2*T7+U7</f>
        <v>0.17399999999999999</v>
      </c>
    </row>
    <row r="3" spans="5:31" x14ac:dyDescent="0.25">
      <c r="F3" t="s">
        <v>5</v>
      </c>
      <c r="G3">
        <v>4</v>
      </c>
      <c r="Y3" s="5">
        <f>E16</f>
        <v>100</v>
      </c>
      <c r="Z3">
        <f>Y3*T7+U7</f>
        <v>68.174000000000007</v>
      </c>
    </row>
    <row r="5" spans="5:31" x14ac:dyDescent="0.25">
      <c r="E5" t="s">
        <v>2</v>
      </c>
      <c r="F5" s="2" t="s">
        <v>3</v>
      </c>
      <c r="V5" s="5"/>
    </row>
    <row r="6" spans="5:31" x14ac:dyDescent="0.25">
      <c r="E6">
        <v>0</v>
      </c>
      <c r="F6" s="1">
        <f>$G$2+$G$3*E6</f>
        <v>5</v>
      </c>
      <c r="G6" s="1">
        <f>ROUND(F6,3)</f>
        <v>5</v>
      </c>
      <c r="I6" s="3" t="str">
        <f>"(["&amp;E6 &amp;"],"</f>
        <v>([0],</v>
      </c>
      <c r="J6" t="str">
        <f>"(["&amp;G6 &amp;"],"</f>
        <v>([5],</v>
      </c>
      <c r="M6" s="1"/>
      <c r="N6" s="1"/>
      <c r="O6" s="1"/>
      <c r="P6" s="1"/>
      <c r="Q6" s="1"/>
      <c r="R6" s="1"/>
      <c r="S6" s="4" t="s">
        <v>7</v>
      </c>
      <c r="T6" s="4" t="s">
        <v>6</v>
      </c>
      <c r="U6" s="4" t="s">
        <v>5</v>
      </c>
      <c r="V6" s="4" t="s">
        <v>2</v>
      </c>
      <c r="W6" s="4" t="s">
        <v>9</v>
      </c>
      <c r="X6" s="4" t="s">
        <v>10</v>
      </c>
      <c r="AA6" s="1"/>
      <c r="AB6" s="1"/>
      <c r="AC6" s="1"/>
      <c r="AD6" s="1"/>
      <c r="AE6" s="1"/>
    </row>
    <row r="7" spans="5:31" x14ac:dyDescent="0.25">
      <c r="E7">
        <v>10</v>
      </c>
      <c r="F7" s="1">
        <f t="shared" ref="F7:F42" si="0">$G$2+$G$3*E7</f>
        <v>45</v>
      </c>
      <c r="G7" s="1">
        <f>ROUND(F7,3)</f>
        <v>45</v>
      </c>
      <c r="I7" s="3" t="str">
        <f>"["&amp;E7 &amp;"],"</f>
        <v>[10],</v>
      </c>
      <c r="J7" t="str">
        <f>"["&amp;G7 &amp;"],"</f>
        <v>[45],</v>
      </c>
      <c r="S7" s="5">
        <v>0</v>
      </c>
      <c r="T7" s="5">
        <v>0.68</v>
      </c>
      <c r="U7" s="5">
        <v>0.17399999999999999</v>
      </c>
      <c r="V7" s="5">
        <v>0</v>
      </c>
      <c r="W7">
        <f>Y2*T7+U7</f>
        <v>0.17399999999999999</v>
      </c>
    </row>
    <row r="8" spans="5:31" x14ac:dyDescent="0.25">
      <c r="E8">
        <v>20</v>
      </c>
      <c r="F8" s="1">
        <f t="shared" si="0"/>
        <v>85</v>
      </c>
      <c r="G8" s="1">
        <f t="shared" ref="G8:G42" si="1">ROUND(F8,3)</f>
        <v>85</v>
      </c>
      <c r="I8" s="3" t="str">
        <f t="shared" ref="I8:I41" si="2">"["&amp;E8 &amp;"],"</f>
        <v>[20],</v>
      </c>
      <c r="J8" t="str">
        <f t="shared" ref="J8:J41" si="3">"["&amp;G8 &amp;"],"</f>
        <v>[85],</v>
      </c>
    </row>
    <row r="9" spans="5:31" x14ac:dyDescent="0.25">
      <c r="E9">
        <v>30</v>
      </c>
      <c r="F9" s="1">
        <f t="shared" si="0"/>
        <v>125</v>
      </c>
      <c r="G9" s="1">
        <f t="shared" si="1"/>
        <v>125</v>
      </c>
      <c r="I9" s="3" t="str">
        <f t="shared" si="2"/>
        <v>[30],</v>
      </c>
      <c r="J9" t="str">
        <f t="shared" si="3"/>
        <v>[125],</v>
      </c>
    </row>
    <row r="10" spans="5:31" x14ac:dyDescent="0.25">
      <c r="E10">
        <v>40</v>
      </c>
      <c r="F10" s="1">
        <f t="shared" si="0"/>
        <v>165</v>
      </c>
      <c r="G10" s="1">
        <f t="shared" si="1"/>
        <v>165</v>
      </c>
      <c r="I10" s="3" t="str">
        <f t="shared" si="2"/>
        <v>[40],</v>
      </c>
      <c r="J10" t="str">
        <f t="shared" si="3"/>
        <v>[165],</v>
      </c>
    </row>
    <row r="11" spans="5:31" x14ac:dyDescent="0.25">
      <c r="E11">
        <v>50</v>
      </c>
      <c r="F11" s="1">
        <f t="shared" si="0"/>
        <v>205</v>
      </c>
      <c r="G11" s="1">
        <f t="shared" si="1"/>
        <v>205</v>
      </c>
      <c r="I11" s="3" t="str">
        <f t="shared" si="2"/>
        <v>[50],</v>
      </c>
      <c r="J11" t="str">
        <f t="shared" si="3"/>
        <v>[205],</v>
      </c>
    </row>
    <row r="12" spans="5:31" x14ac:dyDescent="0.25">
      <c r="E12">
        <v>60</v>
      </c>
      <c r="F12" s="1">
        <f t="shared" si="0"/>
        <v>245</v>
      </c>
      <c r="G12" s="1">
        <f t="shared" si="1"/>
        <v>245</v>
      </c>
      <c r="I12" s="3" t="str">
        <f t="shared" si="2"/>
        <v>[60],</v>
      </c>
      <c r="J12" t="str">
        <f t="shared" si="3"/>
        <v>[245],</v>
      </c>
    </row>
    <row r="13" spans="5:31" x14ac:dyDescent="0.25">
      <c r="E13">
        <v>70</v>
      </c>
      <c r="F13" s="1">
        <f t="shared" si="0"/>
        <v>285</v>
      </c>
      <c r="G13" s="1">
        <f t="shared" si="1"/>
        <v>285</v>
      </c>
      <c r="I13" s="3" t="str">
        <f t="shared" si="2"/>
        <v>[70],</v>
      </c>
      <c r="J13" t="str">
        <f t="shared" si="3"/>
        <v>[285],</v>
      </c>
    </row>
    <row r="14" spans="5:31" x14ac:dyDescent="0.25">
      <c r="E14">
        <v>80</v>
      </c>
      <c r="F14" s="1">
        <f t="shared" si="0"/>
        <v>325</v>
      </c>
      <c r="G14" s="1">
        <f t="shared" si="1"/>
        <v>325</v>
      </c>
      <c r="I14" s="3" t="str">
        <f t="shared" si="2"/>
        <v>[80],</v>
      </c>
      <c r="J14" t="str">
        <f t="shared" si="3"/>
        <v>[325],</v>
      </c>
    </row>
    <row r="15" spans="5:31" x14ac:dyDescent="0.25">
      <c r="E15">
        <v>90</v>
      </c>
      <c r="F15" s="1">
        <f t="shared" si="0"/>
        <v>365</v>
      </c>
      <c r="G15" s="1">
        <f t="shared" si="1"/>
        <v>365</v>
      </c>
      <c r="I15" s="3" t="str">
        <f t="shared" si="2"/>
        <v>[90],</v>
      </c>
      <c r="J15" t="str">
        <f t="shared" si="3"/>
        <v>[365],</v>
      </c>
    </row>
    <row r="16" spans="5:31" x14ac:dyDescent="0.25">
      <c r="E16">
        <v>100</v>
      </c>
      <c r="F16" s="1">
        <f t="shared" si="0"/>
        <v>405</v>
      </c>
      <c r="G16" s="1">
        <f t="shared" si="1"/>
        <v>405</v>
      </c>
      <c r="I16" s="3" t="str">
        <f t="shared" si="2"/>
        <v>[100],</v>
      </c>
      <c r="J16" t="str">
        <f t="shared" si="3"/>
        <v>[405],</v>
      </c>
    </row>
    <row r="17" spans="5:10" x14ac:dyDescent="0.25">
      <c r="E17">
        <v>110</v>
      </c>
      <c r="F17" s="1">
        <f t="shared" si="0"/>
        <v>445</v>
      </c>
      <c r="G17" s="1">
        <f t="shared" si="1"/>
        <v>445</v>
      </c>
      <c r="I17" t="str">
        <f t="shared" si="2"/>
        <v>[110],</v>
      </c>
      <c r="J17" t="str">
        <f t="shared" si="3"/>
        <v>[445],</v>
      </c>
    </row>
    <row r="18" spans="5:10" x14ac:dyDescent="0.25">
      <c r="E18">
        <v>120</v>
      </c>
      <c r="F18" s="1">
        <f t="shared" si="0"/>
        <v>485</v>
      </c>
      <c r="G18" s="1">
        <f t="shared" si="1"/>
        <v>485</v>
      </c>
      <c r="I18" t="str">
        <f t="shared" si="2"/>
        <v>[120],</v>
      </c>
      <c r="J18" t="str">
        <f t="shared" si="3"/>
        <v>[485],</v>
      </c>
    </row>
    <row r="19" spans="5:10" x14ac:dyDescent="0.25">
      <c r="E19">
        <v>130</v>
      </c>
      <c r="F19" s="1">
        <f t="shared" si="0"/>
        <v>525</v>
      </c>
      <c r="G19" s="1">
        <f t="shared" si="1"/>
        <v>525</v>
      </c>
      <c r="I19" t="str">
        <f t="shared" si="2"/>
        <v>[130],</v>
      </c>
      <c r="J19" t="str">
        <f t="shared" si="3"/>
        <v>[525],</v>
      </c>
    </row>
    <row r="20" spans="5:10" x14ac:dyDescent="0.25">
      <c r="E20">
        <v>140</v>
      </c>
      <c r="F20" s="1">
        <f t="shared" si="0"/>
        <v>565</v>
      </c>
      <c r="G20" s="1">
        <f t="shared" si="1"/>
        <v>565</v>
      </c>
      <c r="I20" t="str">
        <f t="shared" si="2"/>
        <v>[140],</v>
      </c>
      <c r="J20" t="str">
        <f t="shared" si="3"/>
        <v>[565],</v>
      </c>
    </row>
    <row r="21" spans="5:10" x14ac:dyDescent="0.25">
      <c r="E21">
        <v>150</v>
      </c>
      <c r="F21" s="1">
        <f t="shared" si="0"/>
        <v>605</v>
      </c>
      <c r="G21" s="1">
        <f t="shared" si="1"/>
        <v>605</v>
      </c>
      <c r="I21" t="str">
        <f t="shared" si="2"/>
        <v>[150],</v>
      </c>
      <c r="J21" t="str">
        <f t="shared" si="3"/>
        <v>[605],</v>
      </c>
    </row>
    <row r="22" spans="5:10" x14ac:dyDescent="0.25">
      <c r="E22">
        <v>160</v>
      </c>
      <c r="F22" s="1">
        <f t="shared" si="0"/>
        <v>645</v>
      </c>
      <c r="G22" s="1">
        <f t="shared" si="1"/>
        <v>645</v>
      </c>
      <c r="I22" t="str">
        <f t="shared" si="2"/>
        <v>[160],</v>
      </c>
      <c r="J22" t="str">
        <f t="shared" si="3"/>
        <v>[645],</v>
      </c>
    </row>
    <row r="23" spans="5:10" x14ac:dyDescent="0.25">
      <c r="E23">
        <v>170</v>
      </c>
      <c r="F23" s="1">
        <f t="shared" si="0"/>
        <v>685</v>
      </c>
      <c r="G23" s="1">
        <f t="shared" si="1"/>
        <v>685</v>
      </c>
      <c r="I23" t="str">
        <f t="shared" si="2"/>
        <v>[170],</v>
      </c>
      <c r="J23" t="str">
        <f t="shared" si="3"/>
        <v>[685],</v>
      </c>
    </row>
    <row r="24" spans="5:10" x14ac:dyDescent="0.25">
      <c r="E24">
        <v>180</v>
      </c>
      <c r="F24" s="1">
        <f t="shared" si="0"/>
        <v>725</v>
      </c>
      <c r="G24" s="1">
        <f t="shared" si="1"/>
        <v>725</v>
      </c>
      <c r="I24" t="str">
        <f t="shared" si="2"/>
        <v>[180],</v>
      </c>
      <c r="J24" t="str">
        <f t="shared" si="3"/>
        <v>[725],</v>
      </c>
    </row>
    <row r="25" spans="5:10" x14ac:dyDescent="0.25">
      <c r="E25">
        <v>190</v>
      </c>
      <c r="F25" s="1">
        <f t="shared" si="0"/>
        <v>765</v>
      </c>
      <c r="G25" s="1">
        <f t="shared" si="1"/>
        <v>765</v>
      </c>
      <c r="I25" t="str">
        <f t="shared" si="2"/>
        <v>[190],</v>
      </c>
      <c r="J25" t="str">
        <f t="shared" si="3"/>
        <v>[765],</v>
      </c>
    </row>
    <row r="26" spans="5:10" x14ac:dyDescent="0.25">
      <c r="E26">
        <v>200</v>
      </c>
      <c r="F26" s="1">
        <f t="shared" si="0"/>
        <v>805</v>
      </c>
      <c r="G26" s="1">
        <f t="shared" si="1"/>
        <v>805</v>
      </c>
      <c r="I26" t="str">
        <f t="shared" si="2"/>
        <v>[200],</v>
      </c>
      <c r="J26" t="str">
        <f t="shared" si="3"/>
        <v>[805],</v>
      </c>
    </row>
    <row r="27" spans="5:10" x14ac:dyDescent="0.25">
      <c r="E27">
        <v>210</v>
      </c>
      <c r="F27" s="1">
        <f t="shared" si="0"/>
        <v>845</v>
      </c>
      <c r="G27" s="1">
        <f t="shared" si="1"/>
        <v>845</v>
      </c>
      <c r="I27" t="str">
        <f t="shared" si="2"/>
        <v>[210],</v>
      </c>
      <c r="J27" t="str">
        <f t="shared" si="3"/>
        <v>[845],</v>
      </c>
    </row>
    <row r="28" spans="5:10" x14ac:dyDescent="0.25">
      <c r="E28">
        <v>220</v>
      </c>
      <c r="F28" s="1">
        <f t="shared" si="0"/>
        <v>885</v>
      </c>
      <c r="G28" s="1">
        <f t="shared" si="1"/>
        <v>885</v>
      </c>
      <c r="I28" t="str">
        <f t="shared" si="2"/>
        <v>[220],</v>
      </c>
      <c r="J28" t="str">
        <f t="shared" si="3"/>
        <v>[885],</v>
      </c>
    </row>
    <row r="29" spans="5:10" x14ac:dyDescent="0.25">
      <c r="E29">
        <v>230</v>
      </c>
      <c r="F29" s="1">
        <f t="shared" si="0"/>
        <v>925</v>
      </c>
      <c r="G29" s="1">
        <f t="shared" si="1"/>
        <v>925</v>
      </c>
      <c r="I29" t="str">
        <f t="shared" si="2"/>
        <v>[230],</v>
      </c>
      <c r="J29" t="str">
        <f t="shared" si="3"/>
        <v>[925],</v>
      </c>
    </row>
    <row r="30" spans="5:10" x14ac:dyDescent="0.25">
      <c r="E30">
        <v>240</v>
      </c>
      <c r="F30" s="1">
        <f t="shared" si="0"/>
        <v>965</v>
      </c>
      <c r="G30" s="1">
        <f t="shared" si="1"/>
        <v>965</v>
      </c>
      <c r="I30" t="str">
        <f t="shared" si="2"/>
        <v>[240],</v>
      </c>
      <c r="J30" t="str">
        <f t="shared" si="3"/>
        <v>[965],</v>
      </c>
    </row>
    <row r="31" spans="5:10" x14ac:dyDescent="0.25">
      <c r="E31">
        <v>250</v>
      </c>
      <c r="F31" s="1">
        <f t="shared" si="0"/>
        <v>1005</v>
      </c>
      <c r="G31" s="1">
        <f t="shared" si="1"/>
        <v>1005</v>
      </c>
      <c r="I31" t="str">
        <f t="shared" si="2"/>
        <v>[250],</v>
      </c>
      <c r="J31" t="str">
        <f t="shared" si="3"/>
        <v>[1005],</v>
      </c>
    </row>
    <row r="32" spans="5:10" x14ac:dyDescent="0.25">
      <c r="E32">
        <v>260</v>
      </c>
      <c r="F32" s="1">
        <f t="shared" si="0"/>
        <v>1045</v>
      </c>
      <c r="G32" s="1">
        <f t="shared" si="1"/>
        <v>1045</v>
      </c>
      <c r="I32" t="str">
        <f t="shared" si="2"/>
        <v>[260],</v>
      </c>
      <c r="J32" t="str">
        <f t="shared" si="3"/>
        <v>[1045],</v>
      </c>
    </row>
    <row r="33" spans="5:10" x14ac:dyDescent="0.25">
      <c r="E33">
        <v>270</v>
      </c>
      <c r="F33" s="1">
        <f t="shared" si="0"/>
        <v>1085</v>
      </c>
      <c r="G33" s="1">
        <f t="shared" si="1"/>
        <v>1085</v>
      </c>
      <c r="I33" t="str">
        <f t="shared" si="2"/>
        <v>[270],</v>
      </c>
      <c r="J33" t="str">
        <f t="shared" si="3"/>
        <v>[1085],</v>
      </c>
    </row>
    <row r="34" spans="5:10" x14ac:dyDescent="0.25">
      <c r="E34">
        <v>280</v>
      </c>
      <c r="F34" s="1">
        <f t="shared" si="0"/>
        <v>1125</v>
      </c>
      <c r="G34" s="1">
        <f t="shared" si="1"/>
        <v>1125</v>
      </c>
      <c r="I34" t="str">
        <f t="shared" si="2"/>
        <v>[280],</v>
      </c>
      <c r="J34" t="str">
        <f t="shared" si="3"/>
        <v>[1125],</v>
      </c>
    </row>
    <row r="35" spans="5:10" x14ac:dyDescent="0.25">
      <c r="E35">
        <v>290</v>
      </c>
      <c r="F35" s="1">
        <f t="shared" si="0"/>
        <v>1165</v>
      </c>
      <c r="G35" s="1">
        <f t="shared" si="1"/>
        <v>1165</v>
      </c>
      <c r="I35" t="str">
        <f t="shared" si="2"/>
        <v>[290],</v>
      </c>
      <c r="J35" t="str">
        <f t="shared" si="3"/>
        <v>[1165],</v>
      </c>
    </row>
    <row r="36" spans="5:10" x14ac:dyDescent="0.25">
      <c r="E36">
        <v>300</v>
      </c>
      <c r="F36" s="1">
        <f t="shared" si="0"/>
        <v>1205</v>
      </c>
      <c r="G36" s="1">
        <f t="shared" si="1"/>
        <v>1205</v>
      </c>
      <c r="I36" t="str">
        <f t="shared" si="2"/>
        <v>[300],</v>
      </c>
      <c r="J36" t="str">
        <f t="shared" si="3"/>
        <v>[1205],</v>
      </c>
    </row>
    <row r="37" spans="5:10" x14ac:dyDescent="0.25">
      <c r="E37">
        <v>310</v>
      </c>
      <c r="F37" s="1">
        <f t="shared" si="0"/>
        <v>1245</v>
      </c>
      <c r="G37" s="1">
        <f t="shared" si="1"/>
        <v>1245</v>
      </c>
      <c r="I37" t="str">
        <f t="shared" si="2"/>
        <v>[310],</v>
      </c>
      <c r="J37" t="str">
        <f t="shared" si="3"/>
        <v>[1245],</v>
      </c>
    </row>
    <row r="38" spans="5:10" x14ac:dyDescent="0.25">
      <c r="E38">
        <v>320</v>
      </c>
      <c r="F38" s="1">
        <f t="shared" si="0"/>
        <v>1285</v>
      </c>
      <c r="G38" s="1">
        <f t="shared" si="1"/>
        <v>1285</v>
      </c>
      <c r="I38" t="str">
        <f t="shared" si="2"/>
        <v>[320],</v>
      </c>
      <c r="J38" t="str">
        <f t="shared" si="3"/>
        <v>[1285],</v>
      </c>
    </row>
    <row r="39" spans="5:10" x14ac:dyDescent="0.25">
      <c r="E39">
        <v>330</v>
      </c>
      <c r="F39" s="1">
        <f t="shared" si="0"/>
        <v>1325</v>
      </c>
      <c r="G39" s="1">
        <f t="shared" si="1"/>
        <v>1325</v>
      </c>
      <c r="I39" t="str">
        <f t="shared" si="2"/>
        <v>[330],</v>
      </c>
      <c r="J39" t="str">
        <f t="shared" si="3"/>
        <v>[1325],</v>
      </c>
    </row>
    <row r="40" spans="5:10" x14ac:dyDescent="0.25">
      <c r="E40">
        <v>340</v>
      </c>
      <c r="F40" s="1">
        <f t="shared" si="0"/>
        <v>1365</v>
      </c>
      <c r="G40" s="1">
        <f t="shared" si="1"/>
        <v>1365</v>
      </c>
      <c r="I40" t="str">
        <f t="shared" si="2"/>
        <v>[340],</v>
      </c>
      <c r="J40" t="str">
        <f t="shared" si="3"/>
        <v>[1365],</v>
      </c>
    </row>
    <row r="41" spans="5:10" x14ac:dyDescent="0.25">
      <c r="E41">
        <v>350</v>
      </c>
      <c r="F41" s="1">
        <f t="shared" si="0"/>
        <v>1405</v>
      </c>
      <c r="G41" s="1">
        <f t="shared" si="1"/>
        <v>1405</v>
      </c>
      <c r="I41" t="str">
        <f t="shared" si="2"/>
        <v>[350],</v>
      </c>
      <c r="J41" t="str">
        <f t="shared" si="3"/>
        <v>[1405],</v>
      </c>
    </row>
    <row r="42" spans="5:10" x14ac:dyDescent="0.25">
      <c r="E42">
        <v>360</v>
      </c>
      <c r="F42" s="1">
        <f t="shared" si="0"/>
        <v>1445</v>
      </c>
      <c r="G42" s="1">
        <f t="shared" si="1"/>
        <v>1445</v>
      </c>
      <c r="I42" t="str">
        <f>"["&amp;E42 &amp;"])"</f>
        <v>[360])</v>
      </c>
      <c r="J42" t="str">
        <f>"["&amp;G42 &amp;"])"</f>
        <v>[1445])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396C-E804-4617-A3A0-0AD7125BECCC}">
  <dimension ref="A1:L38"/>
  <sheetViews>
    <sheetView tabSelected="1" workbookViewId="0">
      <selection activeCell="O11" sqref="O11"/>
    </sheetView>
  </sheetViews>
  <sheetFormatPr baseColWidth="10" defaultRowHeight="15" x14ac:dyDescent="0.25"/>
  <cols>
    <col min="1" max="1" width="33" customWidth="1"/>
    <col min="3" max="3" width="18.5703125" bestFit="1" customWidth="1"/>
    <col min="5" max="5" width="12.85546875" bestFit="1" customWidth="1"/>
  </cols>
  <sheetData>
    <row r="1" spans="1:12" x14ac:dyDescent="0.25">
      <c r="A1" s="9" t="s">
        <v>29</v>
      </c>
    </row>
    <row r="2" spans="1:12" x14ac:dyDescent="0.25">
      <c r="A2" t="s">
        <v>30</v>
      </c>
    </row>
    <row r="3" spans="1:12" x14ac:dyDescent="0.25">
      <c r="A3" t="s">
        <v>31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33</v>
      </c>
    </row>
    <row r="4" spans="1:12" x14ac:dyDescent="0.25">
      <c r="A4" t="s">
        <v>32</v>
      </c>
      <c r="B4">
        <v>6</v>
      </c>
      <c r="C4">
        <v>12</v>
      </c>
      <c r="D4">
        <v>15</v>
      </c>
      <c r="E4">
        <v>15</v>
      </c>
      <c r="F4">
        <v>13</v>
      </c>
      <c r="G4">
        <v>1</v>
      </c>
      <c r="H4">
        <v>-1</v>
      </c>
      <c r="I4">
        <v>-1</v>
      </c>
      <c r="J4">
        <v>4</v>
      </c>
      <c r="K4">
        <v>10</v>
      </c>
      <c r="L4" t="s">
        <v>34</v>
      </c>
    </row>
    <row r="6" spans="1:12" x14ac:dyDescent="0.25">
      <c r="A6" t="s">
        <v>26</v>
      </c>
      <c r="B6" s="6">
        <f>$F$10*B$3^$F$11+$E$10*B$3^$E$11+$G$10*B$3^$G$11+$H$10*B$3^$H$11+$I$10*B$3^$I$11</f>
        <v>0.33762671999999999</v>
      </c>
      <c r="C6" s="6">
        <f t="shared" ref="C6:K6" si="0">$F$10*C$3^$F$11+$E$10*C$3^$E$11+$G$10*C$3^$G$11+$H$10*C$3^$H$11+$I$10*C$3^$I$11</f>
        <v>2.0948832999999998</v>
      </c>
      <c r="D6" s="6">
        <f t="shared" si="0"/>
        <v>8.1716065000000011</v>
      </c>
      <c r="E6" s="6">
        <f t="shared" si="0"/>
        <v>23.01831936</v>
      </c>
      <c r="F6" s="6">
        <f t="shared" si="0"/>
        <v>52.703286040000002</v>
      </c>
      <c r="G6" s="6">
        <f t="shared" si="0"/>
        <v>104.91251181999999</v>
      </c>
      <c r="H6" s="6">
        <f t="shared" si="0"/>
        <v>188.94974309999998</v>
      </c>
      <c r="I6" s="6">
        <f t="shared" si="0"/>
        <v>315.73646740000004</v>
      </c>
      <c r="J6" s="6">
        <f t="shared" si="0"/>
        <v>497.81191336000006</v>
      </c>
      <c r="K6" s="6">
        <f t="shared" si="0"/>
        <v>749.33305073999986</v>
      </c>
    </row>
    <row r="7" spans="1:12" x14ac:dyDescent="0.25">
      <c r="A7" t="s">
        <v>28</v>
      </c>
      <c r="B7" s="6">
        <f>B4-B6</f>
        <v>5.6623732799999997</v>
      </c>
      <c r="C7" s="6">
        <f t="shared" ref="C7:K7" si="1">C4-C6</f>
        <v>9.9051167000000007</v>
      </c>
      <c r="D7" s="6">
        <f t="shared" si="1"/>
        <v>6.8283934999999989</v>
      </c>
      <c r="E7" s="6">
        <f t="shared" si="1"/>
        <v>-8.0183193599999996</v>
      </c>
      <c r="F7" s="6">
        <f t="shared" si="1"/>
        <v>-39.703286040000002</v>
      </c>
      <c r="G7" s="6">
        <f t="shared" si="1"/>
        <v>-103.91251181999999</v>
      </c>
      <c r="H7" s="6">
        <f t="shared" si="1"/>
        <v>-189.94974309999998</v>
      </c>
      <c r="I7" s="6">
        <f t="shared" si="1"/>
        <v>-316.73646740000004</v>
      </c>
      <c r="J7" s="6">
        <f t="shared" si="1"/>
        <v>-493.81191336000006</v>
      </c>
      <c r="K7" s="6">
        <f t="shared" si="1"/>
        <v>-739.33305073999986</v>
      </c>
    </row>
    <row r="9" spans="1:12" x14ac:dyDescent="0.25">
      <c r="E9" s="5" t="s">
        <v>10</v>
      </c>
      <c r="F9" s="5" t="s">
        <v>5</v>
      </c>
      <c r="G9" s="5" t="s">
        <v>35</v>
      </c>
      <c r="H9" s="5" t="s">
        <v>36</v>
      </c>
      <c r="I9" s="5" t="s">
        <v>37</v>
      </c>
    </row>
    <row r="10" spans="1:12" x14ac:dyDescent="0.25">
      <c r="B10" t="s">
        <v>23</v>
      </c>
      <c r="C10" t="s">
        <v>24</v>
      </c>
      <c r="D10" t="s">
        <v>25</v>
      </c>
      <c r="E10" s="11">
        <v>6.7405880000000001E-2</v>
      </c>
      <c r="F10" s="11">
        <v>6.7695039999999998E-2</v>
      </c>
      <c r="G10" s="11">
        <v>6.8416069999999995E-2</v>
      </c>
      <c r="H10" s="11">
        <v>6.7054890000000006E-2</v>
      </c>
      <c r="I10" s="11">
        <v>6.7054840000000004E-2</v>
      </c>
    </row>
    <row r="11" spans="1:12" x14ac:dyDescent="0.25">
      <c r="D11" t="s">
        <v>27</v>
      </c>
      <c r="E11" s="5">
        <v>4</v>
      </c>
      <c r="F11" s="5">
        <v>3</v>
      </c>
      <c r="G11" s="5">
        <v>2</v>
      </c>
      <c r="H11" s="5">
        <v>1</v>
      </c>
      <c r="I11" s="5">
        <v>0</v>
      </c>
    </row>
    <row r="22" spans="2:10" x14ac:dyDescent="0.25">
      <c r="C22" s="10"/>
      <c r="D22" s="2"/>
    </row>
    <row r="24" spans="2:10" x14ac:dyDescent="0.25">
      <c r="B24" s="10" t="s">
        <v>38</v>
      </c>
    </row>
    <row r="27" spans="2:10" x14ac:dyDescent="0.25">
      <c r="J27" s="5"/>
    </row>
    <row r="28" spans="2:10" x14ac:dyDescent="0.25">
      <c r="J28" s="5"/>
    </row>
    <row r="29" spans="2:10" x14ac:dyDescent="0.25">
      <c r="J29" s="5"/>
    </row>
    <row r="32" spans="2:10" x14ac:dyDescent="0.25">
      <c r="F32" s="6"/>
      <c r="G32" s="6"/>
      <c r="H32" s="6"/>
      <c r="I32" s="6"/>
    </row>
    <row r="33" spans="4:11" x14ac:dyDescent="0.25">
      <c r="F33" s="6"/>
      <c r="G33" s="6"/>
      <c r="H33" s="6"/>
      <c r="I33" s="6"/>
    </row>
    <row r="34" spans="4:11" x14ac:dyDescent="0.25">
      <c r="K34" s="7"/>
    </row>
    <row r="35" spans="4:11" x14ac:dyDescent="0.25">
      <c r="D35" s="7"/>
      <c r="E35" s="8"/>
      <c r="K35" s="8"/>
    </row>
    <row r="36" spans="4:11" x14ac:dyDescent="0.25">
      <c r="K36" s="8"/>
    </row>
    <row r="37" spans="4:11" x14ac:dyDescent="0.25">
      <c r="K37" s="8"/>
    </row>
    <row r="38" spans="4:11" x14ac:dyDescent="0.25">
      <c r="K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SENO</vt:lpstr>
      <vt:lpstr>Parabola</vt:lpstr>
      <vt:lpstr>POlinomio</vt:lpstr>
      <vt:lpstr>POlinomio (2)</vt:lpstr>
      <vt:lpstr>RECTA</vt:lpstr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Villega</dc:creator>
  <cp:lastModifiedBy>Alejandro Villega</cp:lastModifiedBy>
  <dcterms:created xsi:type="dcterms:W3CDTF">2023-08-13T19:34:32Z</dcterms:created>
  <dcterms:modified xsi:type="dcterms:W3CDTF">2023-12-04T09:17:39Z</dcterms:modified>
</cp:coreProperties>
</file>