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umno\Desktop\JAVA_FOR_ME\optimizacion\"/>
    </mc:Choice>
  </mc:AlternateContent>
  <bookViews>
    <workbookView xWindow="0" yWindow="0" windowWidth="24000" windowHeight="9735" firstSheet="1" activeTab="3"/>
  </bookViews>
  <sheets>
    <sheet name="Informe de respuestas 1" sheetId="2" r:id="rId1"/>
    <sheet name="Informe de confidencialidad 1" sheetId="3" r:id="rId2"/>
    <sheet name="Informe de límites 1" sheetId="4" r:id="rId3"/>
    <sheet name="Informe de respuestas 2" sheetId="5" r:id="rId4"/>
    <sheet name="Informe de confidencialidad 2" sheetId="6" r:id="rId5"/>
    <sheet name="Informe de límites 2" sheetId="7" r:id="rId6"/>
    <sheet name="Hoja1" sheetId="1" r:id="rId7"/>
  </sheets>
  <definedNames>
    <definedName name="solver_adj" localSheetId="6" hidden="1">Hoja1!$D$3:$D$9</definedName>
    <definedName name="solver_cvg" localSheetId="6" hidden="1">0.0001</definedName>
    <definedName name="solver_drv" localSheetId="6" hidden="1">2</definedName>
    <definedName name="solver_eng" localSheetId="6" hidden="1">2</definedName>
    <definedName name="solver_est" localSheetId="6" hidden="1">1</definedName>
    <definedName name="solver_itr" localSheetId="6" hidden="1">2147483647</definedName>
    <definedName name="solver_lhs1" localSheetId="6" hidden="1">Hoja1!$H$2</definedName>
    <definedName name="solver_lhs2" localSheetId="6" hidden="1">Hoja1!$H$3</definedName>
    <definedName name="solver_lhs3" localSheetId="6" hidden="1">Hoja1!$H$4</definedName>
    <definedName name="solver_lhs4" localSheetId="6" hidden="1">Hoja1!$H$5</definedName>
    <definedName name="solver_lhs5" localSheetId="6" hidden="1">Hoja1!$H$6</definedName>
    <definedName name="solver_lhs6" localSheetId="6" hidden="1">Hoja1!$H$7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6</definedName>
    <definedName name="solver_nwt" localSheetId="6" hidden="1">1</definedName>
    <definedName name="solver_opt" localSheetId="6" hidden="1">Hoja1!$D$2</definedName>
    <definedName name="solver_pre" localSheetId="6" hidden="1">0.000001</definedName>
    <definedName name="solver_rbv" localSheetId="6" hidden="1">2</definedName>
    <definedName name="solver_rel1" localSheetId="6" hidden="1">1</definedName>
    <definedName name="solver_rel2" localSheetId="6" hidden="1">1</definedName>
    <definedName name="solver_rel3" localSheetId="6" hidden="1">2</definedName>
    <definedName name="solver_rel4" localSheetId="6" hidden="1">2</definedName>
    <definedName name="solver_rel5" localSheetId="6" hidden="1">1</definedName>
    <definedName name="solver_rel6" localSheetId="6" hidden="1">1</definedName>
    <definedName name="solver_rhs1" localSheetId="6" hidden="1">Hoja1!$I$2</definedName>
    <definedName name="solver_rhs2" localSheetId="6" hidden="1">Hoja1!$I$3</definedName>
    <definedName name="solver_rhs3" localSheetId="6" hidden="1">Hoja1!$I$4</definedName>
    <definedName name="solver_rhs4" localSheetId="6" hidden="1">Hoja1!$I$5</definedName>
    <definedName name="solver_rhs5" localSheetId="6" hidden="1">Hoja1!$I$6</definedName>
    <definedName name="solver_rhs6" localSheetId="6" hidden="1">Hoja1!$I$7</definedName>
    <definedName name="solver_rlx" localSheetId="6" hidden="1">2</definedName>
    <definedName name="solver_rsd" localSheetId="6" hidden="1">0</definedName>
    <definedName name="solver_scl" localSheetId="6" hidden="1">2</definedName>
    <definedName name="solver_sho" localSheetId="6" hidden="1">2</definedName>
    <definedName name="solver_sho" localSheetId="2" hidden="1">2</definedName>
    <definedName name="solver_sho" localSheetId="5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1</definedName>
    <definedName name="solver_val" localSheetId="6" hidden="1">0</definedName>
    <definedName name="solver_ver" localSheetId="6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4" i="1"/>
  <c r="H3" i="1"/>
  <c r="H2" i="1"/>
  <c r="D2" i="1"/>
  <c r="H7" i="1" l="1"/>
</calcChain>
</file>

<file path=xl/comments1.xml><?xml version="1.0" encoding="utf-8"?>
<comments xmlns="http://schemas.openxmlformats.org/spreadsheetml/2006/main">
  <authors>
    <author>Alumno</author>
  </authors>
  <commentList>
    <comment ref="F32" authorId="0" shapeId="0">
      <text>
        <r>
          <rPr>
            <b/>
            <sz val="9"/>
            <color indexed="81"/>
            <rFont val="Tahoma"/>
            <family val="2"/>
          </rPr>
          <t>Alumno:</t>
        </r>
        <r>
          <rPr>
            <sz val="9"/>
            <color indexed="81"/>
            <rFont val="Tahoma"/>
            <family val="2"/>
          </rPr>
          <t xml:space="preserve">
hay sobrante</t>
        </r>
      </text>
    </comment>
  </commentList>
</comments>
</file>

<file path=xl/sharedStrings.xml><?xml version="1.0" encoding="utf-8"?>
<sst xmlns="http://schemas.openxmlformats.org/spreadsheetml/2006/main" count="348" uniqueCount="85">
  <si>
    <t>Z=</t>
  </si>
  <si>
    <t>x7=</t>
  </si>
  <si>
    <t>x6=</t>
  </si>
  <si>
    <t>x5=</t>
  </si>
  <si>
    <t>x4=</t>
  </si>
  <si>
    <t>x3=</t>
  </si>
  <si>
    <t>x2=</t>
  </si>
  <si>
    <t>x1=</t>
  </si>
  <si>
    <t>Coeficientes</t>
  </si>
  <si>
    <t>r1=</t>
  </si>
  <si>
    <t>r2=</t>
  </si>
  <si>
    <t>r3=</t>
  </si>
  <si>
    <t>r4=</t>
  </si>
  <si>
    <t>r5=</t>
  </si>
  <si>
    <t>r6=</t>
  </si>
  <si>
    <t>Microsoft Excel 15.0 Informe de respuestas</t>
  </si>
  <si>
    <t>Hoja de cálculo: [eje.xlsx]Hoja1</t>
  </si>
  <si>
    <t>Informe creado: 07/06/2016 02:51:12 p.m.</t>
  </si>
  <si>
    <t>Resultado: Solver encontró una solución. Se cumplen todas las restricciones y condiciones óptimas.</t>
  </si>
  <si>
    <t>Motor de Solver</t>
  </si>
  <si>
    <t>Motor: Simplex LP</t>
  </si>
  <si>
    <t>Tiempo de la solución: 0.016 segundos.</t>
  </si>
  <si>
    <t>Iteraciones: 4 Subproblemas: 0</t>
  </si>
  <si>
    <t>Opciones de Solver</t>
  </si>
  <si>
    <t>Tiempo máximo Ilimitado,  Iteraciones Ilimitado, Precision 0.000001</t>
  </si>
  <si>
    <t>Máximo de subproblemas Ilimitado, Máximo de soluciones de enteros Ilimitado, Tolerancia de enteros 1%, Asumir no negativo</t>
  </si>
  <si>
    <t>Celda objetivo (Máx)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</si>
  <si>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</si>
  <si>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</si>
  <si>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</si>
  <si>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</si>
  <si>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</si>
  <si>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</si>
  <si>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</si>
  <si>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</si>
  <si>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</si>
  <si>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</si>
  <si>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Demora</t>
  </si>
  <si>
    <t>$D$2</t>
  </si>
  <si>
    <t>$D$3</t>
  </si>
  <si>
    <t>Continuar</t>
  </si>
  <si>
    <t>$D$4</t>
  </si>
  <si>
    <t>$D$5</t>
  </si>
  <si>
    <t>$D$6</t>
  </si>
  <si>
    <t>$D$7</t>
  </si>
  <si>
    <t>$D$8</t>
  </si>
  <si>
    <t>$D$9</t>
  </si>
  <si>
    <t>$H$2</t>
  </si>
  <si>
    <t>$H$2&lt;=$I$2</t>
  </si>
  <si>
    <t>No vinculante</t>
  </si>
  <si>
    <t>$H$3</t>
  </si>
  <si>
    <t>$H$3&lt;=$I$3</t>
  </si>
  <si>
    <t>$H$4</t>
  </si>
  <si>
    <t>$H$4=$I$4</t>
  </si>
  <si>
    <t>Vinculante</t>
  </si>
  <si>
    <t>$H$5</t>
  </si>
  <si>
    <t>$H$5=$I$5</t>
  </si>
  <si>
    <t>$H$6</t>
  </si>
  <si>
    <t>$H$6&lt;=$I$6</t>
  </si>
  <si>
    <t>$H$7</t>
  </si>
  <si>
    <t>$H$7&lt;=$I$7</t>
  </si>
  <si>
    <t>Microsoft Excel 15.0 Informe de confidencialidad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</si>
  <si>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</si>
  <si>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</si>
  <si>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</si>
  <si>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</si>
  <si>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</si>
  <si>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</si>
  <si>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</si>
  <si>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</si>
  <si>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</si>
  <si>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</si>
  <si>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</si>
  <si>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</si>
  <si>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</si>
  <si>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Microsoft Excel 15.0 Informe de límites</t>
  </si>
  <si>
    <t>Informe creado: 07/06/2016 02:51:13 p.m.</t>
  </si>
  <si>
    <t>Variable</t>
  </si>
  <si>
    <t>Inferior</t>
  </si>
  <si>
    <t>Límite</t>
  </si>
  <si>
    <t>Resultado</t>
  </si>
  <si>
    <t>Superior</t>
  </si>
  <si>
    <t>Informe creado: 07/06/2016 02:52:18 p.m.</t>
  </si>
  <si>
    <t>Tiempo de la solución: 0 segundos.</t>
  </si>
  <si>
    <t xml:space="preserve">// Hay un sobrante de 33.125 acres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</si>
</sst>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Fill="1" applyAlignment="1">
      <alignment horizontal="right"/>
    </xf>
    <xf numFmtId="0" fontId="1" fillId="0" borderId="0" xfId="1" applyFill="1"/>
    <xf numFmtId="0" fontId="0" fillId="0" borderId="0" xfId="0" applyFill="1"/>
    <xf numFmtId="0" fontId="2" fillId="0" borderId="0" xfId="0" applyFont="1"/>
    <xf numFmtId="0" fontId="0" fillId="0" borderId="4" xfId="0" applyFill="1" applyBorder="1" applyAlignment="1"/>
    <xf numFmtId="0" fontId="3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0" xfId="0" applyFill="1" applyBorder="1" applyAlignment="1"/>
  </cellXfs>
  <cellStyles count="2">
    <cellStyle name="Buena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showGridLines="0" workbookViewId="0"/>
  </sheetViews>
  <sheetFormatPr baseColWidth="10" defaultRowHeight="15" x14ac:dyDescent="0.25"/>
  <cols>
    <col min="1" max="1" width="2.28515625" customWidth="1"/>
    <col min="2" max="2" width="6" customWidth="1"/>
    <col min="3" max="3" width="8.28515625" customWidth="1"/>
    <col min="4" max="4" width="15.5703125" bestFit="1" customWidth="1"/>
    <col min="5" max="5" width="10.85546875" customWidth="1"/>
    <col min="6" max="6" width="13.28515625" customWidth="1"/>
    <col min="7" max="7" width="8" customWidth="1"/>
  </cols>
  <sheetData>
    <row r="1" spans="1:5" x14ac:dyDescent="0.25">
      <c r="A1" s="4" t="s">
        <v>15</v>
      </c>
    </row>
    <row r="2" spans="1:5" x14ac:dyDescent="0.25">
      <c r="A2" s="4" t="s">
        <v>16</v>
      </c>
    </row>
    <row r="3" spans="1:5" x14ac:dyDescent="0.25">
      <c r="A3" s="4" t="s">
        <v>17</v>
      </c>
    </row>
    <row r="4" spans="1:5" x14ac:dyDescent="0.25">
      <c r="A4" s="4" t="s">
        <v>18</v>
      </c>
    </row>
    <row r="5" spans="1:5" x14ac:dyDescent="0.25">
      <c r="A5" s="4" t="s">
        <v>19</v>
      </c>
    </row>
    <row r="6" spans="1:5" x14ac:dyDescent="0.25">
      <c r="A6" s="4"/>
      <c r="B6" t="s">
        <v>20</v>
      </c>
    </row>
    <row r="7" spans="1:5" x14ac:dyDescent="0.25">
      <c r="A7" s="4"/>
      <c r="B7" t="s">
        <v>21</v>
      </c>
    </row>
    <row r="8" spans="1:5" x14ac:dyDescent="0.25">
      <c r="A8" s="4"/>
      <c r="B8" t="s">
        <v>22</v>
      </c>
    </row>
    <row r="9" spans="1:5" x14ac:dyDescent="0.25">
      <c r="A9" s="4" t="s">
        <v>23</v>
      </c>
    </row>
    <row r="10" spans="1:5" x14ac:dyDescent="0.25">
      <c r="B10" t="s">
        <v>24</v>
      </c>
    </row>
    <row r="11" spans="1:5" x14ac:dyDescent="0.25">
      <c r="B11" t="s">
        <v>25</v>
      </c>
    </row>
    <row r="14" spans="1:5" ht="15.75" thickBot="1" x14ac:dyDescent="0.3">
      <c r="A14" t="s">
        <v>26</v>
      </c>
    </row>
    <row r="15" spans="1:5" ht="15.75" thickBot="1" x14ac:dyDescent="0.3">
      <c r="B15" s="6" t="s">
        <v>27</v>
      </c>
      <c r="C15" s="6" t="s">
        <v>28</v>
      </c>
      <c r="D15" s="6" t="s">
        <v>29</v>
      </c>
      <c r="E15" s="6" t="s">
        <v>30</v>
      </c>
    </row>
    <row r="16" spans="1:5" ht="15.75" thickBot="1" x14ac:dyDescent="0.3">
      <c r="B16" s="5" t="s">
        <v>38</v>
      </c>
      <c r="C16" s="5" t="s">
        <v>0</v>
      </c>
      <c r="D16" s="8">
        <v>57500</v>
      </c>
      <c r="E16" s="8">
        <v>57500</v>
      </c>
    </row>
    <row r="19" spans="1:7" ht="15.75" thickBot="1" x14ac:dyDescent="0.3">
      <c r="A19" t="s">
        <v>31</v>
      </c>
    </row>
    <row r="20" spans="1:7" ht="15.75" thickBot="1" x14ac:dyDescent="0.3">
      <c r="B20" s="6" t="s">
        <v>27</v>
      </c>
      <c r="C20" s="6" t="s">
        <v>28</v>
      </c>
      <c r="D20" s="6" t="s">
        <v>29</v>
      </c>
      <c r="E20" s="6" t="s">
        <v>30</v>
      </c>
      <c r="F20" s="6" t="s">
        <v>32</v>
      </c>
    </row>
    <row r="21" spans="1:7" x14ac:dyDescent="0.25">
      <c r="B21" s="7" t="s">
        <v>39</v>
      </c>
      <c r="C21" s="7" t="s">
        <v>7</v>
      </c>
      <c r="D21" s="9">
        <v>56.25</v>
      </c>
      <c r="E21" s="9">
        <v>56.25</v>
      </c>
      <c r="F21" s="7" t="s">
        <v>40</v>
      </c>
    </row>
    <row r="22" spans="1:7" x14ac:dyDescent="0.25">
      <c r="B22" s="7" t="s">
        <v>41</v>
      </c>
      <c r="C22" s="7" t="s">
        <v>6</v>
      </c>
      <c r="D22" s="9">
        <v>0</v>
      </c>
      <c r="E22" s="9">
        <v>0</v>
      </c>
      <c r="F22" s="7" t="s">
        <v>40</v>
      </c>
    </row>
    <row r="23" spans="1:7" x14ac:dyDescent="0.25">
      <c r="B23" s="7" t="s">
        <v>42</v>
      </c>
      <c r="C23" s="7" t="s">
        <v>5</v>
      </c>
      <c r="D23" s="9">
        <v>0</v>
      </c>
      <c r="E23" s="9">
        <v>0</v>
      </c>
      <c r="F23" s="7" t="s">
        <v>40</v>
      </c>
    </row>
    <row r="24" spans="1:7" x14ac:dyDescent="0.25">
      <c r="B24" s="7" t="s">
        <v>43</v>
      </c>
      <c r="C24" s="7" t="s">
        <v>4</v>
      </c>
      <c r="D24" s="9">
        <v>23.75</v>
      </c>
      <c r="E24" s="9">
        <v>23.75</v>
      </c>
      <c r="F24" s="7" t="s">
        <v>40</v>
      </c>
    </row>
    <row r="25" spans="1:7" x14ac:dyDescent="0.25">
      <c r="B25" s="7" t="s">
        <v>44</v>
      </c>
      <c r="C25" s="7" t="s">
        <v>3</v>
      </c>
      <c r="D25" s="9">
        <v>0</v>
      </c>
      <c r="E25" s="9">
        <v>0</v>
      </c>
      <c r="F25" s="7" t="s">
        <v>40</v>
      </c>
    </row>
    <row r="26" spans="1:7" x14ac:dyDescent="0.25">
      <c r="B26" s="7" t="s">
        <v>45</v>
      </c>
      <c r="C26" s="7" t="s">
        <v>2</v>
      </c>
      <c r="D26" s="9">
        <v>0</v>
      </c>
      <c r="E26" s="9">
        <v>0</v>
      </c>
      <c r="F26" s="7" t="s">
        <v>40</v>
      </c>
    </row>
    <row r="27" spans="1:7" ht="15.75" thickBot="1" x14ac:dyDescent="0.3">
      <c r="B27" s="5" t="s">
        <v>46</v>
      </c>
      <c r="C27" s="5" t="s">
        <v>1</v>
      </c>
      <c r="D27" s="8">
        <v>0</v>
      </c>
      <c r="E27" s="8">
        <v>0</v>
      </c>
      <c r="F27" s="5" t="s">
        <v>40</v>
      </c>
    </row>
    <row r="30" spans="1:7" ht="15.75" thickBot="1" x14ac:dyDescent="0.3">
      <c r="A30" t="s">
        <v>33</v>
      </c>
    </row>
    <row r="31" spans="1:7" ht="15.75" thickBot="1" x14ac:dyDescent="0.3">
      <c r="B31" s="6" t="s">
        <v>27</v>
      </c>
      <c r="C31" s="6" t="s">
        <v>28</v>
      </c>
      <c r="D31" s="6" t="s">
        <v>34</v>
      </c>
      <c r="E31" s="6" t="s">
        <v>35</v>
      </c>
      <c r="F31" s="6" t="s">
        <v>36</v>
      </c>
      <c r="G31" s="6" t="s">
        <v>37</v>
      </c>
    </row>
    <row r="32" spans="1:7" x14ac:dyDescent="0.25">
      <c r="B32" s="7" t="s">
        <v>47</v>
      </c>
      <c r="C32" s="7" t="s">
        <v>9</v>
      </c>
      <c r="D32" s="9">
        <v>91.875</v>
      </c>
      <c r="E32" s="7" t="s">
        <v>48</v>
      </c>
      <c r="F32" s="7" t="s">
        <v>49</v>
      </c>
      <c r="G32" s="7">
        <v>33.125</v>
      </c>
    </row>
    <row r="33" spans="2:7" x14ac:dyDescent="0.25">
      <c r="B33" s="7" t="s">
        <v>50</v>
      </c>
      <c r="C33" s="7" t="s">
        <v>10</v>
      </c>
      <c r="D33" s="9">
        <v>28500</v>
      </c>
      <c r="E33" s="7" t="s">
        <v>51</v>
      </c>
      <c r="F33" s="7" t="s">
        <v>49</v>
      </c>
      <c r="G33" s="7">
        <v>11500</v>
      </c>
    </row>
    <row r="34" spans="2:7" x14ac:dyDescent="0.25">
      <c r="B34" s="7" t="s">
        <v>52</v>
      </c>
      <c r="C34" s="7" t="s">
        <v>11</v>
      </c>
      <c r="D34" s="9">
        <v>3500</v>
      </c>
      <c r="E34" s="7" t="s">
        <v>53</v>
      </c>
      <c r="F34" s="7" t="s">
        <v>54</v>
      </c>
      <c r="G34" s="7">
        <v>0</v>
      </c>
    </row>
    <row r="35" spans="2:7" x14ac:dyDescent="0.25">
      <c r="B35" s="7" t="s">
        <v>55</v>
      </c>
      <c r="C35" s="7" t="s">
        <v>12</v>
      </c>
      <c r="D35" s="9">
        <v>4000</v>
      </c>
      <c r="E35" s="7" t="s">
        <v>56</v>
      </c>
      <c r="F35" s="7" t="s">
        <v>54</v>
      </c>
      <c r="G35" s="7">
        <v>0</v>
      </c>
    </row>
    <row r="36" spans="2:7" x14ac:dyDescent="0.25">
      <c r="B36" s="7" t="s">
        <v>57</v>
      </c>
      <c r="C36" s="7" t="s">
        <v>13</v>
      </c>
      <c r="D36" s="9">
        <v>23.75</v>
      </c>
      <c r="E36" s="7" t="s">
        <v>58</v>
      </c>
      <c r="F36" s="7" t="s">
        <v>49</v>
      </c>
      <c r="G36" s="7">
        <v>8.25</v>
      </c>
    </row>
    <row r="37" spans="2:7" ht="15.75" thickBot="1" x14ac:dyDescent="0.3">
      <c r="B37" s="5" t="s">
        <v>59</v>
      </c>
      <c r="C37" s="5" t="s">
        <v>14</v>
      </c>
      <c r="D37" s="8">
        <v>0</v>
      </c>
      <c r="E37" s="5" t="s">
        <v>60</v>
      </c>
      <c r="F37" s="5" t="s">
        <v>49</v>
      </c>
      <c r="G37" s="5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showGridLines="0" workbookViewId="0"/>
  </sheetViews>
  <sheetFormatPr baseColWidth="10" defaultRowHeight="15" x14ac:dyDescent="0.25"/>
  <cols>
    <col min="1" max="1" width="2.28515625" customWidth="1"/>
    <col min="2" max="2" width="6" customWidth="1"/>
    <col min="3" max="3" width="8.28515625" customWidth="1"/>
    <col min="4" max="4" width="7" bestFit="1" customWidth="1"/>
    <col min="5" max="5" width="12.7109375" bestFit="1" customWidth="1"/>
    <col min="6" max="6" width="12.85546875" customWidth="1"/>
    <col min="7" max="8" width="12" bestFit="1" customWidth="1"/>
  </cols>
  <sheetData>
    <row r="1" spans="1:8" x14ac:dyDescent="0.25">
      <c r="A1" s="4" t="s">
        <v>61</v>
      </c>
    </row>
    <row r="2" spans="1:8" x14ac:dyDescent="0.25">
      <c r="A2" s="4" t="s">
        <v>16</v>
      </c>
    </row>
    <row r="3" spans="1:8" x14ac:dyDescent="0.25">
      <c r="A3" s="4" t="s">
        <v>17</v>
      </c>
    </row>
    <row r="6" spans="1:8" ht="15.75" thickBot="1" x14ac:dyDescent="0.3">
      <c r="A6" t="s">
        <v>31</v>
      </c>
    </row>
    <row r="7" spans="1:8" x14ac:dyDescent="0.25">
      <c r="B7" s="10"/>
      <c r="C7" s="10"/>
      <c r="D7" s="10" t="s">
        <v>62</v>
      </c>
      <c r="E7" s="10" t="s">
        <v>64</v>
      </c>
      <c r="F7" s="10" t="s">
        <v>66</v>
      </c>
      <c r="G7" s="10" t="s">
        <v>68</v>
      </c>
      <c r="H7" s="10" t="s">
        <v>68</v>
      </c>
    </row>
    <row r="8" spans="1:8" ht="15.75" thickBot="1" x14ac:dyDescent="0.3">
      <c r="B8" s="11" t="s">
        <v>27</v>
      </c>
      <c r="C8" s="11" t="s">
        <v>28</v>
      </c>
      <c r="D8" s="11" t="s">
        <v>63</v>
      </c>
      <c r="E8" s="11" t="s">
        <v>65</v>
      </c>
      <c r="F8" s="11" t="s">
        <v>67</v>
      </c>
      <c r="G8" s="11" t="s">
        <v>69</v>
      </c>
      <c r="H8" s="11" t="s">
        <v>70</v>
      </c>
    </row>
    <row r="9" spans="1:8" x14ac:dyDescent="0.25">
      <c r="B9" s="7" t="s">
        <v>39</v>
      </c>
      <c r="C9" s="7" t="s">
        <v>7</v>
      </c>
      <c r="D9" s="7">
        <v>56.25</v>
      </c>
      <c r="E9" s="7">
        <v>0</v>
      </c>
      <c r="F9" s="7">
        <v>600</v>
      </c>
      <c r="G9" s="7">
        <v>0</v>
      </c>
      <c r="H9" s="7">
        <v>4.8722930452121153E-14</v>
      </c>
    </row>
    <row r="10" spans="1:8" x14ac:dyDescent="0.25">
      <c r="B10" s="7" t="s">
        <v>41</v>
      </c>
      <c r="C10" s="7" t="s">
        <v>6</v>
      </c>
      <c r="D10" s="7">
        <v>0</v>
      </c>
      <c r="E10" s="7">
        <v>-25.00000000000005</v>
      </c>
      <c r="F10" s="7">
        <v>900</v>
      </c>
      <c r="G10" s="7">
        <v>25.00000000000005</v>
      </c>
      <c r="H10" s="7">
        <v>1E+30</v>
      </c>
    </row>
    <row r="11" spans="1:8" x14ac:dyDescent="0.25">
      <c r="B11" s="7" t="s">
        <v>42</v>
      </c>
      <c r="C11" s="7" t="s">
        <v>5</v>
      </c>
      <c r="D11" s="7">
        <v>0</v>
      </c>
      <c r="E11" s="7">
        <v>-4.2632564145606011E-14</v>
      </c>
      <c r="F11" s="7">
        <v>450</v>
      </c>
      <c r="G11" s="7">
        <v>4.2632564145606011E-14</v>
      </c>
      <c r="H11" s="7">
        <v>1E+30</v>
      </c>
    </row>
    <row r="12" spans="1:8" x14ac:dyDescent="0.25">
      <c r="B12" s="7" t="s">
        <v>43</v>
      </c>
      <c r="C12" s="7" t="s">
        <v>4</v>
      </c>
      <c r="D12" s="7">
        <v>23.75</v>
      </c>
      <c r="E12" s="7">
        <v>0</v>
      </c>
      <c r="F12" s="7">
        <v>1000</v>
      </c>
      <c r="G12" s="7">
        <v>5.6843418860808015E-13</v>
      </c>
      <c r="H12" s="7">
        <v>0</v>
      </c>
    </row>
    <row r="13" spans="1:8" x14ac:dyDescent="0.25">
      <c r="B13" s="7" t="s">
        <v>44</v>
      </c>
      <c r="C13" s="7" t="s">
        <v>3</v>
      </c>
      <c r="D13" s="7">
        <v>0</v>
      </c>
      <c r="E13" s="7">
        <v>-1.0000000000000782</v>
      </c>
      <c r="F13" s="7">
        <v>5</v>
      </c>
      <c r="G13" s="7">
        <v>1.0000000000000782</v>
      </c>
      <c r="H13" s="7">
        <v>1E+30</v>
      </c>
    </row>
    <row r="14" spans="1:8" x14ac:dyDescent="0.25">
      <c r="B14" s="7" t="s">
        <v>45</v>
      </c>
      <c r="C14" s="7" t="s">
        <v>2</v>
      </c>
      <c r="D14" s="7">
        <v>0</v>
      </c>
      <c r="E14" s="7">
        <v>0</v>
      </c>
      <c r="F14" s="7">
        <v>5</v>
      </c>
      <c r="G14" s="7">
        <v>0</v>
      </c>
      <c r="H14" s="7">
        <v>1E+30</v>
      </c>
    </row>
    <row r="15" spans="1:8" ht="15.75" thickBot="1" x14ac:dyDescent="0.3">
      <c r="B15" s="5" t="s">
        <v>46</v>
      </c>
      <c r="C15" s="5" t="s">
        <v>1</v>
      </c>
      <c r="D15" s="5">
        <v>0</v>
      </c>
      <c r="E15" s="5">
        <v>-4.0000000000000009</v>
      </c>
      <c r="F15" s="5">
        <v>6</v>
      </c>
      <c r="G15" s="5">
        <v>4.0000000000000009</v>
      </c>
      <c r="H15" s="5">
        <v>1E+30</v>
      </c>
    </row>
    <row r="17" spans="1:8" ht="15.75" thickBot="1" x14ac:dyDescent="0.3">
      <c r="A17" t="s">
        <v>33</v>
      </c>
    </row>
    <row r="18" spans="1:8" x14ac:dyDescent="0.25">
      <c r="B18" s="10"/>
      <c r="C18" s="10"/>
      <c r="D18" s="10" t="s">
        <v>62</v>
      </c>
      <c r="E18" s="10" t="s">
        <v>71</v>
      </c>
      <c r="F18" s="10" t="s">
        <v>73</v>
      </c>
      <c r="G18" s="10" t="s">
        <v>68</v>
      </c>
      <c r="H18" s="10" t="s">
        <v>68</v>
      </c>
    </row>
    <row r="19" spans="1:8" ht="15.75" thickBot="1" x14ac:dyDescent="0.3">
      <c r="B19" s="11" t="s">
        <v>27</v>
      </c>
      <c r="C19" s="11" t="s">
        <v>28</v>
      </c>
      <c r="D19" s="11" t="s">
        <v>63</v>
      </c>
      <c r="E19" s="11" t="s">
        <v>72</v>
      </c>
      <c r="F19" s="11" t="s">
        <v>74</v>
      </c>
      <c r="G19" s="11" t="s">
        <v>69</v>
      </c>
      <c r="H19" s="11" t="s">
        <v>70</v>
      </c>
    </row>
    <row r="20" spans="1:8" x14ac:dyDescent="0.25">
      <c r="B20" s="7" t="s">
        <v>47</v>
      </c>
      <c r="C20" s="7" t="s">
        <v>9</v>
      </c>
      <c r="D20" s="7">
        <v>91.875</v>
      </c>
      <c r="E20" s="7">
        <v>0</v>
      </c>
      <c r="F20" s="7">
        <v>125</v>
      </c>
      <c r="G20" s="7">
        <v>1E+30</v>
      </c>
      <c r="H20" s="7">
        <v>33.125000000000007</v>
      </c>
    </row>
    <row r="21" spans="1:8" x14ac:dyDescent="0.25">
      <c r="B21" s="7" t="s">
        <v>50</v>
      </c>
      <c r="C21" s="7" t="s">
        <v>10</v>
      </c>
      <c r="D21" s="7">
        <v>28500</v>
      </c>
      <c r="E21" s="7">
        <v>0</v>
      </c>
      <c r="F21" s="7">
        <v>40000</v>
      </c>
      <c r="G21" s="7">
        <v>1E+30</v>
      </c>
      <c r="H21" s="7">
        <v>11499.999999999998</v>
      </c>
    </row>
    <row r="22" spans="1:8" x14ac:dyDescent="0.25">
      <c r="B22" s="7" t="s">
        <v>52</v>
      </c>
      <c r="C22" s="7" t="s">
        <v>11</v>
      </c>
      <c r="D22" s="7">
        <v>3500</v>
      </c>
      <c r="E22" s="7">
        <v>4.9999999999999982</v>
      </c>
      <c r="F22" s="7">
        <v>3500</v>
      </c>
      <c r="G22" s="7">
        <v>659.99999999999989</v>
      </c>
      <c r="H22" s="7">
        <v>1900.0000000000002</v>
      </c>
    </row>
    <row r="23" spans="1:8" x14ac:dyDescent="0.25">
      <c r="B23" s="7" t="s">
        <v>55</v>
      </c>
      <c r="C23" s="7" t="s">
        <v>12</v>
      </c>
      <c r="D23" s="7">
        <v>4000</v>
      </c>
      <c r="E23" s="7">
        <v>10</v>
      </c>
      <c r="F23" s="7">
        <v>4000</v>
      </c>
      <c r="G23" s="7">
        <v>1892.8571428571431</v>
      </c>
      <c r="H23" s="7">
        <v>1650</v>
      </c>
    </row>
    <row r="24" spans="1:8" x14ac:dyDescent="0.25">
      <c r="B24" s="7" t="s">
        <v>57</v>
      </c>
      <c r="C24" s="7" t="s">
        <v>13</v>
      </c>
      <c r="D24" s="7">
        <v>23.75</v>
      </c>
      <c r="E24" s="7">
        <v>0</v>
      </c>
      <c r="F24" s="7">
        <v>32</v>
      </c>
      <c r="G24" s="7">
        <v>1E+30</v>
      </c>
      <c r="H24" s="7">
        <v>8.2499999999999982</v>
      </c>
    </row>
    <row r="25" spans="1:8" ht="15.75" thickBot="1" x14ac:dyDescent="0.3">
      <c r="B25" s="5" t="s">
        <v>59</v>
      </c>
      <c r="C25" s="5" t="s">
        <v>14</v>
      </c>
      <c r="D25" s="5">
        <v>0</v>
      </c>
      <c r="E25" s="5">
        <v>0</v>
      </c>
      <c r="F25" s="5">
        <v>300</v>
      </c>
      <c r="G25" s="5">
        <v>1E+30</v>
      </c>
      <c r="H25" s="5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GridLines="0" workbookViewId="0">
      <selection sqref="A1:A3"/>
    </sheetView>
  </sheetViews>
  <sheetFormatPr baseColWidth="10" defaultRowHeight="15" x14ac:dyDescent="0.25"/>
  <cols>
    <col min="1" max="1" width="2.28515625" customWidth="1"/>
    <col min="2" max="2" width="6" customWidth="1"/>
    <col min="3" max="3" width="8.42578125" customWidth="1"/>
    <col min="4" max="4" width="5.7109375" customWidth="1"/>
    <col min="5" max="5" width="2.28515625" customWidth="1"/>
    <col min="6" max="6" width="7.7109375" customWidth="1"/>
    <col min="7" max="7" width="9.85546875" customWidth="1"/>
    <col min="8" max="8" width="2.28515625" customWidth="1"/>
    <col min="9" max="9" width="8.5703125" customWidth="1"/>
    <col min="10" max="10" width="9.85546875" customWidth="1"/>
  </cols>
  <sheetData>
    <row r="1" spans="1:10" x14ac:dyDescent="0.25">
      <c r="A1" s="4" t="s">
        <v>75</v>
      </c>
    </row>
    <row r="2" spans="1:10" x14ac:dyDescent="0.25">
      <c r="A2" s="4" t="s">
        <v>16</v>
      </c>
    </row>
    <row r="3" spans="1:10" x14ac:dyDescent="0.25">
      <c r="A3" s="4" t="s">
        <v>76</v>
      </c>
    </row>
    <row r="5" spans="1:10" ht="15.75" thickBot="1" x14ac:dyDescent="0.3"/>
    <row r="6" spans="1:10" x14ac:dyDescent="0.25">
      <c r="B6" s="10"/>
      <c r="C6" s="10" t="s">
        <v>66</v>
      </c>
      <c r="D6" s="10"/>
    </row>
    <row r="7" spans="1:10" ht="15.75" thickBot="1" x14ac:dyDescent="0.3">
      <c r="B7" s="11" t="s">
        <v>27</v>
      </c>
      <c r="C7" s="11" t="s">
        <v>28</v>
      </c>
      <c r="D7" s="11" t="s">
        <v>63</v>
      </c>
    </row>
    <row r="8" spans="1:10" ht="15.75" thickBot="1" x14ac:dyDescent="0.3">
      <c r="B8" s="5" t="s">
        <v>38</v>
      </c>
      <c r="C8" s="5" t="s">
        <v>0</v>
      </c>
      <c r="D8" s="8">
        <v>57500</v>
      </c>
    </row>
    <row r="10" spans="1:10" ht="15.75" thickBot="1" x14ac:dyDescent="0.3"/>
    <row r="11" spans="1:10" x14ac:dyDescent="0.25">
      <c r="B11" s="10"/>
      <c r="C11" s="10" t="s">
        <v>77</v>
      </c>
      <c r="D11" s="10"/>
      <c r="F11" s="10" t="s">
        <v>78</v>
      </c>
      <c r="G11" s="10" t="s">
        <v>66</v>
      </c>
      <c r="I11" s="10" t="s">
        <v>81</v>
      </c>
      <c r="J11" s="10" t="s">
        <v>66</v>
      </c>
    </row>
    <row r="12" spans="1:10" ht="15.75" thickBot="1" x14ac:dyDescent="0.3">
      <c r="B12" s="11" t="s">
        <v>27</v>
      </c>
      <c r="C12" s="11" t="s">
        <v>28</v>
      </c>
      <c r="D12" s="11" t="s">
        <v>63</v>
      </c>
      <c r="F12" s="11" t="s">
        <v>79</v>
      </c>
      <c r="G12" s="11" t="s">
        <v>80</v>
      </c>
      <c r="I12" s="11" t="s">
        <v>79</v>
      </c>
      <c r="J12" s="11" t="s">
        <v>80</v>
      </c>
    </row>
    <row r="13" spans="1:10" x14ac:dyDescent="0.25">
      <c r="B13" s="7" t="s">
        <v>39</v>
      </c>
      <c r="C13" s="7" t="s">
        <v>7</v>
      </c>
      <c r="D13" s="9">
        <v>56.25</v>
      </c>
      <c r="F13" s="9">
        <v>56.25</v>
      </c>
      <c r="G13" s="9">
        <v>57500</v>
      </c>
      <c r="I13" s="9">
        <v>56.25</v>
      </c>
      <c r="J13" s="9">
        <v>57500</v>
      </c>
    </row>
    <row r="14" spans="1:10" x14ac:dyDescent="0.25">
      <c r="B14" s="7" t="s">
        <v>41</v>
      </c>
      <c r="C14" s="7" t="s">
        <v>6</v>
      </c>
      <c r="D14" s="9">
        <v>0</v>
      </c>
      <c r="F14" s="9">
        <v>0</v>
      </c>
      <c r="G14" s="9">
        <v>57500</v>
      </c>
      <c r="I14" s="9">
        <v>0</v>
      </c>
      <c r="J14" s="9">
        <v>57500</v>
      </c>
    </row>
    <row r="15" spans="1:10" x14ac:dyDescent="0.25">
      <c r="B15" s="7" t="s">
        <v>42</v>
      </c>
      <c r="C15" s="7" t="s">
        <v>5</v>
      </c>
      <c r="D15" s="9">
        <v>0</v>
      </c>
      <c r="F15" s="9">
        <v>0</v>
      </c>
      <c r="G15" s="9">
        <v>57500</v>
      </c>
      <c r="I15" s="9">
        <v>0</v>
      </c>
      <c r="J15" s="9">
        <v>57500</v>
      </c>
    </row>
    <row r="16" spans="1:10" x14ac:dyDescent="0.25">
      <c r="B16" s="7" t="s">
        <v>43</v>
      </c>
      <c r="C16" s="7" t="s">
        <v>4</v>
      </c>
      <c r="D16" s="9">
        <v>23.75</v>
      </c>
      <c r="F16" s="9">
        <v>23.75</v>
      </c>
      <c r="G16" s="9">
        <v>57500</v>
      </c>
      <c r="I16" s="9">
        <v>23.75</v>
      </c>
      <c r="J16" s="9">
        <v>57500</v>
      </c>
    </row>
    <row r="17" spans="2:10" x14ac:dyDescent="0.25">
      <c r="B17" s="7" t="s">
        <v>44</v>
      </c>
      <c r="C17" s="7" t="s">
        <v>3</v>
      </c>
      <c r="D17" s="9">
        <v>0</v>
      </c>
      <c r="F17" s="9">
        <v>0</v>
      </c>
      <c r="G17" s="9">
        <v>57500</v>
      </c>
      <c r="I17" s="9">
        <v>0</v>
      </c>
      <c r="J17" s="9">
        <v>57500</v>
      </c>
    </row>
    <row r="18" spans="2:10" x14ac:dyDescent="0.25">
      <c r="B18" s="7" t="s">
        <v>45</v>
      </c>
      <c r="C18" s="7" t="s">
        <v>2</v>
      </c>
      <c r="D18" s="9">
        <v>0</v>
      </c>
      <c r="F18" s="9">
        <v>0</v>
      </c>
      <c r="G18" s="9">
        <v>57500</v>
      </c>
      <c r="I18" s="9">
        <v>0</v>
      </c>
      <c r="J18" s="9">
        <v>57500</v>
      </c>
    </row>
    <row r="19" spans="2:10" ht="15.75" thickBot="1" x14ac:dyDescent="0.3">
      <c r="B19" s="5" t="s">
        <v>46</v>
      </c>
      <c r="C19" s="5" t="s">
        <v>1</v>
      </c>
      <c r="D19" s="8">
        <v>0</v>
      </c>
      <c r="F19" s="8">
        <v>0</v>
      </c>
      <c r="G19" s="8">
        <v>57500</v>
      </c>
      <c r="I19" s="8">
        <v>0</v>
      </c>
      <c r="J19" s="8">
        <v>57500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7"/>
  <sheetViews>
    <sheetView showGridLines="0" tabSelected="1" topLeftCell="A18" workbookViewId="0">
      <selection activeCell="H32" sqref="H32"/>
    </sheetView>
  </sheetViews>
  <sheetFormatPr baseColWidth="10" defaultRowHeight="15" x14ac:dyDescent="0.25"/>
  <cols>
    <col min="1" max="1" width="2.28515625" customWidth="1"/>
    <col min="2" max="2" width="6" customWidth="1"/>
    <col min="3" max="3" width="8.28515625" customWidth="1"/>
    <col min="4" max="4" width="15.5703125" bestFit="1" customWidth="1"/>
    <col min="5" max="5" width="10.85546875" customWidth="1"/>
    <col min="6" max="6" width="13.28515625" customWidth="1"/>
    <col min="7" max="7" width="8" customWidth="1"/>
  </cols>
  <sheetData>
    <row r="1" spans="1:5" x14ac:dyDescent="0.25">
      <c r="A1" s="4" t="s">
        <v>15</v>
      </c>
    </row>
    <row r="2" spans="1:5" x14ac:dyDescent="0.25">
      <c r="A2" s="4" t="s">
        <v>16</v>
      </c>
    </row>
    <row r="3" spans="1:5" x14ac:dyDescent="0.25">
      <c r="A3" s="4" t="s">
        <v>82</v>
      </c>
    </row>
    <row r="4" spans="1:5" x14ac:dyDescent="0.25">
      <c r="A4" s="4" t="s">
        <v>18</v>
      </c>
    </row>
    <row r="5" spans="1:5" x14ac:dyDescent="0.25">
      <c r="A5" s="4" t="s">
        <v>19</v>
      </c>
    </row>
    <row r="6" spans="1:5" x14ac:dyDescent="0.25">
      <c r="A6" s="4"/>
      <c r="B6" t="s">
        <v>20</v>
      </c>
    </row>
    <row r="7" spans="1:5" x14ac:dyDescent="0.25">
      <c r="A7" s="4"/>
      <c r="B7" t="s">
        <v>83</v>
      </c>
    </row>
    <row r="8" spans="1:5" x14ac:dyDescent="0.25">
      <c r="A8" s="4"/>
      <c r="B8" t="s">
        <v>22</v>
      </c>
    </row>
    <row r="9" spans="1:5" x14ac:dyDescent="0.25">
      <c r="A9" s="4" t="s">
        <v>23</v>
      </c>
    </row>
    <row r="10" spans="1:5" x14ac:dyDescent="0.25">
      <c r="B10" t="s">
        <v>24</v>
      </c>
    </row>
    <row r="11" spans="1:5" x14ac:dyDescent="0.25">
      <c r="B11" t="s">
        <v>25</v>
      </c>
    </row>
    <row r="14" spans="1:5" ht="15.75" thickBot="1" x14ac:dyDescent="0.3">
      <c r="A14" t="s">
        <v>26</v>
      </c>
    </row>
    <row r="15" spans="1:5" ht="15.75" thickBot="1" x14ac:dyDescent="0.3">
      <c r="B15" s="6" t="s">
        <v>27</v>
      </c>
      <c r="C15" s="6" t="s">
        <v>28</v>
      </c>
      <c r="D15" s="6" t="s">
        <v>29</v>
      </c>
      <c r="E15" s="6" t="s">
        <v>30</v>
      </c>
    </row>
    <row r="16" spans="1:5" ht="15.75" thickBot="1" x14ac:dyDescent="0.3">
      <c r="B16" s="5" t="s">
        <v>38</v>
      </c>
      <c r="C16" s="5" t="s">
        <v>0</v>
      </c>
      <c r="D16" s="8">
        <v>0</v>
      </c>
      <c r="E16" s="8">
        <v>57500</v>
      </c>
    </row>
    <row r="19" spans="1:8" ht="15.75" thickBot="1" x14ac:dyDescent="0.3">
      <c r="A19" t="s">
        <v>31</v>
      </c>
    </row>
    <row r="20" spans="1:8" ht="15.75" thickBot="1" x14ac:dyDescent="0.3">
      <c r="B20" s="6" t="s">
        <v>27</v>
      </c>
      <c r="C20" s="6" t="s">
        <v>28</v>
      </c>
      <c r="D20" s="6" t="s">
        <v>29</v>
      </c>
      <c r="E20" s="6" t="s">
        <v>30</v>
      </c>
      <c r="F20" s="6" t="s">
        <v>32</v>
      </c>
    </row>
    <row r="21" spans="1:8" x14ac:dyDescent="0.25">
      <c r="B21" s="7" t="s">
        <v>39</v>
      </c>
      <c r="C21" s="7" t="s">
        <v>7</v>
      </c>
      <c r="D21" s="9">
        <v>0</v>
      </c>
      <c r="E21" s="9">
        <v>56.25</v>
      </c>
      <c r="F21" s="7" t="s">
        <v>40</v>
      </c>
    </row>
    <row r="22" spans="1:8" x14ac:dyDescent="0.25">
      <c r="B22" s="7" t="s">
        <v>41</v>
      </c>
      <c r="C22" s="7" t="s">
        <v>6</v>
      </c>
      <c r="D22" s="9">
        <v>0</v>
      </c>
      <c r="E22" s="9">
        <v>0</v>
      </c>
      <c r="F22" s="7" t="s">
        <v>40</v>
      </c>
    </row>
    <row r="23" spans="1:8" x14ac:dyDescent="0.25">
      <c r="B23" s="7" t="s">
        <v>42</v>
      </c>
      <c r="C23" s="7" t="s">
        <v>5</v>
      </c>
      <c r="D23" s="9">
        <v>0</v>
      </c>
      <c r="E23" s="9">
        <v>0</v>
      </c>
      <c r="F23" s="7" t="s">
        <v>40</v>
      </c>
    </row>
    <row r="24" spans="1:8" x14ac:dyDescent="0.25">
      <c r="B24" s="7" t="s">
        <v>43</v>
      </c>
      <c r="C24" s="7" t="s">
        <v>4</v>
      </c>
      <c r="D24" s="9">
        <v>0</v>
      </c>
      <c r="E24" s="9">
        <v>23.75</v>
      </c>
      <c r="F24" s="7" t="s">
        <v>40</v>
      </c>
    </row>
    <row r="25" spans="1:8" x14ac:dyDescent="0.25">
      <c r="B25" s="7" t="s">
        <v>44</v>
      </c>
      <c r="C25" s="7" t="s">
        <v>3</v>
      </c>
      <c r="D25" s="9">
        <v>0</v>
      </c>
      <c r="E25" s="9">
        <v>0</v>
      </c>
      <c r="F25" s="7" t="s">
        <v>40</v>
      </c>
    </row>
    <row r="26" spans="1:8" x14ac:dyDescent="0.25">
      <c r="B26" s="7" t="s">
        <v>45</v>
      </c>
      <c r="C26" s="7" t="s">
        <v>2</v>
      </c>
      <c r="D26" s="9">
        <v>0</v>
      </c>
      <c r="E26" s="9">
        <v>0</v>
      </c>
      <c r="F26" s="7" t="s">
        <v>40</v>
      </c>
    </row>
    <row r="27" spans="1:8" ht="15.75" thickBot="1" x14ac:dyDescent="0.3">
      <c r="B27" s="5" t="s">
        <v>46</v>
      </c>
      <c r="C27" s="5" t="s">
        <v>1</v>
      </c>
      <c r="D27" s="8">
        <v>0</v>
      </c>
      <c r="E27" s="8">
        <v>0</v>
      </c>
      <c r="F27" s="5" t="s">
        <v>40</v>
      </c>
    </row>
    <row r="30" spans="1:8" ht="15.75" thickBot="1" x14ac:dyDescent="0.3">
      <c r="A30" t="s">
        <v>33</v>
      </c>
    </row>
    <row r="31" spans="1:8" ht="15.75" thickBot="1" x14ac:dyDescent="0.3">
      <c r="B31" s="6" t="s">
        <v>27</v>
      </c>
      <c r="C31" s="6" t="s">
        <v>28</v>
      </c>
      <c r="D31" s="6" t="s">
        <v>34</v>
      </c>
      <c r="E31" s="6" t="s">
        <v>35</v>
      </c>
      <c r="F31" s="6" t="s">
        <v>36</v>
      </c>
      <c r="G31" s="6" t="s">
        <v>37</v>
      </c>
    </row>
    <row r="32" spans="1:8" x14ac:dyDescent="0.25">
      <c r="B32" s="7" t="s">
        <v>47</v>
      </c>
      <c r="C32" s="7" t="s">
        <v>9</v>
      </c>
      <c r="D32" s="9">
        <v>91.875</v>
      </c>
      <c r="E32" s="7" t="s">
        <v>48</v>
      </c>
      <c r="F32" s="7" t="s">
        <v>49</v>
      </c>
      <c r="G32" s="7">
        <v>33.125</v>
      </c>
      <c r="H32" s="12" t="s">
        <v>84</v>
      </c>
    </row>
    <row r="33" spans="2:7" x14ac:dyDescent="0.25">
      <c r="B33" s="7" t="s">
        <v>50</v>
      </c>
      <c r="C33" s="7" t="s">
        <v>10</v>
      </c>
      <c r="D33" s="9">
        <v>28500</v>
      </c>
      <c r="E33" s="7" t="s">
        <v>51</v>
      </c>
      <c r="F33" s="7" t="s">
        <v>49</v>
      </c>
      <c r="G33" s="7">
        <v>11500</v>
      </c>
    </row>
    <row r="34" spans="2:7" x14ac:dyDescent="0.25">
      <c r="B34" s="7" t="s">
        <v>52</v>
      </c>
      <c r="C34" s="7" t="s">
        <v>11</v>
      </c>
      <c r="D34" s="9">
        <v>3500</v>
      </c>
      <c r="E34" s="7" t="s">
        <v>53</v>
      </c>
      <c r="F34" s="7" t="s">
        <v>54</v>
      </c>
      <c r="G34" s="7">
        <v>0</v>
      </c>
    </row>
    <row r="35" spans="2:7" x14ac:dyDescent="0.25">
      <c r="B35" s="7" t="s">
        <v>55</v>
      </c>
      <c r="C35" s="7" t="s">
        <v>12</v>
      </c>
      <c r="D35" s="9">
        <v>4000</v>
      </c>
      <c r="E35" s="7" t="s">
        <v>56</v>
      </c>
      <c r="F35" s="7" t="s">
        <v>54</v>
      </c>
      <c r="G35" s="7">
        <v>0</v>
      </c>
    </row>
    <row r="36" spans="2:7" x14ac:dyDescent="0.25">
      <c r="B36" s="7" t="s">
        <v>57</v>
      </c>
      <c r="C36" s="7" t="s">
        <v>13</v>
      </c>
      <c r="D36" s="9">
        <v>23.75</v>
      </c>
      <c r="E36" s="7" t="s">
        <v>58</v>
      </c>
      <c r="F36" s="7" t="s">
        <v>49</v>
      </c>
      <c r="G36" s="7">
        <v>8.25</v>
      </c>
    </row>
    <row r="37" spans="2:7" ht="15.75" thickBot="1" x14ac:dyDescent="0.3">
      <c r="B37" s="5" t="s">
        <v>59</v>
      </c>
      <c r="C37" s="5" t="s">
        <v>14</v>
      </c>
      <c r="D37" s="8">
        <v>0</v>
      </c>
      <c r="E37" s="5" t="s">
        <v>60</v>
      </c>
      <c r="F37" s="5" t="s">
        <v>49</v>
      </c>
      <c r="G37" s="5">
        <v>300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showGridLines="0" workbookViewId="0"/>
  </sheetViews>
  <sheetFormatPr baseColWidth="10" defaultRowHeight="15" x14ac:dyDescent="0.25"/>
  <cols>
    <col min="1" max="1" width="2.28515625" customWidth="1"/>
    <col min="2" max="2" width="6" customWidth="1"/>
    <col min="3" max="3" width="8.28515625" customWidth="1"/>
    <col min="4" max="4" width="7" bestFit="1" customWidth="1"/>
    <col min="5" max="5" width="12.7109375" bestFit="1" customWidth="1"/>
    <col min="6" max="6" width="12.85546875" customWidth="1"/>
    <col min="7" max="8" width="12" bestFit="1" customWidth="1"/>
  </cols>
  <sheetData>
    <row r="1" spans="1:8" x14ac:dyDescent="0.25">
      <c r="A1" s="4" t="s">
        <v>61</v>
      </c>
    </row>
    <row r="2" spans="1:8" x14ac:dyDescent="0.25">
      <c r="A2" s="4" t="s">
        <v>16</v>
      </c>
    </row>
    <row r="3" spans="1:8" x14ac:dyDescent="0.25">
      <c r="A3" s="4" t="s">
        <v>82</v>
      </c>
    </row>
    <row r="6" spans="1:8" ht="15.75" thickBot="1" x14ac:dyDescent="0.3">
      <c r="A6" t="s">
        <v>31</v>
      </c>
    </row>
    <row r="7" spans="1:8" x14ac:dyDescent="0.25">
      <c r="B7" s="10"/>
      <c r="C7" s="10"/>
      <c r="D7" s="10" t="s">
        <v>62</v>
      </c>
      <c r="E7" s="10" t="s">
        <v>64</v>
      </c>
      <c r="F7" s="10" t="s">
        <v>66</v>
      </c>
      <c r="G7" s="10" t="s">
        <v>68</v>
      </c>
      <c r="H7" s="10" t="s">
        <v>68</v>
      </c>
    </row>
    <row r="8" spans="1:8" ht="15.75" thickBot="1" x14ac:dyDescent="0.3">
      <c r="B8" s="11" t="s">
        <v>27</v>
      </c>
      <c r="C8" s="11" t="s">
        <v>28</v>
      </c>
      <c r="D8" s="11" t="s">
        <v>63</v>
      </c>
      <c r="E8" s="11" t="s">
        <v>65</v>
      </c>
      <c r="F8" s="11" t="s">
        <v>67</v>
      </c>
      <c r="G8" s="11" t="s">
        <v>69</v>
      </c>
      <c r="H8" s="11" t="s">
        <v>70</v>
      </c>
    </row>
    <row r="9" spans="1:8" x14ac:dyDescent="0.25">
      <c r="B9" s="7" t="s">
        <v>39</v>
      </c>
      <c r="C9" s="7" t="s">
        <v>7</v>
      </c>
      <c r="D9" s="7">
        <v>56.25</v>
      </c>
      <c r="E9" s="7">
        <v>0</v>
      </c>
      <c r="F9" s="7">
        <v>600</v>
      </c>
      <c r="G9" s="7">
        <v>0</v>
      </c>
      <c r="H9" s="7">
        <v>4.8722930452121153E-14</v>
      </c>
    </row>
    <row r="10" spans="1:8" x14ac:dyDescent="0.25">
      <c r="B10" s="7" t="s">
        <v>41</v>
      </c>
      <c r="C10" s="7" t="s">
        <v>6</v>
      </c>
      <c r="D10" s="7">
        <v>0</v>
      </c>
      <c r="E10" s="7">
        <v>-25.00000000000005</v>
      </c>
      <c r="F10" s="7">
        <v>900</v>
      </c>
      <c r="G10" s="7">
        <v>25.00000000000005</v>
      </c>
      <c r="H10" s="7">
        <v>1E+30</v>
      </c>
    </row>
    <row r="11" spans="1:8" x14ac:dyDescent="0.25">
      <c r="B11" s="7" t="s">
        <v>42</v>
      </c>
      <c r="C11" s="7" t="s">
        <v>5</v>
      </c>
      <c r="D11" s="7">
        <v>0</v>
      </c>
      <c r="E11" s="7">
        <v>-4.2632564145606011E-14</v>
      </c>
      <c r="F11" s="7">
        <v>450</v>
      </c>
      <c r="G11" s="7">
        <v>4.2632564145606011E-14</v>
      </c>
      <c r="H11" s="7">
        <v>1E+30</v>
      </c>
    </row>
    <row r="12" spans="1:8" x14ac:dyDescent="0.25">
      <c r="B12" s="7" t="s">
        <v>43</v>
      </c>
      <c r="C12" s="7" t="s">
        <v>4</v>
      </c>
      <c r="D12" s="7">
        <v>23.75</v>
      </c>
      <c r="E12" s="7">
        <v>0</v>
      </c>
      <c r="F12" s="7">
        <v>1000</v>
      </c>
      <c r="G12" s="7">
        <v>5.6843418860808015E-13</v>
      </c>
      <c r="H12" s="7">
        <v>0</v>
      </c>
    </row>
    <row r="13" spans="1:8" x14ac:dyDescent="0.25">
      <c r="B13" s="7" t="s">
        <v>44</v>
      </c>
      <c r="C13" s="7" t="s">
        <v>3</v>
      </c>
      <c r="D13" s="7">
        <v>0</v>
      </c>
      <c r="E13" s="7">
        <v>-1.0000000000000782</v>
      </c>
      <c r="F13" s="7">
        <v>5</v>
      </c>
      <c r="G13" s="7">
        <v>1.0000000000000782</v>
      </c>
      <c r="H13" s="7">
        <v>1E+30</v>
      </c>
    </row>
    <row r="14" spans="1:8" x14ac:dyDescent="0.25">
      <c r="B14" s="7" t="s">
        <v>45</v>
      </c>
      <c r="C14" s="7" t="s">
        <v>2</v>
      </c>
      <c r="D14" s="7">
        <v>0</v>
      </c>
      <c r="E14" s="7">
        <v>0</v>
      </c>
      <c r="F14" s="7">
        <v>5</v>
      </c>
      <c r="G14" s="7">
        <v>0</v>
      </c>
      <c r="H14" s="7">
        <v>1E+30</v>
      </c>
    </row>
    <row r="15" spans="1:8" ht="15.75" thickBot="1" x14ac:dyDescent="0.3">
      <c r="B15" s="5" t="s">
        <v>46</v>
      </c>
      <c r="C15" s="5" t="s">
        <v>1</v>
      </c>
      <c r="D15" s="5">
        <v>0</v>
      </c>
      <c r="E15" s="5">
        <v>-4.0000000000000009</v>
      </c>
      <c r="F15" s="5">
        <v>6</v>
      </c>
      <c r="G15" s="5">
        <v>4.0000000000000009</v>
      </c>
      <c r="H15" s="5">
        <v>1E+30</v>
      </c>
    </row>
    <row r="17" spans="1:8" ht="15.75" thickBot="1" x14ac:dyDescent="0.3">
      <c r="A17" t="s">
        <v>33</v>
      </c>
    </row>
    <row r="18" spans="1:8" x14ac:dyDescent="0.25">
      <c r="B18" s="10"/>
      <c r="C18" s="10"/>
      <c r="D18" s="10" t="s">
        <v>62</v>
      </c>
      <c r="E18" s="10" t="s">
        <v>71</v>
      </c>
      <c r="F18" s="10" t="s">
        <v>73</v>
      </c>
      <c r="G18" s="10" t="s">
        <v>68</v>
      </c>
      <c r="H18" s="10" t="s">
        <v>68</v>
      </c>
    </row>
    <row r="19" spans="1:8" ht="15.75" thickBot="1" x14ac:dyDescent="0.3">
      <c r="B19" s="11" t="s">
        <v>27</v>
      </c>
      <c r="C19" s="11" t="s">
        <v>28</v>
      </c>
      <c r="D19" s="11" t="s">
        <v>63</v>
      </c>
      <c r="E19" s="11" t="s">
        <v>72</v>
      </c>
      <c r="F19" s="11" t="s">
        <v>74</v>
      </c>
      <c r="G19" s="11" t="s">
        <v>69</v>
      </c>
      <c r="H19" s="11" t="s">
        <v>70</v>
      </c>
    </row>
    <row r="20" spans="1:8" x14ac:dyDescent="0.25">
      <c r="B20" s="7" t="s">
        <v>47</v>
      </c>
      <c r="C20" s="7" t="s">
        <v>9</v>
      </c>
      <c r="D20" s="7">
        <v>91.875</v>
      </c>
      <c r="E20" s="7">
        <v>0</v>
      </c>
      <c r="F20" s="7">
        <v>125</v>
      </c>
      <c r="G20" s="7">
        <v>1E+30</v>
      </c>
      <c r="H20" s="7">
        <v>33.125000000000007</v>
      </c>
    </row>
    <row r="21" spans="1:8" x14ac:dyDescent="0.25">
      <c r="B21" s="7" t="s">
        <v>50</v>
      </c>
      <c r="C21" s="7" t="s">
        <v>10</v>
      </c>
      <c r="D21" s="7">
        <v>28500</v>
      </c>
      <c r="E21" s="7">
        <v>0</v>
      </c>
      <c r="F21" s="7">
        <v>40000</v>
      </c>
      <c r="G21" s="7">
        <v>1E+30</v>
      </c>
      <c r="H21" s="7">
        <v>11499.999999999998</v>
      </c>
    </row>
    <row r="22" spans="1:8" x14ac:dyDescent="0.25">
      <c r="B22" s="7" t="s">
        <v>52</v>
      </c>
      <c r="C22" s="7" t="s">
        <v>11</v>
      </c>
      <c r="D22" s="7">
        <v>3500</v>
      </c>
      <c r="E22" s="7">
        <v>4.9999999999999982</v>
      </c>
      <c r="F22" s="7">
        <v>3500</v>
      </c>
      <c r="G22" s="7">
        <v>659.99999999999989</v>
      </c>
      <c r="H22" s="7">
        <v>1900.0000000000002</v>
      </c>
    </row>
    <row r="23" spans="1:8" x14ac:dyDescent="0.25">
      <c r="B23" s="7" t="s">
        <v>55</v>
      </c>
      <c r="C23" s="7" t="s">
        <v>12</v>
      </c>
      <c r="D23" s="7">
        <v>4000</v>
      </c>
      <c r="E23" s="7">
        <v>10</v>
      </c>
      <c r="F23" s="7">
        <v>4000</v>
      </c>
      <c r="G23" s="7">
        <v>1892.8571428571431</v>
      </c>
      <c r="H23" s="7">
        <v>1650</v>
      </c>
    </row>
    <row r="24" spans="1:8" x14ac:dyDescent="0.25">
      <c r="B24" s="7" t="s">
        <v>57</v>
      </c>
      <c r="C24" s="7" t="s">
        <v>13</v>
      </c>
      <c r="D24" s="7">
        <v>23.75</v>
      </c>
      <c r="E24" s="7">
        <v>0</v>
      </c>
      <c r="F24" s="7">
        <v>32</v>
      </c>
      <c r="G24" s="7">
        <v>1E+30</v>
      </c>
      <c r="H24" s="7">
        <v>8.2499999999999982</v>
      </c>
    </row>
    <row r="25" spans="1:8" ht="15.75" thickBot="1" x14ac:dyDescent="0.3">
      <c r="B25" s="5" t="s">
        <v>59</v>
      </c>
      <c r="C25" s="5" t="s">
        <v>14</v>
      </c>
      <c r="D25" s="5">
        <v>0</v>
      </c>
      <c r="E25" s="5">
        <v>0</v>
      </c>
      <c r="F25" s="5">
        <v>300</v>
      </c>
      <c r="G25" s="5">
        <v>1E+30</v>
      </c>
      <c r="H25" s="5">
        <v>300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GridLines="0" workbookViewId="0">
      <selection sqref="A1:A3"/>
    </sheetView>
  </sheetViews>
  <sheetFormatPr baseColWidth="10" defaultRowHeight="15" x14ac:dyDescent="0.25"/>
  <cols>
    <col min="1" max="1" width="2.28515625" customWidth="1"/>
    <col min="2" max="2" width="6" customWidth="1"/>
    <col min="3" max="3" width="8.42578125" customWidth="1"/>
    <col min="4" max="4" width="5.7109375" customWidth="1"/>
    <col min="5" max="5" width="2.28515625" customWidth="1"/>
    <col min="6" max="6" width="7.7109375" customWidth="1"/>
    <col min="7" max="7" width="9.85546875" customWidth="1"/>
    <col min="8" max="8" width="2.28515625" customWidth="1"/>
    <col min="9" max="9" width="8.5703125" customWidth="1"/>
    <col min="10" max="10" width="9.85546875" customWidth="1"/>
  </cols>
  <sheetData>
    <row r="1" spans="1:10" x14ac:dyDescent="0.25">
      <c r="A1" s="4" t="s">
        <v>75</v>
      </c>
    </row>
    <row r="2" spans="1:10" x14ac:dyDescent="0.25">
      <c r="A2" s="4" t="s">
        <v>16</v>
      </c>
    </row>
    <row r="3" spans="1:10" x14ac:dyDescent="0.25">
      <c r="A3" s="4" t="s">
        <v>82</v>
      </c>
    </row>
    <row r="5" spans="1:10" ht="15.75" thickBot="1" x14ac:dyDescent="0.3"/>
    <row r="6" spans="1:10" x14ac:dyDescent="0.25">
      <c r="B6" s="10"/>
      <c r="C6" s="10" t="s">
        <v>66</v>
      </c>
      <c r="D6" s="10"/>
    </row>
    <row r="7" spans="1:10" ht="15.75" thickBot="1" x14ac:dyDescent="0.3">
      <c r="B7" s="11" t="s">
        <v>27</v>
      </c>
      <c r="C7" s="11" t="s">
        <v>28</v>
      </c>
      <c r="D7" s="11" t="s">
        <v>63</v>
      </c>
    </row>
    <row r="8" spans="1:10" ht="15.75" thickBot="1" x14ac:dyDescent="0.3">
      <c r="B8" s="5" t="s">
        <v>38</v>
      </c>
      <c r="C8" s="5" t="s">
        <v>0</v>
      </c>
      <c r="D8" s="8">
        <v>57500</v>
      </c>
    </row>
    <row r="10" spans="1:10" ht="15.75" thickBot="1" x14ac:dyDescent="0.3"/>
    <row r="11" spans="1:10" x14ac:dyDescent="0.25">
      <c r="B11" s="10"/>
      <c r="C11" s="10" t="s">
        <v>77</v>
      </c>
      <c r="D11" s="10"/>
      <c r="F11" s="10" t="s">
        <v>78</v>
      </c>
      <c r="G11" s="10" t="s">
        <v>66</v>
      </c>
      <c r="I11" s="10" t="s">
        <v>81</v>
      </c>
      <c r="J11" s="10" t="s">
        <v>66</v>
      </c>
    </row>
    <row r="12" spans="1:10" ht="15.75" thickBot="1" x14ac:dyDescent="0.3">
      <c r="B12" s="11" t="s">
        <v>27</v>
      </c>
      <c r="C12" s="11" t="s">
        <v>28</v>
      </c>
      <c r="D12" s="11" t="s">
        <v>63</v>
      </c>
      <c r="F12" s="11" t="s">
        <v>79</v>
      </c>
      <c r="G12" s="11" t="s">
        <v>80</v>
      </c>
      <c r="I12" s="11" t="s">
        <v>79</v>
      </c>
      <c r="J12" s="11" t="s">
        <v>80</v>
      </c>
    </row>
    <row r="13" spans="1:10" x14ac:dyDescent="0.25">
      <c r="B13" s="7" t="s">
        <v>39</v>
      </c>
      <c r="C13" s="7" t="s">
        <v>7</v>
      </c>
      <c r="D13" s="9">
        <v>56.25</v>
      </c>
      <c r="F13" s="9">
        <v>56.25</v>
      </c>
      <c r="G13" s="9">
        <v>57500</v>
      </c>
      <c r="I13" s="9">
        <v>56.25</v>
      </c>
      <c r="J13" s="9">
        <v>57500</v>
      </c>
    </row>
    <row r="14" spans="1:10" x14ac:dyDescent="0.25">
      <c r="B14" s="7" t="s">
        <v>41</v>
      </c>
      <c r="C14" s="7" t="s">
        <v>6</v>
      </c>
      <c r="D14" s="9">
        <v>0</v>
      </c>
      <c r="F14" s="9">
        <v>0</v>
      </c>
      <c r="G14" s="9">
        <v>57500</v>
      </c>
      <c r="I14" s="9">
        <v>0</v>
      </c>
      <c r="J14" s="9">
        <v>57500</v>
      </c>
    </row>
    <row r="15" spans="1:10" x14ac:dyDescent="0.25">
      <c r="B15" s="7" t="s">
        <v>42</v>
      </c>
      <c r="C15" s="7" t="s">
        <v>5</v>
      </c>
      <c r="D15" s="9">
        <v>0</v>
      </c>
      <c r="F15" s="9">
        <v>0</v>
      </c>
      <c r="G15" s="9">
        <v>57500</v>
      </c>
      <c r="I15" s="9">
        <v>0</v>
      </c>
      <c r="J15" s="9">
        <v>57500</v>
      </c>
    </row>
    <row r="16" spans="1:10" x14ac:dyDescent="0.25">
      <c r="B16" s="7" t="s">
        <v>43</v>
      </c>
      <c r="C16" s="7" t="s">
        <v>4</v>
      </c>
      <c r="D16" s="9">
        <v>23.75</v>
      </c>
      <c r="F16" s="9">
        <v>23.75</v>
      </c>
      <c r="G16" s="9">
        <v>57500</v>
      </c>
      <c r="I16" s="9">
        <v>23.75</v>
      </c>
      <c r="J16" s="9">
        <v>57500</v>
      </c>
    </row>
    <row r="17" spans="2:10" x14ac:dyDescent="0.25">
      <c r="B17" s="7" t="s">
        <v>44</v>
      </c>
      <c r="C17" s="7" t="s">
        <v>3</v>
      </c>
      <c r="D17" s="9">
        <v>0</v>
      </c>
      <c r="F17" s="9">
        <v>0</v>
      </c>
      <c r="G17" s="9">
        <v>57500</v>
      </c>
      <c r="I17" s="9">
        <v>0</v>
      </c>
      <c r="J17" s="9">
        <v>57500</v>
      </c>
    </row>
    <row r="18" spans="2:10" x14ac:dyDescent="0.25">
      <c r="B18" s="7" t="s">
        <v>45</v>
      </c>
      <c r="C18" s="7" t="s">
        <v>2</v>
      </c>
      <c r="D18" s="9">
        <v>0</v>
      </c>
      <c r="F18" s="9">
        <v>0</v>
      </c>
      <c r="G18" s="9">
        <v>57500</v>
      </c>
      <c r="I18" s="9">
        <v>0</v>
      </c>
      <c r="J18" s="9">
        <v>57500</v>
      </c>
    </row>
    <row r="19" spans="2:10" ht="15.75" thickBot="1" x14ac:dyDescent="0.3">
      <c r="B19" s="5" t="s">
        <v>46</v>
      </c>
      <c r="C19" s="5" t="s">
        <v>1</v>
      </c>
      <c r="D19" s="8">
        <v>0</v>
      </c>
      <c r="F19" s="8">
        <v>0</v>
      </c>
      <c r="G19" s="8">
        <v>57500</v>
      </c>
      <c r="I19" s="8">
        <v>0</v>
      </c>
      <c r="J19" s="8">
        <v>57500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9"/>
  <sheetViews>
    <sheetView topLeftCell="B1" workbookViewId="0">
      <selection activeCell="H11" sqref="H11"/>
    </sheetView>
  </sheetViews>
  <sheetFormatPr baseColWidth="10" defaultRowHeight="15" x14ac:dyDescent="0.25"/>
  <cols>
    <col min="1" max="1" width="11.42578125" style="3"/>
    <col min="2" max="2" width="11.7109375" style="3" customWidth="1"/>
    <col min="3" max="3" width="4" style="3" bestFit="1" customWidth="1"/>
    <col min="4" max="4" width="6" style="3" bestFit="1" customWidth="1"/>
    <col min="5" max="5" width="12.42578125" style="3" customWidth="1"/>
    <col min="6" max="6" width="11.42578125" style="3"/>
    <col min="7" max="7" width="3.7109375" style="3" bestFit="1" customWidth="1"/>
    <col min="8" max="8" width="11.42578125" style="3"/>
    <col min="9" max="9" width="6" style="3" bestFit="1" customWidth="1"/>
    <col min="10" max="16384" width="11.42578125" style="3"/>
  </cols>
  <sheetData>
    <row r="2" spans="3:9" x14ac:dyDescent="0.25">
      <c r="C2" s="1" t="s">
        <v>0</v>
      </c>
      <c r="D2" s="2">
        <f>D3*E3+D4*E4+D5*E5+D6*E6+D7*E7+D8*E8+D9*E9</f>
        <v>57500</v>
      </c>
      <c r="E2" s="3" t="s">
        <v>8</v>
      </c>
      <c r="G2" s="3" t="s">
        <v>9</v>
      </c>
      <c r="H2" s="3">
        <f>D3+D4+D5+1.5*D6</f>
        <v>91.875</v>
      </c>
      <c r="I2" s="3">
        <v>125</v>
      </c>
    </row>
    <row r="3" spans="3:9" x14ac:dyDescent="0.25">
      <c r="C3" s="1" t="s">
        <v>7</v>
      </c>
      <c r="D3" s="2">
        <v>56.25</v>
      </c>
      <c r="E3" s="3">
        <v>600</v>
      </c>
      <c r="G3" s="3" t="s">
        <v>10</v>
      </c>
      <c r="H3" s="3">
        <f>1200*D6+9*D7</f>
        <v>28500</v>
      </c>
      <c r="I3" s="3">
        <v>40000</v>
      </c>
    </row>
    <row r="4" spans="3:9" x14ac:dyDescent="0.25">
      <c r="C4" s="1" t="s">
        <v>6</v>
      </c>
      <c r="D4" s="2">
        <v>0</v>
      </c>
      <c r="E4" s="3">
        <v>900</v>
      </c>
      <c r="G4" s="3" t="s">
        <v>11</v>
      </c>
      <c r="H4" s="3">
        <f>20*D3+35*D4+10*D5+100*D6+0.6*D7+D8</f>
        <v>3500</v>
      </c>
      <c r="I4" s="3">
        <v>3500</v>
      </c>
    </row>
    <row r="5" spans="3:9" x14ac:dyDescent="0.25">
      <c r="C5" s="1" t="s">
        <v>5</v>
      </c>
      <c r="D5" s="2">
        <v>0</v>
      </c>
      <c r="E5" s="3">
        <v>450</v>
      </c>
      <c r="G5" s="3" t="s">
        <v>12</v>
      </c>
      <c r="H5" s="3">
        <f>50*D3+75*D4+40*D5+50*D6+0.3*D7+D9</f>
        <v>4000</v>
      </c>
      <c r="I5" s="3">
        <v>4000</v>
      </c>
    </row>
    <row r="6" spans="3:9" x14ac:dyDescent="0.25">
      <c r="C6" s="1" t="s">
        <v>4</v>
      </c>
      <c r="D6" s="2">
        <v>23.75</v>
      </c>
      <c r="E6" s="3">
        <v>1000</v>
      </c>
      <c r="G6" s="3" t="s">
        <v>13</v>
      </c>
      <c r="H6" s="3">
        <f>D6</f>
        <v>23.75</v>
      </c>
      <c r="I6" s="3">
        <v>32</v>
      </c>
    </row>
    <row r="7" spans="3:9" x14ac:dyDescent="0.25">
      <c r="C7" s="1" t="s">
        <v>3</v>
      </c>
      <c r="D7" s="2">
        <v>0</v>
      </c>
      <c r="E7" s="3">
        <v>5</v>
      </c>
      <c r="G7" s="3" t="s">
        <v>14</v>
      </c>
      <c r="H7" s="3">
        <f>D7</f>
        <v>0</v>
      </c>
      <c r="I7" s="3">
        <v>300</v>
      </c>
    </row>
    <row r="8" spans="3:9" x14ac:dyDescent="0.25">
      <c r="C8" s="1" t="s">
        <v>2</v>
      </c>
      <c r="D8" s="2">
        <v>0</v>
      </c>
      <c r="E8" s="3">
        <v>5</v>
      </c>
    </row>
    <row r="9" spans="3:9" x14ac:dyDescent="0.25">
      <c r="C9" s="1" t="s">
        <v>1</v>
      </c>
      <c r="D9" s="2">
        <v>0</v>
      </c>
      <c r="E9" s="3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Informe de respuestas 1</vt:lpstr>
      <vt:lpstr>Informe de confidencialidad 1</vt:lpstr>
      <vt:lpstr>Informe de límites 1</vt:lpstr>
      <vt:lpstr>Informe de respuestas 2</vt:lpstr>
      <vt:lpstr>Informe de confidencialidad 2</vt:lpstr>
      <vt:lpstr>Informe de límites 2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2016-06-07T19:03:57Z</dcterms:created>
  <dcterms:modified xsi:type="dcterms:W3CDTF">2016-06-07T20:02:42Z</dcterms:modified>
</cp:coreProperties>
</file>