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585" yWindow="165" windowWidth="9630" windowHeight="11835"/>
  </bookViews>
  <sheets>
    <sheet name="Hoja1" sheetId="1" r:id="rId1"/>
    <sheet name="Hoja3" sheetId="3" r:id="rId2"/>
    <sheet name="Hoja5" sheetId="6" r:id="rId3"/>
    <sheet name="Hoja2" sheetId="4" r:id="rId4"/>
    <sheet name="Hoja4" sheetId="5" r:id="rId5"/>
  </sheets>
  <calcPr calcId="144525"/>
</workbook>
</file>

<file path=xl/calcChain.xml><?xml version="1.0" encoding="utf-8"?>
<calcChain xmlns="http://schemas.openxmlformats.org/spreadsheetml/2006/main">
  <c r="A2" i="5" l="1"/>
  <c r="A2" i="4"/>
  <c r="A2" i="6"/>
  <c r="A2" i="3"/>
  <c r="A2" i="1"/>
  <c r="L6" i="5" l="1"/>
  <c r="J6" i="5"/>
  <c r="E6" i="5"/>
  <c r="C6" i="5"/>
  <c r="L6" i="4"/>
  <c r="J6" i="4"/>
  <c r="E6" i="4"/>
  <c r="C6" i="4"/>
  <c r="F5" i="1" l="1"/>
  <c r="B5" i="1"/>
</calcChain>
</file>

<file path=xl/sharedStrings.xml><?xml version="1.0" encoding="utf-8"?>
<sst xmlns="http://schemas.openxmlformats.org/spreadsheetml/2006/main" count="508" uniqueCount="129">
  <si>
    <t>ENFERMEDADES</t>
  </si>
  <si>
    <t>Total general</t>
  </si>
  <si>
    <t>DISA</t>
  </si>
  <si>
    <t>NACIMIENTOS</t>
  </si>
  <si>
    <t>E1_4</t>
  </si>
  <si>
    <t>MEN_5</t>
  </si>
  <si>
    <t>E5_MAS</t>
  </si>
  <si>
    <t>MEN_15</t>
  </si>
  <si>
    <t>TOTAL</t>
  </si>
  <si>
    <t>E0_28D</t>
  </si>
  <si>
    <t>E0</t>
  </si>
  <si>
    <t>AMAZONAS</t>
  </si>
  <si>
    <t>ANCASH</t>
  </si>
  <si>
    <t>APURIMAC</t>
  </si>
  <si>
    <t>AREQUIPA</t>
  </si>
  <si>
    <t>AYACUCHO</t>
  </si>
  <si>
    <t>CAJAMARCA</t>
  </si>
  <si>
    <t>CALLAO</t>
  </si>
  <si>
    <t>CHANKA</t>
  </si>
  <si>
    <t>CHOTA</t>
  </si>
  <si>
    <t>CUSCO</t>
  </si>
  <si>
    <t>CUTERVO</t>
  </si>
  <si>
    <t>HUANCAVELICA</t>
  </si>
  <si>
    <t>HUANUCO</t>
  </si>
  <si>
    <t>ICA</t>
  </si>
  <si>
    <t>JAEN</t>
  </si>
  <si>
    <t>JUNIN</t>
  </si>
  <si>
    <t>LA LIBERTAD</t>
  </si>
  <si>
    <t>LAMBAYEQUE</t>
  </si>
  <si>
    <t>LIMA CIUDAD</t>
  </si>
  <si>
    <t>LIMA ESTE</t>
  </si>
  <si>
    <t>LIMA NORTE</t>
  </si>
  <si>
    <t>LIMA SUR</t>
  </si>
  <si>
    <t>LORETO</t>
  </si>
  <si>
    <t>LUCIANO CASTILLO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</si>
  <si>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</si>
  <si>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</si>
  <si>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</si>
  <si>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</si>
  <si>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</si>
  <si>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</si>
  <si>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</si>
  <si>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</si>
  <si>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</si>
  <si>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Acumulado</t>
  </si>
  <si>
    <t>Defunción</t>
  </si>
  <si>
    <t>Casos</t>
  </si>
  <si>
    <t>Diarreas acuosas</t>
  </si>
  <si>
    <t>Diarreas disentéricas</t>
  </si>
  <si>
    <t>Defunciones</t>
  </si>
  <si>
    <t>Total EDAS</t>
  </si>
  <si>
    <t>Hospitalizados</t>
  </si>
  <si>
    <t>Total IRAS</t>
  </si>
  <si>
    <t>Neumonías</t>
  </si>
  <si>
    <t>I.A. (*)</t>
  </si>
  <si>
    <t>(*) Incidencia acumulada por 100 000 Hab.</t>
  </si>
  <si>
    <t>I.A.(*)</t>
  </si>
  <si>
    <t>(Enfermedades congénitas) Población menores de 1 mes</t>
  </si>
  <si>
    <t>Dengue con señales de alarma</t>
  </si>
  <si>
    <t>Dengue grave</t>
  </si>
  <si>
    <t>Dengue sin señales de alarma</t>
  </si>
  <si>
    <t>Enfermedad de chagas</t>
  </si>
  <si>
    <t>Leptospirosis</t>
  </si>
  <si>
    <t>Loxocelismo</t>
  </si>
  <si>
    <t>Malaria mixta</t>
  </si>
  <si>
    <t>Muerte materna directa</t>
  </si>
  <si>
    <t>Muerte materna incidental</t>
  </si>
  <si>
    <t>Muerte materna indirecta</t>
  </si>
  <si>
    <t>Ofidismo</t>
  </si>
  <si>
    <t>Rabia humana silvestre</t>
  </si>
  <si>
    <t>Tos ferina</t>
  </si>
  <si>
    <t>Amazonas</t>
  </si>
  <si>
    <t>Arequipa</t>
  </si>
  <si>
    <t>Ayacucho</t>
  </si>
  <si>
    <t>Cajamarca</t>
  </si>
  <si>
    <t>Callao</t>
  </si>
  <si>
    <t>Chanka</t>
  </si>
  <si>
    <t>Chota</t>
  </si>
  <si>
    <t>Cusco</t>
  </si>
  <si>
    <t>Cutervo</t>
  </si>
  <si>
    <t>Huancavelica</t>
  </si>
  <si>
    <t>Ica</t>
  </si>
  <si>
    <t>Lambayeque</t>
  </si>
  <si>
    <t>Loreto</t>
  </si>
  <si>
    <t>Moquegua</t>
  </si>
  <si>
    <t>Pasco</t>
  </si>
  <si>
    <t>Piura</t>
  </si>
  <si>
    <t>Puno</t>
  </si>
  <si>
    <t>Tacna</t>
  </si>
  <si>
    <t>Tumbes</t>
  </si>
  <si>
    <t>Ucayali</t>
  </si>
  <si>
    <t>Total</t>
  </si>
  <si>
    <t>Fiebre amarilla selvática</t>
  </si>
  <si>
    <t>Tétanos</t>
  </si>
  <si>
    <t>Apurímac</t>
  </si>
  <si>
    <t>Huánuco</t>
  </si>
  <si>
    <t>Jaén</t>
  </si>
  <si>
    <t>Junín</t>
  </si>
  <si>
    <t>Leishmaniasis cutánea</t>
  </si>
  <si>
    <t>Leishmaniasis mucocutánea</t>
  </si>
  <si>
    <t>Peste bubónica</t>
  </si>
  <si>
    <t>IRAS (no neumonías)</t>
  </si>
  <si>
    <t>Ántrax (carbunco)</t>
  </si>
  <si>
    <t>Sífilis congénita</t>
  </si>
  <si>
    <t>Madre de Dios</t>
  </si>
  <si>
    <t>Luciano Castillo</t>
  </si>
  <si>
    <t>La Libertad</t>
  </si>
  <si>
    <t>Enfermedad de Carrión aguda</t>
  </si>
  <si>
    <t>Enfermedad de Carrión eruptiva</t>
  </si>
  <si>
    <t>Enfermedad de Chagas</t>
  </si>
  <si>
    <t>DISAS/DIRESAS</t>
  </si>
  <si>
    <t>Hepatitis B</t>
  </si>
  <si>
    <t>San Martín</t>
  </si>
  <si>
    <t>Áncash</t>
  </si>
  <si>
    <t>DEPARTAMENTO</t>
  </si>
  <si>
    <t>Lima</t>
  </si>
  <si>
    <t>Apurimac</t>
  </si>
  <si>
    <t>Muerte fetal</t>
  </si>
  <si>
    <t>Muerte neonatal</t>
  </si>
  <si>
    <t>Lima Este</t>
  </si>
  <si>
    <r>
      <t xml:space="preserve">Malaria </t>
    </r>
    <r>
      <rPr>
        <b/>
        <i/>
        <sz val="10"/>
        <rFont val="Bookman Old Style"/>
        <family val="1"/>
      </rPr>
      <t>P. Falciparum</t>
    </r>
  </si>
  <si>
    <r>
      <t xml:space="preserve">Malaria por </t>
    </r>
    <r>
      <rPr>
        <b/>
        <i/>
        <sz val="10"/>
        <rFont val="Bookman Old Style"/>
        <family val="1"/>
      </rPr>
      <t>P. Vivax</t>
    </r>
  </si>
  <si>
    <t>Total Dengue</t>
  </si>
  <si>
    <t>Total Enfermedad de Carrión</t>
  </si>
  <si>
    <t>Fuente: Sistema Nacional de Vigilancia Epidemiológica en Salud Pública - DGE - MINSA</t>
  </si>
  <si>
    <t>Lima este</t>
  </si>
  <si>
    <t>Lima Provincias</t>
  </si>
  <si>
    <t>Lima sur</t>
  </si>
  <si>
    <t>Lima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</si>
</sst>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2"/>
      <name val="Arial"/>
      <family val="2"/>
    </font>
    <font>
      <sz val="14"/>
      <name val="Tahoma"/>
      <family val="2"/>
    </font>
    <font>
      <sz val="12"/>
      <name val="Arial"/>
      <family val="2"/>
    </font>
    <font>
      <sz val="11"/>
      <name val="Tahoma"/>
      <family val="2"/>
    </font>
    <font>
      <b/>
      <sz val="14"/>
      <name val="Tahoma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4" tint="-0.249977111117893"/>
      <name val="Tahoma"/>
      <family val="2"/>
    </font>
    <font>
      <sz val="10"/>
      <color theme="4" tint="-0.249977111117893"/>
      <name val="Calibri"/>
      <family val="2"/>
      <scheme val="minor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  <font>
      <b/>
      <sz val="10"/>
      <name val="Bookman Old Style"/>
      <family val="1"/>
    </font>
    <font>
      <sz val="10"/>
      <name val="Bookman Old Style"/>
      <family val="1"/>
    </font>
    <font>
      <sz val="11"/>
      <name val="Calibri"/>
      <family val="2"/>
      <scheme val="minor"/>
    </font>
    <font>
      <sz val="10"/>
      <color theme="4" tint="-0.249977111117893"/>
      <name val="Tahoma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i/>
      <sz val="10"/>
      <name val="Bookman Old Style"/>
      <family val="1"/>
    </font>
    <font>
      <b/>
      <u/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8" fillId="0" borderId="2" xfId="0" applyFont="1" applyFill="1" applyBorder="1"/>
    <xf numFmtId="0" fontId="8" fillId="0" borderId="2" xfId="0" applyNumberFormat="1" applyFont="1" applyFill="1" applyBorder="1"/>
    <xf numFmtId="41" fontId="9" fillId="0" borderId="2" xfId="0" applyNumberFormat="1" applyFont="1" applyFill="1" applyBorder="1"/>
    <xf numFmtId="0" fontId="10" fillId="0" borderId="2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0" fontId="11" fillId="0" borderId="2" xfId="0" applyNumberFormat="1" applyFont="1" applyFill="1" applyBorder="1"/>
    <xf numFmtId="0" fontId="10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/>
    <xf numFmtId="0" fontId="1" fillId="0" borderId="0" xfId="0" applyFont="1" applyBorder="1"/>
    <xf numFmtId="0" fontId="15" fillId="0" borderId="0" xfId="0" applyFont="1"/>
    <xf numFmtId="0" fontId="15" fillId="0" borderId="0" xfId="0" applyFont="1" applyFill="1" applyBorder="1"/>
    <xf numFmtId="0" fontId="1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right"/>
    </xf>
    <xf numFmtId="0" fontId="9" fillId="0" borderId="2" xfId="0" applyFont="1" applyFill="1" applyBorder="1"/>
    <xf numFmtId="1" fontId="1" fillId="0" borderId="0" xfId="0" applyNumberFormat="1" applyFont="1"/>
    <xf numFmtId="0" fontId="8" fillId="0" borderId="7" xfId="0" applyFont="1" applyFill="1" applyBorder="1"/>
    <xf numFmtId="0" fontId="10" fillId="0" borderId="7" xfId="0" applyFont="1" applyBorder="1" applyAlignment="1">
      <alignment horizontal="center" vertical="center"/>
    </xf>
    <xf numFmtId="1" fontId="2" fillId="0" borderId="8" xfId="0" applyNumberFormat="1" applyFont="1" applyBorder="1"/>
    <xf numFmtId="2" fontId="2" fillId="0" borderId="8" xfId="0" applyNumberFormat="1" applyFont="1" applyBorder="1"/>
    <xf numFmtId="1" fontId="2" fillId="0" borderId="9" xfId="0" applyNumberFormat="1" applyFont="1" applyBorder="1"/>
    <xf numFmtId="2" fontId="2" fillId="0" borderId="9" xfId="0" applyNumberFormat="1" applyFont="1" applyBorder="1"/>
    <xf numFmtId="0" fontId="18" fillId="0" borderId="0" xfId="0" applyFont="1"/>
    <xf numFmtId="0" fontId="20" fillId="0" borderId="0" xfId="0" applyFont="1"/>
    <xf numFmtId="0" fontId="21" fillId="0" borderId="7" xfId="0" applyFont="1" applyFill="1" applyBorder="1" applyAlignment="1">
      <alignment horizontal="left"/>
    </xf>
    <xf numFmtId="0" fontId="21" fillId="0" borderId="2" xfId="0" applyFont="1" applyFill="1" applyBorder="1"/>
    <xf numFmtId="0" fontId="20" fillId="0" borderId="0" xfId="0" applyFont="1" applyAlignment="1">
      <alignment horizontal="center" vertical="center"/>
    </xf>
    <xf numFmtId="0" fontId="13" fillId="2" borderId="11" xfId="0" applyFont="1" applyFill="1" applyBorder="1" applyAlignment="1">
      <alignment horizontal="center"/>
    </xf>
    <xf numFmtId="0" fontId="22" fillId="0" borderId="0" xfId="0" applyFont="1"/>
    <xf numFmtId="2" fontId="12" fillId="2" borderId="0" xfId="0" applyNumberFormat="1" applyFont="1" applyFill="1" applyBorder="1"/>
    <xf numFmtId="2" fontId="2" fillId="0" borderId="0" xfId="0" applyNumberFormat="1" applyFont="1" applyBorder="1"/>
    <xf numFmtId="0" fontId="14" fillId="0" borderId="0" xfId="0" applyFont="1" applyFill="1" applyBorder="1" applyAlignment="1">
      <alignment horizontal="center" textRotation="90"/>
    </xf>
    <xf numFmtId="0" fontId="13" fillId="0" borderId="0" xfId="0" applyFont="1" applyFill="1" applyBorder="1" applyAlignment="1">
      <alignment horizontal="center"/>
    </xf>
    <xf numFmtId="1" fontId="12" fillId="2" borderId="0" xfId="0" applyNumberFormat="1" applyFont="1" applyFill="1" applyBorder="1"/>
    <xf numFmtId="1" fontId="12" fillId="2" borderId="5" xfId="0" applyNumberFormat="1" applyFont="1" applyFill="1" applyBorder="1"/>
    <xf numFmtId="2" fontId="12" fillId="2" borderId="5" xfId="0" applyNumberFormat="1" applyFont="1" applyFill="1" applyBorder="1"/>
    <xf numFmtId="1" fontId="2" fillId="0" borderId="10" xfId="0" applyNumberFormat="1" applyFont="1" applyBorder="1"/>
    <xf numFmtId="2" fontId="2" fillId="0" borderId="10" xfId="0" applyNumberFormat="1" applyFont="1" applyBorder="1"/>
    <xf numFmtId="2" fontId="12" fillId="0" borderId="0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4" fillId="0" borderId="8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2" fillId="4" borderId="8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2" fontId="12" fillId="4" borderId="8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2" fillId="2" borderId="3" xfId="0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14" fillId="3" borderId="6" xfId="0" applyFont="1" applyFill="1" applyBorder="1" applyAlignment="1">
      <alignment horizontal="center" textRotation="90"/>
    </xf>
    <xf numFmtId="0" fontId="8" fillId="0" borderId="3" xfId="0" applyFont="1" applyFill="1" applyBorder="1"/>
    <xf numFmtId="0" fontId="8" fillId="0" borderId="3" xfId="0" applyNumberFormat="1" applyFont="1" applyFill="1" applyBorder="1"/>
    <xf numFmtId="41" fontId="9" fillId="0" borderId="3" xfId="0" applyNumberFormat="1" applyFont="1" applyFill="1" applyBorder="1"/>
    <xf numFmtId="0" fontId="11" fillId="0" borderId="3" xfId="0" applyNumberFormat="1" applyFont="1" applyFill="1" applyBorder="1"/>
    <xf numFmtId="0" fontId="14" fillId="3" borderId="6" xfId="0" applyFont="1" applyFill="1" applyBorder="1" applyAlignment="1">
      <alignment horizontal="center" textRotation="90"/>
    </xf>
    <xf numFmtId="0" fontId="14" fillId="3" borderId="12" xfId="0" applyFont="1" applyFill="1" applyBorder="1"/>
    <xf numFmtId="0" fontId="12" fillId="4" borderId="3" xfId="0" applyFont="1" applyFill="1" applyBorder="1"/>
    <xf numFmtId="0" fontId="12" fillId="2" borderId="6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4" fillId="0" borderId="13" xfId="0" applyFont="1" applyBorder="1" applyAlignment="1">
      <alignment horizontal="right"/>
    </xf>
    <xf numFmtId="2" fontId="14" fillId="0" borderId="14" xfId="0" applyNumberFormat="1" applyFont="1" applyBorder="1" applyAlignment="1">
      <alignment horizontal="right"/>
    </xf>
    <xf numFmtId="0" fontId="14" fillId="0" borderId="15" xfId="0" applyFont="1" applyBorder="1" applyAlignment="1">
      <alignment horizontal="right"/>
    </xf>
    <xf numFmtId="2" fontId="14" fillId="0" borderId="16" xfId="0" applyNumberFormat="1" applyFont="1" applyBorder="1" applyAlignment="1">
      <alignment horizontal="right"/>
    </xf>
    <xf numFmtId="0" fontId="14" fillId="0" borderId="17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2" fontId="14" fillId="0" borderId="18" xfId="0" applyNumberFormat="1" applyFont="1" applyBorder="1" applyAlignment="1">
      <alignment horizontal="right"/>
    </xf>
    <xf numFmtId="0" fontId="14" fillId="3" borderId="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1" fontId="2" fillId="0" borderId="13" xfId="0" applyNumberFormat="1" applyFont="1" applyBorder="1"/>
    <xf numFmtId="2" fontId="2" fillId="0" borderId="14" xfId="0" applyNumberFormat="1" applyFont="1" applyBorder="1"/>
    <xf numFmtId="1" fontId="2" fillId="0" borderId="15" xfId="0" applyNumberFormat="1" applyFont="1" applyBorder="1"/>
    <xf numFmtId="2" fontId="2" fillId="0" borderId="16" xfId="0" applyNumberFormat="1" applyFont="1" applyBorder="1"/>
    <xf numFmtId="1" fontId="2" fillId="0" borderId="17" xfId="0" applyNumberFormat="1" applyFont="1" applyBorder="1"/>
    <xf numFmtId="2" fontId="2" fillId="0" borderId="18" xfId="0" applyNumberFormat="1" applyFont="1" applyBorder="1"/>
    <xf numFmtId="1" fontId="2" fillId="0" borderId="24" xfId="0" applyNumberFormat="1" applyFont="1" applyBorder="1"/>
    <xf numFmtId="2" fontId="2" fillId="0" borderId="25" xfId="0" applyNumberFormat="1" applyFont="1" applyBorder="1"/>
    <xf numFmtId="1" fontId="2" fillId="0" borderId="25" xfId="0" applyNumberFormat="1" applyFont="1" applyBorder="1"/>
    <xf numFmtId="2" fontId="2" fillId="0" borderId="26" xfId="0" applyNumberFormat="1" applyFont="1" applyBorder="1"/>
    <xf numFmtId="1" fontId="2" fillId="0" borderId="27" xfId="0" applyNumberFormat="1" applyFont="1" applyBorder="1"/>
    <xf numFmtId="2" fontId="2" fillId="0" borderId="28" xfId="0" applyNumberFormat="1" applyFont="1" applyBorder="1"/>
    <xf numFmtId="1" fontId="2" fillId="0" borderId="28" xfId="0" applyNumberFormat="1" applyFont="1" applyBorder="1"/>
    <xf numFmtId="2" fontId="2" fillId="0" borderId="29" xfId="0" applyNumberFormat="1" applyFont="1" applyBorder="1"/>
    <xf numFmtId="0" fontId="14" fillId="3" borderId="30" xfId="0" applyFont="1" applyFill="1" applyBorder="1" applyAlignment="1">
      <alignment vertical="center"/>
    </xf>
    <xf numFmtId="1" fontId="2" fillId="0" borderId="31" xfId="0" applyNumberFormat="1" applyFont="1" applyBorder="1"/>
    <xf numFmtId="2" fontId="2" fillId="0" borderId="32" xfId="0" applyNumberFormat="1" applyFont="1" applyBorder="1"/>
    <xf numFmtId="1" fontId="2" fillId="0" borderId="32" xfId="0" applyNumberFormat="1" applyFont="1" applyBorder="1"/>
    <xf numFmtId="2" fontId="2" fillId="0" borderId="33" xfId="0" applyNumberFormat="1" applyFont="1" applyBorder="1"/>
    <xf numFmtId="0" fontId="14" fillId="3" borderId="34" xfId="0" applyFont="1" applyFill="1" applyBorder="1" applyAlignment="1">
      <alignment vertical="center"/>
    </xf>
    <xf numFmtId="1" fontId="2" fillId="0" borderId="35" xfId="0" applyNumberFormat="1" applyFont="1" applyBorder="1"/>
    <xf numFmtId="2" fontId="2" fillId="0" borderId="36" xfId="0" applyNumberFormat="1" applyFont="1" applyBorder="1"/>
    <xf numFmtId="1" fontId="2" fillId="0" borderId="36" xfId="0" applyNumberFormat="1" applyFont="1" applyBorder="1"/>
    <xf numFmtId="2" fontId="2" fillId="0" borderId="37" xfId="0" applyNumberFormat="1" applyFont="1" applyBorder="1"/>
    <xf numFmtId="2" fontId="2" fillId="0" borderId="38" xfId="0" applyNumberFormat="1" applyFont="1" applyBorder="1"/>
    <xf numFmtId="0" fontId="1" fillId="3" borderId="3" xfId="0" applyFont="1" applyFill="1" applyBorder="1"/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3" borderId="4" xfId="0" applyFont="1" applyFill="1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3" borderId="5" xfId="0" applyFont="1" applyFill="1" applyBorder="1"/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3" borderId="30" xfId="0" applyFont="1" applyFill="1" applyBorder="1"/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0" fontId="1" fillId="3" borderId="34" xfId="0" applyFont="1" applyFill="1" applyBorder="1"/>
    <xf numFmtId="0" fontId="1" fillId="0" borderId="35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1" fillId="0" borderId="38" xfId="0" applyFont="1" applyBorder="1" applyAlignment="1">
      <alignment horizontal="right"/>
    </xf>
    <xf numFmtId="0" fontId="14" fillId="3" borderId="3" xfId="0" applyFont="1" applyFill="1" applyBorder="1" applyAlignment="1">
      <alignment horizontal="center" textRotation="90"/>
    </xf>
    <xf numFmtId="1" fontId="2" fillId="0" borderId="14" xfId="0" applyNumberFormat="1" applyFont="1" applyBorder="1"/>
    <xf numFmtId="1" fontId="2" fillId="0" borderId="26" xfId="0" applyNumberFormat="1" applyFont="1" applyBorder="1"/>
    <xf numFmtId="1" fontId="2" fillId="0" borderId="33" xfId="0" applyNumberFormat="1" applyFont="1" applyBorder="1"/>
    <xf numFmtId="1" fontId="2" fillId="0" borderId="37" xfId="0" applyNumberFormat="1" applyFont="1" applyBorder="1"/>
    <xf numFmtId="1" fontId="2" fillId="0" borderId="29" xfId="0" applyNumberFormat="1" applyFont="1" applyBorder="1"/>
    <xf numFmtId="1" fontId="2" fillId="0" borderId="38" xfId="0" applyNumberFormat="1" applyFont="1" applyBorder="1"/>
    <xf numFmtId="1" fontId="2" fillId="0" borderId="16" xfId="0" applyNumberFormat="1" applyFont="1" applyBorder="1"/>
    <xf numFmtId="1" fontId="2" fillId="0" borderId="18" xfId="0" applyNumberFormat="1" applyFont="1" applyBorder="1"/>
    <xf numFmtId="0" fontId="1" fillId="0" borderId="13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24" xfId="0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31" xfId="0" applyFont="1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35" xfId="0" applyFont="1" applyFill="1" applyBorder="1" applyAlignment="1">
      <alignment horizontal="right"/>
    </xf>
    <xf numFmtId="0" fontId="1" fillId="0" borderId="36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1" fillId="0" borderId="28" xfId="0" applyFont="1" applyFill="1" applyBorder="1" applyAlignment="1">
      <alignment horizontal="right"/>
    </xf>
    <xf numFmtId="0" fontId="1" fillId="0" borderId="15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7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center" textRotation="90"/>
    </xf>
    <xf numFmtId="0" fontId="24" fillId="3" borderId="12" xfId="0" applyFont="1" applyFill="1" applyBorder="1"/>
    <xf numFmtId="0" fontId="9" fillId="0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/>
    </xf>
    <xf numFmtId="0" fontId="12" fillId="2" borderId="23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3" borderId="21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2" fillId="3" borderId="4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center" textRotation="90"/>
    </xf>
    <xf numFmtId="0" fontId="14" fillId="3" borderId="7" xfId="0" applyFont="1" applyFill="1" applyBorder="1" applyAlignment="1">
      <alignment horizontal="center" textRotation="90"/>
    </xf>
    <xf numFmtId="0" fontId="1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5" xfId="0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</cellXfs>
  <cellStyles count="1">
    <cellStyle name="Normal" xfId="0" builtinId="0"/>
  </cellStyles>
  <dxfs count="2">
    <dxf>
      <font>
        <condense val="0"/>
        <extend val="0"/>
        <color indexed="9"/>
      </font>
      <fill>
        <patternFill>
          <bgColor indexed="18"/>
        </patternFill>
      </fill>
    </dxf>
    <dxf>
      <font>
        <condense val="0"/>
        <extend val="0"/>
        <color indexed="9"/>
      </font>
      <fill>
        <patternFill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5"/>
  <sheetViews>
    <sheetView showGridLines="0" tabSelected="1" zoomScale="85" zoomScaleNormal="85" workbookViewId="0"/>
  </sheetViews>
  <sheetFormatPr baseColWidth="10" defaultRowHeight="15" x14ac:dyDescent="0.25"/>
  <cols>
    <col min="1" max="1" width="45.85546875" customWidth="1"/>
    <col min="2" max="3" width="12.28515625" style="46" bestFit="1" customWidth="1"/>
    <col min="4" max="4" width="11.5703125" style="46" bestFit="1" customWidth="1"/>
    <col min="5" max="5" width="8.28515625" style="46" bestFit="1" customWidth="1"/>
    <col min="6" max="7" width="12.28515625" style="46" bestFit="1" customWidth="1"/>
    <col min="8" max="8" width="11.5703125" style="46" bestFit="1" customWidth="1"/>
    <col min="9" max="9" width="11.85546875" style="46" bestFit="1" customWidth="1"/>
    <col min="12" max="12" width="16" hidden="1" customWidth="1"/>
    <col min="13" max="13" width="16.7109375" hidden="1" customWidth="1"/>
    <col min="14" max="15" width="9.42578125" hidden="1" customWidth="1"/>
    <col min="16" max="16" width="10.5703125" hidden="1" customWidth="1"/>
    <col min="17" max="17" width="10.140625" hidden="1" customWidth="1"/>
    <col min="18" max="18" width="10.5703125" hidden="1" customWidth="1"/>
    <col min="19" max="19" width="9.7109375" hidden="1" customWidth="1"/>
    <col min="20" max="20" width="11.42578125" hidden="1" customWidth="1"/>
    <col min="21" max="21" width="16" hidden="1" customWidth="1"/>
    <col min="22" max="22" width="7.140625" hidden="1" customWidth="1"/>
    <col min="23" max="24" width="8.140625" hidden="1" customWidth="1"/>
    <col min="25" max="25" width="9.28515625" hidden="1" customWidth="1"/>
    <col min="26" max="26" width="8.140625" hidden="1" customWidth="1"/>
    <col min="27" max="27" width="9.28515625" hidden="1" customWidth="1"/>
    <col min="28" max="28" width="7.5703125" hidden="1" customWidth="1"/>
  </cols>
  <sheetData>
    <row r="1" spans="1:28" x14ac:dyDescent="0.25">
      <c r="A1" s="35"/>
      <c r="B1" s="195">
        <v>2015</v>
      </c>
    </row>
    <row r="2" spans="1:28" x14ac:dyDescent="0.25">
      <c r="A2" s="162" t="str">
        <f>CONCATENATE("Tabla 1. Enfermedades/eventos sujetos a vigilancia epidemiológica, semana epidemiológica ",$A$1, ", años ",$B$1-1,"-",$B$1)</f>
        <v>Tabla 1. Enfermedades/eventos sujetos a vigilancia epidemiológica, semana epidemiológica , años 2014-2015</v>
      </c>
      <c r="B2" s="162"/>
      <c r="C2" s="162"/>
      <c r="D2" s="162"/>
      <c r="E2" s="162"/>
      <c r="F2" s="162"/>
      <c r="G2" s="162"/>
      <c r="H2" s="162"/>
      <c r="I2" s="162"/>
    </row>
    <row r="3" spans="1:28" ht="15.75" x14ac:dyDescent="0.3">
      <c r="A3" s="17"/>
      <c r="B3" s="47"/>
      <c r="C3" s="47"/>
      <c r="D3" s="47"/>
      <c r="E3" s="47"/>
      <c r="F3" s="47"/>
      <c r="G3" s="47"/>
      <c r="H3" s="47"/>
      <c r="I3" s="47"/>
    </row>
    <row r="4" spans="1:28" ht="18" x14ac:dyDescent="0.25">
      <c r="A4" s="158" t="s">
        <v>0</v>
      </c>
      <c r="B4" s="159">
        <v>2014</v>
      </c>
      <c r="C4" s="160"/>
      <c r="D4" s="160"/>
      <c r="E4" s="161"/>
      <c r="F4" s="159">
        <v>2015</v>
      </c>
      <c r="G4" s="160"/>
      <c r="H4" s="160"/>
      <c r="I4" s="161"/>
      <c r="L4" s="163">
        <v>2011</v>
      </c>
      <c r="M4" s="164"/>
      <c r="N4" s="164"/>
      <c r="O4" s="164"/>
      <c r="P4" s="164"/>
      <c r="Q4" s="164"/>
      <c r="R4" s="164"/>
      <c r="S4" s="165"/>
      <c r="T4" s="2"/>
      <c r="U4" s="155">
        <v>2012</v>
      </c>
      <c r="V4" s="156"/>
      <c r="W4" s="156"/>
      <c r="X4" s="156"/>
      <c r="Y4" s="156"/>
      <c r="Z4" s="156"/>
      <c r="AA4" s="156"/>
      <c r="AB4" s="157"/>
    </row>
    <row r="5" spans="1:28" ht="15.75" x14ac:dyDescent="0.25">
      <c r="A5" s="158"/>
      <c r="B5" s="69" t="str">
        <f>CONCATENATE("Semana ",$A$1)</f>
        <v xml:space="preserve">Semana </v>
      </c>
      <c r="C5" s="48" t="s">
        <v>44</v>
      </c>
      <c r="D5" s="48" t="s">
        <v>45</v>
      </c>
      <c r="E5" s="70" t="s">
        <v>54</v>
      </c>
      <c r="F5" s="69" t="str">
        <f>CONCATENATE("Semana ",$A$1)</f>
        <v xml:space="preserve">Semana </v>
      </c>
      <c r="G5" s="48" t="s">
        <v>44</v>
      </c>
      <c r="H5" s="48" t="s">
        <v>45</v>
      </c>
      <c r="I5" s="70" t="s">
        <v>54</v>
      </c>
      <c r="L5" s="3" t="s">
        <v>2</v>
      </c>
      <c r="M5" s="4" t="s">
        <v>3</v>
      </c>
      <c r="N5" s="4" t="s">
        <v>4</v>
      </c>
      <c r="O5" s="4" t="s">
        <v>5</v>
      </c>
      <c r="P5" s="4" t="s">
        <v>6</v>
      </c>
      <c r="Q5" s="4" t="s">
        <v>7</v>
      </c>
      <c r="R5" s="4" t="s">
        <v>8</v>
      </c>
      <c r="S5" s="4" t="s">
        <v>9</v>
      </c>
      <c r="T5" s="5"/>
      <c r="U5" s="12" t="s">
        <v>2</v>
      </c>
      <c r="V5" s="7" t="s">
        <v>10</v>
      </c>
      <c r="W5" s="7" t="s">
        <v>4</v>
      </c>
      <c r="X5" s="7" t="s">
        <v>5</v>
      </c>
      <c r="Y5" s="7" t="s">
        <v>6</v>
      </c>
      <c r="Z5" s="7" t="s">
        <v>7</v>
      </c>
      <c r="AA5" s="7" t="s">
        <v>8</v>
      </c>
      <c r="AB5" s="7" t="s">
        <v>9</v>
      </c>
    </row>
    <row r="6" spans="1:28" ht="18" x14ac:dyDescent="0.25">
      <c r="A6" s="67" t="s">
        <v>102</v>
      </c>
      <c r="B6" s="71"/>
      <c r="C6" s="49"/>
      <c r="D6" s="49"/>
      <c r="E6" s="72"/>
      <c r="F6" s="71"/>
      <c r="G6" s="49"/>
      <c r="H6" s="49"/>
      <c r="I6" s="72"/>
      <c r="L6" s="7" t="s">
        <v>11</v>
      </c>
      <c r="M6" s="8">
        <v>9643</v>
      </c>
      <c r="N6" s="9">
        <v>37857</v>
      </c>
      <c r="O6" s="9">
        <v>47500</v>
      </c>
      <c r="P6" s="9">
        <v>367966</v>
      </c>
      <c r="Q6" s="9">
        <v>135530</v>
      </c>
      <c r="R6" s="9">
        <v>415466</v>
      </c>
      <c r="S6" s="8">
        <v>735</v>
      </c>
      <c r="T6" s="6"/>
      <c r="U6" s="7" t="s">
        <v>11</v>
      </c>
      <c r="V6" s="13">
        <v>9389</v>
      </c>
      <c r="W6" s="13">
        <v>37448</v>
      </c>
      <c r="X6" s="13">
        <v>46837</v>
      </c>
      <c r="Y6" s="13">
        <v>370671</v>
      </c>
      <c r="Z6" s="13">
        <v>135318</v>
      </c>
      <c r="AA6" s="13">
        <v>417508</v>
      </c>
      <c r="AB6" s="13">
        <v>718</v>
      </c>
    </row>
    <row r="7" spans="1:28" ht="18" x14ac:dyDescent="0.25">
      <c r="A7" s="67" t="s">
        <v>58</v>
      </c>
      <c r="B7" s="73"/>
      <c r="C7" s="50"/>
      <c r="D7" s="50"/>
      <c r="E7" s="74"/>
      <c r="F7" s="73"/>
      <c r="G7" s="50"/>
      <c r="H7" s="50"/>
      <c r="I7" s="74"/>
      <c r="L7" s="7" t="s">
        <v>12</v>
      </c>
      <c r="M7" s="8">
        <v>23340</v>
      </c>
      <c r="N7" s="9">
        <v>91424</v>
      </c>
      <c r="O7" s="9">
        <v>114764</v>
      </c>
      <c r="P7" s="9">
        <v>1008028</v>
      </c>
      <c r="Q7" s="9">
        <v>344745</v>
      </c>
      <c r="R7" s="9">
        <v>1122792</v>
      </c>
      <c r="S7" s="8">
        <v>1787</v>
      </c>
      <c r="T7" s="6"/>
      <c r="U7" s="7" t="s">
        <v>12</v>
      </c>
      <c r="V7" s="13">
        <v>22929</v>
      </c>
      <c r="W7" s="13">
        <v>90788</v>
      </c>
      <c r="X7" s="13">
        <v>113717</v>
      </c>
      <c r="Y7" s="13">
        <v>1015674</v>
      </c>
      <c r="Z7" s="13">
        <v>342346</v>
      </c>
      <c r="AA7" s="13">
        <v>1129391</v>
      </c>
      <c r="AB7" s="13">
        <v>1762</v>
      </c>
    </row>
    <row r="8" spans="1:28" ht="18" x14ac:dyDescent="0.25">
      <c r="A8" s="67" t="s">
        <v>59</v>
      </c>
      <c r="B8" s="73"/>
      <c r="C8" s="50"/>
      <c r="D8" s="50"/>
      <c r="E8" s="74"/>
      <c r="F8" s="73"/>
      <c r="G8" s="50"/>
      <c r="H8" s="50"/>
      <c r="I8" s="74"/>
      <c r="L8" s="7" t="s">
        <v>13</v>
      </c>
      <c r="M8" s="8">
        <v>10809</v>
      </c>
      <c r="N8" s="9">
        <v>42276</v>
      </c>
      <c r="O8" s="9">
        <v>53085</v>
      </c>
      <c r="P8" s="9">
        <v>396280</v>
      </c>
      <c r="Q8" s="9">
        <v>152001</v>
      </c>
      <c r="R8" s="9">
        <v>449365</v>
      </c>
      <c r="S8" s="8">
        <v>828</v>
      </c>
      <c r="T8" s="6"/>
      <c r="U8" s="7" t="s">
        <v>13</v>
      </c>
      <c r="V8" s="13">
        <v>10564</v>
      </c>
      <c r="W8" s="13">
        <v>41950</v>
      </c>
      <c r="X8" s="13">
        <v>52514</v>
      </c>
      <c r="Y8" s="13">
        <v>399367</v>
      </c>
      <c r="Z8" s="13">
        <v>151851</v>
      </c>
      <c r="AA8" s="13">
        <v>451881</v>
      </c>
      <c r="AB8" s="13">
        <v>813</v>
      </c>
    </row>
    <row r="9" spans="1:28" ht="18" x14ac:dyDescent="0.25">
      <c r="A9" s="67" t="s">
        <v>60</v>
      </c>
      <c r="B9" s="73"/>
      <c r="C9" s="50"/>
      <c r="D9" s="50"/>
      <c r="E9" s="74"/>
      <c r="F9" s="73"/>
      <c r="G9" s="50"/>
      <c r="H9" s="50"/>
      <c r="I9" s="74"/>
      <c r="L9" s="7" t="s">
        <v>14</v>
      </c>
      <c r="M9" s="8">
        <v>20940</v>
      </c>
      <c r="N9" s="9">
        <v>82517</v>
      </c>
      <c r="O9" s="9">
        <v>103457</v>
      </c>
      <c r="P9" s="9">
        <v>1128096</v>
      </c>
      <c r="Q9" s="9">
        <v>317515</v>
      </c>
      <c r="R9" s="9">
        <v>1231553</v>
      </c>
      <c r="S9" s="8">
        <v>1605</v>
      </c>
      <c r="T9" s="6"/>
      <c r="U9" s="7" t="s">
        <v>14</v>
      </c>
      <c r="V9" s="13">
        <v>20871</v>
      </c>
      <c r="W9" s="13">
        <v>82666</v>
      </c>
      <c r="X9" s="13">
        <v>103537</v>
      </c>
      <c r="Y9" s="13">
        <v>1141714</v>
      </c>
      <c r="Z9" s="13">
        <v>316799</v>
      </c>
      <c r="AA9" s="13">
        <v>1245251</v>
      </c>
      <c r="AB9" s="13">
        <v>1599</v>
      </c>
    </row>
    <row r="10" spans="1:28" ht="18" x14ac:dyDescent="0.25">
      <c r="A10" s="67" t="s">
        <v>107</v>
      </c>
      <c r="B10" s="73"/>
      <c r="C10" s="50"/>
      <c r="D10" s="50"/>
      <c r="E10" s="74"/>
      <c r="F10" s="73"/>
      <c r="G10" s="50"/>
      <c r="H10" s="50"/>
      <c r="I10" s="74"/>
      <c r="L10" s="7" t="s">
        <v>15</v>
      </c>
      <c r="M10" s="8">
        <v>16475</v>
      </c>
      <c r="N10" s="9">
        <v>63271</v>
      </c>
      <c r="O10" s="9">
        <v>79746</v>
      </c>
      <c r="P10" s="9">
        <v>578654</v>
      </c>
      <c r="Q10" s="9">
        <v>233766</v>
      </c>
      <c r="R10" s="9">
        <v>658400</v>
      </c>
      <c r="S10" s="8">
        <v>1262</v>
      </c>
      <c r="T10" s="6"/>
      <c r="U10" s="7" t="s">
        <v>15</v>
      </c>
      <c r="V10" s="13">
        <v>16080</v>
      </c>
      <c r="W10" s="13">
        <v>63043</v>
      </c>
      <c r="X10" s="13">
        <v>79123</v>
      </c>
      <c r="Y10" s="13">
        <v>586906</v>
      </c>
      <c r="Z10" s="13">
        <v>232788</v>
      </c>
      <c r="AA10" s="13">
        <v>666029</v>
      </c>
      <c r="AB10" s="13">
        <v>1234</v>
      </c>
    </row>
    <row r="11" spans="1:28" ht="18" x14ac:dyDescent="0.25">
      <c r="A11" s="67" t="s">
        <v>108</v>
      </c>
      <c r="B11" s="73"/>
      <c r="C11" s="50"/>
      <c r="D11" s="50"/>
      <c r="E11" s="74"/>
      <c r="F11" s="73"/>
      <c r="G11" s="50"/>
      <c r="H11" s="50"/>
      <c r="I11" s="74"/>
      <c r="L11" s="7" t="s">
        <v>16</v>
      </c>
      <c r="M11" s="8">
        <v>33231</v>
      </c>
      <c r="N11" s="9">
        <v>132775</v>
      </c>
      <c r="O11" s="9">
        <v>166006</v>
      </c>
      <c r="P11" s="9">
        <v>1341480</v>
      </c>
      <c r="Q11" s="9">
        <v>498148</v>
      </c>
      <c r="R11" s="9">
        <v>1507486</v>
      </c>
      <c r="S11" s="8">
        <v>2552</v>
      </c>
      <c r="T11" s="6"/>
      <c r="U11" s="7" t="s">
        <v>16</v>
      </c>
      <c r="V11" s="13">
        <v>32381</v>
      </c>
      <c r="W11" s="13">
        <v>130561</v>
      </c>
      <c r="X11" s="13">
        <v>162942</v>
      </c>
      <c r="Y11" s="13">
        <v>1350950</v>
      </c>
      <c r="Z11" s="13">
        <v>492783</v>
      </c>
      <c r="AA11" s="13">
        <v>1513892</v>
      </c>
      <c r="AB11" s="13">
        <v>2492</v>
      </c>
    </row>
    <row r="12" spans="1:28" ht="18" x14ac:dyDescent="0.25">
      <c r="A12" s="67" t="s">
        <v>109</v>
      </c>
      <c r="B12" s="73"/>
      <c r="C12" s="50"/>
      <c r="D12" s="50"/>
      <c r="E12" s="74"/>
      <c r="F12" s="73"/>
      <c r="G12" s="50"/>
      <c r="H12" s="50"/>
      <c r="I12" s="74"/>
      <c r="L12" s="7" t="s">
        <v>17</v>
      </c>
      <c r="M12" s="8">
        <v>15582</v>
      </c>
      <c r="N12" s="9">
        <v>63196</v>
      </c>
      <c r="O12" s="9">
        <v>78778</v>
      </c>
      <c r="P12" s="9">
        <v>876607</v>
      </c>
      <c r="Q12" s="9">
        <v>236235</v>
      </c>
      <c r="R12" s="9">
        <v>955385</v>
      </c>
      <c r="S12" s="8">
        <v>1195</v>
      </c>
      <c r="T12" s="6"/>
      <c r="U12" s="7" t="s">
        <v>17</v>
      </c>
      <c r="V12" s="13">
        <v>15464</v>
      </c>
      <c r="W12" s="13">
        <v>63126</v>
      </c>
      <c r="X12" s="13">
        <v>78590</v>
      </c>
      <c r="Y12" s="13">
        <v>890580</v>
      </c>
      <c r="Z12" s="13">
        <v>237005</v>
      </c>
      <c r="AA12" s="13">
        <v>969170</v>
      </c>
      <c r="AB12" s="13">
        <v>1186</v>
      </c>
    </row>
    <row r="13" spans="1:28" ht="18" x14ac:dyDescent="0.25">
      <c r="A13" s="67" t="s">
        <v>92</v>
      </c>
      <c r="B13" s="73"/>
      <c r="C13" s="50"/>
      <c r="D13" s="50"/>
      <c r="E13" s="74"/>
      <c r="F13" s="73"/>
      <c r="G13" s="50"/>
      <c r="H13" s="50"/>
      <c r="I13" s="74"/>
      <c r="L13" s="7" t="s">
        <v>20</v>
      </c>
      <c r="M13" s="8">
        <v>26481</v>
      </c>
      <c r="N13" s="9">
        <v>105346</v>
      </c>
      <c r="O13" s="9">
        <v>131827</v>
      </c>
      <c r="P13" s="9">
        <v>1151713</v>
      </c>
      <c r="Q13" s="9">
        <v>392367</v>
      </c>
      <c r="R13" s="9">
        <v>1283540</v>
      </c>
      <c r="S13" s="8">
        <v>2027</v>
      </c>
      <c r="T13" s="6"/>
      <c r="U13" s="7" t="s">
        <v>20</v>
      </c>
      <c r="V13" s="13">
        <v>25866</v>
      </c>
      <c r="W13" s="13">
        <v>104191</v>
      </c>
      <c r="X13" s="13">
        <v>130057</v>
      </c>
      <c r="Y13" s="13">
        <v>1162118</v>
      </c>
      <c r="Z13" s="13">
        <v>389848</v>
      </c>
      <c r="AA13" s="13">
        <v>1292175</v>
      </c>
      <c r="AB13" s="13">
        <v>1985</v>
      </c>
    </row>
    <row r="14" spans="1:28" ht="18" x14ac:dyDescent="0.25">
      <c r="A14" s="67" t="s">
        <v>111</v>
      </c>
      <c r="B14" s="73"/>
      <c r="C14" s="50"/>
      <c r="D14" s="50"/>
      <c r="E14" s="74"/>
      <c r="F14" s="73"/>
      <c r="G14" s="50"/>
      <c r="H14" s="50"/>
      <c r="I14" s="74"/>
      <c r="L14" s="7" t="s">
        <v>22</v>
      </c>
      <c r="M14" s="8">
        <v>14083</v>
      </c>
      <c r="N14" s="9">
        <v>53655</v>
      </c>
      <c r="O14" s="9">
        <v>67738</v>
      </c>
      <c r="P14" s="9">
        <v>411903</v>
      </c>
      <c r="Q14" s="9">
        <v>192803</v>
      </c>
      <c r="R14" s="9">
        <v>479641</v>
      </c>
      <c r="S14" s="8">
        <v>1079</v>
      </c>
      <c r="T14" s="6"/>
      <c r="U14" s="7" t="s">
        <v>22</v>
      </c>
      <c r="V14" s="13">
        <v>13894</v>
      </c>
      <c r="W14" s="13">
        <v>53569</v>
      </c>
      <c r="X14" s="13">
        <v>67463</v>
      </c>
      <c r="Y14" s="13">
        <v>416117</v>
      </c>
      <c r="Z14" s="13">
        <v>191991</v>
      </c>
      <c r="AA14" s="13">
        <v>483580</v>
      </c>
      <c r="AB14" s="13">
        <v>1068</v>
      </c>
    </row>
    <row r="15" spans="1:28" ht="18" x14ac:dyDescent="0.25">
      <c r="A15" s="67" t="s">
        <v>98</v>
      </c>
      <c r="B15" s="73"/>
      <c r="C15" s="50"/>
      <c r="D15" s="50"/>
      <c r="E15" s="74"/>
      <c r="F15" s="73"/>
      <c r="G15" s="50"/>
      <c r="H15" s="50"/>
      <c r="I15" s="74"/>
      <c r="L15" s="7" t="s">
        <v>23</v>
      </c>
      <c r="M15" s="8">
        <v>19716</v>
      </c>
      <c r="N15" s="9">
        <v>78290</v>
      </c>
      <c r="O15" s="9">
        <v>98006</v>
      </c>
      <c r="P15" s="9">
        <v>736048</v>
      </c>
      <c r="Q15" s="9">
        <v>282337</v>
      </c>
      <c r="R15" s="9">
        <v>834054</v>
      </c>
      <c r="S15" s="8">
        <v>1517</v>
      </c>
      <c r="T15" s="6"/>
      <c r="U15" s="7" t="s">
        <v>23</v>
      </c>
      <c r="V15" s="13">
        <v>19368</v>
      </c>
      <c r="W15" s="13">
        <v>77578</v>
      </c>
      <c r="X15" s="13">
        <v>96946</v>
      </c>
      <c r="Y15" s="13">
        <v>744038</v>
      </c>
      <c r="Z15" s="13">
        <v>282171</v>
      </c>
      <c r="AA15" s="13">
        <v>840984</v>
      </c>
      <c r="AB15" s="13">
        <v>1482</v>
      </c>
    </row>
    <row r="16" spans="1:28" ht="18" x14ac:dyDescent="0.25">
      <c r="A16" s="67" t="s">
        <v>99</v>
      </c>
      <c r="B16" s="73"/>
      <c r="C16" s="50"/>
      <c r="D16" s="50"/>
      <c r="E16" s="74"/>
      <c r="F16" s="73"/>
      <c r="G16" s="50"/>
      <c r="H16" s="50"/>
      <c r="I16" s="74"/>
      <c r="L16" s="7" t="s">
        <v>24</v>
      </c>
      <c r="M16" s="8">
        <v>13828</v>
      </c>
      <c r="N16" s="9">
        <v>56502</v>
      </c>
      <c r="O16" s="9">
        <v>70330</v>
      </c>
      <c r="P16" s="9">
        <v>685178</v>
      </c>
      <c r="Q16" s="9">
        <v>214950</v>
      </c>
      <c r="R16" s="9">
        <v>755508</v>
      </c>
      <c r="S16" s="8">
        <v>1063</v>
      </c>
      <c r="T16" s="6"/>
      <c r="U16" s="7" t="s">
        <v>24</v>
      </c>
      <c r="V16" s="13">
        <v>13629</v>
      </c>
      <c r="W16" s="13">
        <v>55919</v>
      </c>
      <c r="X16" s="13">
        <v>69548</v>
      </c>
      <c r="Y16" s="13">
        <v>694010</v>
      </c>
      <c r="Z16" s="13">
        <v>213663</v>
      </c>
      <c r="AA16" s="13">
        <v>763558</v>
      </c>
      <c r="AB16" s="13">
        <v>1048</v>
      </c>
    </row>
    <row r="17" spans="1:28" ht="18" x14ac:dyDescent="0.25">
      <c r="A17" s="67" t="s">
        <v>62</v>
      </c>
      <c r="B17" s="73"/>
      <c r="C17" s="50"/>
      <c r="D17" s="50"/>
      <c r="E17" s="74"/>
      <c r="F17" s="73"/>
      <c r="G17" s="50"/>
      <c r="H17" s="50"/>
      <c r="I17" s="74"/>
      <c r="L17" s="7" t="s">
        <v>26</v>
      </c>
      <c r="M17" s="8">
        <v>29495</v>
      </c>
      <c r="N17" s="9">
        <v>114520</v>
      </c>
      <c r="O17" s="9">
        <v>144015</v>
      </c>
      <c r="P17" s="9">
        <v>1167569</v>
      </c>
      <c r="Q17" s="9">
        <v>432653</v>
      </c>
      <c r="R17" s="9">
        <v>1311584</v>
      </c>
      <c r="S17" s="8">
        <v>2267</v>
      </c>
      <c r="T17" s="6"/>
      <c r="U17" s="7" t="s">
        <v>26</v>
      </c>
      <c r="V17" s="13">
        <v>29329</v>
      </c>
      <c r="W17" s="13">
        <v>114256</v>
      </c>
      <c r="X17" s="13">
        <v>143585</v>
      </c>
      <c r="Y17" s="13">
        <v>1177822</v>
      </c>
      <c r="Z17" s="13">
        <v>430006</v>
      </c>
      <c r="AA17" s="13">
        <v>1321407</v>
      </c>
      <c r="AB17" s="13">
        <v>2250</v>
      </c>
    </row>
    <row r="18" spans="1:28" ht="18" x14ac:dyDescent="0.25">
      <c r="A18" s="67" t="s">
        <v>63</v>
      </c>
      <c r="B18" s="73"/>
      <c r="C18" s="50"/>
      <c r="D18" s="50"/>
      <c r="E18" s="74"/>
      <c r="F18" s="73"/>
      <c r="G18" s="50"/>
      <c r="H18" s="50"/>
      <c r="I18" s="74"/>
      <c r="L18" s="7" t="s">
        <v>27</v>
      </c>
      <c r="M18" s="8">
        <v>34859</v>
      </c>
      <c r="N18" s="9">
        <v>140432</v>
      </c>
      <c r="O18" s="9">
        <v>175291</v>
      </c>
      <c r="P18" s="9">
        <v>1593890</v>
      </c>
      <c r="Q18" s="9">
        <v>524286</v>
      </c>
      <c r="R18" s="9">
        <v>1769181</v>
      </c>
      <c r="S18" s="8">
        <v>2671</v>
      </c>
      <c r="T18" s="6"/>
      <c r="U18" s="7" t="s">
        <v>27</v>
      </c>
      <c r="V18" s="13">
        <v>34340</v>
      </c>
      <c r="W18" s="13">
        <v>139796</v>
      </c>
      <c r="X18" s="13">
        <v>174136</v>
      </c>
      <c r="Y18" s="13">
        <v>1617523</v>
      </c>
      <c r="Z18" s="13">
        <v>523417</v>
      </c>
      <c r="AA18" s="13">
        <v>1791659</v>
      </c>
      <c r="AB18" s="13">
        <v>2630</v>
      </c>
    </row>
    <row r="19" spans="1:28" ht="18" x14ac:dyDescent="0.25">
      <c r="A19" s="67" t="s">
        <v>120</v>
      </c>
      <c r="B19" s="73"/>
      <c r="C19" s="50"/>
      <c r="D19" s="50"/>
      <c r="E19" s="74"/>
      <c r="F19" s="73"/>
      <c r="G19" s="50"/>
      <c r="H19" s="50"/>
      <c r="I19" s="74"/>
      <c r="L19" s="7" t="s">
        <v>29</v>
      </c>
      <c r="M19" s="8">
        <v>59901</v>
      </c>
      <c r="N19" s="9">
        <v>244346</v>
      </c>
      <c r="O19" s="9">
        <v>304247</v>
      </c>
      <c r="P19" s="9">
        <v>3552990</v>
      </c>
      <c r="Q19" s="9">
        <v>917593</v>
      </c>
      <c r="R19" s="9">
        <v>3857237</v>
      </c>
      <c r="S19" s="8">
        <v>4596</v>
      </c>
      <c r="T19" s="6"/>
      <c r="U19" s="7" t="s">
        <v>29</v>
      </c>
      <c r="V19" s="13">
        <v>52949</v>
      </c>
      <c r="W19" s="13">
        <v>216859</v>
      </c>
      <c r="X19" s="13">
        <v>269808</v>
      </c>
      <c r="Y19" s="13">
        <v>3220224</v>
      </c>
      <c r="Z19" s="13">
        <v>813328</v>
      </c>
      <c r="AA19" s="13">
        <v>3490032</v>
      </c>
      <c r="AB19" s="13">
        <v>4063</v>
      </c>
    </row>
    <row r="20" spans="1:28" ht="18" x14ac:dyDescent="0.25">
      <c r="A20" s="67" t="s">
        <v>121</v>
      </c>
      <c r="B20" s="73"/>
      <c r="C20" s="50"/>
      <c r="D20" s="50"/>
      <c r="E20" s="74"/>
      <c r="F20" s="73"/>
      <c r="G20" s="50"/>
      <c r="H20" s="50"/>
      <c r="I20" s="74"/>
      <c r="L20" s="7" t="s">
        <v>30</v>
      </c>
      <c r="M20" s="8">
        <v>43781</v>
      </c>
      <c r="N20" s="9">
        <v>174751</v>
      </c>
      <c r="O20" s="9">
        <v>218532</v>
      </c>
      <c r="P20" s="9">
        <v>2167338</v>
      </c>
      <c r="Q20" s="9">
        <v>641369</v>
      </c>
      <c r="R20" s="9">
        <v>2385870</v>
      </c>
      <c r="S20" s="8">
        <v>3358</v>
      </c>
      <c r="T20" s="6"/>
      <c r="U20" s="7" t="s">
        <v>30</v>
      </c>
      <c r="V20" s="13">
        <v>14892</v>
      </c>
      <c r="W20" s="13">
        <v>61388</v>
      </c>
      <c r="X20" s="13">
        <v>76280</v>
      </c>
      <c r="Y20" s="13">
        <v>866505</v>
      </c>
      <c r="Z20" s="13">
        <v>229221</v>
      </c>
      <c r="AA20" s="13">
        <v>942785</v>
      </c>
      <c r="AB20" s="13">
        <v>1142</v>
      </c>
    </row>
    <row r="21" spans="1:28" ht="18" x14ac:dyDescent="0.25">
      <c r="A21" s="67" t="s">
        <v>65</v>
      </c>
      <c r="B21" s="73"/>
      <c r="C21" s="50"/>
      <c r="D21" s="50"/>
      <c r="E21" s="74"/>
      <c r="F21" s="73"/>
      <c r="G21" s="50"/>
      <c r="H21" s="50"/>
      <c r="I21" s="74"/>
      <c r="L21" s="7" t="s">
        <v>31</v>
      </c>
      <c r="M21" s="8">
        <v>17740</v>
      </c>
      <c r="N21" s="9">
        <v>67883</v>
      </c>
      <c r="O21" s="9">
        <v>85623</v>
      </c>
      <c r="P21" s="9">
        <v>818375</v>
      </c>
      <c r="Q21" s="9">
        <v>262638</v>
      </c>
      <c r="R21" s="9">
        <v>903998</v>
      </c>
      <c r="S21" s="8">
        <v>1363</v>
      </c>
      <c r="T21" s="6"/>
      <c r="U21" s="7" t="s">
        <v>31</v>
      </c>
      <c r="V21" s="13">
        <v>17657</v>
      </c>
      <c r="W21" s="13">
        <v>67586</v>
      </c>
      <c r="X21" s="13">
        <v>85243</v>
      </c>
      <c r="Y21" s="13">
        <v>828491</v>
      </c>
      <c r="Z21" s="13">
        <v>261569</v>
      </c>
      <c r="AA21" s="13">
        <v>913734</v>
      </c>
      <c r="AB21" s="13">
        <v>1356</v>
      </c>
    </row>
    <row r="22" spans="1:28" ht="18" x14ac:dyDescent="0.25">
      <c r="A22" s="67" t="s">
        <v>66</v>
      </c>
      <c r="B22" s="73"/>
      <c r="C22" s="50"/>
      <c r="D22" s="50"/>
      <c r="E22" s="74"/>
      <c r="F22" s="73"/>
      <c r="G22" s="50"/>
      <c r="H22" s="50"/>
      <c r="I22" s="74"/>
      <c r="L22" s="7" t="s">
        <v>32</v>
      </c>
      <c r="M22" s="8">
        <v>35434</v>
      </c>
      <c r="N22" s="9">
        <v>148039</v>
      </c>
      <c r="O22" s="9">
        <v>183473</v>
      </c>
      <c r="P22" s="9">
        <v>1921823</v>
      </c>
      <c r="Q22" s="9">
        <v>554043</v>
      </c>
      <c r="R22" s="9">
        <v>2105296</v>
      </c>
      <c r="S22" s="8">
        <v>2717</v>
      </c>
      <c r="T22" s="6"/>
      <c r="U22" s="7" t="s">
        <v>32</v>
      </c>
      <c r="V22" s="13">
        <v>71563</v>
      </c>
      <c r="W22" s="13">
        <v>290071</v>
      </c>
      <c r="X22" s="13">
        <v>361634</v>
      </c>
      <c r="Y22" s="13">
        <v>3686964</v>
      </c>
      <c r="Z22" s="13">
        <v>1075537</v>
      </c>
      <c r="AA22" s="13">
        <v>4048598</v>
      </c>
      <c r="AB22" s="13">
        <v>5490</v>
      </c>
    </row>
    <row r="23" spans="1:28" ht="18" x14ac:dyDescent="0.25">
      <c r="A23" s="67" t="s">
        <v>67</v>
      </c>
      <c r="B23" s="73"/>
      <c r="C23" s="50"/>
      <c r="D23" s="50"/>
      <c r="E23" s="74"/>
      <c r="F23" s="73"/>
      <c r="G23" s="50"/>
      <c r="H23" s="50"/>
      <c r="I23" s="74"/>
      <c r="L23" s="7" t="s">
        <v>33</v>
      </c>
      <c r="M23" s="8">
        <v>24255</v>
      </c>
      <c r="N23" s="9">
        <v>97795</v>
      </c>
      <c r="O23" s="9">
        <v>122050</v>
      </c>
      <c r="P23" s="9">
        <v>873305</v>
      </c>
      <c r="Q23" s="9">
        <v>359086</v>
      </c>
      <c r="R23" s="9">
        <v>995355</v>
      </c>
      <c r="S23" s="8">
        <v>1859</v>
      </c>
      <c r="T23" s="6"/>
      <c r="U23" s="7" t="s">
        <v>33</v>
      </c>
      <c r="V23" s="13">
        <v>23570</v>
      </c>
      <c r="W23" s="13">
        <v>96348</v>
      </c>
      <c r="X23" s="13">
        <v>119918</v>
      </c>
      <c r="Y23" s="13">
        <v>887035</v>
      </c>
      <c r="Z23" s="13">
        <v>358186</v>
      </c>
      <c r="AA23" s="13">
        <v>1006953</v>
      </c>
      <c r="AB23" s="13">
        <v>1811</v>
      </c>
    </row>
    <row r="24" spans="1:28" ht="18" x14ac:dyDescent="0.25">
      <c r="A24" s="67" t="s">
        <v>68</v>
      </c>
      <c r="B24" s="73"/>
      <c r="C24" s="50"/>
      <c r="D24" s="50"/>
      <c r="E24" s="74"/>
      <c r="F24" s="73"/>
      <c r="G24" s="50"/>
      <c r="H24" s="50"/>
      <c r="I24" s="74"/>
      <c r="L24" s="7" t="s">
        <v>35</v>
      </c>
      <c r="M24" s="8">
        <v>2609</v>
      </c>
      <c r="N24" s="9">
        <v>10653</v>
      </c>
      <c r="O24" s="9">
        <v>13262</v>
      </c>
      <c r="P24" s="9">
        <v>111142</v>
      </c>
      <c r="Q24" s="9">
        <v>38307</v>
      </c>
      <c r="R24" s="9">
        <v>124404</v>
      </c>
      <c r="S24" s="8">
        <v>199</v>
      </c>
      <c r="T24" s="6"/>
      <c r="U24" s="7" t="s">
        <v>35</v>
      </c>
      <c r="V24" s="13">
        <v>2595</v>
      </c>
      <c r="W24" s="13">
        <v>10623</v>
      </c>
      <c r="X24" s="13">
        <v>13218</v>
      </c>
      <c r="Y24" s="13">
        <v>114421</v>
      </c>
      <c r="Z24" s="13">
        <v>38734</v>
      </c>
      <c r="AA24" s="13">
        <v>127639</v>
      </c>
      <c r="AB24" s="13">
        <v>200</v>
      </c>
    </row>
    <row r="25" spans="1:28" ht="18" x14ac:dyDescent="0.25">
      <c r="A25" s="67" t="s">
        <v>100</v>
      </c>
      <c r="B25" s="73"/>
      <c r="C25" s="50"/>
      <c r="D25" s="50"/>
      <c r="E25" s="74"/>
      <c r="F25" s="73"/>
      <c r="G25" s="50"/>
      <c r="H25" s="50"/>
      <c r="I25" s="74"/>
      <c r="L25" s="7" t="s">
        <v>36</v>
      </c>
      <c r="M25" s="8">
        <v>2728</v>
      </c>
      <c r="N25" s="9">
        <v>11058</v>
      </c>
      <c r="O25" s="9">
        <v>13786</v>
      </c>
      <c r="P25" s="9">
        <v>159209</v>
      </c>
      <c r="Q25" s="9">
        <v>41892</v>
      </c>
      <c r="R25" s="9">
        <v>172995</v>
      </c>
      <c r="S25" s="8">
        <v>208</v>
      </c>
      <c r="T25" s="6"/>
      <c r="U25" s="7" t="s">
        <v>36</v>
      </c>
      <c r="V25" s="13">
        <v>2704</v>
      </c>
      <c r="W25" s="13">
        <v>11001</v>
      </c>
      <c r="X25" s="13">
        <v>13705</v>
      </c>
      <c r="Y25" s="13">
        <v>161154</v>
      </c>
      <c r="Z25" s="13">
        <v>41751</v>
      </c>
      <c r="AA25" s="13">
        <v>174859</v>
      </c>
      <c r="AB25" s="13">
        <v>206</v>
      </c>
    </row>
    <row r="26" spans="1:28" ht="18" x14ac:dyDescent="0.25">
      <c r="A26" s="67" t="s">
        <v>69</v>
      </c>
      <c r="B26" s="73"/>
      <c r="C26" s="50"/>
      <c r="D26" s="50"/>
      <c r="E26" s="74"/>
      <c r="F26" s="73"/>
      <c r="G26" s="50"/>
      <c r="H26" s="50"/>
      <c r="I26" s="74"/>
      <c r="L26" s="7" t="s">
        <v>37</v>
      </c>
      <c r="M26" s="8">
        <v>6463</v>
      </c>
      <c r="N26" s="9">
        <v>26465</v>
      </c>
      <c r="O26" s="9">
        <v>32928</v>
      </c>
      <c r="P26" s="9">
        <v>262387</v>
      </c>
      <c r="Q26" s="9">
        <v>100506</v>
      </c>
      <c r="R26" s="9">
        <v>295315</v>
      </c>
      <c r="S26" s="8">
        <v>496</v>
      </c>
      <c r="T26" s="6"/>
      <c r="U26" s="7" t="s">
        <v>37</v>
      </c>
      <c r="V26" s="13">
        <v>6392</v>
      </c>
      <c r="W26" s="13">
        <v>26083</v>
      </c>
      <c r="X26" s="13">
        <v>32475</v>
      </c>
      <c r="Y26" s="13">
        <v>265116</v>
      </c>
      <c r="Z26" s="13">
        <v>99378</v>
      </c>
      <c r="AA26" s="13">
        <v>297591</v>
      </c>
      <c r="AB26" s="13">
        <v>490</v>
      </c>
    </row>
    <row r="27" spans="1:28" ht="18" x14ac:dyDescent="0.25">
      <c r="A27" s="67" t="s">
        <v>117</v>
      </c>
      <c r="B27" s="73"/>
      <c r="C27" s="50"/>
      <c r="D27" s="50"/>
      <c r="E27" s="74"/>
      <c r="F27" s="73"/>
      <c r="G27" s="50"/>
      <c r="H27" s="50"/>
      <c r="I27" s="74"/>
      <c r="L27" s="62"/>
      <c r="M27" s="63"/>
      <c r="N27" s="64"/>
      <c r="O27" s="64"/>
      <c r="P27" s="64"/>
      <c r="Q27" s="64"/>
      <c r="R27" s="64"/>
      <c r="S27" s="63"/>
      <c r="T27" s="6"/>
      <c r="U27" s="62"/>
      <c r="V27" s="65"/>
      <c r="W27" s="65"/>
      <c r="X27" s="65"/>
      <c r="Y27" s="65"/>
      <c r="Z27" s="65"/>
      <c r="AA27" s="65"/>
      <c r="AB27" s="65"/>
    </row>
    <row r="28" spans="1:28" ht="18" x14ac:dyDescent="0.25">
      <c r="A28" s="67" t="s">
        <v>118</v>
      </c>
      <c r="B28" s="73"/>
      <c r="C28" s="50"/>
      <c r="D28" s="50"/>
      <c r="E28" s="74"/>
      <c r="F28" s="73"/>
      <c r="G28" s="50"/>
      <c r="H28" s="50"/>
      <c r="I28" s="74"/>
      <c r="L28" s="62"/>
      <c r="M28" s="63"/>
      <c r="N28" s="64"/>
      <c r="O28" s="64"/>
      <c r="P28" s="64"/>
      <c r="Q28" s="64"/>
      <c r="R28" s="64"/>
      <c r="S28" s="63"/>
      <c r="T28" s="6"/>
      <c r="U28" s="62"/>
      <c r="V28" s="65"/>
      <c r="W28" s="65"/>
      <c r="X28" s="65"/>
      <c r="Y28" s="65"/>
      <c r="Z28" s="65"/>
      <c r="AA28" s="65"/>
      <c r="AB28" s="65"/>
    </row>
    <row r="29" spans="1:28" ht="18" x14ac:dyDescent="0.25">
      <c r="A29" s="154" t="s">
        <v>93</v>
      </c>
      <c r="B29" s="73"/>
      <c r="C29" s="50"/>
      <c r="D29" s="50"/>
      <c r="E29" s="74"/>
      <c r="F29" s="73"/>
      <c r="G29" s="50"/>
      <c r="H29" s="50"/>
      <c r="I29" s="74"/>
      <c r="L29" s="62"/>
      <c r="M29" s="63"/>
      <c r="N29" s="64"/>
      <c r="O29" s="64"/>
      <c r="P29" s="64"/>
      <c r="Q29" s="64"/>
      <c r="R29" s="64"/>
      <c r="S29" s="63"/>
      <c r="T29" s="6"/>
      <c r="U29" s="62"/>
      <c r="V29" s="65"/>
      <c r="W29" s="65"/>
      <c r="X29" s="65"/>
      <c r="Y29" s="65"/>
      <c r="Z29" s="65"/>
      <c r="AA29" s="65"/>
      <c r="AB29" s="65"/>
    </row>
    <row r="30" spans="1:28" ht="18" x14ac:dyDescent="0.25">
      <c r="A30" s="67" t="s">
        <v>70</v>
      </c>
      <c r="B30" s="75"/>
      <c r="C30" s="76"/>
      <c r="D30" s="76"/>
      <c r="E30" s="77"/>
      <c r="F30" s="75"/>
      <c r="G30" s="76"/>
      <c r="H30" s="76"/>
      <c r="I30" s="77"/>
      <c r="L30" s="7" t="s">
        <v>38</v>
      </c>
      <c r="M30" s="8">
        <v>38313</v>
      </c>
      <c r="N30" s="9">
        <v>151958</v>
      </c>
      <c r="O30" s="9">
        <v>190271</v>
      </c>
      <c r="P30" s="9">
        <v>1594280</v>
      </c>
      <c r="Q30" s="9">
        <v>570448</v>
      </c>
      <c r="R30" s="9">
        <v>1784551</v>
      </c>
      <c r="S30" s="8">
        <v>2939</v>
      </c>
      <c r="T30" s="6"/>
      <c r="U30" s="7" t="s">
        <v>38</v>
      </c>
      <c r="V30" s="13">
        <v>37823</v>
      </c>
      <c r="W30" s="13">
        <v>151027</v>
      </c>
      <c r="X30" s="13">
        <v>188850</v>
      </c>
      <c r="Y30" s="13">
        <v>1610757</v>
      </c>
      <c r="Z30" s="13">
        <v>567428</v>
      </c>
      <c r="AA30" s="13">
        <v>1799607</v>
      </c>
      <c r="AB30" s="13">
        <v>2899</v>
      </c>
    </row>
    <row r="31" spans="1:28" ht="18" x14ac:dyDescent="0.25">
      <c r="A31" s="67" t="s">
        <v>103</v>
      </c>
      <c r="B31" s="73"/>
      <c r="C31" s="50"/>
      <c r="D31" s="50"/>
      <c r="E31" s="74"/>
      <c r="F31" s="73"/>
      <c r="G31" s="50"/>
      <c r="H31" s="50"/>
      <c r="I31" s="74"/>
      <c r="L31" s="62"/>
      <c r="M31" s="63"/>
      <c r="N31" s="64"/>
      <c r="O31" s="64"/>
      <c r="P31" s="64"/>
      <c r="Q31" s="64"/>
      <c r="R31" s="64"/>
      <c r="S31" s="63"/>
      <c r="T31" s="6"/>
      <c r="U31" s="62"/>
      <c r="V31" s="65"/>
      <c r="W31" s="65"/>
      <c r="X31" s="65"/>
      <c r="Y31" s="65"/>
      <c r="Z31" s="65"/>
      <c r="AA31" s="65"/>
      <c r="AB31" s="65"/>
    </row>
    <row r="32" spans="1:28" ht="18" x14ac:dyDescent="0.25">
      <c r="A32" s="68"/>
      <c r="B32" s="51"/>
      <c r="C32" s="51"/>
      <c r="D32" s="51"/>
      <c r="E32" s="53"/>
      <c r="F32" s="51"/>
      <c r="G32" s="51"/>
      <c r="H32" s="51"/>
      <c r="I32" s="53"/>
      <c r="L32" s="7" t="s">
        <v>39</v>
      </c>
      <c r="M32" s="8">
        <v>30692</v>
      </c>
      <c r="N32" s="9">
        <v>121138</v>
      </c>
      <c r="O32" s="9">
        <v>151830</v>
      </c>
      <c r="P32" s="9">
        <v>1212922</v>
      </c>
      <c r="Q32" s="9">
        <v>454258</v>
      </c>
      <c r="R32" s="9">
        <v>1364752</v>
      </c>
      <c r="S32" s="8">
        <v>2354</v>
      </c>
      <c r="T32" s="6"/>
      <c r="U32" s="7" t="s">
        <v>39</v>
      </c>
      <c r="V32" s="13">
        <v>30020</v>
      </c>
      <c r="W32" s="13">
        <v>119972</v>
      </c>
      <c r="X32" s="13">
        <v>149992</v>
      </c>
      <c r="Y32" s="13">
        <v>1227130</v>
      </c>
      <c r="Z32" s="13">
        <v>451606</v>
      </c>
      <c r="AA32" s="13">
        <v>1377122</v>
      </c>
      <c r="AB32" s="13">
        <v>2308</v>
      </c>
    </row>
    <row r="33" spans="1:28" ht="18" x14ac:dyDescent="0.3">
      <c r="A33" s="18" t="s">
        <v>124</v>
      </c>
      <c r="B33" s="52"/>
      <c r="C33" s="52"/>
      <c r="D33" s="52"/>
      <c r="E33" s="52"/>
      <c r="F33" s="52"/>
      <c r="G33" s="52"/>
      <c r="H33" s="52"/>
      <c r="I33" s="52"/>
      <c r="L33" s="7" t="s">
        <v>40</v>
      </c>
      <c r="M33" s="8">
        <v>17039</v>
      </c>
      <c r="N33" s="9">
        <v>66983</v>
      </c>
      <c r="O33" s="9">
        <v>84022</v>
      </c>
      <c r="P33" s="9">
        <v>710708</v>
      </c>
      <c r="Q33" s="9">
        <v>249401</v>
      </c>
      <c r="R33" s="9">
        <v>794730</v>
      </c>
      <c r="S33" s="8">
        <v>1310</v>
      </c>
      <c r="T33" s="6"/>
      <c r="U33" s="7" t="s">
        <v>40</v>
      </c>
      <c r="V33" s="13">
        <v>16678</v>
      </c>
      <c r="W33" s="13">
        <v>66818</v>
      </c>
      <c r="X33" s="13">
        <v>83496</v>
      </c>
      <c r="Y33" s="13">
        <v>722956</v>
      </c>
      <c r="Z33" s="13">
        <v>250157</v>
      </c>
      <c r="AA33" s="13">
        <v>806452</v>
      </c>
      <c r="AB33" s="13">
        <v>1278</v>
      </c>
    </row>
    <row r="34" spans="1:28" ht="18" x14ac:dyDescent="0.3">
      <c r="A34" s="18" t="s">
        <v>57</v>
      </c>
      <c r="B34" s="52"/>
      <c r="C34" s="52"/>
      <c r="D34" s="52"/>
      <c r="E34" s="52"/>
      <c r="F34" s="52"/>
      <c r="G34" s="52"/>
      <c r="H34" s="52"/>
      <c r="I34" s="52"/>
      <c r="L34" s="7" t="s">
        <v>41</v>
      </c>
      <c r="M34" s="8">
        <v>5813</v>
      </c>
      <c r="N34" s="9">
        <v>23281</v>
      </c>
      <c r="O34" s="9">
        <v>29094</v>
      </c>
      <c r="P34" s="9">
        <v>295404</v>
      </c>
      <c r="Q34" s="9">
        <v>86965</v>
      </c>
      <c r="R34" s="9">
        <v>324498</v>
      </c>
      <c r="S34" s="8">
        <v>447</v>
      </c>
      <c r="T34" s="6"/>
      <c r="U34" s="7" t="s">
        <v>41</v>
      </c>
      <c r="V34" s="13">
        <v>5714</v>
      </c>
      <c r="W34" s="13">
        <v>23196</v>
      </c>
      <c r="X34" s="13">
        <v>28910</v>
      </c>
      <c r="Y34" s="13">
        <v>300005</v>
      </c>
      <c r="Z34" s="13">
        <v>87065</v>
      </c>
      <c r="AA34" s="13">
        <v>328915</v>
      </c>
      <c r="AB34" s="13">
        <v>439</v>
      </c>
    </row>
    <row r="35" spans="1:28" ht="18" x14ac:dyDescent="0.3">
      <c r="A35" s="18" t="s">
        <v>55</v>
      </c>
      <c r="L35" s="7" t="s">
        <v>42</v>
      </c>
      <c r="M35" s="8">
        <v>4086</v>
      </c>
      <c r="N35" s="9">
        <v>16473</v>
      </c>
      <c r="O35" s="9">
        <v>20559</v>
      </c>
      <c r="P35" s="9">
        <v>204336</v>
      </c>
      <c r="Q35" s="9">
        <v>60349</v>
      </c>
      <c r="R35" s="9">
        <v>224895</v>
      </c>
      <c r="S35" s="8">
        <v>314</v>
      </c>
      <c r="T35" s="6"/>
      <c r="U35" s="7" t="s">
        <v>42</v>
      </c>
      <c r="V35" s="13">
        <v>4047</v>
      </c>
      <c r="W35" s="13">
        <v>16467</v>
      </c>
      <c r="X35" s="13">
        <v>20514</v>
      </c>
      <c r="Y35" s="13">
        <v>207713</v>
      </c>
      <c r="Z35" s="13">
        <v>60665</v>
      </c>
      <c r="AA35" s="13">
        <v>228227</v>
      </c>
      <c r="AB35" s="13">
        <v>312</v>
      </c>
    </row>
    <row r="36" spans="1:28" ht="18" x14ac:dyDescent="0.25">
      <c r="L36" s="7" t="s">
        <v>43</v>
      </c>
      <c r="M36" s="8">
        <v>9451</v>
      </c>
      <c r="N36" s="9">
        <v>39724</v>
      </c>
      <c r="O36" s="9">
        <v>49175</v>
      </c>
      <c r="P36" s="9">
        <v>422176</v>
      </c>
      <c r="Q36" s="9">
        <v>155428</v>
      </c>
      <c r="R36" s="9">
        <v>471351</v>
      </c>
      <c r="S36" s="8">
        <v>723</v>
      </c>
      <c r="T36" s="6"/>
      <c r="U36" s="7" t="s">
        <v>43</v>
      </c>
      <c r="V36" s="13">
        <v>9215</v>
      </c>
      <c r="W36" s="13">
        <v>38979</v>
      </c>
      <c r="X36" s="13">
        <v>48194</v>
      </c>
      <c r="Y36" s="13">
        <v>429422</v>
      </c>
      <c r="Z36" s="13">
        <v>154584</v>
      </c>
      <c r="AA36" s="13">
        <v>477616</v>
      </c>
      <c r="AB36" s="13">
        <v>707</v>
      </c>
    </row>
    <row r="37" spans="1:28" ht="18" x14ac:dyDescent="0.25">
      <c r="L37" s="10" t="s">
        <v>1</v>
      </c>
      <c r="M37" s="10">
        <v>589273</v>
      </c>
      <c r="N37" s="10">
        <v>2353932</v>
      </c>
      <c r="O37" s="10">
        <v>2943205</v>
      </c>
      <c r="P37" s="10">
        <v>26854489</v>
      </c>
      <c r="Q37" s="10">
        <v>8802623</v>
      </c>
      <c r="R37" s="10">
        <v>29797694</v>
      </c>
      <c r="S37" s="10">
        <v>45195</v>
      </c>
      <c r="T37" s="6"/>
      <c r="U37" s="14" t="s">
        <v>1</v>
      </c>
      <c r="V37" s="15">
        <v>582056</v>
      </c>
      <c r="W37" s="15">
        <v>2341629</v>
      </c>
      <c r="X37" s="15">
        <v>2923685</v>
      </c>
      <c r="Y37" s="15">
        <v>27212190</v>
      </c>
      <c r="Z37" s="15">
        <v>8779601</v>
      </c>
      <c r="AA37" s="15">
        <v>30135875</v>
      </c>
      <c r="AB37" s="15">
        <v>44668</v>
      </c>
    </row>
    <row r="38" spans="1:28" ht="18" x14ac:dyDescent="0.25">
      <c r="T38" s="6"/>
    </row>
    <row r="39" spans="1:28" ht="18" x14ac:dyDescent="0.25">
      <c r="T39" s="6"/>
    </row>
    <row r="40" spans="1:28" ht="18" x14ac:dyDescent="0.25">
      <c r="T40" s="6"/>
    </row>
    <row r="41" spans="1:28" ht="18" x14ac:dyDescent="0.25">
      <c r="T41" s="6"/>
    </row>
    <row r="42" spans="1:28" ht="18" x14ac:dyDescent="0.25">
      <c r="T42" s="6"/>
    </row>
    <row r="43" spans="1:28" ht="18" x14ac:dyDescent="0.25">
      <c r="T43" s="6"/>
    </row>
    <row r="44" spans="1:28" ht="18" x14ac:dyDescent="0.25">
      <c r="T44" s="6"/>
    </row>
    <row r="45" spans="1:28" ht="18" x14ac:dyDescent="0.25">
      <c r="T45" s="11"/>
    </row>
  </sheetData>
  <mergeCells count="6">
    <mergeCell ref="U4:AB4"/>
    <mergeCell ref="A4:A5"/>
    <mergeCell ref="B4:E4"/>
    <mergeCell ref="F4:I4"/>
    <mergeCell ref="A2:I2"/>
    <mergeCell ref="L4:S4"/>
  </mergeCells>
  <conditionalFormatting sqref="T45 U37:AB37 L37:S37">
    <cfRule type="cellIs" dxfId="1" priority="1" stopIfTrue="1" operator="equal">
      <formula>0</formula>
    </cfRule>
  </conditionalFormatting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1"/>
  <sheetViews>
    <sheetView showGridLines="0" zoomScale="85" zoomScaleNormal="85" workbookViewId="0"/>
  </sheetViews>
  <sheetFormatPr baseColWidth="10" defaultRowHeight="15" x14ac:dyDescent="0.3"/>
  <cols>
    <col min="1" max="1" width="18.85546875" style="1" bestFit="1" customWidth="1"/>
    <col min="2" max="2" width="21.28515625" style="1" bestFit="1" customWidth="1"/>
    <col min="3" max="3" width="6.5703125" style="22" bestFit="1" customWidth="1"/>
    <col min="4" max="4" width="6.42578125" style="22" bestFit="1" customWidth="1"/>
    <col min="5" max="6" width="6.5703125" style="22" bestFit="1" customWidth="1"/>
    <col min="7" max="7" width="7.5703125" style="22" bestFit="1" customWidth="1"/>
    <col min="8" max="8" width="8.28515625" style="22" customWidth="1"/>
    <col min="9" max="9" width="9.5703125" style="22" bestFit="1" customWidth="1"/>
    <col min="10" max="11" width="6.5703125" style="22" bestFit="1" customWidth="1"/>
    <col min="12" max="12" width="6.5703125" style="22" customWidth="1"/>
    <col min="13" max="13" width="7.85546875" style="22" customWidth="1"/>
    <col min="14" max="14" width="6.5703125" style="22" bestFit="1" customWidth="1"/>
    <col min="15" max="15" width="6.42578125" style="22" bestFit="1" customWidth="1"/>
    <col min="16" max="16" width="6.5703125" style="22" bestFit="1" customWidth="1"/>
    <col min="17" max="17" width="6.42578125" style="22" bestFit="1" customWidth="1"/>
    <col min="18" max="18" width="6.5703125" style="22" bestFit="1" customWidth="1"/>
    <col min="19" max="19" width="7" style="22" bestFit="1" customWidth="1"/>
    <col min="20" max="20" width="6.5703125" style="22" bestFit="1" customWidth="1"/>
    <col min="21" max="21" width="7.7109375" style="22" bestFit="1" customWidth="1"/>
    <col min="22" max="22" width="6.5703125" style="22" bestFit="1" customWidth="1"/>
    <col min="23" max="23" width="7.5703125" style="22" customWidth="1"/>
    <col min="24" max="24" width="6.5703125" style="22" bestFit="1" customWidth="1"/>
    <col min="25" max="25" width="8.28515625" style="22" bestFit="1" customWidth="1"/>
    <col min="26" max="16384" width="11.42578125" style="1"/>
  </cols>
  <sheetData>
    <row r="1" spans="1:2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.75" customHeight="1" x14ac:dyDescent="0.3">
      <c r="A2" s="174" t="str">
        <f>CONCATENATE("Tabla 2 - A. Enfermedades / eventos sujetos a vigilancia epidemiológica por DISAS/DIRESAS, semana epidemiológica ",Hoja1!$A$1,",  año ",Hoja1!$B$1,)</f>
        <v>Tabla 2 - A. Enfermedades / eventos sujetos a vigilancia epidemiológica por DISAS/DIRESAS, semana epidemiológica ,  año 2015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</row>
    <row r="3" spans="1:2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89.75" customHeight="1" x14ac:dyDescent="0.3">
      <c r="A4" s="175" t="s">
        <v>114</v>
      </c>
      <c r="B4" s="175" t="s">
        <v>110</v>
      </c>
      <c r="C4" s="177" t="s">
        <v>102</v>
      </c>
      <c r="D4" s="178"/>
      <c r="E4" s="153" t="s">
        <v>58</v>
      </c>
      <c r="F4" s="153" t="s">
        <v>59</v>
      </c>
      <c r="G4" s="153" t="s">
        <v>60</v>
      </c>
      <c r="H4" s="177" t="s">
        <v>122</v>
      </c>
      <c r="I4" s="178"/>
      <c r="J4" s="153" t="s">
        <v>107</v>
      </c>
      <c r="K4" s="153" t="s">
        <v>108</v>
      </c>
      <c r="L4" s="177" t="s">
        <v>123</v>
      </c>
      <c r="M4" s="178"/>
      <c r="N4" s="177" t="s">
        <v>61</v>
      </c>
      <c r="O4" s="178"/>
      <c r="P4" s="177" t="s">
        <v>92</v>
      </c>
      <c r="Q4" s="178"/>
      <c r="R4" s="177" t="s">
        <v>111</v>
      </c>
      <c r="S4" s="178"/>
      <c r="T4" s="177" t="s">
        <v>98</v>
      </c>
      <c r="U4" s="178"/>
      <c r="V4" s="177" t="s">
        <v>99</v>
      </c>
      <c r="W4" s="178"/>
      <c r="X4" s="177" t="s">
        <v>62</v>
      </c>
      <c r="Y4" s="178"/>
      <c r="Z4" s="38"/>
    </row>
    <row r="5" spans="1:26" ht="34.5" customHeight="1" x14ac:dyDescent="0.3">
      <c r="A5" s="176"/>
      <c r="B5" s="176"/>
      <c r="C5" s="34" t="s">
        <v>46</v>
      </c>
      <c r="D5" s="34" t="s">
        <v>56</v>
      </c>
      <c r="E5" s="34" t="s">
        <v>46</v>
      </c>
      <c r="F5" s="34" t="s">
        <v>46</v>
      </c>
      <c r="G5" s="34" t="s">
        <v>46</v>
      </c>
      <c r="H5" s="34" t="s">
        <v>46</v>
      </c>
      <c r="I5" s="34" t="s">
        <v>56</v>
      </c>
      <c r="J5" s="34" t="s">
        <v>46</v>
      </c>
      <c r="K5" s="34" t="s">
        <v>46</v>
      </c>
      <c r="L5" s="34" t="s">
        <v>46</v>
      </c>
      <c r="M5" s="34" t="s">
        <v>56</v>
      </c>
      <c r="N5" s="34" t="s">
        <v>46</v>
      </c>
      <c r="O5" s="34" t="s">
        <v>56</v>
      </c>
      <c r="P5" s="34" t="s">
        <v>46</v>
      </c>
      <c r="Q5" s="34" t="s">
        <v>56</v>
      </c>
      <c r="R5" s="34" t="s">
        <v>46</v>
      </c>
      <c r="S5" s="34" t="s">
        <v>56</v>
      </c>
      <c r="T5" s="34" t="s">
        <v>46</v>
      </c>
      <c r="U5" s="34" t="s">
        <v>56</v>
      </c>
      <c r="V5" s="34" t="s">
        <v>46</v>
      </c>
      <c r="W5" s="34" t="s">
        <v>56</v>
      </c>
      <c r="X5" s="34" t="s">
        <v>46</v>
      </c>
      <c r="Y5" s="34" t="s">
        <v>56</v>
      </c>
      <c r="Z5" s="39"/>
    </row>
    <row r="6" spans="1:26" ht="22.5" customHeight="1" x14ac:dyDescent="0.3">
      <c r="A6" s="78" t="s">
        <v>71</v>
      </c>
      <c r="B6" s="78" t="s">
        <v>71</v>
      </c>
      <c r="C6" s="81"/>
      <c r="D6" s="26"/>
      <c r="E6" s="25"/>
      <c r="F6" s="25"/>
      <c r="G6" s="25"/>
      <c r="H6" s="25"/>
      <c r="I6" s="26"/>
      <c r="J6" s="25"/>
      <c r="K6" s="25"/>
      <c r="L6" s="25"/>
      <c r="M6" s="26"/>
      <c r="N6" s="25"/>
      <c r="O6" s="26"/>
      <c r="P6" s="25"/>
      <c r="Q6" s="26"/>
      <c r="R6" s="25"/>
      <c r="S6" s="26"/>
      <c r="T6" s="25"/>
      <c r="U6" s="26"/>
      <c r="V6" s="25"/>
      <c r="W6" s="26"/>
      <c r="X6" s="25"/>
      <c r="Y6" s="82"/>
      <c r="Z6" s="37"/>
    </row>
    <row r="7" spans="1:26" ht="22.5" customHeight="1" thickBot="1" x14ac:dyDescent="0.35">
      <c r="A7" s="79" t="s">
        <v>113</v>
      </c>
      <c r="B7" s="79" t="s">
        <v>113</v>
      </c>
      <c r="C7" s="87"/>
      <c r="D7" s="88"/>
      <c r="E7" s="89"/>
      <c r="F7" s="89"/>
      <c r="G7" s="89"/>
      <c r="H7" s="89"/>
      <c r="I7" s="88"/>
      <c r="J7" s="89"/>
      <c r="K7" s="89"/>
      <c r="L7" s="89"/>
      <c r="M7" s="88"/>
      <c r="N7" s="89"/>
      <c r="O7" s="88"/>
      <c r="P7" s="89"/>
      <c r="Q7" s="88"/>
      <c r="R7" s="89"/>
      <c r="S7" s="88"/>
      <c r="T7" s="89"/>
      <c r="U7" s="88"/>
      <c r="V7" s="89"/>
      <c r="W7" s="88"/>
      <c r="X7" s="89"/>
      <c r="Y7" s="90"/>
      <c r="Z7" s="37"/>
    </row>
    <row r="8" spans="1:26" ht="22.5" customHeight="1" x14ac:dyDescent="0.3">
      <c r="A8" s="168" t="s">
        <v>94</v>
      </c>
      <c r="B8" s="95" t="s">
        <v>94</v>
      </c>
      <c r="C8" s="96"/>
      <c r="D8" s="97"/>
      <c r="E8" s="98"/>
      <c r="F8" s="98"/>
      <c r="G8" s="98"/>
      <c r="H8" s="98"/>
      <c r="I8" s="97"/>
      <c r="J8" s="98"/>
      <c r="K8" s="98"/>
      <c r="L8" s="98"/>
      <c r="M8" s="97"/>
      <c r="N8" s="98"/>
      <c r="O8" s="97"/>
      <c r="P8" s="98"/>
      <c r="Q8" s="97"/>
      <c r="R8" s="98"/>
      <c r="S8" s="97"/>
      <c r="T8" s="98"/>
      <c r="U8" s="97"/>
      <c r="V8" s="98"/>
      <c r="W8" s="97"/>
      <c r="X8" s="98"/>
      <c r="Y8" s="99"/>
      <c r="Z8" s="37"/>
    </row>
    <row r="9" spans="1:26" ht="22.5" customHeight="1" thickBot="1" x14ac:dyDescent="0.35">
      <c r="A9" s="169"/>
      <c r="B9" s="100" t="s">
        <v>76</v>
      </c>
      <c r="C9" s="101"/>
      <c r="D9" s="102"/>
      <c r="E9" s="103"/>
      <c r="F9" s="103"/>
      <c r="G9" s="103"/>
      <c r="H9" s="103"/>
      <c r="I9" s="102"/>
      <c r="J9" s="103"/>
      <c r="K9" s="103"/>
      <c r="L9" s="103"/>
      <c r="M9" s="102"/>
      <c r="N9" s="103"/>
      <c r="O9" s="102"/>
      <c r="P9" s="103"/>
      <c r="Q9" s="102"/>
      <c r="R9" s="103"/>
      <c r="S9" s="102"/>
      <c r="T9" s="103"/>
      <c r="U9" s="102"/>
      <c r="V9" s="103"/>
      <c r="W9" s="102"/>
      <c r="X9" s="103"/>
      <c r="Y9" s="104"/>
      <c r="Z9" s="37"/>
    </row>
    <row r="10" spans="1:26" ht="22.5" customHeight="1" x14ac:dyDescent="0.3">
      <c r="A10" s="80" t="s">
        <v>72</v>
      </c>
      <c r="B10" s="80" t="s">
        <v>72</v>
      </c>
      <c r="C10" s="91"/>
      <c r="D10" s="92"/>
      <c r="E10" s="93"/>
      <c r="F10" s="93"/>
      <c r="G10" s="93"/>
      <c r="H10" s="93"/>
      <c r="I10" s="92"/>
      <c r="J10" s="93"/>
      <c r="K10" s="93"/>
      <c r="L10" s="93"/>
      <c r="M10" s="92"/>
      <c r="N10" s="93"/>
      <c r="O10" s="92"/>
      <c r="P10" s="93"/>
      <c r="Q10" s="92"/>
      <c r="R10" s="93"/>
      <c r="S10" s="92"/>
      <c r="T10" s="93"/>
      <c r="U10" s="92"/>
      <c r="V10" s="93"/>
      <c r="W10" s="92"/>
      <c r="X10" s="93"/>
      <c r="Y10" s="94"/>
      <c r="Z10" s="37"/>
    </row>
    <row r="11" spans="1:26" ht="22.5" customHeight="1" thickBot="1" x14ac:dyDescent="0.35">
      <c r="A11" s="79" t="s">
        <v>73</v>
      </c>
      <c r="B11" s="79" t="s">
        <v>73</v>
      </c>
      <c r="C11" s="87"/>
      <c r="D11" s="88"/>
      <c r="E11" s="89"/>
      <c r="F11" s="89"/>
      <c r="G11" s="89"/>
      <c r="H11" s="89"/>
      <c r="I11" s="88"/>
      <c r="J11" s="89"/>
      <c r="K11" s="89"/>
      <c r="L11" s="89"/>
      <c r="M11" s="88"/>
      <c r="N11" s="89"/>
      <c r="O11" s="88"/>
      <c r="P11" s="89"/>
      <c r="Q11" s="88"/>
      <c r="R11" s="89"/>
      <c r="S11" s="88"/>
      <c r="T11" s="89"/>
      <c r="U11" s="88"/>
      <c r="V11" s="89"/>
      <c r="W11" s="88"/>
      <c r="X11" s="89"/>
      <c r="Y11" s="90"/>
      <c r="Z11" s="37"/>
    </row>
    <row r="12" spans="1:26" ht="22.5" customHeight="1" x14ac:dyDescent="0.3">
      <c r="A12" s="168" t="s">
        <v>74</v>
      </c>
      <c r="B12" s="95" t="s">
        <v>74</v>
      </c>
      <c r="C12" s="96"/>
      <c r="D12" s="97"/>
      <c r="E12" s="98"/>
      <c r="F12" s="98"/>
      <c r="G12" s="98"/>
      <c r="H12" s="98"/>
      <c r="I12" s="97"/>
      <c r="J12" s="98"/>
      <c r="K12" s="98"/>
      <c r="L12" s="98"/>
      <c r="M12" s="97"/>
      <c r="N12" s="98"/>
      <c r="O12" s="97"/>
      <c r="P12" s="98"/>
      <c r="Q12" s="97"/>
      <c r="R12" s="98"/>
      <c r="S12" s="97"/>
      <c r="T12" s="98"/>
      <c r="U12" s="97"/>
      <c r="V12" s="98"/>
      <c r="W12" s="97"/>
      <c r="X12" s="98"/>
      <c r="Y12" s="99"/>
      <c r="Z12" s="37"/>
    </row>
    <row r="13" spans="1:26" ht="22.5" customHeight="1" x14ac:dyDescent="0.3">
      <c r="A13" s="170"/>
      <c r="B13" s="78" t="s">
        <v>77</v>
      </c>
      <c r="C13" s="83"/>
      <c r="D13" s="28"/>
      <c r="E13" s="27"/>
      <c r="F13" s="27"/>
      <c r="G13" s="27"/>
      <c r="H13" s="27"/>
      <c r="I13" s="28"/>
      <c r="J13" s="27"/>
      <c r="K13" s="27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105"/>
      <c r="Z13" s="37"/>
    </row>
    <row r="14" spans="1:26" ht="22.5" customHeight="1" x14ac:dyDescent="0.3">
      <c r="A14" s="170"/>
      <c r="B14" s="78" t="s">
        <v>79</v>
      </c>
      <c r="C14" s="83"/>
      <c r="D14" s="28"/>
      <c r="E14" s="27"/>
      <c r="F14" s="27"/>
      <c r="G14" s="27"/>
      <c r="H14" s="27"/>
      <c r="I14" s="28"/>
      <c r="J14" s="27"/>
      <c r="K14" s="27"/>
      <c r="L14" s="27"/>
      <c r="M14" s="28"/>
      <c r="N14" s="27"/>
      <c r="O14" s="28"/>
      <c r="P14" s="27"/>
      <c r="Q14" s="28"/>
      <c r="R14" s="27"/>
      <c r="S14" s="28"/>
      <c r="T14" s="27"/>
      <c r="U14" s="28"/>
      <c r="V14" s="27"/>
      <c r="W14" s="28"/>
      <c r="X14" s="27"/>
      <c r="Y14" s="105"/>
      <c r="Z14" s="37"/>
    </row>
    <row r="15" spans="1:26" ht="22.5" customHeight="1" thickBot="1" x14ac:dyDescent="0.35">
      <c r="A15" s="169"/>
      <c r="B15" s="100" t="s">
        <v>96</v>
      </c>
      <c r="C15" s="101"/>
      <c r="D15" s="102"/>
      <c r="E15" s="103"/>
      <c r="F15" s="103"/>
      <c r="G15" s="103"/>
      <c r="H15" s="103"/>
      <c r="I15" s="102"/>
      <c r="J15" s="103"/>
      <c r="K15" s="103"/>
      <c r="L15" s="103"/>
      <c r="M15" s="102"/>
      <c r="N15" s="103"/>
      <c r="O15" s="102"/>
      <c r="P15" s="103"/>
      <c r="Q15" s="102"/>
      <c r="R15" s="103"/>
      <c r="S15" s="102"/>
      <c r="T15" s="103"/>
      <c r="U15" s="102"/>
      <c r="V15" s="103"/>
      <c r="W15" s="102"/>
      <c r="X15" s="103"/>
      <c r="Y15" s="104"/>
      <c r="Z15" s="37"/>
    </row>
    <row r="16" spans="1:26" ht="22.5" customHeight="1" x14ac:dyDescent="0.3">
      <c r="A16" s="80" t="s">
        <v>75</v>
      </c>
      <c r="B16" s="80" t="s">
        <v>75</v>
      </c>
      <c r="C16" s="91"/>
      <c r="D16" s="92"/>
      <c r="E16" s="93"/>
      <c r="F16" s="93"/>
      <c r="G16" s="93"/>
      <c r="H16" s="93"/>
      <c r="I16" s="92"/>
      <c r="J16" s="93"/>
      <c r="K16" s="93"/>
      <c r="L16" s="93"/>
      <c r="M16" s="92"/>
      <c r="N16" s="93"/>
      <c r="O16" s="92"/>
      <c r="P16" s="93"/>
      <c r="Q16" s="92"/>
      <c r="R16" s="93"/>
      <c r="S16" s="92"/>
      <c r="T16" s="93"/>
      <c r="U16" s="92"/>
      <c r="V16" s="93"/>
      <c r="W16" s="92"/>
      <c r="X16" s="93"/>
      <c r="Y16" s="94"/>
      <c r="Z16" s="37"/>
    </row>
    <row r="17" spans="1:26" ht="22.5" customHeight="1" x14ac:dyDescent="0.3">
      <c r="A17" s="78" t="s">
        <v>78</v>
      </c>
      <c r="B17" s="78" t="s">
        <v>78</v>
      </c>
      <c r="C17" s="83"/>
      <c r="D17" s="28"/>
      <c r="E17" s="27"/>
      <c r="F17" s="27"/>
      <c r="G17" s="27"/>
      <c r="H17" s="27"/>
      <c r="I17" s="28"/>
      <c r="J17" s="27"/>
      <c r="K17" s="27"/>
      <c r="L17" s="27"/>
      <c r="M17" s="28"/>
      <c r="N17" s="27"/>
      <c r="O17" s="28"/>
      <c r="P17" s="27"/>
      <c r="Q17" s="28"/>
      <c r="R17" s="27"/>
      <c r="S17" s="28"/>
      <c r="T17" s="27"/>
      <c r="U17" s="28"/>
      <c r="V17" s="27"/>
      <c r="W17" s="28"/>
      <c r="X17" s="27"/>
      <c r="Y17" s="84"/>
      <c r="Z17" s="37"/>
    </row>
    <row r="18" spans="1:26" ht="22.5" customHeight="1" x14ac:dyDescent="0.3">
      <c r="A18" s="78" t="s">
        <v>80</v>
      </c>
      <c r="B18" s="78" t="s">
        <v>80</v>
      </c>
      <c r="C18" s="83"/>
      <c r="D18" s="28"/>
      <c r="E18" s="27"/>
      <c r="F18" s="27"/>
      <c r="G18" s="27"/>
      <c r="H18" s="27"/>
      <c r="I18" s="28"/>
      <c r="J18" s="27"/>
      <c r="K18" s="27"/>
      <c r="L18" s="27"/>
      <c r="M18" s="28"/>
      <c r="N18" s="27"/>
      <c r="O18" s="28"/>
      <c r="P18" s="27"/>
      <c r="Q18" s="28"/>
      <c r="R18" s="27"/>
      <c r="S18" s="28"/>
      <c r="T18" s="27"/>
      <c r="U18" s="28"/>
      <c r="V18" s="27"/>
      <c r="W18" s="28"/>
      <c r="X18" s="27"/>
      <c r="Y18" s="84"/>
      <c r="Z18" s="37"/>
    </row>
    <row r="19" spans="1:26" ht="22.5" customHeight="1" x14ac:dyDescent="0.3">
      <c r="A19" s="78" t="s">
        <v>95</v>
      </c>
      <c r="B19" s="78" t="s">
        <v>95</v>
      </c>
      <c r="C19" s="83"/>
      <c r="D19" s="28"/>
      <c r="E19" s="27"/>
      <c r="F19" s="27"/>
      <c r="G19" s="27"/>
      <c r="H19" s="27"/>
      <c r="I19" s="28"/>
      <c r="J19" s="27"/>
      <c r="K19" s="27"/>
      <c r="L19" s="27"/>
      <c r="M19" s="28"/>
      <c r="N19" s="27"/>
      <c r="O19" s="28"/>
      <c r="P19" s="27"/>
      <c r="Q19" s="28"/>
      <c r="R19" s="27"/>
      <c r="S19" s="28"/>
      <c r="T19" s="27"/>
      <c r="U19" s="28"/>
      <c r="V19" s="27"/>
      <c r="W19" s="28"/>
      <c r="X19" s="27"/>
      <c r="Y19" s="84"/>
      <c r="Z19" s="37"/>
    </row>
    <row r="20" spans="1:26" ht="22.5" customHeight="1" x14ac:dyDescent="0.3">
      <c r="A20" s="78" t="s">
        <v>81</v>
      </c>
      <c r="B20" s="78" t="s">
        <v>81</v>
      </c>
      <c r="C20" s="83"/>
      <c r="D20" s="28"/>
      <c r="E20" s="27"/>
      <c r="F20" s="27"/>
      <c r="G20" s="27"/>
      <c r="H20" s="27"/>
      <c r="I20" s="28"/>
      <c r="J20" s="27"/>
      <c r="K20" s="27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84"/>
      <c r="Z20" s="37"/>
    </row>
    <row r="21" spans="1:26" ht="22.5" customHeight="1" x14ac:dyDescent="0.3">
      <c r="A21" s="78" t="s">
        <v>97</v>
      </c>
      <c r="B21" s="78" t="s">
        <v>97</v>
      </c>
      <c r="C21" s="83"/>
      <c r="D21" s="28"/>
      <c r="E21" s="27"/>
      <c r="F21" s="27"/>
      <c r="G21" s="27"/>
      <c r="H21" s="27"/>
      <c r="I21" s="28"/>
      <c r="J21" s="27"/>
      <c r="K21" s="27"/>
      <c r="L21" s="27"/>
      <c r="M21" s="28"/>
      <c r="N21" s="27"/>
      <c r="O21" s="28"/>
      <c r="P21" s="27"/>
      <c r="Q21" s="28"/>
      <c r="R21" s="27"/>
      <c r="S21" s="28"/>
      <c r="T21" s="27"/>
      <c r="U21" s="28"/>
      <c r="V21" s="27"/>
      <c r="W21" s="28"/>
      <c r="X21" s="27"/>
      <c r="Y21" s="84"/>
      <c r="Z21" s="37"/>
    </row>
    <row r="22" spans="1:26" ht="22.5" customHeight="1" x14ac:dyDescent="0.3">
      <c r="A22" s="78" t="s">
        <v>106</v>
      </c>
      <c r="B22" s="78" t="s">
        <v>106</v>
      </c>
      <c r="C22" s="83"/>
      <c r="D22" s="28"/>
      <c r="E22" s="27"/>
      <c r="F22" s="27"/>
      <c r="G22" s="27"/>
      <c r="H22" s="27"/>
      <c r="I22" s="28"/>
      <c r="J22" s="27"/>
      <c r="K22" s="27"/>
      <c r="L22" s="27"/>
      <c r="M22" s="28"/>
      <c r="N22" s="27"/>
      <c r="O22" s="28"/>
      <c r="P22" s="27"/>
      <c r="Q22" s="28"/>
      <c r="R22" s="27"/>
      <c r="S22" s="28"/>
      <c r="T22" s="27"/>
      <c r="U22" s="28"/>
      <c r="V22" s="27"/>
      <c r="W22" s="28"/>
      <c r="X22" s="27"/>
      <c r="Y22" s="84"/>
      <c r="Z22" s="37"/>
    </row>
    <row r="23" spans="1:26" ht="22.5" customHeight="1" x14ac:dyDescent="0.3">
      <c r="A23" s="79" t="s">
        <v>82</v>
      </c>
      <c r="B23" s="79" t="s">
        <v>82</v>
      </c>
      <c r="C23" s="87"/>
      <c r="D23" s="88"/>
      <c r="E23" s="89"/>
      <c r="F23" s="89"/>
      <c r="G23" s="89"/>
      <c r="H23" s="89"/>
      <c r="I23" s="88"/>
      <c r="J23" s="89"/>
      <c r="K23" s="89"/>
      <c r="L23" s="89"/>
      <c r="M23" s="88"/>
      <c r="N23" s="89"/>
      <c r="O23" s="88"/>
      <c r="P23" s="89"/>
      <c r="Q23" s="88"/>
      <c r="R23" s="89"/>
      <c r="S23" s="88"/>
      <c r="T23" s="89"/>
      <c r="U23" s="88"/>
      <c r="V23" s="89"/>
      <c r="W23" s="88"/>
      <c r="X23" s="89"/>
      <c r="Y23" s="90"/>
      <c r="Z23" s="37"/>
    </row>
    <row r="24" spans="1:26" ht="22.5" customHeight="1" x14ac:dyDescent="0.3">
      <c r="A24" s="171" t="s">
        <v>115</v>
      </c>
      <c r="B24" s="78" t="s">
        <v>115</v>
      </c>
      <c r="C24" s="83"/>
      <c r="D24" s="28"/>
      <c r="E24" s="27"/>
      <c r="F24" s="27"/>
      <c r="G24" s="27"/>
      <c r="H24" s="27"/>
      <c r="I24" s="28"/>
      <c r="J24" s="27"/>
      <c r="K24" s="27"/>
      <c r="L24" s="27"/>
      <c r="M24" s="28"/>
      <c r="N24" s="27"/>
      <c r="O24" s="28"/>
      <c r="P24" s="27"/>
      <c r="Q24" s="28"/>
      <c r="R24" s="27"/>
      <c r="S24" s="28"/>
      <c r="T24" s="27"/>
      <c r="U24" s="28"/>
      <c r="V24" s="27"/>
      <c r="W24" s="28"/>
      <c r="X24" s="27"/>
      <c r="Y24" s="105"/>
      <c r="Z24" s="37"/>
    </row>
    <row r="25" spans="1:26" ht="22.5" customHeight="1" x14ac:dyDescent="0.3">
      <c r="A25" s="172"/>
      <c r="B25" s="78" t="s">
        <v>119</v>
      </c>
      <c r="C25" s="83"/>
      <c r="D25" s="28"/>
      <c r="E25" s="27"/>
      <c r="F25" s="27"/>
      <c r="G25" s="27"/>
      <c r="H25" s="27"/>
      <c r="I25" s="28"/>
      <c r="J25" s="27"/>
      <c r="K25" s="27"/>
      <c r="L25" s="27"/>
      <c r="M25" s="28"/>
      <c r="N25" s="27"/>
      <c r="O25" s="28"/>
      <c r="P25" s="27"/>
      <c r="Q25" s="28"/>
      <c r="R25" s="27"/>
      <c r="S25" s="28"/>
      <c r="T25" s="27"/>
      <c r="U25" s="28"/>
      <c r="V25" s="27"/>
      <c r="W25" s="28"/>
      <c r="X25" s="27"/>
      <c r="Y25" s="105"/>
      <c r="Z25" s="37"/>
    </row>
    <row r="26" spans="1:26" ht="22.5" customHeight="1" thickBot="1" x14ac:dyDescent="0.35">
      <c r="A26" s="173"/>
      <c r="B26" s="100" t="s">
        <v>128</v>
      </c>
      <c r="C26" s="101"/>
      <c r="D26" s="102"/>
      <c r="E26" s="103"/>
      <c r="F26" s="103"/>
      <c r="G26" s="103"/>
      <c r="H26" s="103"/>
      <c r="I26" s="102"/>
      <c r="J26" s="103"/>
      <c r="K26" s="103"/>
      <c r="L26" s="103"/>
      <c r="M26" s="102"/>
      <c r="N26" s="103"/>
      <c r="O26" s="102"/>
      <c r="P26" s="103"/>
      <c r="Q26" s="102"/>
      <c r="R26" s="103"/>
      <c r="S26" s="102"/>
      <c r="T26" s="103"/>
      <c r="U26" s="102"/>
      <c r="V26" s="103"/>
      <c r="W26" s="102"/>
      <c r="X26" s="103"/>
      <c r="Y26" s="104"/>
      <c r="Z26" s="37"/>
    </row>
    <row r="27" spans="1:26" ht="22.5" customHeight="1" x14ac:dyDescent="0.3">
      <c r="A27" s="80" t="s">
        <v>83</v>
      </c>
      <c r="B27" s="80" t="s">
        <v>83</v>
      </c>
      <c r="C27" s="91"/>
      <c r="D27" s="92"/>
      <c r="E27" s="93"/>
      <c r="F27" s="93"/>
      <c r="G27" s="93"/>
      <c r="H27" s="93"/>
      <c r="I27" s="92"/>
      <c r="J27" s="93"/>
      <c r="K27" s="93"/>
      <c r="L27" s="93"/>
      <c r="M27" s="92"/>
      <c r="N27" s="93"/>
      <c r="O27" s="92"/>
      <c r="P27" s="93"/>
      <c r="Q27" s="92"/>
      <c r="R27" s="93"/>
      <c r="S27" s="92"/>
      <c r="T27" s="93"/>
      <c r="U27" s="92"/>
      <c r="V27" s="93"/>
      <c r="W27" s="92"/>
      <c r="X27" s="93"/>
      <c r="Y27" s="94"/>
      <c r="Z27" s="37"/>
    </row>
    <row r="28" spans="1:26" ht="22.5" customHeight="1" x14ac:dyDescent="0.3">
      <c r="A28" s="78" t="s">
        <v>104</v>
      </c>
      <c r="B28" s="78" t="s">
        <v>104</v>
      </c>
      <c r="C28" s="83"/>
      <c r="D28" s="28"/>
      <c r="E28" s="27"/>
      <c r="F28" s="27"/>
      <c r="G28" s="27"/>
      <c r="H28" s="27"/>
      <c r="I28" s="28"/>
      <c r="J28" s="27"/>
      <c r="K28" s="27"/>
      <c r="L28" s="27"/>
      <c r="M28" s="28"/>
      <c r="N28" s="27"/>
      <c r="O28" s="28"/>
      <c r="P28" s="27"/>
      <c r="Q28" s="28"/>
      <c r="R28" s="27"/>
      <c r="S28" s="28"/>
      <c r="T28" s="27"/>
      <c r="U28" s="28"/>
      <c r="V28" s="27"/>
      <c r="W28" s="28"/>
      <c r="X28" s="27"/>
      <c r="Y28" s="84"/>
      <c r="Z28" s="37"/>
    </row>
    <row r="29" spans="1:26" ht="22.5" customHeight="1" x14ac:dyDescent="0.3">
      <c r="A29" s="78" t="s">
        <v>84</v>
      </c>
      <c r="B29" s="78" t="s">
        <v>84</v>
      </c>
      <c r="C29" s="83"/>
      <c r="D29" s="28"/>
      <c r="E29" s="27"/>
      <c r="F29" s="27"/>
      <c r="G29" s="27"/>
      <c r="H29" s="27"/>
      <c r="I29" s="28"/>
      <c r="J29" s="27"/>
      <c r="K29" s="27"/>
      <c r="L29" s="27"/>
      <c r="M29" s="28"/>
      <c r="N29" s="27"/>
      <c r="O29" s="28"/>
      <c r="P29" s="27"/>
      <c r="Q29" s="28"/>
      <c r="R29" s="27"/>
      <c r="S29" s="28"/>
      <c r="T29" s="27"/>
      <c r="U29" s="28"/>
      <c r="V29" s="27"/>
      <c r="W29" s="28"/>
      <c r="X29" s="27"/>
      <c r="Y29" s="84"/>
      <c r="Z29" s="37"/>
    </row>
    <row r="30" spans="1:26" ht="22.5" customHeight="1" thickBot="1" x14ac:dyDescent="0.35">
      <c r="A30" s="79" t="s">
        <v>85</v>
      </c>
      <c r="B30" s="79" t="s">
        <v>85</v>
      </c>
      <c r="C30" s="87"/>
      <c r="D30" s="88"/>
      <c r="E30" s="89"/>
      <c r="F30" s="89"/>
      <c r="G30" s="89"/>
      <c r="H30" s="89"/>
      <c r="I30" s="88"/>
      <c r="J30" s="89"/>
      <c r="K30" s="89"/>
      <c r="L30" s="89"/>
      <c r="M30" s="88"/>
      <c r="N30" s="89"/>
      <c r="O30" s="88"/>
      <c r="P30" s="89"/>
      <c r="Q30" s="88"/>
      <c r="R30" s="89"/>
      <c r="S30" s="88"/>
      <c r="T30" s="89"/>
      <c r="U30" s="88"/>
      <c r="V30" s="89"/>
      <c r="W30" s="88"/>
      <c r="X30" s="89"/>
      <c r="Y30" s="90"/>
      <c r="Z30" s="37"/>
    </row>
    <row r="31" spans="1:26" ht="22.5" customHeight="1" x14ac:dyDescent="0.3">
      <c r="A31" s="168" t="s">
        <v>86</v>
      </c>
      <c r="B31" s="95" t="s">
        <v>105</v>
      </c>
      <c r="C31" s="96"/>
      <c r="D31" s="97"/>
      <c r="E31" s="98"/>
      <c r="F31" s="98"/>
      <c r="G31" s="98"/>
      <c r="H31" s="98"/>
      <c r="I31" s="97"/>
      <c r="J31" s="98"/>
      <c r="K31" s="98"/>
      <c r="L31" s="98"/>
      <c r="M31" s="97"/>
      <c r="N31" s="98"/>
      <c r="O31" s="97"/>
      <c r="P31" s="98"/>
      <c r="Q31" s="97"/>
      <c r="R31" s="98"/>
      <c r="S31" s="97"/>
      <c r="T31" s="98"/>
      <c r="U31" s="97"/>
      <c r="V31" s="98"/>
      <c r="W31" s="97"/>
      <c r="X31" s="98"/>
      <c r="Y31" s="99"/>
      <c r="Z31" s="37"/>
    </row>
    <row r="32" spans="1:26" ht="22.5" customHeight="1" thickBot="1" x14ac:dyDescent="0.35">
      <c r="A32" s="169"/>
      <c r="B32" s="100" t="s">
        <v>86</v>
      </c>
      <c r="C32" s="101"/>
      <c r="D32" s="102"/>
      <c r="E32" s="103"/>
      <c r="F32" s="103"/>
      <c r="G32" s="103"/>
      <c r="H32" s="103"/>
      <c r="I32" s="102"/>
      <c r="J32" s="103"/>
      <c r="K32" s="103"/>
      <c r="L32" s="103"/>
      <c r="M32" s="102"/>
      <c r="N32" s="103"/>
      <c r="O32" s="102"/>
      <c r="P32" s="103"/>
      <c r="Q32" s="102"/>
      <c r="R32" s="103"/>
      <c r="S32" s="102"/>
      <c r="T32" s="103"/>
      <c r="U32" s="102"/>
      <c r="V32" s="103"/>
      <c r="W32" s="102"/>
      <c r="X32" s="103"/>
      <c r="Y32" s="104"/>
      <c r="Z32" s="37"/>
    </row>
    <row r="33" spans="1:26" ht="22.5" customHeight="1" x14ac:dyDescent="0.3">
      <c r="A33" s="80" t="s">
        <v>87</v>
      </c>
      <c r="B33" s="80" t="s">
        <v>87</v>
      </c>
      <c r="C33" s="91"/>
      <c r="D33" s="92"/>
      <c r="E33" s="93"/>
      <c r="F33" s="93"/>
      <c r="G33" s="93"/>
      <c r="H33" s="93"/>
      <c r="I33" s="92"/>
      <c r="J33" s="93"/>
      <c r="K33" s="93"/>
      <c r="L33" s="93"/>
      <c r="M33" s="92"/>
      <c r="N33" s="93"/>
      <c r="O33" s="92"/>
      <c r="P33" s="93"/>
      <c r="Q33" s="92"/>
      <c r="R33" s="93"/>
      <c r="S33" s="92"/>
      <c r="T33" s="93"/>
      <c r="U33" s="92"/>
      <c r="V33" s="93"/>
      <c r="W33" s="92"/>
      <c r="X33" s="93"/>
      <c r="Y33" s="94"/>
      <c r="Z33" s="37"/>
    </row>
    <row r="34" spans="1:26" ht="22.5" customHeight="1" x14ac:dyDescent="0.3">
      <c r="A34" s="78" t="s">
        <v>112</v>
      </c>
      <c r="B34" s="78" t="s">
        <v>112</v>
      </c>
      <c r="C34" s="83"/>
      <c r="D34" s="28"/>
      <c r="E34" s="27"/>
      <c r="F34" s="27"/>
      <c r="G34" s="27"/>
      <c r="H34" s="27"/>
      <c r="I34" s="28"/>
      <c r="J34" s="27"/>
      <c r="K34" s="27"/>
      <c r="L34" s="27"/>
      <c r="M34" s="28"/>
      <c r="N34" s="27"/>
      <c r="O34" s="28"/>
      <c r="P34" s="27"/>
      <c r="Q34" s="28"/>
      <c r="R34" s="27"/>
      <c r="S34" s="28"/>
      <c r="T34" s="27"/>
      <c r="U34" s="28"/>
      <c r="V34" s="27"/>
      <c r="W34" s="28"/>
      <c r="X34" s="27"/>
      <c r="Y34" s="84"/>
      <c r="Z34" s="37"/>
    </row>
    <row r="35" spans="1:26" ht="22.5" customHeight="1" x14ac:dyDescent="0.3">
      <c r="A35" s="78" t="s">
        <v>88</v>
      </c>
      <c r="B35" s="78" t="s">
        <v>88</v>
      </c>
      <c r="C35" s="83"/>
      <c r="D35" s="28"/>
      <c r="E35" s="27"/>
      <c r="F35" s="27"/>
      <c r="G35" s="27"/>
      <c r="H35" s="27"/>
      <c r="I35" s="28"/>
      <c r="J35" s="27"/>
      <c r="K35" s="27"/>
      <c r="L35" s="27"/>
      <c r="M35" s="28"/>
      <c r="N35" s="27"/>
      <c r="O35" s="28"/>
      <c r="P35" s="27"/>
      <c r="Q35" s="28"/>
      <c r="R35" s="27"/>
      <c r="S35" s="28"/>
      <c r="T35" s="27"/>
      <c r="U35" s="28"/>
      <c r="V35" s="27"/>
      <c r="W35" s="28"/>
      <c r="X35" s="27"/>
      <c r="Y35" s="84"/>
      <c r="Z35" s="37"/>
    </row>
    <row r="36" spans="1:26" ht="22.5" customHeight="1" x14ac:dyDescent="0.3">
      <c r="A36" s="78" t="s">
        <v>89</v>
      </c>
      <c r="B36" s="78" t="s">
        <v>89</v>
      </c>
      <c r="C36" s="83"/>
      <c r="D36" s="28"/>
      <c r="E36" s="27"/>
      <c r="F36" s="27"/>
      <c r="G36" s="27"/>
      <c r="H36" s="27"/>
      <c r="I36" s="28"/>
      <c r="J36" s="27"/>
      <c r="K36" s="27"/>
      <c r="L36" s="27"/>
      <c r="M36" s="28"/>
      <c r="N36" s="27"/>
      <c r="O36" s="28"/>
      <c r="P36" s="27"/>
      <c r="Q36" s="28"/>
      <c r="R36" s="27"/>
      <c r="S36" s="28"/>
      <c r="T36" s="27"/>
      <c r="U36" s="28"/>
      <c r="V36" s="27"/>
      <c r="W36" s="28"/>
      <c r="X36" s="27"/>
      <c r="Y36" s="84"/>
      <c r="Z36" s="37"/>
    </row>
    <row r="37" spans="1:26" ht="22.5" customHeight="1" x14ac:dyDescent="0.3">
      <c r="A37" s="78" t="s">
        <v>90</v>
      </c>
      <c r="B37" s="78" t="s">
        <v>90</v>
      </c>
      <c r="C37" s="85"/>
      <c r="D37" s="44"/>
      <c r="E37" s="43"/>
      <c r="F37" s="43"/>
      <c r="G37" s="43"/>
      <c r="H37" s="43"/>
      <c r="I37" s="44"/>
      <c r="J37" s="43"/>
      <c r="K37" s="43"/>
      <c r="L37" s="43"/>
      <c r="M37" s="44"/>
      <c r="N37" s="43"/>
      <c r="O37" s="44"/>
      <c r="P37" s="43"/>
      <c r="Q37" s="44"/>
      <c r="R37" s="43"/>
      <c r="S37" s="44"/>
      <c r="T37" s="43"/>
      <c r="U37" s="44"/>
      <c r="V37" s="43"/>
      <c r="W37" s="44"/>
      <c r="X37" s="43"/>
      <c r="Y37" s="86"/>
      <c r="Z37" s="37"/>
    </row>
    <row r="38" spans="1:26" ht="15.75" customHeight="1" x14ac:dyDescent="0.3">
      <c r="A38" s="166" t="s">
        <v>91</v>
      </c>
      <c r="B38" s="167"/>
      <c r="C38" s="41"/>
      <c r="D38" s="42"/>
      <c r="E38" s="41"/>
      <c r="F38" s="41"/>
      <c r="G38" s="41"/>
      <c r="H38" s="41"/>
      <c r="I38" s="42"/>
      <c r="J38" s="41"/>
      <c r="K38" s="41"/>
      <c r="L38" s="41"/>
      <c r="M38" s="42"/>
      <c r="N38" s="41"/>
      <c r="O38" s="42"/>
      <c r="P38" s="41"/>
      <c r="Q38" s="42"/>
      <c r="R38" s="41"/>
      <c r="S38" s="42"/>
      <c r="T38" s="41"/>
      <c r="U38" s="42"/>
      <c r="V38" s="41"/>
      <c r="W38" s="42"/>
      <c r="X38" s="41"/>
      <c r="Y38" s="42"/>
      <c r="Z38" s="45"/>
    </row>
    <row r="39" spans="1:26" x14ac:dyDescent="0.3">
      <c r="A39" s="18" t="s">
        <v>124</v>
      </c>
      <c r="Z39" s="22"/>
    </row>
    <row r="40" spans="1:26" x14ac:dyDescent="0.3">
      <c r="A40" s="18" t="s">
        <v>57</v>
      </c>
      <c r="Z40" s="22"/>
    </row>
    <row r="41" spans="1:26" x14ac:dyDescent="0.3">
      <c r="A41" s="18" t="s">
        <v>55</v>
      </c>
      <c r="Z41" s="22"/>
    </row>
  </sheetData>
  <sortState ref="A6:Z38">
    <sortCondition ref="A6:A38"/>
  </sortState>
  <mergeCells count="17">
    <mergeCell ref="A2:Y2"/>
    <mergeCell ref="A4:A5"/>
    <mergeCell ref="T4:U4"/>
    <mergeCell ref="V4:W4"/>
    <mergeCell ref="X4:Y4"/>
    <mergeCell ref="N4:O4"/>
    <mergeCell ref="P4:Q4"/>
    <mergeCell ref="R4:S4"/>
    <mergeCell ref="B4:B5"/>
    <mergeCell ref="H4:I4"/>
    <mergeCell ref="L4:M4"/>
    <mergeCell ref="C4:D4"/>
    <mergeCell ref="A38:B38"/>
    <mergeCell ref="A8:A9"/>
    <mergeCell ref="A12:A15"/>
    <mergeCell ref="A24:A26"/>
    <mergeCell ref="A31:A32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RowHeight="15" x14ac:dyDescent="0.3"/>
  <cols>
    <col min="1" max="1" width="18.85546875" style="1" bestFit="1" customWidth="1"/>
    <col min="2" max="2" width="21.140625" style="1" bestFit="1" customWidth="1"/>
    <col min="3" max="4" width="6.5703125" style="22" bestFit="1" customWidth="1"/>
    <col min="5" max="5" width="6.42578125" style="22" bestFit="1" customWidth="1"/>
    <col min="6" max="6" width="7.7109375" style="22" bestFit="1" customWidth="1"/>
    <col min="7" max="7" width="8.28515625" style="22" bestFit="1" customWidth="1"/>
    <col min="8" max="8" width="7.7109375" style="22" bestFit="1" customWidth="1"/>
    <col min="9" max="9" width="9.5703125" style="22" bestFit="1" customWidth="1"/>
    <col min="10" max="10" width="10.85546875" style="16" bestFit="1" customWidth="1"/>
    <col min="11" max="12" width="10.85546875" style="1" bestFit="1" customWidth="1"/>
    <col min="13" max="14" width="6.5703125" style="1" bestFit="1" customWidth="1"/>
    <col min="15" max="15" width="6.42578125" style="1" bestFit="1" customWidth="1"/>
    <col min="16" max="16" width="6.5703125" style="1" bestFit="1" customWidth="1"/>
    <col min="17" max="17" width="6.42578125" style="1" bestFit="1" customWidth="1"/>
    <col min="18" max="18" width="6.5703125" style="1" bestFit="1" customWidth="1"/>
    <col min="19" max="19" width="8.28515625" style="1" bestFit="1" customWidth="1"/>
    <col min="20" max="20" width="6.5703125" style="1" bestFit="1" customWidth="1"/>
    <col min="21" max="21" width="8.28515625" style="1" bestFit="1" customWidth="1"/>
    <col min="22" max="22" width="6.5703125" style="1" bestFit="1" customWidth="1"/>
    <col min="23" max="23" width="7" style="1" bestFit="1" customWidth="1"/>
    <col min="24" max="25" width="10.85546875" style="1" bestFit="1" customWidth="1"/>
    <col min="26" max="42" width="0" style="1" hidden="1" customWidth="1"/>
    <col min="43" max="16384" width="11.42578125" style="1"/>
  </cols>
  <sheetData>
    <row r="1" spans="1:42" x14ac:dyDescent="0.3">
      <c r="C1" s="1"/>
      <c r="D1" s="1"/>
      <c r="E1" s="1"/>
      <c r="F1" s="1"/>
      <c r="G1" s="1"/>
      <c r="H1" s="1"/>
      <c r="I1" s="1"/>
    </row>
    <row r="2" spans="1:42" ht="15.75" customHeight="1" x14ac:dyDescent="0.3">
      <c r="A2" s="174" t="str">
        <f>CONCATENATE("Tabla 2 - B. Enfermedades / eventos sujetos a vigilancia epidemiológica por DISAS/DIRESAS, semana epidemiológica ",Hoja1!$A$1,",  año ",Hoja1!$B$1,)</f>
        <v>Tabla 2 - B. Enfermedades / eventos sujetos a vigilancia epidemiológica por DISAS/DIRESAS, semana epidemiológica ,  año 2015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</row>
    <row r="3" spans="1:42" x14ac:dyDescent="0.3">
      <c r="C3" s="1"/>
      <c r="D3" s="1"/>
      <c r="E3" s="1"/>
      <c r="F3" s="1"/>
      <c r="G3" s="1"/>
      <c r="H3" s="1"/>
      <c r="I3" s="1"/>
    </row>
    <row r="4" spans="1:42" ht="180" customHeight="1" x14ac:dyDescent="0.3">
      <c r="A4" s="175" t="s">
        <v>114</v>
      </c>
      <c r="B4" s="175" t="s">
        <v>110</v>
      </c>
      <c r="C4" s="61" t="s">
        <v>63</v>
      </c>
      <c r="D4" s="177" t="s">
        <v>64</v>
      </c>
      <c r="E4" s="178"/>
      <c r="F4" s="177" t="s">
        <v>120</v>
      </c>
      <c r="G4" s="178"/>
      <c r="H4" s="177" t="s">
        <v>121</v>
      </c>
      <c r="I4" s="178"/>
      <c r="J4" s="61" t="s">
        <v>65</v>
      </c>
      <c r="K4" s="61" t="s">
        <v>66</v>
      </c>
      <c r="L4" s="61" t="s">
        <v>67</v>
      </c>
      <c r="M4" s="61" t="s">
        <v>68</v>
      </c>
      <c r="N4" s="177" t="s">
        <v>100</v>
      </c>
      <c r="O4" s="178"/>
      <c r="P4" s="177" t="s">
        <v>69</v>
      </c>
      <c r="Q4" s="178"/>
      <c r="R4" s="177" t="s">
        <v>103</v>
      </c>
      <c r="S4" s="178"/>
      <c r="T4" s="177" t="s">
        <v>93</v>
      </c>
      <c r="U4" s="178"/>
      <c r="V4" s="177" t="s">
        <v>70</v>
      </c>
      <c r="W4" s="178"/>
      <c r="X4" s="66" t="s">
        <v>117</v>
      </c>
      <c r="Y4" s="130" t="s">
        <v>118</v>
      </c>
      <c r="Z4" s="179">
        <v>2011</v>
      </c>
      <c r="AA4" s="179"/>
      <c r="AB4" s="179"/>
      <c r="AC4" s="179"/>
      <c r="AD4" s="179"/>
      <c r="AE4" s="179"/>
      <c r="AF4" s="179"/>
      <c r="AG4" s="179"/>
      <c r="AH4" s="30"/>
      <c r="AI4" s="180">
        <v>2012</v>
      </c>
      <c r="AJ4" s="180"/>
      <c r="AK4" s="180"/>
      <c r="AL4" s="180"/>
      <c r="AM4" s="180"/>
      <c r="AN4" s="180"/>
      <c r="AO4" s="180"/>
      <c r="AP4" s="180"/>
    </row>
    <row r="5" spans="1:42" x14ac:dyDescent="0.3">
      <c r="A5" s="176"/>
      <c r="B5" s="176"/>
      <c r="C5" s="34" t="s">
        <v>46</v>
      </c>
      <c r="D5" s="34" t="s">
        <v>46</v>
      </c>
      <c r="E5" s="34" t="s">
        <v>56</v>
      </c>
      <c r="F5" s="34" t="s">
        <v>46</v>
      </c>
      <c r="G5" s="34" t="s">
        <v>56</v>
      </c>
      <c r="H5" s="34" t="s">
        <v>46</v>
      </c>
      <c r="I5" s="34" t="s">
        <v>56</v>
      </c>
      <c r="J5" s="34" t="s">
        <v>45</v>
      </c>
      <c r="K5" s="34" t="s">
        <v>45</v>
      </c>
      <c r="L5" s="34" t="s">
        <v>45</v>
      </c>
      <c r="M5" s="34" t="s">
        <v>46</v>
      </c>
      <c r="N5" s="34" t="s">
        <v>46</v>
      </c>
      <c r="O5" s="34" t="s">
        <v>56</v>
      </c>
      <c r="P5" s="34" t="s">
        <v>46</v>
      </c>
      <c r="Q5" s="34" t="s">
        <v>56</v>
      </c>
      <c r="R5" s="34" t="s">
        <v>46</v>
      </c>
      <c r="S5" s="34" t="s">
        <v>56</v>
      </c>
      <c r="T5" s="34" t="s">
        <v>46</v>
      </c>
      <c r="U5" s="34" t="s">
        <v>56</v>
      </c>
      <c r="V5" s="34" t="s">
        <v>46</v>
      </c>
      <c r="W5" s="34" t="s">
        <v>56</v>
      </c>
      <c r="X5" s="34" t="s">
        <v>45</v>
      </c>
      <c r="Y5" s="34" t="s">
        <v>45</v>
      </c>
      <c r="Z5" s="31" t="s">
        <v>2</v>
      </c>
      <c r="AA5" s="32" t="s">
        <v>3</v>
      </c>
      <c r="AB5" s="32" t="s">
        <v>4</v>
      </c>
      <c r="AC5" s="32" t="s">
        <v>5</v>
      </c>
      <c r="AD5" s="32" t="s">
        <v>6</v>
      </c>
      <c r="AE5" s="32" t="s">
        <v>7</v>
      </c>
      <c r="AF5" s="32" t="s">
        <v>8</v>
      </c>
      <c r="AG5" s="32" t="s">
        <v>9</v>
      </c>
      <c r="AH5" s="30"/>
      <c r="AI5" s="12" t="s">
        <v>2</v>
      </c>
      <c r="AJ5" s="7" t="s">
        <v>10</v>
      </c>
      <c r="AK5" s="7" t="s">
        <v>4</v>
      </c>
      <c r="AL5" s="7" t="s">
        <v>5</v>
      </c>
      <c r="AM5" s="7" t="s">
        <v>6</v>
      </c>
      <c r="AN5" s="7" t="s">
        <v>7</v>
      </c>
      <c r="AO5" s="7" t="s">
        <v>8</v>
      </c>
      <c r="AP5" s="7" t="s">
        <v>9</v>
      </c>
    </row>
    <row r="6" spans="1:42" ht="21.75" customHeight="1" x14ac:dyDescent="0.3">
      <c r="A6" s="78" t="s">
        <v>71</v>
      </c>
      <c r="B6" s="78" t="s">
        <v>71</v>
      </c>
      <c r="C6" s="81"/>
      <c r="D6" s="25"/>
      <c r="E6" s="26"/>
      <c r="F6" s="25"/>
      <c r="G6" s="26"/>
      <c r="H6" s="25"/>
      <c r="I6" s="26"/>
      <c r="J6" s="25"/>
      <c r="K6" s="25"/>
      <c r="L6" s="25"/>
      <c r="M6" s="25"/>
      <c r="N6" s="25"/>
      <c r="O6" s="26"/>
      <c r="P6" s="25"/>
      <c r="Q6" s="26"/>
      <c r="R6" s="25"/>
      <c r="S6" s="26"/>
      <c r="T6" s="25"/>
      <c r="U6" s="26"/>
      <c r="V6" s="25"/>
      <c r="W6" s="26"/>
      <c r="X6" s="25"/>
      <c r="Y6" s="131"/>
      <c r="Z6" s="23">
        <v>90</v>
      </c>
      <c r="AA6" s="8">
        <v>40</v>
      </c>
      <c r="AB6" s="9">
        <v>37857</v>
      </c>
      <c r="AC6" s="9">
        <v>47500</v>
      </c>
      <c r="AD6" s="9">
        <v>367966</v>
      </c>
      <c r="AE6" s="9">
        <v>135530</v>
      </c>
      <c r="AF6" s="9">
        <v>415466</v>
      </c>
      <c r="AG6" s="8">
        <v>735</v>
      </c>
      <c r="AH6" s="33"/>
      <c r="AI6" s="7" t="s">
        <v>11</v>
      </c>
      <c r="AJ6" s="13">
        <v>9389</v>
      </c>
      <c r="AK6" s="13">
        <v>37448</v>
      </c>
      <c r="AL6" s="13">
        <v>46837</v>
      </c>
      <c r="AM6" s="13">
        <v>370671</v>
      </c>
      <c r="AN6" s="13">
        <v>135318</v>
      </c>
      <c r="AO6" s="13">
        <v>417508</v>
      </c>
      <c r="AP6" s="13">
        <v>718</v>
      </c>
    </row>
    <row r="7" spans="1:42" ht="21.75" customHeight="1" thickBot="1" x14ac:dyDescent="0.35">
      <c r="A7" s="79" t="s">
        <v>113</v>
      </c>
      <c r="B7" s="79" t="s">
        <v>113</v>
      </c>
      <c r="C7" s="87"/>
      <c r="D7" s="89"/>
      <c r="E7" s="88"/>
      <c r="F7" s="89"/>
      <c r="G7" s="88"/>
      <c r="H7" s="89"/>
      <c r="I7" s="88"/>
      <c r="J7" s="89"/>
      <c r="K7" s="89"/>
      <c r="L7" s="89"/>
      <c r="M7" s="89"/>
      <c r="N7" s="89"/>
      <c r="O7" s="88"/>
      <c r="P7" s="89"/>
      <c r="Q7" s="88"/>
      <c r="R7" s="89"/>
      <c r="S7" s="88"/>
      <c r="T7" s="89"/>
      <c r="U7" s="88"/>
      <c r="V7" s="89"/>
      <c r="W7" s="88"/>
      <c r="X7" s="89"/>
      <c r="Y7" s="132"/>
      <c r="Z7" s="23">
        <v>152</v>
      </c>
      <c r="AA7" s="8">
        <v>89</v>
      </c>
      <c r="AB7" s="9">
        <v>91424</v>
      </c>
      <c r="AC7" s="9">
        <v>114764</v>
      </c>
      <c r="AD7" s="9">
        <v>1008028</v>
      </c>
      <c r="AE7" s="9">
        <v>344745</v>
      </c>
      <c r="AF7" s="9">
        <v>1122792</v>
      </c>
      <c r="AG7" s="8">
        <v>1787</v>
      </c>
      <c r="AH7" s="33"/>
      <c r="AI7" s="7" t="s">
        <v>12</v>
      </c>
      <c r="AJ7" s="13">
        <v>22929</v>
      </c>
      <c r="AK7" s="13">
        <v>90788</v>
      </c>
      <c r="AL7" s="13">
        <v>113717</v>
      </c>
      <c r="AM7" s="13">
        <v>1015674</v>
      </c>
      <c r="AN7" s="13">
        <v>342346</v>
      </c>
      <c r="AO7" s="13">
        <v>1129391</v>
      </c>
      <c r="AP7" s="13">
        <v>1762</v>
      </c>
    </row>
    <row r="8" spans="1:42" ht="21.75" customHeight="1" x14ac:dyDescent="0.3">
      <c r="A8" s="168" t="s">
        <v>94</v>
      </c>
      <c r="B8" s="95" t="s">
        <v>94</v>
      </c>
      <c r="C8" s="96"/>
      <c r="D8" s="98"/>
      <c r="E8" s="97"/>
      <c r="F8" s="98"/>
      <c r="G8" s="97"/>
      <c r="H8" s="98"/>
      <c r="I8" s="97"/>
      <c r="J8" s="98"/>
      <c r="K8" s="98"/>
      <c r="L8" s="98"/>
      <c r="M8" s="98"/>
      <c r="N8" s="98"/>
      <c r="O8" s="97"/>
      <c r="P8" s="98"/>
      <c r="Q8" s="97"/>
      <c r="R8" s="98"/>
      <c r="S8" s="97"/>
      <c r="T8" s="98"/>
      <c r="U8" s="97"/>
      <c r="V8" s="98"/>
      <c r="W8" s="97"/>
      <c r="X8" s="98"/>
      <c r="Y8" s="133"/>
      <c r="Z8" s="23">
        <v>23</v>
      </c>
      <c r="AA8" s="8">
        <v>26</v>
      </c>
      <c r="AB8" s="9">
        <v>42276</v>
      </c>
      <c r="AC8" s="9">
        <v>53085</v>
      </c>
      <c r="AD8" s="9">
        <v>396280</v>
      </c>
      <c r="AE8" s="9">
        <v>152001</v>
      </c>
      <c r="AF8" s="9">
        <v>449365</v>
      </c>
      <c r="AG8" s="8">
        <v>828</v>
      </c>
      <c r="AH8" s="33"/>
      <c r="AI8" s="7" t="s">
        <v>13</v>
      </c>
      <c r="AJ8" s="13">
        <v>5578</v>
      </c>
      <c r="AK8" s="13">
        <v>22324</v>
      </c>
      <c r="AL8" s="13">
        <v>27902</v>
      </c>
      <c r="AM8" s="13">
        <v>215160</v>
      </c>
      <c r="AN8" s="13">
        <v>81080</v>
      </c>
      <c r="AO8" s="13">
        <v>243062</v>
      </c>
      <c r="AP8" s="13">
        <v>429</v>
      </c>
    </row>
    <row r="9" spans="1:42" ht="21.75" customHeight="1" thickBot="1" x14ac:dyDescent="0.35">
      <c r="A9" s="169"/>
      <c r="B9" s="100" t="s">
        <v>76</v>
      </c>
      <c r="C9" s="101"/>
      <c r="D9" s="103"/>
      <c r="E9" s="102"/>
      <c r="F9" s="103"/>
      <c r="G9" s="102"/>
      <c r="H9" s="103"/>
      <c r="I9" s="102"/>
      <c r="J9" s="103"/>
      <c r="K9" s="103"/>
      <c r="L9" s="103"/>
      <c r="M9" s="103"/>
      <c r="N9" s="103"/>
      <c r="O9" s="102"/>
      <c r="P9" s="103"/>
      <c r="Q9" s="102"/>
      <c r="R9" s="103"/>
      <c r="S9" s="102"/>
      <c r="T9" s="103"/>
      <c r="U9" s="102"/>
      <c r="V9" s="103"/>
      <c r="W9" s="102"/>
      <c r="X9" s="103"/>
      <c r="Y9" s="134"/>
      <c r="Z9" s="23">
        <v>20</v>
      </c>
      <c r="AA9" s="8">
        <v>25</v>
      </c>
      <c r="AB9" s="9">
        <v>82517</v>
      </c>
      <c r="AC9" s="9">
        <v>103457</v>
      </c>
      <c r="AD9" s="9">
        <v>1128096</v>
      </c>
      <c r="AE9" s="9">
        <v>317515</v>
      </c>
      <c r="AF9" s="9">
        <v>1231553</v>
      </c>
      <c r="AG9" s="8">
        <v>1605</v>
      </c>
      <c r="AH9" s="33"/>
      <c r="AI9" s="7" t="s">
        <v>14</v>
      </c>
      <c r="AJ9" s="13">
        <v>20871</v>
      </c>
      <c r="AK9" s="13">
        <v>82666</v>
      </c>
      <c r="AL9" s="13">
        <v>103537</v>
      </c>
      <c r="AM9" s="13">
        <v>1141714</v>
      </c>
      <c r="AN9" s="13">
        <v>316799</v>
      </c>
      <c r="AO9" s="13">
        <v>1245251</v>
      </c>
      <c r="AP9" s="13">
        <v>1599</v>
      </c>
    </row>
    <row r="10" spans="1:42" ht="21.75" customHeight="1" x14ac:dyDescent="0.3">
      <c r="A10" s="80" t="s">
        <v>72</v>
      </c>
      <c r="B10" s="80" t="s">
        <v>72</v>
      </c>
      <c r="C10" s="91"/>
      <c r="D10" s="93"/>
      <c r="E10" s="92"/>
      <c r="F10" s="93"/>
      <c r="G10" s="92"/>
      <c r="H10" s="93"/>
      <c r="I10" s="92"/>
      <c r="J10" s="93"/>
      <c r="K10" s="93"/>
      <c r="L10" s="93"/>
      <c r="M10" s="93"/>
      <c r="N10" s="93"/>
      <c r="O10" s="92"/>
      <c r="P10" s="93"/>
      <c r="Q10" s="92"/>
      <c r="R10" s="93"/>
      <c r="S10" s="92"/>
      <c r="T10" s="93"/>
      <c r="U10" s="92"/>
      <c r="V10" s="93"/>
      <c r="W10" s="92"/>
      <c r="X10" s="93"/>
      <c r="Y10" s="135"/>
      <c r="Z10" s="23">
        <v>40</v>
      </c>
      <c r="AA10" s="8">
        <v>18</v>
      </c>
      <c r="AB10" s="9">
        <v>63271</v>
      </c>
      <c r="AC10" s="9">
        <v>79746</v>
      </c>
      <c r="AD10" s="9">
        <v>578654</v>
      </c>
      <c r="AE10" s="9">
        <v>233766</v>
      </c>
      <c r="AF10" s="9">
        <v>658400</v>
      </c>
      <c r="AG10" s="8">
        <v>1262</v>
      </c>
      <c r="AH10" s="33"/>
      <c r="AI10" s="7" t="s">
        <v>15</v>
      </c>
      <c r="AJ10" s="13">
        <v>16080</v>
      </c>
      <c r="AK10" s="13">
        <v>63043</v>
      </c>
      <c r="AL10" s="13">
        <v>79123</v>
      </c>
      <c r="AM10" s="13">
        <v>586906</v>
      </c>
      <c r="AN10" s="13">
        <v>232788</v>
      </c>
      <c r="AO10" s="13">
        <v>666029</v>
      </c>
      <c r="AP10" s="13">
        <v>1234</v>
      </c>
    </row>
    <row r="11" spans="1:42" ht="21.75" customHeight="1" thickBot="1" x14ac:dyDescent="0.35">
      <c r="A11" s="79" t="s">
        <v>73</v>
      </c>
      <c r="B11" s="79" t="s">
        <v>73</v>
      </c>
      <c r="C11" s="87"/>
      <c r="D11" s="89"/>
      <c r="E11" s="88"/>
      <c r="F11" s="89"/>
      <c r="G11" s="88"/>
      <c r="H11" s="89"/>
      <c r="I11" s="88"/>
      <c r="J11" s="89"/>
      <c r="K11" s="89"/>
      <c r="L11" s="89"/>
      <c r="M11" s="89"/>
      <c r="N11" s="89"/>
      <c r="O11" s="88"/>
      <c r="P11" s="89"/>
      <c r="Q11" s="88"/>
      <c r="R11" s="89"/>
      <c r="S11" s="88"/>
      <c r="T11" s="89"/>
      <c r="U11" s="88"/>
      <c r="V11" s="89"/>
      <c r="W11" s="88"/>
      <c r="X11" s="89"/>
      <c r="Y11" s="132"/>
      <c r="Z11" s="23">
        <v>58</v>
      </c>
      <c r="AA11" s="8">
        <v>66</v>
      </c>
      <c r="AB11" s="9">
        <v>132775</v>
      </c>
      <c r="AC11" s="9">
        <v>166006</v>
      </c>
      <c r="AD11" s="9">
        <v>1341480</v>
      </c>
      <c r="AE11" s="9">
        <v>498148</v>
      </c>
      <c r="AF11" s="9">
        <v>1507486</v>
      </c>
      <c r="AG11" s="8">
        <v>2552</v>
      </c>
      <c r="AH11" s="33"/>
      <c r="AI11" s="7" t="s">
        <v>16</v>
      </c>
      <c r="AJ11" s="13">
        <v>15807</v>
      </c>
      <c r="AK11" s="13">
        <v>59753</v>
      </c>
      <c r="AL11" s="13">
        <v>75560</v>
      </c>
      <c r="AM11" s="13">
        <v>637199</v>
      </c>
      <c r="AN11" s="13">
        <v>219360</v>
      </c>
      <c r="AO11" s="13">
        <v>712759</v>
      </c>
      <c r="AP11" s="13">
        <v>1217</v>
      </c>
    </row>
    <row r="12" spans="1:42" ht="21.75" customHeight="1" x14ac:dyDescent="0.3">
      <c r="A12" s="168" t="s">
        <v>74</v>
      </c>
      <c r="B12" s="95" t="s">
        <v>74</v>
      </c>
      <c r="C12" s="96"/>
      <c r="D12" s="98"/>
      <c r="E12" s="97"/>
      <c r="F12" s="98"/>
      <c r="G12" s="97"/>
      <c r="H12" s="98"/>
      <c r="I12" s="97"/>
      <c r="J12" s="98"/>
      <c r="K12" s="98"/>
      <c r="L12" s="98"/>
      <c r="M12" s="98"/>
      <c r="N12" s="98"/>
      <c r="O12" s="97"/>
      <c r="P12" s="98"/>
      <c r="Q12" s="97"/>
      <c r="R12" s="98"/>
      <c r="S12" s="97"/>
      <c r="T12" s="98"/>
      <c r="U12" s="97"/>
      <c r="V12" s="98"/>
      <c r="W12" s="97"/>
      <c r="X12" s="98"/>
      <c r="Y12" s="133"/>
      <c r="Z12" s="23">
        <v>118</v>
      </c>
      <c r="AA12" s="8">
        <v>117</v>
      </c>
      <c r="AB12" s="9">
        <v>63196</v>
      </c>
      <c r="AC12" s="9">
        <v>78778</v>
      </c>
      <c r="AD12" s="9">
        <v>876607</v>
      </c>
      <c r="AE12" s="9">
        <v>236235</v>
      </c>
      <c r="AF12" s="9">
        <v>955385</v>
      </c>
      <c r="AG12" s="8">
        <v>1195</v>
      </c>
      <c r="AH12" s="33"/>
      <c r="AI12" s="7" t="s">
        <v>17</v>
      </c>
      <c r="AJ12" s="13">
        <v>15464</v>
      </c>
      <c r="AK12" s="13">
        <v>63126</v>
      </c>
      <c r="AL12" s="13">
        <v>78590</v>
      </c>
      <c r="AM12" s="13">
        <v>890580</v>
      </c>
      <c r="AN12" s="13">
        <v>237005</v>
      </c>
      <c r="AO12" s="13">
        <v>969170</v>
      </c>
      <c r="AP12" s="13">
        <v>1186</v>
      </c>
    </row>
    <row r="13" spans="1:42" ht="21.75" customHeight="1" x14ac:dyDescent="0.3">
      <c r="A13" s="170"/>
      <c r="B13" s="78" t="s">
        <v>77</v>
      </c>
      <c r="C13" s="83"/>
      <c r="D13" s="27"/>
      <c r="E13" s="28"/>
      <c r="F13" s="27"/>
      <c r="G13" s="28"/>
      <c r="H13" s="27"/>
      <c r="I13" s="28"/>
      <c r="J13" s="27"/>
      <c r="K13" s="27"/>
      <c r="L13" s="27"/>
      <c r="M13" s="27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136"/>
      <c r="Z13" s="23">
        <v>8</v>
      </c>
      <c r="AA13" s="8">
        <v>1</v>
      </c>
      <c r="AB13" s="9">
        <v>105346</v>
      </c>
      <c r="AC13" s="9">
        <v>131827</v>
      </c>
      <c r="AD13" s="9">
        <v>1151713</v>
      </c>
      <c r="AE13" s="9">
        <v>392367</v>
      </c>
      <c r="AF13" s="9">
        <v>1283540</v>
      </c>
      <c r="AG13" s="8">
        <v>2027</v>
      </c>
      <c r="AH13" s="33"/>
      <c r="AI13" s="7" t="s">
        <v>18</v>
      </c>
      <c r="AJ13" s="13">
        <v>4986</v>
      </c>
      <c r="AK13" s="13">
        <v>19626</v>
      </c>
      <c r="AL13" s="13">
        <v>24612</v>
      </c>
      <c r="AM13" s="13">
        <v>184207</v>
      </c>
      <c r="AN13" s="13">
        <v>70771</v>
      </c>
      <c r="AO13" s="13">
        <v>208819</v>
      </c>
      <c r="AP13" s="13">
        <v>384</v>
      </c>
    </row>
    <row r="14" spans="1:42" ht="21.75" customHeight="1" x14ac:dyDescent="0.3">
      <c r="A14" s="170"/>
      <c r="B14" s="78" t="s">
        <v>79</v>
      </c>
      <c r="C14" s="83"/>
      <c r="D14" s="27"/>
      <c r="E14" s="28"/>
      <c r="F14" s="27"/>
      <c r="G14" s="28"/>
      <c r="H14" s="27"/>
      <c r="I14" s="28"/>
      <c r="J14" s="27"/>
      <c r="K14" s="27"/>
      <c r="L14" s="27"/>
      <c r="M14" s="27"/>
      <c r="N14" s="27"/>
      <c r="O14" s="28"/>
      <c r="P14" s="27"/>
      <c r="Q14" s="28"/>
      <c r="R14" s="27"/>
      <c r="S14" s="28"/>
      <c r="T14" s="27"/>
      <c r="U14" s="28"/>
      <c r="V14" s="27"/>
      <c r="W14" s="28"/>
      <c r="X14" s="27"/>
      <c r="Y14" s="136"/>
      <c r="Z14" s="23">
        <v>28</v>
      </c>
      <c r="AA14" s="8">
        <v>21</v>
      </c>
      <c r="AB14" s="9">
        <v>53655</v>
      </c>
      <c r="AC14" s="9">
        <v>67738</v>
      </c>
      <c r="AD14" s="9">
        <v>411903</v>
      </c>
      <c r="AE14" s="9">
        <v>192803</v>
      </c>
      <c r="AF14" s="9">
        <v>479641</v>
      </c>
      <c r="AG14" s="8">
        <v>1079</v>
      </c>
      <c r="AH14" s="33"/>
      <c r="AI14" s="7" t="s">
        <v>19</v>
      </c>
      <c r="AJ14" s="13">
        <v>6225</v>
      </c>
      <c r="AK14" s="13">
        <v>25108</v>
      </c>
      <c r="AL14" s="13">
        <v>31333</v>
      </c>
      <c r="AM14" s="13">
        <v>282301</v>
      </c>
      <c r="AN14" s="13">
        <v>100244</v>
      </c>
      <c r="AO14" s="13">
        <v>313634</v>
      </c>
      <c r="AP14" s="13">
        <v>479</v>
      </c>
    </row>
    <row r="15" spans="1:42" ht="21.75" customHeight="1" thickBot="1" x14ac:dyDescent="0.35">
      <c r="A15" s="169"/>
      <c r="B15" s="100" t="s">
        <v>96</v>
      </c>
      <c r="C15" s="101"/>
      <c r="D15" s="103"/>
      <c r="E15" s="102"/>
      <c r="F15" s="103"/>
      <c r="G15" s="102"/>
      <c r="H15" s="103"/>
      <c r="I15" s="102"/>
      <c r="J15" s="103"/>
      <c r="K15" s="103"/>
      <c r="L15" s="103"/>
      <c r="M15" s="103"/>
      <c r="N15" s="103"/>
      <c r="O15" s="102"/>
      <c r="P15" s="103"/>
      <c r="Q15" s="102"/>
      <c r="R15" s="103"/>
      <c r="S15" s="102"/>
      <c r="T15" s="103"/>
      <c r="U15" s="102"/>
      <c r="V15" s="103"/>
      <c r="W15" s="102"/>
      <c r="X15" s="103"/>
      <c r="Y15" s="134"/>
      <c r="Z15" s="23">
        <v>51</v>
      </c>
      <c r="AA15" s="8">
        <v>19</v>
      </c>
      <c r="AB15" s="9">
        <v>78290</v>
      </c>
      <c r="AC15" s="9">
        <v>98006</v>
      </c>
      <c r="AD15" s="9">
        <v>736048</v>
      </c>
      <c r="AE15" s="9">
        <v>282337</v>
      </c>
      <c r="AF15" s="9">
        <v>834054</v>
      </c>
      <c r="AG15" s="8">
        <v>1517</v>
      </c>
      <c r="AH15" s="33"/>
      <c r="AI15" s="7" t="s">
        <v>20</v>
      </c>
      <c r="AJ15" s="13">
        <v>25866</v>
      </c>
      <c r="AK15" s="13">
        <v>104191</v>
      </c>
      <c r="AL15" s="13">
        <v>130057</v>
      </c>
      <c r="AM15" s="13">
        <v>1162118</v>
      </c>
      <c r="AN15" s="13">
        <v>389848</v>
      </c>
      <c r="AO15" s="13">
        <v>1292175</v>
      </c>
      <c r="AP15" s="13">
        <v>1985</v>
      </c>
    </row>
    <row r="16" spans="1:42" ht="21.75" customHeight="1" x14ac:dyDescent="0.3">
      <c r="A16" s="80" t="s">
        <v>75</v>
      </c>
      <c r="B16" s="80" t="s">
        <v>75</v>
      </c>
      <c r="C16" s="91"/>
      <c r="D16" s="93"/>
      <c r="E16" s="92"/>
      <c r="F16" s="93"/>
      <c r="G16" s="92"/>
      <c r="H16" s="93"/>
      <c r="I16" s="92"/>
      <c r="J16" s="93"/>
      <c r="K16" s="93"/>
      <c r="L16" s="93"/>
      <c r="M16" s="93"/>
      <c r="N16" s="93"/>
      <c r="O16" s="92"/>
      <c r="P16" s="93"/>
      <c r="Q16" s="92"/>
      <c r="R16" s="93"/>
      <c r="S16" s="92"/>
      <c r="T16" s="93"/>
      <c r="U16" s="92"/>
      <c r="V16" s="93"/>
      <c r="W16" s="92"/>
      <c r="X16" s="93"/>
      <c r="Y16" s="135"/>
      <c r="Z16" s="23">
        <v>40</v>
      </c>
      <c r="AA16" s="8">
        <v>39</v>
      </c>
      <c r="AB16" s="9">
        <v>56502</v>
      </c>
      <c r="AC16" s="9">
        <v>70330</v>
      </c>
      <c r="AD16" s="9">
        <v>685178</v>
      </c>
      <c r="AE16" s="9">
        <v>214950</v>
      </c>
      <c r="AF16" s="9">
        <v>755508</v>
      </c>
      <c r="AG16" s="8">
        <v>1063</v>
      </c>
      <c r="AH16" s="33"/>
      <c r="AI16" s="7" t="s">
        <v>21</v>
      </c>
      <c r="AJ16" s="13">
        <v>3107</v>
      </c>
      <c r="AK16" s="13">
        <v>13193</v>
      </c>
      <c r="AL16" s="13">
        <v>16300</v>
      </c>
      <c r="AM16" s="13">
        <v>127367</v>
      </c>
      <c r="AN16" s="13">
        <v>51369</v>
      </c>
      <c r="AO16" s="13">
        <v>143667</v>
      </c>
      <c r="AP16" s="13">
        <v>239</v>
      </c>
    </row>
    <row r="17" spans="1:42" ht="21.75" customHeight="1" x14ac:dyDescent="0.3">
      <c r="A17" s="78" t="s">
        <v>78</v>
      </c>
      <c r="B17" s="78" t="s">
        <v>78</v>
      </c>
      <c r="C17" s="83"/>
      <c r="D17" s="27"/>
      <c r="E17" s="28"/>
      <c r="F17" s="27"/>
      <c r="G17" s="28"/>
      <c r="H17" s="27"/>
      <c r="I17" s="28"/>
      <c r="J17" s="27"/>
      <c r="K17" s="27"/>
      <c r="L17" s="27"/>
      <c r="M17" s="27"/>
      <c r="N17" s="27"/>
      <c r="O17" s="28"/>
      <c r="P17" s="27"/>
      <c r="Q17" s="28"/>
      <c r="R17" s="27"/>
      <c r="S17" s="28"/>
      <c r="T17" s="27"/>
      <c r="U17" s="28"/>
      <c r="V17" s="27"/>
      <c r="W17" s="28"/>
      <c r="X17" s="27"/>
      <c r="Y17" s="137"/>
      <c r="Z17" s="23">
        <v>194</v>
      </c>
      <c r="AA17" s="8">
        <v>231</v>
      </c>
      <c r="AB17" s="9">
        <v>114520</v>
      </c>
      <c r="AC17" s="9">
        <v>144015</v>
      </c>
      <c r="AD17" s="9">
        <v>1167569</v>
      </c>
      <c r="AE17" s="9">
        <v>432653</v>
      </c>
      <c r="AF17" s="9">
        <v>1311584</v>
      </c>
      <c r="AG17" s="8">
        <v>2267</v>
      </c>
      <c r="AH17" s="33"/>
      <c r="AI17" s="7" t="s">
        <v>22</v>
      </c>
      <c r="AJ17" s="13">
        <v>13894</v>
      </c>
      <c r="AK17" s="13">
        <v>53569</v>
      </c>
      <c r="AL17" s="13">
        <v>67463</v>
      </c>
      <c r="AM17" s="13">
        <v>416117</v>
      </c>
      <c r="AN17" s="13">
        <v>191991</v>
      </c>
      <c r="AO17" s="13">
        <v>483580</v>
      </c>
      <c r="AP17" s="13">
        <v>1068</v>
      </c>
    </row>
    <row r="18" spans="1:42" ht="21.75" customHeight="1" x14ac:dyDescent="0.3">
      <c r="A18" s="78" t="s">
        <v>80</v>
      </c>
      <c r="B18" s="78" t="s">
        <v>80</v>
      </c>
      <c r="C18" s="83"/>
      <c r="D18" s="27"/>
      <c r="E18" s="28"/>
      <c r="F18" s="27"/>
      <c r="G18" s="28"/>
      <c r="H18" s="27"/>
      <c r="I18" s="28"/>
      <c r="J18" s="27"/>
      <c r="K18" s="27"/>
      <c r="L18" s="27"/>
      <c r="M18" s="27"/>
      <c r="N18" s="27"/>
      <c r="O18" s="28"/>
      <c r="P18" s="27"/>
      <c r="Q18" s="28"/>
      <c r="R18" s="27"/>
      <c r="S18" s="28"/>
      <c r="T18" s="27"/>
      <c r="U18" s="28"/>
      <c r="V18" s="27"/>
      <c r="W18" s="28"/>
      <c r="X18" s="27"/>
      <c r="Y18" s="137"/>
      <c r="Z18" s="23">
        <v>86</v>
      </c>
      <c r="AA18" s="8">
        <v>61</v>
      </c>
      <c r="AB18" s="9">
        <v>140432</v>
      </c>
      <c r="AC18" s="9">
        <v>175291</v>
      </c>
      <c r="AD18" s="9">
        <v>1593890</v>
      </c>
      <c r="AE18" s="9">
        <v>524286</v>
      </c>
      <c r="AF18" s="9">
        <v>1769181</v>
      </c>
      <c r="AG18" s="8">
        <v>2671</v>
      </c>
      <c r="AH18" s="33"/>
      <c r="AI18" s="7" t="s">
        <v>23</v>
      </c>
      <c r="AJ18" s="13">
        <v>19368</v>
      </c>
      <c r="AK18" s="13">
        <v>77578</v>
      </c>
      <c r="AL18" s="13">
        <v>96946</v>
      </c>
      <c r="AM18" s="13">
        <v>744038</v>
      </c>
      <c r="AN18" s="13">
        <v>282171</v>
      </c>
      <c r="AO18" s="13">
        <v>840984</v>
      </c>
      <c r="AP18" s="13">
        <v>1482</v>
      </c>
    </row>
    <row r="19" spans="1:42" ht="21.75" customHeight="1" x14ac:dyDescent="0.3">
      <c r="A19" s="78" t="s">
        <v>95</v>
      </c>
      <c r="B19" s="78" t="s">
        <v>95</v>
      </c>
      <c r="C19" s="83"/>
      <c r="D19" s="27"/>
      <c r="E19" s="28"/>
      <c r="F19" s="27"/>
      <c r="G19" s="28"/>
      <c r="H19" s="27"/>
      <c r="I19" s="28"/>
      <c r="J19" s="27"/>
      <c r="K19" s="27"/>
      <c r="L19" s="27"/>
      <c r="M19" s="27"/>
      <c r="N19" s="27"/>
      <c r="O19" s="28"/>
      <c r="P19" s="27"/>
      <c r="Q19" s="28"/>
      <c r="R19" s="27"/>
      <c r="S19" s="28"/>
      <c r="T19" s="27"/>
      <c r="U19" s="28"/>
      <c r="V19" s="27"/>
      <c r="W19" s="28"/>
      <c r="X19" s="27"/>
      <c r="Y19" s="137"/>
      <c r="Z19" s="23">
        <v>139</v>
      </c>
      <c r="AA19" s="8">
        <v>104</v>
      </c>
      <c r="AB19" s="9">
        <v>91324</v>
      </c>
      <c r="AC19" s="9">
        <v>113810</v>
      </c>
      <c r="AD19" s="9">
        <v>1104682</v>
      </c>
      <c r="AE19" s="9">
        <v>353004</v>
      </c>
      <c r="AF19" s="9">
        <v>1218492</v>
      </c>
      <c r="AG19" s="8">
        <v>1724</v>
      </c>
      <c r="AH19" s="33"/>
      <c r="AI19" s="7" t="s">
        <v>24</v>
      </c>
      <c r="AJ19" s="13">
        <v>13629</v>
      </c>
      <c r="AK19" s="13">
        <v>55919</v>
      </c>
      <c r="AL19" s="13">
        <v>69548</v>
      </c>
      <c r="AM19" s="13">
        <v>694010</v>
      </c>
      <c r="AN19" s="13">
        <v>213663</v>
      </c>
      <c r="AO19" s="13">
        <v>763558</v>
      </c>
      <c r="AP19" s="13">
        <v>1048</v>
      </c>
    </row>
    <row r="20" spans="1:42" ht="21.75" customHeight="1" x14ac:dyDescent="0.3">
      <c r="A20" s="78" t="s">
        <v>81</v>
      </c>
      <c r="B20" s="78" t="s">
        <v>81</v>
      </c>
      <c r="C20" s="83"/>
      <c r="D20" s="27"/>
      <c r="E20" s="28"/>
      <c r="F20" s="27"/>
      <c r="G20" s="28"/>
      <c r="H20" s="27"/>
      <c r="I20" s="28"/>
      <c r="J20" s="27"/>
      <c r="K20" s="27"/>
      <c r="L20" s="27"/>
      <c r="M20" s="27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137"/>
      <c r="Z20" s="23">
        <v>30</v>
      </c>
      <c r="AA20" s="8">
        <v>40</v>
      </c>
      <c r="AB20" s="9">
        <v>244346</v>
      </c>
      <c r="AC20" s="9">
        <v>304247</v>
      </c>
      <c r="AD20" s="9">
        <v>3552990</v>
      </c>
      <c r="AE20" s="9">
        <v>917593</v>
      </c>
      <c r="AF20" s="9">
        <v>3857237</v>
      </c>
      <c r="AG20" s="8">
        <v>4596</v>
      </c>
      <c r="AH20" s="33"/>
      <c r="AI20" s="7" t="s">
        <v>25</v>
      </c>
      <c r="AJ20" s="13">
        <v>7242</v>
      </c>
      <c r="AK20" s="13">
        <v>32507</v>
      </c>
      <c r="AL20" s="13">
        <v>39749</v>
      </c>
      <c r="AM20" s="13">
        <v>304083</v>
      </c>
      <c r="AN20" s="13">
        <v>121810</v>
      </c>
      <c r="AO20" s="13">
        <v>343832</v>
      </c>
      <c r="AP20" s="13">
        <v>557</v>
      </c>
    </row>
    <row r="21" spans="1:42" ht="21.75" customHeight="1" x14ac:dyDescent="0.3">
      <c r="A21" s="78" t="s">
        <v>97</v>
      </c>
      <c r="B21" s="78" t="s">
        <v>97</v>
      </c>
      <c r="C21" s="83"/>
      <c r="D21" s="27"/>
      <c r="E21" s="28"/>
      <c r="F21" s="27"/>
      <c r="G21" s="28"/>
      <c r="H21" s="27"/>
      <c r="I21" s="28"/>
      <c r="J21" s="27"/>
      <c r="K21" s="27"/>
      <c r="L21" s="27"/>
      <c r="M21" s="27"/>
      <c r="N21" s="27"/>
      <c r="O21" s="28"/>
      <c r="P21" s="27"/>
      <c r="Q21" s="28"/>
      <c r="R21" s="27"/>
      <c r="S21" s="28"/>
      <c r="T21" s="27"/>
      <c r="U21" s="28"/>
      <c r="V21" s="27"/>
      <c r="W21" s="28"/>
      <c r="X21" s="27"/>
      <c r="Y21" s="137"/>
      <c r="Z21" s="23">
        <v>159</v>
      </c>
      <c r="AA21" s="8">
        <v>151</v>
      </c>
      <c r="AB21" s="9">
        <v>174751</v>
      </c>
      <c r="AC21" s="9">
        <v>218532</v>
      </c>
      <c r="AD21" s="9">
        <v>2167338</v>
      </c>
      <c r="AE21" s="9">
        <v>641369</v>
      </c>
      <c r="AF21" s="9">
        <v>2385870</v>
      </c>
      <c r="AG21" s="8">
        <v>3358</v>
      </c>
      <c r="AH21" s="33"/>
      <c r="AI21" s="7" t="s">
        <v>26</v>
      </c>
      <c r="AJ21" s="13">
        <v>29329</v>
      </c>
      <c r="AK21" s="13">
        <v>114256</v>
      </c>
      <c r="AL21" s="13">
        <v>143585</v>
      </c>
      <c r="AM21" s="13">
        <v>1177822</v>
      </c>
      <c r="AN21" s="13">
        <v>430006</v>
      </c>
      <c r="AO21" s="13">
        <v>1321407</v>
      </c>
      <c r="AP21" s="13">
        <v>2250</v>
      </c>
    </row>
    <row r="22" spans="1:42" ht="21.75" customHeight="1" x14ac:dyDescent="0.3">
      <c r="A22" s="78" t="s">
        <v>106</v>
      </c>
      <c r="B22" s="78" t="s">
        <v>106</v>
      </c>
      <c r="C22" s="83"/>
      <c r="D22" s="27"/>
      <c r="E22" s="28"/>
      <c r="F22" s="27"/>
      <c r="G22" s="28"/>
      <c r="H22" s="27"/>
      <c r="I22" s="28"/>
      <c r="J22" s="27"/>
      <c r="K22" s="27"/>
      <c r="L22" s="27"/>
      <c r="M22" s="27"/>
      <c r="N22" s="27"/>
      <c r="O22" s="28"/>
      <c r="P22" s="27"/>
      <c r="Q22" s="28"/>
      <c r="R22" s="27"/>
      <c r="S22" s="28"/>
      <c r="T22" s="27"/>
      <c r="U22" s="28"/>
      <c r="V22" s="27"/>
      <c r="W22" s="28"/>
      <c r="X22" s="27"/>
      <c r="Y22" s="137"/>
      <c r="Z22" s="23">
        <v>219</v>
      </c>
      <c r="AA22" s="8">
        <v>172</v>
      </c>
      <c r="AB22" s="9">
        <v>67883</v>
      </c>
      <c r="AC22" s="9">
        <v>85623</v>
      </c>
      <c r="AD22" s="9">
        <v>818375</v>
      </c>
      <c r="AE22" s="9">
        <v>262638</v>
      </c>
      <c r="AF22" s="9">
        <v>903998</v>
      </c>
      <c r="AG22" s="8">
        <v>1363</v>
      </c>
      <c r="AH22" s="33"/>
      <c r="AI22" s="7" t="s">
        <v>27</v>
      </c>
      <c r="AJ22" s="13">
        <v>34340</v>
      </c>
      <c r="AK22" s="13">
        <v>139796</v>
      </c>
      <c r="AL22" s="13">
        <v>174136</v>
      </c>
      <c r="AM22" s="13">
        <v>1617523</v>
      </c>
      <c r="AN22" s="13">
        <v>523417</v>
      </c>
      <c r="AO22" s="13">
        <v>1791659</v>
      </c>
      <c r="AP22" s="13">
        <v>2630</v>
      </c>
    </row>
    <row r="23" spans="1:42" ht="21.75" customHeight="1" x14ac:dyDescent="0.3">
      <c r="A23" s="79" t="s">
        <v>82</v>
      </c>
      <c r="B23" s="79" t="s">
        <v>82</v>
      </c>
      <c r="C23" s="87"/>
      <c r="D23" s="89"/>
      <c r="E23" s="88"/>
      <c r="F23" s="89"/>
      <c r="G23" s="88"/>
      <c r="H23" s="89"/>
      <c r="I23" s="88"/>
      <c r="J23" s="89"/>
      <c r="K23" s="89"/>
      <c r="L23" s="89"/>
      <c r="M23" s="89"/>
      <c r="N23" s="89"/>
      <c r="O23" s="88"/>
      <c r="P23" s="89"/>
      <c r="Q23" s="88"/>
      <c r="R23" s="89"/>
      <c r="S23" s="88"/>
      <c r="T23" s="89"/>
      <c r="U23" s="88"/>
      <c r="V23" s="89"/>
      <c r="W23" s="88"/>
      <c r="X23" s="89"/>
      <c r="Y23" s="132"/>
      <c r="Z23" s="23">
        <v>85</v>
      </c>
      <c r="AA23" s="8">
        <v>156</v>
      </c>
      <c r="AB23" s="9">
        <v>148039</v>
      </c>
      <c r="AC23" s="9">
        <v>183473</v>
      </c>
      <c r="AD23" s="9">
        <v>1921823</v>
      </c>
      <c r="AE23" s="9">
        <v>554043</v>
      </c>
      <c r="AF23" s="9">
        <v>2105296</v>
      </c>
      <c r="AG23" s="8">
        <v>2717</v>
      </c>
      <c r="AH23" s="33"/>
      <c r="AI23" s="7" t="s">
        <v>28</v>
      </c>
      <c r="AJ23" s="13">
        <v>22133</v>
      </c>
      <c r="AK23" s="13">
        <v>90320</v>
      </c>
      <c r="AL23" s="13">
        <v>112453</v>
      </c>
      <c r="AM23" s="13">
        <v>1116807</v>
      </c>
      <c r="AN23" s="13">
        <v>350406</v>
      </c>
      <c r="AO23" s="13">
        <v>1229260</v>
      </c>
      <c r="AP23" s="13">
        <v>1700</v>
      </c>
    </row>
    <row r="24" spans="1:42" ht="21.75" customHeight="1" x14ac:dyDescent="0.3">
      <c r="A24" s="171" t="s">
        <v>115</v>
      </c>
      <c r="B24" s="78" t="s">
        <v>126</v>
      </c>
      <c r="C24" s="83"/>
      <c r="D24" s="27"/>
      <c r="E24" s="28"/>
      <c r="F24" s="27"/>
      <c r="G24" s="28"/>
      <c r="H24" s="27"/>
      <c r="I24" s="28"/>
      <c r="J24" s="27"/>
      <c r="K24" s="27"/>
      <c r="L24" s="27"/>
      <c r="M24" s="27"/>
      <c r="N24" s="27"/>
      <c r="O24" s="28"/>
      <c r="P24" s="27"/>
      <c r="Q24" s="28"/>
      <c r="R24" s="27"/>
      <c r="S24" s="28"/>
      <c r="T24" s="27"/>
      <c r="U24" s="28"/>
      <c r="V24" s="27"/>
      <c r="W24" s="28"/>
      <c r="X24" s="27"/>
      <c r="Y24" s="136"/>
      <c r="Z24" s="23">
        <v>134</v>
      </c>
      <c r="AA24" s="8">
        <v>83</v>
      </c>
      <c r="AB24" s="9">
        <v>10653</v>
      </c>
      <c r="AC24" s="9">
        <v>13262</v>
      </c>
      <c r="AD24" s="9">
        <v>111142</v>
      </c>
      <c r="AE24" s="9">
        <v>38307</v>
      </c>
      <c r="AF24" s="9">
        <v>124404</v>
      </c>
      <c r="AG24" s="8">
        <v>199</v>
      </c>
      <c r="AH24" s="33"/>
      <c r="AI24" s="7" t="s">
        <v>30</v>
      </c>
      <c r="AJ24" s="13">
        <v>44177</v>
      </c>
      <c r="AK24" s="13">
        <v>176378</v>
      </c>
      <c r="AL24" s="13">
        <v>220555</v>
      </c>
      <c r="AM24" s="13">
        <v>2223202</v>
      </c>
      <c r="AN24" s="13">
        <v>647636</v>
      </c>
      <c r="AO24" s="13">
        <v>2443757</v>
      </c>
      <c r="AP24" s="13">
        <v>3389</v>
      </c>
    </row>
    <row r="25" spans="1:42" ht="21.75" customHeight="1" x14ac:dyDescent="0.3">
      <c r="A25" s="172"/>
      <c r="B25" s="78" t="s">
        <v>125</v>
      </c>
      <c r="C25" s="83"/>
      <c r="D25" s="27"/>
      <c r="E25" s="28"/>
      <c r="F25" s="27"/>
      <c r="G25" s="28"/>
      <c r="H25" s="27"/>
      <c r="I25" s="28"/>
      <c r="J25" s="27"/>
      <c r="K25" s="27"/>
      <c r="L25" s="27"/>
      <c r="M25" s="27"/>
      <c r="N25" s="27"/>
      <c r="O25" s="28"/>
      <c r="P25" s="27"/>
      <c r="Q25" s="28"/>
      <c r="R25" s="27"/>
      <c r="S25" s="28"/>
      <c r="T25" s="27"/>
      <c r="U25" s="28"/>
      <c r="V25" s="27"/>
      <c r="W25" s="28"/>
      <c r="X25" s="27"/>
      <c r="Y25" s="136"/>
      <c r="Z25" s="23">
        <v>57</v>
      </c>
      <c r="AA25" s="8">
        <v>44</v>
      </c>
      <c r="AB25" s="9">
        <v>11058</v>
      </c>
      <c r="AC25" s="9">
        <v>13786</v>
      </c>
      <c r="AD25" s="9">
        <v>159209</v>
      </c>
      <c r="AE25" s="9">
        <v>41892</v>
      </c>
      <c r="AF25" s="9">
        <v>172995</v>
      </c>
      <c r="AG25" s="8">
        <v>208</v>
      </c>
      <c r="AH25" s="33"/>
      <c r="AI25" s="7" t="s">
        <v>31</v>
      </c>
      <c r="AJ25" s="13">
        <v>17657</v>
      </c>
      <c r="AK25" s="13">
        <v>67586</v>
      </c>
      <c r="AL25" s="13">
        <v>85243</v>
      </c>
      <c r="AM25" s="13">
        <v>828491</v>
      </c>
      <c r="AN25" s="13">
        <v>261569</v>
      </c>
      <c r="AO25" s="13">
        <v>913734</v>
      </c>
      <c r="AP25" s="13">
        <v>1356</v>
      </c>
    </row>
    <row r="26" spans="1:42" ht="21.75" customHeight="1" thickBot="1" x14ac:dyDescent="0.35">
      <c r="A26" s="173"/>
      <c r="B26" s="100" t="s">
        <v>127</v>
      </c>
      <c r="C26" s="101"/>
      <c r="D26" s="103"/>
      <c r="E26" s="102"/>
      <c r="F26" s="103"/>
      <c r="G26" s="102"/>
      <c r="H26" s="103"/>
      <c r="I26" s="102"/>
      <c r="J26" s="103"/>
      <c r="K26" s="103"/>
      <c r="L26" s="103"/>
      <c r="M26" s="103"/>
      <c r="N26" s="103"/>
      <c r="O26" s="102"/>
      <c r="P26" s="103"/>
      <c r="Q26" s="102"/>
      <c r="R26" s="103"/>
      <c r="S26" s="102"/>
      <c r="T26" s="103"/>
      <c r="U26" s="102"/>
      <c r="V26" s="103"/>
      <c r="W26" s="102"/>
      <c r="X26" s="103"/>
      <c r="Y26" s="134"/>
      <c r="Z26" s="23">
        <v>142</v>
      </c>
      <c r="AA26" s="8">
        <v>54</v>
      </c>
      <c r="AB26" s="9">
        <v>26465</v>
      </c>
      <c r="AC26" s="9">
        <v>32928</v>
      </c>
      <c r="AD26" s="9">
        <v>262387</v>
      </c>
      <c r="AE26" s="9">
        <v>100506</v>
      </c>
      <c r="AF26" s="9">
        <v>295315</v>
      </c>
      <c r="AG26" s="8">
        <v>496</v>
      </c>
      <c r="AH26" s="33"/>
      <c r="AI26" s="7" t="s">
        <v>32</v>
      </c>
      <c r="AJ26" s="13">
        <v>35609</v>
      </c>
      <c r="AK26" s="13">
        <v>148791</v>
      </c>
      <c r="AL26" s="13">
        <v>184400</v>
      </c>
      <c r="AM26" s="13">
        <v>1961575</v>
      </c>
      <c r="AN26" s="13">
        <v>557013</v>
      </c>
      <c r="AO26" s="13">
        <v>2145975</v>
      </c>
      <c r="AP26" s="13">
        <v>2730</v>
      </c>
    </row>
    <row r="27" spans="1:42" ht="21.75" customHeight="1" x14ac:dyDescent="0.3">
      <c r="A27" s="80" t="s">
        <v>83</v>
      </c>
      <c r="B27" s="80" t="s">
        <v>83</v>
      </c>
      <c r="C27" s="91"/>
      <c r="D27" s="93"/>
      <c r="E27" s="92"/>
      <c r="F27" s="93"/>
      <c r="G27" s="92"/>
      <c r="H27" s="93"/>
      <c r="I27" s="92"/>
      <c r="J27" s="93"/>
      <c r="K27" s="93"/>
      <c r="L27" s="93"/>
      <c r="M27" s="93"/>
      <c r="N27" s="93"/>
      <c r="O27" s="92"/>
      <c r="P27" s="93"/>
      <c r="Q27" s="92"/>
      <c r="R27" s="93"/>
      <c r="S27" s="92"/>
      <c r="T27" s="93"/>
      <c r="U27" s="92"/>
      <c r="V27" s="93"/>
      <c r="W27" s="92"/>
      <c r="X27" s="93"/>
      <c r="Y27" s="135"/>
      <c r="Z27" s="23">
        <v>126</v>
      </c>
      <c r="AA27" s="8">
        <v>162</v>
      </c>
      <c r="AB27" s="9">
        <v>151958</v>
      </c>
      <c r="AC27" s="9">
        <v>190271</v>
      </c>
      <c r="AD27" s="9">
        <v>1594280</v>
      </c>
      <c r="AE27" s="9">
        <v>570448</v>
      </c>
      <c r="AF27" s="9">
        <v>1784551</v>
      </c>
      <c r="AG27" s="8">
        <v>2939</v>
      </c>
      <c r="AH27" s="33"/>
      <c r="AI27" s="7" t="s">
        <v>33</v>
      </c>
      <c r="AJ27" s="13">
        <v>23570</v>
      </c>
      <c r="AK27" s="13">
        <v>96348</v>
      </c>
      <c r="AL27" s="13">
        <v>119918</v>
      </c>
      <c r="AM27" s="13">
        <v>887035</v>
      </c>
      <c r="AN27" s="13">
        <v>358186</v>
      </c>
      <c r="AO27" s="13">
        <v>1006953</v>
      </c>
      <c r="AP27" s="13">
        <v>1811</v>
      </c>
    </row>
    <row r="28" spans="1:42" ht="21.75" customHeight="1" x14ac:dyDescent="0.3">
      <c r="A28" s="78" t="s">
        <v>104</v>
      </c>
      <c r="B28" s="78" t="s">
        <v>104</v>
      </c>
      <c r="C28" s="83"/>
      <c r="D28" s="27"/>
      <c r="E28" s="28"/>
      <c r="F28" s="27"/>
      <c r="G28" s="28"/>
      <c r="H28" s="27"/>
      <c r="I28" s="28"/>
      <c r="J28" s="27"/>
      <c r="K28" s="27"/>
      <c r="L28" s="27"/>
      <c r="M28" s="27"/>
      <c r="N28" s="27"/>
      <c r="O28" s="28"/>
      <c r="P28" s="27"/>
      <c r="Q28" s="28"/>
      <c r="R28" s="27"/>
      <c r="S28" s="28"/>
      <c r="T28" s="27"/>
      <c r="U28" s="28"/>
      <c r="V28" s="27"/>
      <c r="W28" s="28"/>
      <c r="X28" s="27"/>
      <c r="Y28" s="137"/>
      <c r="Z28" s="23">
        <v>31</v>
      </c>
      <c r="AA28" s="8">
        <v>21</v>
      </c>
      <c r="AB28" s="9">
        <v>121138</v>
      </c>
      <c r="AC28" s="9">
        <v>151830</v>
      </c>
      <c r="AD28" s="9">
        <v>1212922</v>
      </c>
      <c r="AE28" s="9">
        <v>454258</v>
      </c>
      <c r="AF28" s="9">
        <v>1364752</v>
      </c>
      <c r="AG28" s="8">
        <v>2354</v>
      </c>
      <c r="AH28" s="33"/>
      <c r="AI28" s="7" t="s">
        <v>34</v>
      </c>
      <c r="AJ28" s="13">
        <v>17254</v>
      </c>
      <c r="AK28" s="13">
        <v>67465</v>
      </c>
      <c r="AL28" s="13">
        <v>84719</v>
      </c>
      <c r="AM28" s="13">
        <v>711693</v>
      </c>
      <c r="AN28" s="13">
        <v>248020</v>
      </c>
      <c r="AO28" s="13">
        <v>796412</v>
      </c>
      <c r="AP28" s="13">
        <v>1321</v>
      </c>
    </row>
    <row r="29" spans="1:42" ht="21.75" customHeight="1" x14ac:dyDescent="0.3">
      <c r="A29" s="78" t="s">
        <v>84</v>
      </c>
      <c r="B29" s="78" t="s">
        <v>84</v>
      </c>
      <c r="C29" s="83"/>
      <c r="D29" s="27"/>
      <c r="E29" s="28"/>
      <c r="F29" s="27"/>
      <c r="G29" s="28"/>
      <c r="H29" s="27"/>
      <c r="I29" s="28"/>
      <c r="J29" s="27"/>
      <c r="K29" s="27"/>
      <c r="L29" s="27"/>
      <c r="M29" s="27"/>
      <c r="N29" s="27"/>
      <c r="O29" s="28"/>
      <c r="P29" s="27"/>
      <c r="Q29" s="28"/>
      <c r="R29" s="27"/>
      <c r="S29" s="28"/>
      <c r="T29" s="27"/>
      <c r="U29" s="28"/>
      <c r="V29" s="27"/>
      <c r="W29" s="28"/>
      <c r="X29" s="27"/>
      <c r="Y29" s="137"/>
      <c r="Z29" s="23">
        <v>9</v>
      </c>
      <c r="AA29" s="8">
        <v>12</v>
      </c>
      <c r="AB29" s="9">
        <v>66983</v>
      </c>
      <c r="AC29" s="9">
        <v>84022</v>
      </c>
      <c r="AD29" s="9">
        <v>710708</v>
      </c>
      <c r="AE29" s="9">
        <v>249401</v>
      </c>
      <c r="AF29" s="9">
        <v>794730</v>
      </c>
      <c r="AG29" s="8">
        <v>1310</v>
      </c>
      <c r="AH29" s="33"/>
      <c r="AI29" s="7" t="s">
        <v>35</v>
      </c>
      <c r="AJ29" s="13">
        <v>2595</v>
      </c>
      <c r="AK29" s="13">
        <v>10623</v>
      </c>
      <c r="AL29" s="13">
        <v>13218</v>
      </c>
      <c r="AM29" s="13">
        <v>114421</v>
      </c>
      <c r="AN29" s="13">
        <v>38734</v>
      </c>
      <c r="AO29" s="13">
        <v>127639</v>
      </c>
      <c r="AP29" s="13">
        <v>200</v>
      </c>
    </row>
    <row r="30" spans="1:42" ht="21.75" customHeight="1" thickBot="1" x14ac:dyDescent="0.35">
      <c r="A30" s="79" t="s">
        <v>85</v>
      </c>
      <c r="B30" s="79" t="s">
        <v>85</v>
      </c>
      <c r="C30" s="87"/>
      <c r="D30" s="89"/>
      <c r="E30" s="88"/>
      <c r="F30" s="89"/>
      <c r="G30" s="88"/>
      <c r="H30" s="89"/>
      <c r="I30" s="88"/>
      <c r="J30" s="89"/>
      <c r="K30" s="89"/>
      <c r="L30" s="89"/>
      <c r="M30" s="89"/>
      <c r="N30" s="89"/>
      <c r="O30" s="88"/>
      <c r="P30" s="89"/>
      <c r="Q30" s="88"/>
      <c r="R30" s="89"/>
      <c r="S30" s="88"/>
      <c r="T30" s="89"/>
      <c r="U30" s="88"/>
      <c r="V30" s="89"/>
      <c r="W30" s="88"/>
      <c r="X30" s="89"/>
      <c r="Y30" s="132"/>
      <c r="Z30" s="23">
        <v>42</v>
      </c>
      <c r="AA30" s="8">
        <v>44</v>
      </c>
      <c r="AB30" s="9">
        <v>23281</v>
      </c>
      <c r="AC30" s="9">
        <v>29094</v>
      </c>
      <c r="AD30" s="9">
        <v>295404</v>
      </c>
      <c r="AE30" s="9">
        <v>86965</v>
      </c>
      <c r="AF30" s="9">
        <v>324498</v>
      </c>
      <c r="AG30" s="8">
        <v>447</v>
      </c>
      <c r="AH30" s="33"/>
      <c r="AI30" s="7" t="s">
        <v>36</v>
      </c>
      <c r="AJ30" s="13">
        <v>2704</v>
      </c>
      <c r="AK30" s="13">
        <v>11001</v>
      </c>
      <c r="AL30" s="13">
        <v>13705</v>
      </c>
      <c r="AM30" s="13">
        <v>161154</v>
      </c>
      <c r="AN30" s="13">
        <v>41751</v>
      </c>
      <c r="AO30" s="13">
        <v>174859</v>
      </c>
      <c r="AP30" s="13">
        <v>206</v>
      </c>
    </row>
    <row r="31" spans="1:42" ht="21.75" customHeight="1" x14ac:dyDescent="0.3">
      <c r="A31" s="168" t="s">
        <v>86</v>
      </c>
      <c r="B31" s="95" t="s">
        <v>105</v>
      </c>
      <c r="C31" s="96"/>
      <c r="D31" s="98"/>
      <c r="E31" s="97"/>
      <c r="F31" s="98"/>
      <c r="G31" s="97"/>
      <c r="H31" s="98"/>
      <c r="I31" s="97"/>
      <c r="J31" s="98"/>
      <c r="K31" s="98"/>
      <c r="L31" s="98"/>
      <c r="M31" s="98"/>
      <c r="N31" s="98"/>
      <c r="O31" s="97"/>
      <c r="P31" s="98"/>
      <c r="Q31" s="97"/>
      <c r="R31" s="98"/>
      <c r="S31" s="97"/>
      <c r="T31" s="98"/>
      <c r="U31" s="97"/>
      <c r="V31" s="98"/>
      <c r="W31" s="97"/>
      <c r="X31" s="98"/>
      <c r="Y31" s="133"/>
      <c r="Z31" s="23">
        <v>35</v>
      </c>
      <c r="AA31" s="8">
        <v>50</v>
      </c>
      <c r="AB31" s="9">
        <v>16473</v>
      </c>
      <c r="AC31" s="9">
        <v>20559</v>
      </c>
      <c r="AD31" s="9">
        <v>204336</v>
      </c>
      <c r="AE31" s="9">
        <v>60349</v>
      </c>
      <c r="AF31" s="9">
        <v>224895</v>
      </c>
      <c r="AG31" s="8">
        <v>314</v>
      </c>
      <c r="AH31" s="33"/>
      <c r="AI31" s="7" t="s">
        <v>37</v>
      </c>
      <c r="AJ31" s="13">
        <v>6392</v>
      </c>
      <c r="AK31" s="13">
        <v>26083</v>
      </c>
      <c r="AL31" s="13">
        <v>32475</v>
      </c>
      <c r="AM31" s="13">
        <v>265116</v>
      </c>
      <c r="AN31" s="13">
        <v>99378</v>
      </c>
      <c r="AO31" s="13">
        <v>297591</v>
      </c>
      <c r="AP31" s="13">
        <v>490</v>
      </c>
    </row>
    <row r="32" spans="1:42" ht="21.75" customHeight="1" thickBot="1" x14ac:dyDescent="0.35">
      <c r="A32" s="169"/>
      <c r="B32" s="100" t="s">
        <v>86</v>
      </c>
      <c r="C32" s="101"/>
      <c r="D32" s="103"/>
      <c r="E32" s="102"/>
      <c r="F32" s="103"/>
      <c r="G32" s="102"/>
      <c r="H32" s="103"/>
      <c r="I32" s="102"/>
      <c r="J32" s="103"/>
      <c r="K32" s="103"/>
      <c r="L32" s="103"/>
      <c r="M32" s="103"/>
      <c r="N32" s="103"/>
      <c r="O32" s="102"/>
      <c r="P32" s="103"/>
      <c r="Q32" s="102"/>
      <c r="R32" s="103"/>
      <c r="S32" s="102"/>
      <c r="T32" s="103"/>
      <c r="U32" s="102"/>
      <c r="V32" s="103"/>
      <c r="W32" s="102"/>
      <c r="X32" s="103"/>
      <c r="Y32" s="134"/>
      <c r="Z32" s="23">
        <v>142</v>
      </c>
      <c r="AA32" s="8">
        <v>99</v>
      </c>
      <c r="AB32" s="9">
        <v>39724</v>
      </c>
      <c r="AC32" s="9">
        <v>49175</v>
      </c>
      <c r="AD32" s="9">
        <v>422176</v>
      </c>
      <c r="AE32" s="9">
        <v>155428</v>
      </c>
      <c r="AF32" s="9">
        <v>471351</v>
      </c>
      <c r="AG32" s="8">
        <v>723</v>
      </c>
      <c r="AH32" s="33"/>
      <c r="AI32" s="7" t="s">
        <v>38</v>
      </c>
      <c r="AJ32" s="13">
        <v>20569</v>
      </c>
      <c r="AK32" s="13">
        <v>83562</v>
      </c>
      <c r="AL32" s="13">
        <v>104131</v>
      </c>
      <c r="AM32" s="13">
        <v>899064</v>
      </c>
      <c r="AN32" s="13">
        <v>319408</v>
      </c>
      <c r="AO32" s="13">
        <v>1003195</v>
      </c>
      <c r="AP32" s="13">
        <v>1578</v>
      </c>
    </row>
    <row r="33" spans="1:42" ht="21.75" customHeight="1" x14ac:dyDescent="0.3">
      <c r="A33" s="80" t="s">
        <v>87</v>
      </c>
      <c r="B33" s="80" t="s">
        <v>87</v>
      </c>
      <c r="C33" s="91"/>
      <c r="D33" s="93"/>
      <c r="E33" s="92"/>
      <c r="F33" s="93"/>
      <c r="G33" s="92"/>
      <c r="H33" s="93"/>
      <c r="I33" s="92"/>
      <c r="J33" s="93"/>
      <c r="K33" s="93"/>
      <c r="L33" s="93"/>
      <c r="M33" s="93"/>
      <c r="N33" s="93"/>
      <c r="O33" s="92"/>
      <c r="P33" s="93"/>
      <c r="Q33" s="92"/>
      <c r="R33" s="93"/>
      <c r="S33" s="92"/>
      <c r="T33" s="93"/>
      <c r="U33" s="92"/>
      <c r="V33" s="93"/>
      <c r="W33" s="92"/>
      <c r="X33" s="93"/>
      <c r="Y33" s="135"/>
      <c r="Z33" s="24">
        <v>143</v>
      </c>
      <c r="AA33" s="10">
        <v>152</v>
      </c>
      <c r="AB33" s="10">
        <v>2353932</v>
      </c>
      <c r="AC33" s="10">
        <v>2943205</v>
      </c>
      <c r="AD33" s="10">
        <v>26854489</v>
      </c>
      <c r="AE33" s="10">
        <v>8802623</v>
      </c>
      <c r="AF33" s="10">
        <v>29797694</v>
      </c>
      <c r="AG33" s="10">
        <v>45195</v>
      </c>
      <c r="AH33" s="33"/>
      <c r="AI33" s="19" t="s">
        <v>39</v>
      </c>
      <c r="AJ33" s="20">
        <v>30020</v>
      </c>
      <c r="AK33" s="20">
        <v>119972</v>
      </c>
      <c r="AL33" s="20">
        <v>149992</v>
      </c>
      <c r="AM33" s="20">
        <v>1227130</v>
      </c>
      <c r="AN33" s="20">
        <v>451606</v>
      </c>
      <c r="AO33" s="20">
        <v>1377122</v>
      </c>
      <c r="AP33" s="20">
        <v>2308</v>
      </c>
    </row>
    <row r="34" spans="1:42" ht="21.75" customHeight="1" x14ac:dyDescent="0.3">
      <c r="A34" s="78" t="s">
        <v>112</v>
      </c>
      <c r="B34" s="78" t="s">
        <v>112</v>
      </c>
      <c r="C34" s="83"/>
      <c r="D34" s="27"/>
      <c r="E34" s="28"/>
      <c r="F34" s="27"/>
      <c r="G34" s="28"/>
      <c r="H34" s="27"/>
      <c r="I34" s="28"/>
      <c r="J34" s="27"/>
      <c r="K34" s="27"/>
      <c r="L34" s="27"/>
      <c r="M34" s="27"/>
      <c r="N34" s="27"/>
      <c r="O34" s="28"/>
      <c r="P34" s="27"/>
      <c r="Q34" s="28"/>
      <c r="R34" s="27"/>
      <c r="S34" s="28"/>
      <c r="T34" s="27"/>
      <c r="U34" s="28"/>
      <c r="V34" s="27"/>
      <c r="W34" s="28"/>
      <c r="X34" s="27"/>
      <c r="Y34" s="137"/>
      <c r="Z34" s="1">
        <v>87</v>
      </c>
      <c r="AA34" s="1">
        <v>104</v>
      </c>
      <c r="AI34" s="7" t="s">
        <v>40</v>
      </c>
      <c r="AJ34" s="7">
        <v>16678</v>
      </c>
      <c r="AK34" s="7">
        <v>66818</v>
      </c>
      <c r="AL34" s="7">
        <v>83496</v>
      </c>
      <c r="AM34" s="7">
        <v>722956</v>
      </c>
      <c r="AN34" s="7">
        <v>250157</v>
      </c>
      <c r="AO34" s="7">
        <v>806452</v>
      </c>
      <c r="AP34" s="7">
        <v>1278</v>
      </c>
    </row>
    <row r="35" spans="1:42" ht="21.75" customHeight="1" x14ac:dyDescent="0.3">
      <c r="A35" s="78" t="s">
        <v>88</v>
      </c>
      <c r="B35" s="78" t="s">
        <v>88</v>
      </c>
      <c r="C35" s="83"/>
      <c r="D35" s="27"/>
      <c r="E35" s="28"/>
      <c r="F35" s="27"/>
      <c r="G35" s="28"/>
      <c r="H35" s="27"/>
      <c r="I35" s="28"/>
      <c r="J35" s="27"/>
      <c r="K35" s="27"/>
      <c r="L35" s="27"/>
      <c r="M35" s="27"/>
      <c r="N35" s="27"/>
      <c r="O35" s="28"/>
      <c r="P35" s="27"/>
      <c r="Q35" s="28"/>
      <c r="R35" s="27"/>
      <c r="S35" s="28"/>
      <c r="T35" s="27"/>
      <c r="U35" s="28"/>
      <c r="V35" s="27"/>
      <c r="W35" s="28"/>
      <c r="X35" s="27"/>
      <c r="Y35" s="137"/>
      <c r="Z35" s="1">
        <v>26</v>
      </c>
      <c r="AA35" s="1">
        <v>38</v>
      </c>
      <c r="AI35" s="7" t="s">
        <v>41</v>
      </c>
      <c r="AJ35" s="7">
        <v>5714</v>
      </c>
      <c r="AK35" s="7">
        <v>23196</v>
      </c>
      <c r="AL35" s="7">
        <v>28910</v>
      </c>
      <c r="AM35" s="7">
        <v>300005</v>
      </c>
      <c r="AN35" s="7">
        <v>87065</v>
      </c>
      <c r="AO35" s="7">
        <v>328915</v>
      </c>
      <c r="AP35" s="7">
        <v>439</v>
      </c>
    </row>
    <row r="36" spans="1:42" ht="21.75" customHeight="1" x14ac:dyDescent="0.3">
      <c r="A36" s="78" t="s">
        <v>89</v>
      </c>
      <c r="B36" s="78" t="s">
        <v>89</v>
      </c>
      <c r="C36" s="83"/>
      <c r="D36" s="27"/>
      <c r="E36" s="28"/>
      <c r="F36" s="27"/>
      <c r="G36" s="28"/>
      <c r="H36" s="27"/>
      <c r="I36" s="28"/>
      <c r="J36" s="27"/>
      <c r="K36" s="27"/>
      <c r="L36" s="27"/>
      <c r="M36" s="27"/>
      <c r="N36" s="27"/>
      <c r="O36" s="28"/>
      <c r="P36" s="27"/>
      <c r="Q36" s="28"/>
      <c r="R36" s="27"/>
      <c r="S36" s="28"/>
      <c r="T36" s="27"/>
      <c r="U36" s="28"/>
      <c r="V36" s="27"/>
      <c r="W36" s="28"/>
      <c r="X36" s="27"/>
      <c r="Y36" s="137"/>
      <c r="Z36" s="1">
        <v>28</v>
      </c>
      <c r="AA36" s="1">
        <v>29</v>
      </c>
      <c r="AI36" s="7" t="s">
        <v>42</v>
      </c>
      <c r="AJ36" s="7">
        <v>4047</v>
      </c>
      <c r="AK36" s="7">
        <v>16467</v>
      </c>
      <c r="AL36" s="7">
        <v>20514</v>
      </c>
      <c r="AM36" s="7">
        <v>207713</v>
      </c>
      <c r="AN36" s="7">
        <v>60665</v>
      </c>
      <c r="AO36" s="7">
        <v>228227</v>
      </c>
      <c r="AP36" s="7">
        <v>312</v>
      </c>
    </row>
    <row r="37" spans="1:42" ht="21.75" customHeight="1" x14ac:dyDescent="0.3">
      <c r="A37" s="78" t="s">
        <v>90</v>
      </c>
      <c r="B37" s="78" t="s">
        <v>90</v>
      </c>
      <c r="C37" s="85"/>
      <c r="D37" s="43"/>
      <c r="E37" s="44"/>
      <c r="F37" s="43"/>
      <c r="G37" s="44"/>
      <c r="H37" s="43"/>
      <c r="I37" s="44"/>
      <c r="J37" s="43"/>
      <c r="K37" s="43"/>
      <c r="L37" s="43"/>
      <c r="M37" s="43"/>
      <c r="N37" s="43"/>
      <c r="O37" s="44"/>
      <c r="P37" s="43"/>
      <c r="Q37" s="44"/>
      <c r="R37" s="43"/>
      <c r="S37" s="44"/>
      <c r="T37" s="43"/>
      <c r="U37" s="44"/>
      <c r="V37" s="43"/>
      <c r="W37" s="44"/>
      <c r="X37" s="43"/>
      <c r="Y37" s="138"/>
      <c r="Z37" s="1">
        <v>23</v>
      </c>
      <c r="AA37" s="1">
        <v>72</v>
      </c>
      <c r="AI37" s="7" t="s">
        <v>43</v>
      </c>
      <c r="AJ37" s="7">
        <v>9215</v>
      </c>
      <c r="AK37" s="7">
        <v>38979</v>
      </c>
      <c r="AL37" s="7">
        <v>48194</v>
      </c>
      <c r="AM37" s="7">
        <v>429422</v>
      </c>
      <c r="AN37" s="7">
        <v>154584</v>
      </c>
      <c r="AO37" s="7">
        <v>477616</v>
      </c>
      <c r="AP37" s="7">
        <v>707</v>
      </c>
    </row>
    <row r="38" spans="1:42" ht="21.75" customHeight="1" x14ac:dyDescent="0.3">
      <c r="A38" s="166" t="s">
        <v>91</v>
      </c>
      <c r="B38" s="167"/>
      <c r="C38" s="41"/>
      <c r="D38" s="41"/>
      <c r="E38" s="42"/>
      <c r="F38" s="41"/>
      <c r="G38" s="42"/>
      <c r="H38" s="41"/>
      <c r="I38" s="42"/>
      <c r="J38" s="41"/>
      <c r="K38" s="41"/>
      <c r="L38" s="40"/>
      <c r="M38" s="40"/>
      <c r="N38" s="40"/>
      <c r="O38" s="42"/>
      <c r="P38" s="40"/>
      <c r="Q38" s="42"/>
      <c r="R38" s="40"/>
      <c r="S38" s="36"/>
      <c r="T38" s="40"/>
      <c r="U38" s="42"/>
      <c r="V38" s="40"/>
      <c r="W38" s="42"/>
      <c r="X38" s="40"/>
      <c r="Y38" s="41"/>
      <c r="Z38" s="1">
        <v>3015</v>
      </c>
      <c r="AA38" s="1">
        <v>2736</v>
      </c>
      <c r="AI38" s="21" t="s">
        <v>1</v>
      </c>
      <c r="AJ38" s="21">
        <v>582056</v>
      </c>
      <c r="AK38" s="21">
        <v>2341629</v>
      </c>
      <c r="AL38" s="21">
        <v>2923685</v>
      </c>
      <c r="AM38" s="21">
        <v>27212190</v>
      </c>
      <c r="AN38" s="21">
        <v>8779601</v>
      </c>
      <c r="AO38" s="21">
        <v>30135875</v>
      </c>
      <c r="AP38" s="21">
        <v>44668</v>
      </c>
    </row>
    <row r="39" spans="1:42" x14ac:dyDescent="0.3">
      <c r="A39" s="18" t="s">
        <v>124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16"/>
    </row>
    <row r="40" spans="1:42" x14ac:dyDescent="0.3">
      <c r="A40" s="18" t="s">
        <v>57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16"/>
    </row>
    <row r="41" spans="1:42" x14ac:dyDescent="0.3">
      <c r="A41" s="18" t="s">
        <v>55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16"/>
    </row>
  </sheetData>
  <sortState ref="A6:W38">
    <sortCondition ref="A6:A38"/>
  </sortState>
  <mergeCells count="18">
    <mergeCell ref="Z4:AG4"/>
    <mergeCell ref="AI4:AP4"/>
    <mergeCell ref="T4:U4"/>
    <mergeCell ref="D4:E4"/>
    <mergeCell ref="F4:G4"/>
    <mergeCell ref="H4:I4"/>
    <mergeCell ref="N4:O4"/>
    <mergeCell ref="P4:Q4"/>
    <mergeCell ref="R4:S4"/>
    <mergeCell ref="A4:A5"/>
    <mergeCell ref="B4:B5"/>
    <mergeCell ref="V4:W4"/>
    <mergeCell ref="A2:Y2"/>
    <mergeCell ref="A38:B38"/>
    <mergeCell ref="A8:A9"/>
    <mergeCell ref="A12:A15"/>
    <mergeCell ref="A24:A26"/>
    <mergeCell ref="A31:A32"/>
  </mergeCells>
  <conditionalFormatting sqref="AI33:AP33 Z33:AG33">
    <cfRule type="cellIs" dxfId="0" priority="1" stopIfTrue="1" operator="equal">
      <formula>0</formula>
    </cfRule>
  </conditionalFormatting>
  <pageMargins left="0.7" right="0.7" top="0.75" bottom="0.75" header="0.3" footer="0.3"/>
  <pageSetup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1"/>
  <sheetViews>
    <sheetView showGridLines="0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5" x14ac:dyDescent="0.25"/>
  <cols>
    <col min="1" max="1" width="18.85546875" bestFit="1" customWidth="1"/>
    <col min="2" max="2" width="19.7109375" style="29" bestFit="1" customWidth="1"/>
    <col min="3" max="6" width="12" style="60" bestFit="1" customWidth="1"/>
    <col min="7" max="7" width="16" style="60" bestFit="1" customWidth="1"/>
    <col min="8" max="8" width="13.42578125" style="60" bestFit="1" customWidth="1"/>
    <col min="9" max="9" width="12.42578125" style="60" bestFit="1" customWidth="1"/>
    <col min="10" max="13" width="12" style="60" bestFit="1" customWidth="1"/>
    <col min="14" max="14" width="16" style="60" bestFit="1" customWidth="1"/>
    <col min="15" max="15" width="13.42578125" style="60" bestFit="1" customWidth="1"/>
    <col min="16" max="16" width="12.42578125" style="60" bestFit="1" customWidth="1"/>
  </cols>
  <sheetData>
    <row r="2" spans="1:16" ht="15" customHeight="1" x14ac:dyDescent="0.25">
      <c r="A2" s="162" t="str">
        <f>CONCATENATE("Tabla 3. Episodios de las enfermedades diarréicas agudas por DISAS/DIRESAS, semana epidemiológica ",Hoja1!$A$1,", años ",Hoja1!$B$1-1,"-",Hoja1!$B$1,)</f>
        <v>Tabla 3. Episodios de las enfermedades diarréicas agudas por DISAS/DIRESAS, semana epidemiológica , años 2014-2015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ht="15.75" x14ac:dyDescent="0.3">
      <c r="B3" s="1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ht="21" customHeight="1" x14ac:dyDescent="0.25">
      <c r="A4" s="158" t="s">
        <v>114</v>
      </c>
      <c r="B4" s="158" t="s">
        <v>110</v>
      </c>
      <c r="C4" s="159">
        <v>2014</v>
      </c>
      <c r="D4" s="160"/>
      <c r="E4" s="160"/>
      <c r="F4" s="160"/>
      <c r="G4" s="160"/>
      <c r="H4" s="160"/>
      <c r="I4" s="161"/>
      <c r="J4" s="159">
        <v>2015</v>
      </c>
      <c r="K4" s="160"/>
      <c r="L4" s="160"/>
      <c r="M4" s="160"/>
      <c r="N4" s="160"/>
      <c r="O4" s="160"/>
      <c r="P4" s="161"/>
    </row>
    <row r="5" spans="1:16" ht="21" customHeight="1" x14ac:dyDescent="0.25">
      <c r="A5" s="158"/>
      <c r="B5" s="158"/>
      <c r="C5" s="189" t="s">
        <v>47</v>
      </c>
      <c r="D5" s="189"/>
      <c r="E5" s="189" t="s">
        <v>48</v>
      </c>
      <c r="F5" s="189"/>
      <c r="G5" s="187" t="s">
        <v>51</v>
      </c>
      <c r="H5" s="190" t="s">
        <v>49</v>
      </c>
      <c r="I5" s="190" t="s">
        <v>50</v>
      </c>
      <c r="J5" s="189" t="s">
        <v>47</v>
      </c>
      <c r="K5" s="189"/>
      <c r="L5" s="189" t="s">
        <v>48</v>
      </c>
      <c r="M5" s="189"/>
      <c r="N5" s="187" t="s">
        <v>51</v>
      </c>
      <c r="O5" s="187" t="s">
        <v>49</v>
      </c>
      <c r="P5" s="187" t="s">
        <v>50</v>
      </c>
    </row>
    <row r="6" spans="1:16" ht="21" customHeight="1" x14ac:dyDescent="0.25">
      <c r="A6" s="158"/>
      <c r="B6" s="158"/>
      <c r="C6" s="55" t="str">
        <f>CONCATENATE("Semana ",Hoja1!$A$1)</f>
        <v xml:space="preserve">Semana </v>
      </c>
      <c r="D6" s="55" t="s">
        <v>44</v>
      </c>
      <c r="E6" s="55" t="str">
        <f>CONCATENATE("Semana ",Hoja1!$A$1)</f>
        <v xml:space="preserve">Semana </v>
      </c>
      <c r="F6" s="55" t="s">
        <v>44</v>
      </c>
      <c r="G6" s="188"/>
      <c r="H6" s="187"/>
      <c r="I6" s="187"/>
      <c r="J6" s="55" t="str">
        <f>CONCATENATE("Semana ",Hoja1!$A$1)</f>
        <v xml:space="preserve">Semana </v>
      </c>
      <c r="K6" s="55" t="s">
        <v>44</v>
      </c>
      <c r="L6" s="55" t="str">
        <f>CONCATENATE("Semana ",Hoja1!$A$1)</f>
        <v xml:space="preserve">Semana </v>
      </c>
      <c r="M6" s="55" t="s">
        <v>44</v>
      </c>
      <c r="N6" s="188"/>
      <c r="O6" s="188"/>
      <c r="P6" s="188"/>
    </row>
    <row r="7" spans="1:16" ht="21" customHeight="1" x14ac:dyDescent="0.3">
      <c r="A7" s="106" t="s">
        <v>71</v>
      </c>
      <c r="B7" s="106" t="s">
        <v>71</v>
      </c>
      <c r="C7" s="107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108"/>
    </row>
    <row r="8" spans="1:16" ht="21" customHeight="1" thickBot="1" x14ac:dyDescent="0.35">
      <c r="A8" s="113" t="s">
        <v>113</v>
      </c>
      <c r="B8" s="113" t="s">
        <v>113</v>
      </c>
      <c r="C8" s="114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</row>
    <row r="9" spans="1:16" ht="21" customHeight="1" x14ac:dyDescent="0.3">
      <c r="A9" s="181" t="s">
        <v>94</v>
      </c>
      <c r="B9" s="121" t="s">
        <v>94</v>
      </c>
      <c r="C9" s="122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4"/>
    </row>
    <row r="10" spans="1:16" ht="21" customHeight="1" thickBot="1" x14ac:dyDescent="0.35">
      <c r="A10" s="182"/>
      <c r="B10" s="125" t="s">
        <v>76</v>
      </c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8"/>
    </row>
    <row r="11" spans="1:16" ht="21" customHeight="1" x14ac:dyDescent="0.3">
      <c r="A11" s="117" t="s">
        <v>72</v>
      </c>
      <c r="B11" s="117" t="s">
        <v>72</v>
      </c>
      <c r="C11" s="11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20"/>
    </row>
    <row r="12" spans="1:16" ht="21" customHeight="1" thickBot="1" x14ac:dyDescent="0.35">
      <c r="A12" s="113" t="s">
        <v>73</v>
      </c>
      <c r="B12" s="113" t="s">
        <v>73</v>
      </c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6"/>
    </row>
    <row r="13" spans="1:16" ht="21" customHeight="1" x14ac:dyDescent="0.3">
      <c r="A13" s="181" t="s">
        <v>74</v>
      </c>
      <c r="B13" s="121" t="s">
        <v>74</v>
      </c>
      <c r="C13" s="122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4"/>
    </row>
    <row r="14" spans="1:16" ht="21" customHeight="1" x14ac:dyDescent="0.3">
      <c r="A14" s="183"/>
      <c r="B14" s="106" t="s">
        <v>77</v>
      </c>
      <c r="C14" s="109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29"/>
    </row>
    <row r="15" spans="1:16" ht="21" customHeight="1" x14ac:dyDescent="0.3">
      <c r="A15" s="183"/>
      <c r="B15" s="106" t="s">
        <v>79</v>
      </c>
      <c r="C15" s="109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129"/>
    </row>
    <row r="16" spans="1:16" ht="21" customHeight="1" thickBot="1" x14ac:dyDescent="0.35">
      <c r="A16" s="182"/>
      <c r="B16" s="125" t="s">
        <v>96</v>
      </c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8"/>
    </row>
    <row r="17" spans="1:16" ht="21" customHeight="1" x14ac:dyDescent="0.3">
      <c r="A17" s="117" t="s">
        <v>75</v>
      </c>
      <c r="B17" s="117" t="s">
        <v>75</v>
      </c>
      <c r="C17" s="118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</row>
    <row r="18" spans="1:16" ht="21" customHeight="1" x14ac:dyDescent="0.3">
      <c r="A18" s="106" t="s">
        <v>78</v>
      </c>
      <c r="B18" s="106" t="s">
        <v>78</v>
      </c>
      <c r="C18" s="109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110"/>
    </row>
    <row r="19" spans="1:16" ht="21" customHeight="1" x14ac:dyDescent="0.3">
      <c r="A19" s="106" t="s">
        <v>80</v>
      </c>
      <c r="B19" s="106" t="s">
        <v>80</v>
      </c>
      <c r="C19" s="109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110"/>
    </row>
    <row r="20" spans="1:16" ht="21" customHeight="1" x14ac:dyDescent="0.3">
      <c r="A20" s="106" t="s">
        <v>95</v>
      </c>
      <c r="B20" s="106" t="s">
        <v>95</v>
      </c>
      <c r="C20" s="109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110"/>
    </row>
    <row r="21" spans="1:16" ht="21" customHeight="1" x14ac:dyDescent="0.3">
      <c r="A21" s="106" t="s">
        <v>81</v>
      </c>
      <c r="B21" s="106" t="s">
        <v>81</v>
      </c>
      <c r="C21" s="109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110"/>
    </row>
    <row r="22" spans="1:16" ht="21" customHeight="1" x14ac:dyDescent="0.3">
      <c r="A22" s="106" t="s">
        <v>97</v>
      </c>
      <c r="B22" s="106" t="s">
        <v>97</v>
      </c>
      <c r="C22" s="109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110"/>
    </row>
    <row r="23" spans="1:16" ht="21" customHeight="1" x14ac:dyDescent="0.3">
      <c r="A23" s="106" t="s">
        <v>106</v>
      </c>
      <c r="B23" s="106" t="s">
        <v>106</v>
      </c>
      <c r="C23" s="109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10"/>
    </row>
    <row r="24" spans="1:16" ht="21" customHeight="1" x14ac:dyDescent="0.3">
      <c r="A24" s="113" t="s">
        <v>82</v>
      </c>
      <c r="B24" s="113" t="s">
        <v>82</v>
      </c>
      <c r="C24" s="114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6"/>
    </row>
    <row r="25" spans="1:16" ht="21" customHeight="1" x14ac:dyDescent="0.3">
      <c r="A25" s="184" t="s">
        <v>115</v>
      </c>
      <c r="B25" s="106" t="s">
        <v>115</v>
      </c>
      <c r="C25" s="109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29"/>
    </row>
    <row r="26" spans="1:16" ht="21" customHeight="1" x14ac:dyDescent="0.3">
      <c r="A26" s="185"/>
      <c r="B26" s="106" t="s">
        <v>125</v>
      </c>
      <c r="C26" s="109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129"/>
    </row>
    <row r="27" spans="1:16" ht="21" customHeight="1" thickBot="1" x14ac:dyDescent="0.35">
      <c r="A27" s="186"/>
      <c r="B27" s="125" t="s">
        <v>128</v>
      </c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8"/>
    </row>
    <row r="28" spans="1:16" ht="21" customHeight="1" x14ac:dyDescent="0.3">
      <c r="A28" s="117" t="s">
        <v>83</v>
      </c>
      <c r="B28" s="117" t="s">
        <v>83</v>
      </c>
      <c r="C28" s="118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20"/>
    </row>
    <row r="29" spans="1:16" ht="21" customHeight="1" x14ac:dyDescent="0.3">
      <c r="A29" s="106" t="s">
        <v>104</v>
      </c>
      <c r="B29" s="106" t="s">
        <v>104</v>
      </c>
      <c r="C29" s="109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110"/>
    </row>
    <row r="30" spans="1:16" ht="21" customHeight="1" x14ac:dyDescent="0.3">
      <c r="A30" s="106" t="s">
        <v>84</v>
      </c>
      <c r="B30" s="106" t="s">
        <v>84</v>
      </c>
      <c r="C30" s="109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110"/>
    </row>
    <row r="31" spans="1:16" ht="21" customHeight="1" thickBot="1" x14ac:dyDescent="0.35">
      <c r="A31" s="113" t="s">
        <v>85</v>
      </c>
      <c r="B31" s="113" t="s">
        <v>85</v>
      </c>
      <c r="C31" s="114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6"/>
    </row>
    <row r="32" spans="1:16" ht="21" customHeight="1" x14ac:dyDescent="0.3">
      <c r="A32" s="181" t="s">
        <v>86</v>
      </c>
      <c r="B32" s="121" t="s">
        <v>105</v>
      </c>
      <c r="C32" s="122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1" customHeight="1" thickBot="1" x14ac:dyDescent="0.35">
      <c r="A33" s="182"/>
      <c r="B33" s="125" t="s">
        <v>86</v>
      </c>
      <c r="C33" s="126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8"/>
    </row>
    <row r="34" spans="1:16" ht="21" customHeight="1" x14ac:dyDescent="0.3">
      <c r="A34" s="117" t="s">
        <v>87</v>
      </c>
      <c r="B34" s="117" t="s">
        <v>87</v>
      </c>
      <c r="C34" s="118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20"/>
    </row>
    <row r="35" spans="1:16" ht="21" customHeight="1" x14ac:dyDescent="0.3">
      <c r="A35" s="106" t="s">
        <v>112</v>
      </c>
      <c r="B35" s="106" t="s">
        <v>112</v>
      </c>
      <c r="C35" s="109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110"/>
    </row>
    <row r="36" spans="1:16" ht="21" customHeight="1" x14ac:dyDescent="0.3">
      <c r="A36" s="106" t="s">
        <v>88</v>
      </c>
      <c r="B36" s="106" t="s">
        <v>88</v>
      </c>
      <c r="C36" s="109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110"/>
    </row>
    <row r="37" spans="1:16" ht="21" customHeight="1" x14ac:dyDescent="0.3">
      <c r="A37" s="106" t="s">
        <v>89</v>
      </c>
      <c r="B37" s="106" t="s">
        <v>89</v>
      </c>
      <c r="C37" s="109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110"/>
    </row>
    <row r="38" spans="1:16" ht="21" customHeight="1" x14ac:dyDescent="0.3">
      <c r="A38" s="106" t="s">
        <v>90</v>
      </c>
      <c r="B38" s="106" t="s">
        <v>90</v>
      </c>
      <c r="C38" s="111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112"/>
    </row>
    <row r="39" spans="1:16" ht="21" customHeight="1" x14ac:dyDescent="0.25">
      <c r="A39" s="166" t="s">
        <v>91</v>
      </c>
      <c r="B39" s="167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1:16" ht="15.75" x14ac:dyDescent="0.3">
      <c r="A40" s="18" t="s">
        <v>124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ht="15.75" x14ac:dyDescent="0.3">
      <c r="B41" s="18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</sheetData>
  <sortState ref="A7:P39">
    <sortCondition ref="A7"/>
  </sortState>
  <mergeCells count="20">
    <mergeCell ref="O5:O6"/>
    <mergeCell ref="P5:P6"/>
    <mergeCell ref="C4:I4"/>
    <mergeCell ref="A4:A6"/>
    <mergeCell ref="A2:P2"/>
    <mergeCell ref="C5:D5"/>
    <mergeCell ref="E5:F5"/>
    <mergeCell ref="H5:H6"/>
    <mergeCell ref="I5:I6"/>
    <mergeCell ref="B4:B6"/>
    <mergeCell ref="J5:K5"/>
    <mergeCell ref="L5:M5"/>
    <mergeCell ref="J4:P4"/>
    <mergeCell ref="G5:G6"/>
    <mergeCell ref="N5:N6"/>
    <mergeCell ref="A39:B39"/>
    <mergeCell ref="A9:A10"/>
    <mergeCell ref="A13:A16"/>
    <mergeCell ref="A25:A27"/>
    <mergeCell ref="A32:A33"/>
  </mergeCells>
  <pageMargins left="0.7" right="0.7" top="0.75" bottom="0.75" header="0.3" footer="0.3"/>
  <pageSetup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1"/>
  <sheetViews>
    <sheetView showGridLines="0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5" x14ac:dyDescent="0.25"/>
  <cols>
    <col min="1" max="1" width="18.85546875" bestFit="1" customWidth="1"/>
    <col min="2" max="2" width="16.42578125" style="29" customWidth="1"/>
    <col min="3" max="6" width="12" style="29" bestFit="1" customWidth="1"/>
    <col min="7" max="7" width="16" style="29" bestFit="1" customWidth="1"/>
    <col min="8" max="8" width="13.42578125" style="29" bestFit="1" customWidth="1"/>
    <col min="9" max="9" width="12.42578125" style="29" bestFit="1" customWidth="1"/>
    <col min="10" max="13" width="12" style="29" bestFit="1" customWidth="1"/>
    <col min="14" max="14" width="16" style="29" bestFit="1" customWidth="1"/>
    <col min="15" max="15" width="13.42578125" style="29" bestFit="1" customWidth="1"/>
    <col min="16" max="16" width="12.42578125" style="29" bestFit="1" customWidth="1"/>
  </cols>
  <sheetData>
    <row r="2" spans="1:16" ht="15" customHeight="1" x14ac:dyDescent="0.25">
      <c r="A2" s="162" t="str">
        <f>CONCATENATE("Tabla 4. Episodios de las infecciones respiratorias agudas por DISAS/DIRESAS, semana epidemiológica ",Hoja1!$A$1,", años ",Hoja1!$B$1-1," - ",Hoja1!$B$1,)</f>
        <v>Tabla 4. Episodios de las infecciones respiratorias agudas por DISAS/DIRESAS, semana epidemiológica , años 2014 - 2015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16" ht="15.7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1" customHeight="1" x14ac:dyDescent="0.25">
      <c r="A4" s="193" t="s">
        <v>114</v>
      </c>
      <c r="B4" s="193" t="s">
        <v>110</v>
      </c>
      <c r="C4" s="189">
        <v>2014</v>
      </c>
      <c r="D4" s="189"/>
      <c r="E4" s="189"/>
      <c r="F4" s="189"/>
      <c r="G4" s="189"/>
      <c r="H4" s="189"/>
      <c r="I4" s="189"/>
      <c r="J4" s="189">
        <v>2015</v>
      </c>
      <c r="K4" s="189"/>
      <c r="L4" s="189"/>
      <c r="M4" s="189"/>
      <c r="N4" s="189"/>
      <c r="O4" s="189"/>
      <c r="P4" s="189"/>
    </row>
    <row r="5" spans="1:16" ht="21" customHeight="1" x14ac:dyDescent="0.25">
      <c r="A5" s="193"/>
      <c r="B5" s="193"/>
      <c r="C5" s="189" t="s">
        <v>101</v>
      </c>
      <c r="D5" s="189"/>
      <c r="E5" s="189" t="s">
        <v>53</v>
      </c>
      <c r="F5" s="189"/>
      <c r="G5" s="192" t="s">
        <v>51</v>
      </c>
      <c r="H5" s="191" t="s">
        <v>49</v>
      </c>
      <c r="I5" s="191" t="s">
        <v>52</v>
      </c>
      <c r="J5" s="189" t="s">
        <v>101</v>
      </c>
      <c r="K5" s="189"/>
      <c r="L5" s="189" t="s">
        <v>53</v>
      </c>
      <c r="M5" s="189"/>
      <c r="N5" s="192" t="s">
        <v>51</v>
      </c>
      <c r="O5" s="192" t="s">
        <v>49</v>
      </c>
      <c r="P5" s="192" t="s">
        <v>52</v>
      </c>
    </row>
    <row r="6" spans="1:16" ht="21" customHeight="1" x14ac:dyDescent="0.25">
      <c r="A6" s="193"/>
      <c r="B6" s="193"/>
      <c r="C6" s="55" t="str">
        <f>CONCATENATE("Semana ",Hoja1!$A$1)</f>
        <v xml:space="preserve">Semana </v>
      </c>
      <c r="D6" s="55" t="s">
        <v>44</v>
      </c>
      <c r="E6" s="55" t="str">
        <f>CONCATENATE("Semana ",Hoja1!$A$1)</f>
        <v xml:space="preserve">Semana </v>
      </c>
      <c r="F6" s="55" t="s">
        <v>44</v>
      </c>
      <c r="G6" s="194"/>
      <c r="H6" s="192"/>
      <c r="I6" s="192"/>
      <c r="J6" s="55" t="str">
        <f>CONCATENATE("Semana ",Hoja1!$A$1)</f>
        <v xml:space="preserve">Semana </v>
      </c>
      <c r="K6" s="55" t="s">
        <v>44</v>
      </c>
      <c r="L6" s="55" t="str">
        <f>CONCATENATE("Semana ",Hoja1!$A$1)</f>
        <v xml:space="preserve">Semana </v>
      </c>
      <c r="M6" s="55" t="s">
        <v>44</v>
      </c>
      <c r="N6" s="194"/>
      <c r="O6" s="194"/>
      <c r="P6" s="194"/>
    </row>
    <row r="7" spans="1:16" ht="21" customHeight="1" x14ac:dyDescent="0.3">
      <c r="A7" s="106" t="s">
        <v>71</v>
      </c>
      <c r="B7" s="106" t="s">
        <v>71</v>
      </c>
      <c r="C7" s="139"/>
      <c r="D7" s="140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108"/>
    </row>
    <row r="8" spans="1:16" ht="21" customHeight="1" thickBot="1" x14ac:dyDescent="0.35">
      <c r="A8" s="113" t="s">
        <v>113</v>
      </c>
      <c r="B8" s="113" t="s">
        <v>113</v>
      </c>
      <c r="C8" s="141"/>
      <c r="D8" s="142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</row>
    <row r="9" spans="1:16" ht="21" customHeight="1" x14ac:dyDescent="0.3">
      <c r="A9" s="181" t="s">
        <v>94</v>
      </c>
      <c r="B9" s="121" t="s">
        <v>116</v>
      </c>
      <c r="C9" s="143"/>
      <c r="D9" s="144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4"/>
    </row>
    <row r="10" spans="1:16" ht="21" customHeight="1" thickBot="1" x14ac:dyDescent="0.35">
      <c r="A10" s="182"/>
      <c r="B10" s="125" t="s">
        <v>76</v>
      </c>
      <c r="C10" s="145"/>
      <c r="D10" s="146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8"/>
    </row>
    <row r="11" spans="1:16" ht="21" customHeight="1" x14ac:dyDescent="0.3">
      <c r="A11" s="117" t="s">
        <v>72</v>
      </c>
      <c r="B11" s="117" t="s">
        <v>72</v>
      </c>
      <c r="C11" s="147"/>
      <c r="D11" s="148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20"/>
    </row>
    <row r="12" spans="1:16" ht="21" customHeight="1" thickBot="1" x14ac:dyDescent="0.35">
      <c r="A12" s="113" t="s">
        <v>73</v>
      </c>
      <c r="B12" s="113" t="s">
        <v>73</v>
      </c>
      <c r="C12" s="141"/>
      <c r="D12" s="142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6"/>
    </row>
    <row r="13" spans="1:16" ht="21" customHeight="1" x14ac:dyDescent="0.3">
      <c r="A13" s="181" t="s">
        <v>74</v>
      </c>
      <c r="B13" s="121" t="s">
        <v>74</v>
      </c>
      <c r="C13" s="143"/>
      <c r="D13" s="144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4"/>
    </row>
    <row r="14" spans="1:16" ht="21" customHeight="1" x14ac:dyDescent="0.3">
      <c r="A14" s="183"/>
      <c r="B14" s="106" t="s">
        <v>77</v>
      </c>
      <c r="C14" s="149"/>
      <c r="D14" s="150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29"/>
    </row>
    <row r="15" spans="1:16" ht="21" customHeight="1" x14ac:dyDescent="0.3">
      <c r="A15" s="183"/>
      <c r="B15" s="106" t="s">
        <v>79</v>
      </c>
      <c r="C15" s="149"/>
      <c r="D15" s="150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129"/>
    </row>
    <row r="16" spans="1:16" ht="21" customHeight="1" thickBot="1" x14ac:dyDescent="0.35">
      <c r="A16" s="182"/>
      <c r="B16" s="125" t="s">
        <v>96</v>
      </c>
      <c r="C16" s="145"/>
      <c r="D16" s="146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8"/>
    </row>
    <row r="17" spans="1:16" ht="21" customHeight="1" x14ac:dyDescent="0.3">
      <c r="A17" s="117" t="s">
        <v>75</v>
      </c>
      <c r="B17" s="117" t="s">
        <v>75</v>
      </c>
      <c r="C17" s="147"/>
      <c r="D17" s="148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</row>
    <row r="18" spans="1:16" ht="21" customHeight="1" x14ac:dyDescent="0.3">
      <c r="A18" s="106" t="s">
        <v>78</v>
      </c>
      <c r="B18" s="106" t="s">
        <v>78</v>
      </c>
      <c r="C18" s="149"/>
      <c r="D18" s="15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110"/>
    </row>
    <row r="19" spans="1:16" ht="21" customHeight="1" x14ac:dyDescent="0.3">
      <c r="A19" s="106" t="s">
        <v>80</v>
      </c>
      <c r="B19" s="106" t="s">
        <v>80</v>
      </c>
      <c r="C19" s="149"/>
      <c r="D19" s="15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110"/>
    </row>
    <row r="20" spans="1:16" ht="21" customHeight="1" x14ac:dyDescent="0.3">
      <c r="A20" s="106" t="s">
        <v>95</v>
      </c>
      <c r="B20" s="106" t="s">
        <v>95</v>
      </c>
      <c r="C20" s="149"/>
      <c r="D20" s="15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110"/>
    </row>
    <row r="21" spans="1:16" ht="21" customHeight="1" x14ac:dyDescent="0.3">
      <c r="A21" s="106" t="s">
        <v>81</v>
      </c>
      <c r="B21" s="106" t="s">
        <v>81</v>
      </c>
      <c r="C21" s="149"/>
      <c r="D21" s="15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110"/>
    </row>
    <row r="22" spans="1:16" ht="21" customHeight="1" x14ac:dyDescent="0.3">
      <c r="A22" s="106" t="s">
        <v>97</v>
      </c>
      <c r="B22" s="106" t="s">
        <v>97</v>
      </c>
      <c r="C22" s="149"/>
      <c r="D22" s="15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110"/>
    </row>
    <row r="23" spans="1:16" ht="21" customHeight="1" x14ac:dyDescent="0.3">
      <c r="A23" s="106" t="s">
        <v>106</v>
      </c>
      <c r="B23" s="106" t="s">
        <v>106</v>
      </c>
      <c r="C23" s="149"/>
      <c r="D23" s="15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10"/>
    </row>
    <row r="24" spans="1:16" ht="21" customHeight="1" x14ac:dyDescent="0.3">
      <c r="A24" s="113" t="s">
        <v>82</v>
      </c>
      <c r="B24" s="113" t="s">
        <v>82</v>
      </c>
      <c r="C24" s="141"/>
      <c r="D24" s="142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6"/>
    </row>
    <row r="25" spans="1:16" ht="21" customHeight="1" x14ac:dyDescent="0.3">
      <c r="A25" s="184" t="s">
        <v>115</v>
      </c>
      <c r="B25" s="106" t="s">
        <v>115</v>
      </c>
      <c r="C25" s="149"/>
      <c r="D25" s="150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29"/>
    </row>
    <row r="26" spans="1:16" ht="21" customHeight="1" x14ac:dyDescent="0.3">
      <c r="A26" s="185"/>
      <c r="B26" s="106" t="s">
        <v>125</v>
      </c>
      <c r="C26" s="149"/>
      <c r="D26" s="150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129"/>
    </row>
    <row r="27" spans="1:16" ht="21" customHeight="1" thickBot="1" x14ac:dyDescent="0.35">
      <c r="A27" s="186"/>
      <c r="B27" s="125" t="s">
        <v>128</v>
      </c>
      <c r="C27" s="145"/>
      <c r="D27" s="146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8"/>
    </row>
    <row r="28" spans="1:16" ht="21" customHeight="1" x14ac:dyDescent="0.3">
      <c r="A28" s="117" t="s">
        <v>83</v>
      </c>
      <c r="B28" s="117" t="s">
        <v>83</v>
      </c>
      <c r="C28" s="147"/>
      <c r="D28" s="148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20"/>
    </row>
    <row r="29" spans="1:16" ht="21" customHeight="1" x14ac:dyDescent="0.3">
      <c r="A29" s="106" t="s">
        <v>104</v>
      </c>
      <c r="B29" s="106" t="s">
        <v>104</v>
      </c>
      <c r="C29" s="149"/>
      <c r="D29" s="150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110"/>
    </row>
    <row r="30" spans="1:16" ht="21" customHeight="1" x14ac:dyDescent="0.3">
      <c r="A30" s="106" t="s">
        <v>84</v>
      </c>
      <c r="B30" s="106" t="s">
        <v>84</v>
      </c>
      <c r="C30" s="149"/>
      <c r="D30" s="1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110"/>
    </row>
    <row r="31" spans="1:16" ht="21" customHeight="1" thickBot="1" x14ac:dyDescent="0.35">
      <c r="A31" s="113" t="s">
        <v>85</v>
      </c>
      <c r="B31" s="113" t="s">
        <v>85</v>
      </c>
      <c r="C31" s="141"/>
      <c r="D31" s="142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6"/>
    </row>
    <row r="32" spans="1:16" ht="21" customHeight="1" x14ac:dyDescent="0.3">
      <c r="A32" s="181" t="s">
        <v>86</v>
      </c>
      <c r="B32" s="121" t="s">
        <v>105</v>
      </c>
      <c r="C32" s="143"/>
      <c r="D32" s="144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1" customHeight="1" thickBot="1" x14ac:dyDescent="0.35">
      <c r="A33" s="182"/>
      <c r="B33" s="125" t="s">
        <v>86</v>
      </c>
      <c r="C33" s="145"/>
      <c r="D33" s="14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8"/>
    </row>
    <row r="34" spans="1:16" ht="21" customHeight="1" x14ac:dyDescent="0.3">
      <c r="A34" s="117" t="s">
        <v>87</v>
      </c>
      <c r="B34" s="117" t="s">
        <v>87</v>
      </c>
      <c r="C34" s="147"/>
      <c r="D34" s="14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20"/>
    </row>
    <row r="35" spans="1:16" ht="21" customHeight="1" x14ac:dyDescent="0.3">
      <c r="A35" s="106" t="s">
        <v>112</v>
      </c>
      <c r="B35" s="106" t="s">
        <v>112</v>
      </c>
      <c r="C35" s="149"/>
      <c r="D35" s="150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110"/>
    </row>
    <row r="36" spans="1:16" ht="21" customHeight="1" x14ac:dyDescent="0.3">
      <c r="A36" s="106" t="s">
        <v>88</v>
      </c>
      <c r="B36" s="106" t="s">
        <v>88</v>
      </c>
      <c r="C36" s="149"/>
      <c r="D36" s="150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110"/>
    </row>
    <row r="37" spans="1:16" ht="21" customHeight="1" x14ac:dyDescent="0.3">
      <c r="A37" s="106" t="s">
        <v>89</v>
      </c>
      <c r="B37" s="106" t="s">
        <v>89</v>
      </c>
      <c r="C37" s="149"/>
      <c r="D37" s="150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110"/>
    </row>
    <row r="38" spans="1:16" ht="21" customHeight="1" x14ac:dyDescent="0.3">
      <c r="A38" s="106" t="s">
        <v>90</v>
      </c>
      <c r="B38" s="106" t="s">
        <v>90</v>
      </c>
      <c r="C38" s="151"/>
      <c r="D38" s="152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112"/>
    </row>
    <row r="39" spans="1:16" ht="21" customHeight="1" x14ac:dyDescent="0.25">
      <c r="A39" s="166" t="s">
        <v>91</v>
      </c>
      <c r="B39" s="167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1:16" ht="15.75" x14ac:dyDescent="0.3">
      <c r="A40" s="18" t="s">
        <v>124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3">
      <c r="B41" s="1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sortState ref="A7:P39">
    <sortCondition ref="A7:A39"/>
  </sortState>
  <mergeCells count="20">
    <mergeCell ref="H5:H6"/>
    <mergeCell ref="I5:I6"/>
    <mergeCell ref="J5:K5"/>
    <mergeCell ref="A4:A6"/>
    <mergeCell ref="A2:P2"/>
    <mergeCell ref="L5:M5"/>
    <mergeCell ref="N5:N6"/>
    <mergeCell ref="O5:O6"/>
    <mergeCell ref="P5:P6"/>
    <mergeCell ref="B4:B6"/>
    <mergeCell ref="C4:I4"/>
    <mergeCell ref="J4:P4"/>
    <mergeCell ref="C5:D5"/>
    <mergeCell ref="E5:F5"/>
    <mergeCell ref="G5:G6"/>
    <mergeCell ref="A39:B39"/>
    <mergeCell ref="A9:A10"/>
    <mergeCell ref="A13:A16"/>
    <mergeCell ref="A25:A27"/>
    <mergeCell ref="A32:A33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Hoja5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aurbiola</dc:creator>
  <cp:lastModifiedBy>Anibal Urbiola Ayquipa</cp:lastModifiedBy>
  <cp:lastPrinted>2012-07-02T17:43:11Z</cp:lastPrinted>
  <dcterms:created xsi:type="dcterms:W3CDTF">2012-05-14T15:34:18Z</dcterms:created>
  <dcterms:modified xsi:type="dcterms:W3CDTF">2015-07-24T13:56:29Z</dcterms:modified>
</cp:coreProperties>
</file>