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Desktop/BikLab/projects/taxonomy_benchmarking/results/"/>
    </mc:Choice>
  </mc:AlternateContent>
  <xr:revisionPtr revIDLastSave="0" documentId="13_ncr:1_{ED722BC5-8C58-AF4B-9EC1-D8510E38B489}" xr6:coauthVersionLast="47" xr6:coauthVersionMax="47" xr10:uidLastSave="{00000000-0000-0000-0000-000000000000}"/>
  <bookViews>
    <workbookView xWindow="22160" yWindow="500" windowWidth="16240" windowHeight="16360" activeTab="2" xr2:uid="{1AF2267D-0409-A542-8D42-2F3597614E03}"/>
  </bookViews>
  <sheets>
    <sheet name="order" sheetId="1" r:id="rId1"/>
    <sheet name="family" sheetId="2" r:id="rId2"/>
    <sheet name="genu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3" l="1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K70" i="3"/>
  <c r="J70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K53" i="3"/>
  <c r="J53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K36" i="3"/>
  <c r="J36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K19" i="3"/>
  <c r="J19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K10" i="3"/>
  <c r="J10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K2" i="3"/>
  <c r="J2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F71" i="3"/>
  <c r="F72" i="3"/>
  <c r="F73" i="3"/>
  <c r="F74" i="3"/>
  <c r="F75" i="3"/>
  <c r="F76" i="3"/>
  <c r="F77" i="3"/>
  <c r="F70" i="3"/>
  <c r="F78" i="3"/>
  <c r="F79" i="3"/>
  <c r="F80" i="3"/>
  <c r="F81" i="3"/>
  <c r="F82" i="3"/>
  <c r="F83" i="3"/>
  <c r="F84" i="3"/>
  <c r="F85" i="3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L70" i="1"/>
  <c r="K70" i="1"/>
  <c r="K85" i="1"/>
  <c r="L85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L53" i="1"/>
  <c r="K53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44" i="1"/>
  <c r="K43" i="1"/>
  <c r="L43" i="1"/>
  <c r="K37" i="1"/>
  <c r="L37" i="1"/>
  <c r="K38" i="1"/>
  <c r="L38" i="1"/>
  <c r="K39" i="1"/>
  <c r="L39" i="1"/>
  <c r="K40" i="1"/>
  <c r="L40" i="1"/>
  <c r="K41" i="1"/>
  <c r="L41" i="1"/>
  <c r="K42" i="1"/>
  <c r="L42" i="1"/>
  <c r="L36" i="1"/>
  <c r="K36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34" i="1"/>
  <c r="K26" i="1"/>
  <c r="L26" i="1"/>
  <c r="K20" i="1"/>
  <c r="L20" i="1"/>
  <c r="K21" i="1"/>
  <c r="L21" i="1"/>
  <c r="K22" i="1"/>
  <c r="L22" i="1"/>
  <c r="K23" i="1"/>
  <c r="L23" i="1"/>
  <c r="K24" i="1"/>
  <c r="L24" i="1"/>
  <c r="K25" i="1"/>
  <c r="L25" i="1"/>
  <c r="L19" i="1"/>
  <c r="K19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L34" i="1"/>
  <c r="L17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0" i="1"/>
  <c r="K10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L2" i="1"/>
  <c r="K2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F79" i="1"/>
  <c r="F80" i="1"/>
  <c r="F81" i="1"/>
  <c r="F82" i="1"/>
  <c r="F83" i="1"/>
  <c r="F84" i="1"/>
  <c r="F85" i="1"/>
  <c r="F78" i="1"/>
  <c r="F71" i="1"/>
  <c r="F72" i="1"/>
  <c r="F73" i="1"/>
  <c r="F74" i="1"/>
  <c r="F75" i="1"/>
  <c r="F76" i="1"/>
  <c r="F77" i="1"/>
  <c r="F70" i="1"/>
  <c r="F59" i="1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F85" i="2"/>
  <c r="K85" i="2" s="1"/>
  <c r="F84" i="2"/>
  <c r="G84" i="2" s="1"/>
  <c r="F83" i="2"/>
  <c r="G83" i="2" s="1"/>
  <c r="F82" i="2"/>
  <c r="G82" i="2" s="1"/>
  <c r="F81" i="2"/>
  <c r="K81" i="2" s="1"/>
  <c r="F80" i="2"/>
  <c r="K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K73" i="2" s="1"/>
  <c r="F72" i="2"/>
  <c r="G72" i="2" s="1"/>
  <c r="F71" i="2"/>
  <c r="G71" i="2" s="1"/>
  <c r="F70" i="2"/>
  <c r="K70" i="2" s="1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G73" i="2"/>
  <c r="H72" i="2"/>
  <c r="H71" i="2"/>
  <c r="H70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K10" i="2"/>
  <c r="J10" i="2"/>
  <c r="I10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K36" i="2"/>
  <c r="J36" i="2"/>
  <c r="I36" i="2"/>
  <c r="K3" i="2"/>
  <c r="K4" i="2"/>
  <c r="K5" i="2"/>
  <c r="K6" i="2"/>
  <c r="K7" i="2"/>
  <c r="K8" i="2"/>
  <c r="K9" i="2"/>
  <c r="J3" i="2"/>
  <c r="J4" i="2"/>
  <c r="J5" i="2"/>
  <c r="J6" i="2"/>
  <c r="J7" i="2"/>
  <c r="J8" i="2"/>
  <c r="J9" i="2"/>
  <c r="K2" i="2"/>
  <c r="J2" i="2"/>
  <c r="I3" i="2"/>
  <c r="I4" i="2"/>
  <c r="I5" i="2"/>
  <c r="I6" i="2"/>
  <c r="I7" i="2"/>
  <c r="I8" i="2"/>
  <c r="I9" i="2"/>
  <c r="I2" i="2"/>
  <c r="I28" i="2"/>
  <c r="I29" i="2"/>
  <c r="I30" i="2"/>
  <c r="I31" i="2"/>
  <c r="I32" i="2"/>
  <c r="I33" i="2"/>
  <c r="I34" i="2"/>
  <c r="I27" i="2"/>
  <c r="J30" i="2"/>
  <c r="J31" i="2"/>
  <c r="J32" i="2"/>
  <c r="J33" i="2"/>
  <c r="J34" i="2"/>
  <c r="J29" i="2"/>
  <c r="J28" i="2"/>
  <c r="J27" i="2"/>
  <c r="J19" i="2"/>
  <c r="J20" i="2"/>
  <c r="J21" i="2"/>
  <c r="J22" i="2"/>
  <c r="J23" i="2"/>
  <c r="J24" i="2"/>
  <c r="J25" i="2"/>
  <c r="J26" i="2"/>
  <c r="I20" i="2"/>
  <c r="K20" i="2"/>
  <c r="I21" i="2"/>
  <c r="K21" i="2"/>
  <c r="I22" i="2"/>
  <c r="K22" i="2"/>
  <c r="I23" i="2"/>
  <c r="K23" i="2"/>
  <c r="I24" i="2"/>
  <c r="K24" i="2"/>
  <c r="I25" i="2"/>
  <c r="K25" i="2"/>
  <c r="I26" i="2"/>
  <c r="K26" i="2"/>
  <c r="K19" i="2"/>
  <c r="I19" i="2"/>
  <c r="F10" i="4"/>
  <c r="F3" i="4"/>
  <c r="F2" i="4"/>
  <c r="I2" i="4"/>
  <c r="H2" i="4"/>
  <c r="G2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H188" i="4"/>
  <c r="F188" i="4"/>
  <c r="G188" i="4" s="1"/>
  <c r="H189" i="4"/>
  <c r="F189" i="4"/>
  <c r="G189" i="4" s="1"/>
  <c r="H190" i="4"/>
  <c r="F190" i="4"/>
  <c r="G190" i="4" s="1"/>
  <c r="H186" i="4"/>
  <c r="F186" i="4"/>
  <c r="G186" i="4" s="1"/>
  <c r="H187" i="4"/>
  <c r="F187" i="4"/>
  <c r="G187" i="4" s="1"/>
  <c r="H191" i="4"/>
  <c r="F191" i="4"/>
  <c r="G191" i="4" s="1"/>
  <c r="H192" i="4"/>
  <c r="F192" i="4"/>
  <c r="G192" i="4" s="1"/>
  <c r="H193" i="4"/>
  <c r="F193" i="4"/>
  <c r="G193" i="4" s="1"/>
  <c r="H180" i="4"/>
  <c r="F180" i="4"/>
  <c r="G180" i="4" s="1"/>
  <c r="H181" i="4"/>
  <c r="F181" i="4"/>
  <c r="G181" i="4" s="1"/>
  <c r="H182" i="4"/>
  <c r="F182" i="4"/>
  <c r="G182" i="4" s="1"/>
  <c r="H179" i="4"/>
  <c r="F179" i="4"/>
  <c r="G179" i="4" s="1"/>
  <c r="H183" i="4"/>
  <c r="F183" i="4"/>
  <c r="G183" i="4" s="1"/>
  <c r="H178" i="4"/>
  <c r="F178" i="4"/>
  <c r="G178" i="4" s="1"/>
  <c r="H184" i="4"/>
  <c r="F184" i="4"/>
  <c r="G184" i="4" s="1"/>
  <c r="H185" i="4"/>
  <c r="F185" i="4"/>
  <c r="G185" i="4" s="1"/>
  <c r="H177" i="4"/>
  <c r="F177" i="4"/>
  <c r="G177" i="4" s="1"/>
  <c r="H176" i="4"/>
  <c r="F176" i="4"/>
  <c r="G176" i="4" s="1"/>
  <c r="H175" i="4"/>
  <c r="F175" i="4"/>
  <c r="G175" i="4" s="1"/>
  <c r="H174" i="4"/>
  <c r="F174" i="4"/>
  <c r="G174" i="4" s="1"/>
  <c r="H173" i="4"/>
  <c r="F173" i="4"/>
  <c r="G173" i="4" s="1"/>
  <c r="H172" i="4"/>
  <c r="F172" i="4"/>
  <c r="G172" i="4" s="1"/>
  <c r="H171" i="4"/>
  <c r="F171" i="4"/>
  <c r="G171" i="4" s="1"/>
  <c r="H170" i="4"/>
  <c r="F170" i="4"/>
  <c r="G170" i="4" s="1"/>
  <c r="H169" i="4"/>
  <c r="F169" i="4"/>
  <c r="G169" i="4" s="1"/>
  <c r="H168" i="4"/>
  <c r="F168" i="4"/>
  <c r="G168" i="4" s="1"/>
  <c r="H167" i="4"/>
  <c r="F167" i="4"/>
  <c r="G167" i="4" s="1"/>
  <c r="H166" i="4"/>
  <c r="F166" i="4"/>
  <c r="G166" i="4" s="1"/>
  <c r="H165" i="4"/>
  <c r="F165" i="4"/>
  <c r="G165" i="4" s="1"/>
  <c r="H164" i="4"/>
  <c r="F164" i="4"/>
  <c r="G164" i="4" s="1"/>
  <c r="H163" i="4"/>
  <c r="F163" i="4"/>
  <c r="G163" i="4" s="1"/>
  <c r="H162" i="4"/>
  <c r="F162" i="4"/>
  <c r="G162" i="4" s="1"/>
  <c r="H161" i="4"/>
  <c r="F161" i="4"/>
  <c r="G161" i="4" s="1"/>
  <c r="H160" i="4"/>
  <c r="F160" i="4"/>
  <c r="G160" i="4" s="1"/>
  <c r="H159" i="4"/>
  <c r="F159" i="4"/>
  <c r="G159" i="4" s="1"/>
  <c r="H158" i="4"/>
  <c r="F158" i="4"/>
  <c r="G158" i="4" s="1"/>
  <c r="H157" i="4"/>
  <c r="F157" i="4"/>
  <c r="G157" i="4" s="1"/>
  <c r="H156" i="4"/>
  <c r="F156" i="4"/>
  <c r="G156" i="4" s="1"/>
  <c r="H155" i="4"/>
  <c r="F155" i="4"/>
  <c r="G155" i="4" s="1"/>
  <c r="H154" i="4"/>
  <c r="F154" i="4"/>
  <c r="G154" i="4" s="1"/>
  <c r="H153" i="4"/>
  <c r="F153" i="4"/>
  <c r="G153" i="4" s="1"/>
  <c r="H152" i="4"/>
  <c r="F152" i="4"/>
  <c r="G152" i="4" s="1"/>
  <c r="H151" i="4"/>
  <c r="F151" i="4"/>
  <c r="I151" i="4" s="1"/>
  <c r="H150" i="4"/>
  <c r="F150" i="4"/>
  <c r="G150" i="4" s="1"/>
  <c r="H149" i="4"/>
  <c r="F149" i="4"/>
  <c r="G149" i="4" s="1"/>
  <c r="H148" i="4"/>
  <c r="F148" i="4"/>
  <c r="G148" i="4" s="1"/>
  <c r="H147" i="4"/>
  <c r="F147" i="4"/>
  <c r="G147" i="4" s="1"/>
  <c r="H146" i="4"/>
  <c r="F146" i="4"/>
  <c r="G146" i="4" s="1"/>
  <c r="H145" i="4"/>
  <c r="F145" i="4"/>
  <c r="G145" i="4" s="1"/>
  <c r="H144" i="4"/>
  <c r="F144" i="4"/>
  <c r="G144" i="4" s="1"/>
  <c r="H143" i="4"/>
  <c r="F143" i="4"/>
  <c r="G143" i="4" s="1"/>
  <c r="H142" i="4"/>
  <c r="F142" i="4"/>
  <c r="G142" i="4" s="1"/>
  <c r="H141" i="4"/>
  <c r="F141" i="4"/>
  <c r="G141" i="4" s="1"/>
  <c r="H140" i="4"/>
  <c r="F140" i="4"/>
  <c r="G140" i="4" s="1"/>
  <c r="H139" i="4"/>
  <c r="F139" i="4"/>
  <c r="I139" i="4" s="1"/>
  <c r="H138" i="4"/>
  <c r="F138" i="4"/>
  <c r="G138" i="4" s="1"/>
  <c r="H137" i="4"/>
  <c r="F137" i="4"/>
  <c r="G137" i="4" s="1"/>
  <c r="H136" i="4"/>
  <c r="F136" i="4"/>
  <c r="G136" i="4" s="1"/>
  <c r="H135" i="4"/>
  <c r="F135" i="4"/>
  <c r="G135" i="4" s="1"/>
  <c r="H134" i="4"/>
  <c r="F134" i="4"/>
  <c r="G134" i="4" s="1"/>
  <c r="H133" i="4"/>
  <c r="F133" i="4"/>
  <c r="G133" i="4" s="1"/>
  <c r="H132" i="4"/>
  <c r="F132" i="4"/>
  <c r="G132" i="4" s="1"/>
  <c r="H131" i="4"/>
  <c r="F131" i="4"/>
  <c r="G131" i="4" s="1"/>
  <c r="H130" i="4"/>
  <c r="F130" i="4"/>
  <c r="G130" i="4" s="1"/>
  <c r="H127" i="4"/>
  <c r="F127" i="4"/>
  <c r="G127" i="4" s="1"/>
  <c r="H128" i="4"/>
  <c r="F128" i="4"/>
  <c r="G128" i="4" s="1"/>
  <c r="H129" i="4"/>
  <c r="F129" i="4"/>
  <c r="G129" i="4" s="1"/>
  <c r="H124" i="4"/>
  <c r="F124" i="4"/>
  <c r="G124" i="4" s="1"/>
  <c r="H126" i="4"/>
  <c r="F126" i="4"/>
  <c r="G126" i="4" s="1"/>
  <c r="H122" i="4"/>
  <c r="F122" i="4"/>
  <c r="G122" i="4" s="1"/>
  <c r="H123" i="4"/>
  <c r="F123" i="4"/>
  <c r="G123" i="4" s="1"/>
  <c r="H125" i="4"/>
  <c r="F125" i="4"/>
  <c r="G125" i="4" s="1"/>
  <c r="H121" i="4"/>
  <c r="F121" i="4"/>
  <c r="G121" i="4" s="1"/>
  <c r="H120" i="4"/>
  <c r="F120" i="4"/>
  <c r="G120" i="4" s="1"/>
  <c r="H119" i="4"/>
  <c r="F119" i="4"/>
  <c r="G119" i="4" s="1"/>
  <c r="H118" i="4"/>
  <c r="F118" i="4"/>
  <c r="G118" i="4" s="1"/>
  <c r="H117" i="4"/>
  <c r="F117" i="4"/>
  <c r="G117" i="4" s="1"/>
  <c r="H116" i="4"/>
  <c r="F116" i="4"/>
  <c r="G116" i="4" s="1"/>
  <c r="H115" i="4"/>
  <c r="F115" i="4"/>
  <c r="G115" i="4" s="1"/>
  <c r="H114" i="4"/>
  <c r="F114" i="4"/>
  <c r="G114" i="4" s="1"/>
  <c r="H113" i="4"/>
  <c r="F113" i="4"/>
  <c r="G113" i="4" s="1"/>
  <c r="H112" i="4"/>
  <c r="F112" i="4"/>
  <c r="G112" i="4" s="1"/>
  <c r="H111" i="4"/>
  <c r="F111" i="4"/>
  <c r="G111" i="4" s="1"/>
  <c r="H110" i="4"/>
  <c r="F110" i="4"/>
  <c r="G110" i="4" s="1"/>
  <c r="H109" i="4"/>
  <c r="F109" i="4"/>
  <c r="G109" i="4" s="1"/>
  <c r="H108" i="4"/>
  <c r="F108" i="4"/>
  <c r="G108" i="4" s="1"/>
  <c r="H107" i="4"/>
  <c r="F107" i="4"/>
  <c r="G107" i="4" s="1"/>
  <c r="H106" i="4"/>
  <c r="F106" i="4"/>
  <c r="G106" i="4" s="1"/>
  <c r="H105" i="4"/>
  <c r="F105" i="4"/>
  <c r="G105" i="4" s="1"/>
  <c r="H104" i="4"/>
  <c r="F104" i="4"/>
  <c r="G104" i="4" s="1"/>
  <c r="H103" i="4"/>
  <c r="F103" i="4"/>
  <c r="G103" i="4" s="1"/>
  <c r="H102" i="4"/>
  <c r="F102" i="4"/>
  <c r="G102" i="4" s="1"/>
  <c r="H101" i="4"/>
  <c r="F101" i="4"/>
  <c r="G101" i="4" s="1"/>
  <c r="H100" i="4"/>
  <c r="F100" i="4"/>
  <c r="G100" i="4" s="1"/>
  <c r="H99" i="4"/>
  <c r="F99" i="4"/>
  <c r="G99" i="4" s="1"/>
  <c r="H98" i="4"/>
  <c r="F98" i="4"/>
  <c r="G98" i="4" s="1"/>
  <c r="H97" i="4"/>
  <c r="F97" i="4"/>
  <c r="G97" i="4" s="1"/>
  <c r="H96" i="4"/>
  <c r="F96" i="4"/>
  <c r="G96" i="4" s="1"/>
  <c r="H95" i="4"/>
  <c r="F95" i="4"/>
  <c r="G95" i="4" s="1"/>
  <c r="H94" i="4"/>
  <c r="F94" i="4"/>
  <c r="G94" i="4" s="1"/>
  <c r="H93" i="4"/>
  <c r="F93" i="4"/>
  <c r="G93" i="4" s="1"/>
  <c r="H92" i="4"/>
  <c r="F92" i="4"/>
  <c r="G92" i="4" s="1"/>
  <c r="H91" i="4"/>
  <c r="F91" i="4"/>
  <c r="G91" i="4" s="1"/>
  <c r="H90" i="4"/>
  <c r="F90" i="4"/>
  <c r="G90" i="4" s="1"/>
  <c r="H89" i="4"/>
  <c r="F89" i="4"/>
  <c r="G89" i="4" s="1"/>
  <c r="H88" i="4"/>
  <c r="F88" i="4"/>
  <c r="G88" i="4" s="1"/>
  <c r="H87" i="4"/>
  <c r="F87" i="4"/>
  <c r="G87" i="4" s="1"/>
  <c r="H86" i="4"/>
  <c r="F86" i="4"/>
  <c r="G86" i="4" s="1"/>
  <c r="H85" i="4"/>
  <c r="F85" i="4"/>
  <c r="G85" i="4" s="1"/>
  <c r="H84" i="4"/>
  <c r="F84" i="4"/>
  <c r="G84" i="4" s="1"/>
  <c r="H83" i="4"/>
  <c r="F83" i="4"/>
  <c r="G83" i="4" s="1"/>
  <c r="H82" i="4"/>
  <c r="F82" i="4"/>
  <c r="G82" i="4" s="1"/>
  <c r="H81" i="4"/>
  <c r="F81" i="4"/>
  <c r="G81" i="4" s="1"/>
  <c r="H80" i="4"/>
  <c r="F80" i="4"/>
  <c r="G80" i="4" s="1"/>
  <c r="H79" i="4"/>
  <c r="F79" i="4"/>
  <c r="I79" i="4" s="1"/>
  <c r="H78" i="4"/>
  <c r="F78" i="4"/>
  <c r="G78" i="4" s="1"/>
  <c r="H77" i="4"/>
  <c r="F77" i="4"/>
  <c r="G77" i="4" s="1"/>
  <c r="H76" i="4"/>
  <c r="F76" i="4"/>
  <c r="G76" i="4" s="1"/>
  <c r="H75" i="4"/>
  <c r="F75" i="4"/>
  <c r="G75" i="4" s="1"/>
  <c r="H74" i="4"/>
  <c r="F74" i="4"/>
  <c r="G74" i="4" s="1"/>
  <c r="H73" i="4"/>
  <c r="F73" i="4"/>
  <c r="G73" i="4" s="1"/>
  <c r="H72" i="4"/>
  <c r="F72" i="4"/>
  <c r="G72" i="4" s="1"/>
  <c r="H71" i="4"/>
  <c r="F71" i="4"/>
  <c r="I71" i="4" s="1"/>
  <c r="H70" i="4"/>
  <c r="F70" i="4"/>
  <c r="G70" i="4" s="1"/>
  <c r="H69" i="4"/>
  <c r="F69" i="4"/>
  <c r="G69" i="4" s="1"/>
  <c r="H68" i="4"/>
  <c r="F68" i="4"/>
  <c r="G68" i="4" s="1"/>
  <c r="H67" i="4"/>
  <c r="F67" i="4"/>
  <c r="G67" i="4" s="1"/>
  <c r="H66" i="4"/>
  <c r="F66" i="4"/>
  <c r="G66" i="4" s="1"/>
  <c r="H65" i="4"/>
  <c r="F65" i="4"/>
  <c r="I65" i="4" s="1"/>
  <c r="H64" i="4"/>
  <c r="F64" i="4"/>
  <c r="I64" i="4" s="1"/>
  <c r="H63" i="4"/>
  <c r="F63" i="4"/>
  <c r="I63" i="4" s="1"/>
  <c r="H59" i="4"/>
  <c r="F59" i="4"/>
  <c r="I59" i="4" s="1"/>
  <c r="H62" i="4"/>
  <c r="F62" i="4"/>
  <c r="I62" i="4" s="1"/>
  <c r="H58" i="4"/>
  <c r="F58" i="4"/>
  <c r="I58" i="4" s="1"/>
  <c r="H60" i="4"/>
  <c r="F60" i="4"/>
  <c r="I60" i="4" s="1"/>
  <c r="H61" i="4"/>
  <c r="F61" i="4"/>
  <c r="I61" i="4" s="1"/>
  <c r="H57" i="4"/>
  <c r="F57" i="4"/>
  <c r="I57" i="4" s="1"/>
  <c r="H56" i="4"/>
  <c r="F56" i="4"/>
  <c r="I56" i="4" s="1"/>
  <c r="H55" i="4"/>
  <c r="F55" i="4"/>
  <c r="I55" i="4" s="1"/>
  <c r="H54" i="4"/>
  <c r="F54" i="4"/>
  <c r="I54" i="4" s="1"/>
  <c r="H53" i="4"/>
  <c r="F53" i="4"/>
  <c r="I53" i="4" s="1"/>
  <c r="H52" i="4"/>
  <c r="F52" i="4"/>
  <c r="I52" i="4" s="1"/>
  <c r="H51" i="4"/>
  <c r="F51" i="4"/>
  <c r="I51" i="4" s="1"/>
  <c r="H50" i="4"/>
  <c r="F50" i="4"/>
  <c r="I50" i="4" s="1"/>
  <c r="H49" i="4"/>
  <c r="F49" i="4"/>
  <c r="I49" i="4" s="1"/>
  <c r="H48" i="4"/>
  <c r="F48" i="4"/>
  <c r="I48" i="4" s="1"/>
  <c r="H47" i="4"/>
  <c r="F47" i="4"/>
  <c r="I47" i="4" s="1"/>
  <c r="H46" i="4"/>
  <c r="F46" i="4"/>
  <c r="I46" i="4" s="1"/>
  <c r="H45" i="4"/>
  <c r="F45" i="4"/>
  <c r="I45" i="4" s="1"/>
  <c r="H44" i="4"/>
  <c r="F44" i="4"/>
  <c r="I44" i="4" s="1"/>
  <c r="H43" i="4"/>
  <c r="F43" i="4"/>
  <c r="I43" i="4" s="1"/>
  <c r="H42" i="4"/>
  <c r="F42" i="4"/>
  <c r="I42" i="4" s="1"/>
  <c r="H41" i="4"/>
  <c r="F41" i="4"/>
  <c r="I41" i="4" s="1"/>
  <c r="H40" i="4"/>
  <c r="F40" i="4"/>
  <c r="I40" i="4" s="1"/>
  <c r="H39" i="4"/>
  <c r="F39" i="4"/>
  <c r="I39" i="4" s="1"/>
  <c r="H38" i="4"/>
  <c r="F38" i="4"/>
  <c r="I38" i="4" s="1"/>
  <c r="H37" i="4"/>
  <c r="F37" i="4"/>
  <c r="I37" i="4" s="1"/>
  <c r="H36" i="4"/>
  <c r="F36" i="4"/>
  <c r="I36" i="4" s="1"/>
  <c r="H35" i="4"/>
  <c r="F35" i="4"/>
  <c r="I35" i="4" s="1"/>
  <c r="H34" i="4"/>
  <c r="F34" i="4"/>
  <c r="I34" i="4" s="1"/>
  <c r="H33" i="4"/>
  <c r="F33" i="4"/>
  <c r="I33" i="4" s="1"/>
  <c r="H32" i="4"/>
  <c r="F32" i="4"/>
  <c r="I32" i="4" s="1"/>
  <c r="H31" i="4"/>
  <c r="F31" i="4"/>
  <c r="I31" i="4" s="1"/>
  <c r="H30" i="4"/>
  <c r="F30" i="4"/>
  <c r="I30" i="4" s="1"/>
  <c r="H29" i="4"/>
  <c r="F29" i="4"/>
  <c r="I29" i="4" s="1"/>
  <c r="H28" i="4"/>
  <c r="F28" i="4"/>
  <c r="I28" i="4" s="1"/>
  <c r="H27" i="4"/>
  <c r="F27" i="4"/>
  <c r="I27" i="4" s="1"/>
  <c r="H26" i="4"/>
  <c r="F26" i="4"/>
  <c r="I26" i="4" s="1"/>
  <c r="H25" i="4"/>
  <c r="F25" i="4"/>
  <c r="I25" i="4" s="1"/>
  <c r="H24" i="4"/>
  <c r="F24" i="4"/>
  <c r="I24" i="4" s="1"/>
  <c r="H23" i="4"/>
  <c r="F23" i="4"/>
  <c r="I23" i="4" s="1"/>
  <c r="H22" i="4"/>
  <c r="F22" i="4"/>
  <c r="I22" i="4" s="1"/>
  <c r="H21" i="4"/>
  <c r="F21" i="4"/>
  <c r="I21" i="4" s="1"/>
  <c r="H20" i="4"/>
  <c r="F20" i="4"/>
  <c r="I20" i="4" s="1"/>
  <c r="H19" i="4"/>
  <c r="F19" i="4"/>
  <c r="I19" i="4" s="1"/>
  <c r="H18" i="4"/>
  <c r="F18" i="4"/>
  <c r="I18" i="4" s="1"/>
  <c r="H17" i="4"/>
  <c r="F17" i="4"/>
  <c r="I17" i="4" s="1"/>
  <c r="H16" i="4"/>
  <c r="F16" i="4"/>
  <c r="I16" i="4" s="1"/>
  <c r="H15" i="4"/>
  <c r="F15" i="4"/>
  <c r="I15" i="4" s="1"/>
  <c r="H14" i="4"/>
  <c r="F14" i="4"/>
  <c r="I14" i="4" s="1"/>
  <c r="H13" i="4"/>
  <c r="F13" i="4"/>
  <c r="I13" i="4" s="1"/>
  <c r="H12" i="4"/>
  <c r="F12" i="4"/>
  <c r="I12" i="4" s="1"/>
  <c r="H11" i="4"/>
  <c r="F11" i="4"/>
  <c r="I11" i="4" s="1"/>
  <c r="H10" i="4"/>
  <c r="I10" i="4"/>
  <c r="H9" i="4"/>
  <c r="F9" i="4"/>
  <c r="I9" i="4" s="1"/>
  <c r="H8" i="4"/>
  <c r="F8" i="4"/>
  <c r="I8" i="4" s="1"/>
  <c r="H7" i="4"/>
  <c r="F7" i="4"/>
  <c r="I7" i="4" s="1"/>
  <c r="H6" i="4"/>
  <c r="F6" i="4"/>
  <c r="I6" i="4" s="1"/>
  <c r="H5" i="4"/>
  <c r="F5" i="4"/>
  <c r="I5" i="4" s="1"/>
  <c r="H4" i="4"/>
  <c r="F4" i="4"/>
  <c r="I4" i="4" s="1"/>
  <c r="H3" i="4"/>
  <c r="I3" i="4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68" i="3"/>
  <c r="F68" i="3"/>
  <c r="G68" i="3" s="1"/>
  <c r="H67" i="3"/>
  <c r="F67" i="3"/>
  <c r="G67" i="3" s="1"/>
  <c r="H66" i="3"/>
  <c r="F66" i="3"/>
  <c r="G66" i="3" s="1"/>
  <c r="H65" i="3"/>
  <c r="F65" i="3"/>
  <c r="G65" i="3" s="1"/>
  <c r="H64" i="3"/>
  <c r="F64" i="3"/>
  <c r="G64" i="3" s="1"/>
  <c r="H63" i="3"/>
  <c r="F63" i="3"/>
  <c r="G63" i="3" s="1"/>
  <c r="H62" i="3"/>
  <c r="F62" i="3"/>
  <c r="G62" i="3" s="1"/>
  <c r="H61" i="3"/>
  <c r="F61" i="3"/>
  <c r="G61" i="3" s="1"/>
  <c r="H60" i="3"/>
  <c r="F60" i="3"/>
  <c r="G60" i="3" s="1"/>
  <c r="H59" i="3"/>
  <c r="F59" i="3"/>
  <c r="G59" i="3" s="1"/>
  <c r="H58" i="3"/>
  <c r="F58" i="3"/>
  <c r="G58" i="3" s="1"/>
  <c r="H57" i="3"/>
  <c r="F57" i="3"/>
  <c r="G57" i="3" s="1"/>
  <c r="H56" i="3"/>
  <c r="F56" i="3"/>
  <c r="G56" i="3" s="1"/>
  <c r="H55" i="3"/>
  <c r="F55" i="3"/>
  <c r="G55" i="3" s="1"/>
  <c r="H54" i="3"/>
  <c r="F54" i="3"/>
  <c r="G54" i="3" s="1"/>
  <c r="H53" i="3"/>
  <c r="F53" i="3"/>
  <c r="G53" i="3" s="1"/>
  <c r="H68" i="2"/>
  <c r="F68" i="2"/>
  <c r="G68" i="2" s="1"/>
  <c r="H67" i="2"/>
  <c r="G67" i="2"/>
  <c r="F67" i="2"/>
  <c r="H66" i="2"/>
  <c r="F66" i="2"/>
  <c r="G66" i="2" s="1"/>
  <c r="H65" i="2"/>
  <c r="F65" i="2"/>
  <c r="G65" i="2" s="1"/>
  <c r="H64" i="2"/>
  <c r="F64" i="2"/>
  <c r="G64" i="2" s="1"/>
  <c r="H63" i="2"/>
  <c r="F63" i="2"/>
  <c r="G63" i="2" s="1"/>
  <c r="H62" i="2"/>
  <c r="F62" i="2"/>
  <c r="G62" i="2" s="1"/>
  <c r="H61" i="2"/>
  <c r="F61" i="2"/>
  <c r="G61" i="2" s="1"/>
  <c r="H60" i="2"/>
  <c r="F60" i="2"/>
  <c r="G60" i="2" s="1"/>
  <c r="H59" i="2"/>
  <c r="F59" i="2"/>
  <c r="G59" i="2" s="1"/>
  <c r="H58" i="2"/>
  <c r="F58" i="2"/>
  <c r="G58" i="2" s="1"/>
  <c r="H57" i="2"/>
  <c r="F57" i="2"/>
  <c r="G57" i="2" s="1"/>
  <c r="H56" i="2"/>
  <c r="F56" i="2"/>
  <c r="G56" i="2" s="1"/>
  <c r="H55" i="2"/>
  <c r="F55" i="2"/>
  <c r="G55" i="2" s="1"/>
  <c r="H54" i="2"/>
  <c r="F54" i="2"/>
  <c r="G54" i="2" s="1"/>
  <c r="H53" i="2"/>
  <c r="F53" i="2"/>
  <c r="G53" i="2" s="1"/>
  <c r="H68" i="1"/>
  <c r="F68" i="1"/>
  <c r="G68" i="1" s="1"/>
  <c r="H67" i="1"/>
  <c r="F67" i="1"/>
  <c r="G67" i="1" s="1"/>
  <c r="H66" i="1"/>
  <c r="F66" i="1"/>
  <c r="G66" i="1" s="1"/>
  <c r="H65" i="1"/>
  <c r="F65" i="1"/>
  <c r="G65" i="1" s="1"/>
  <c r="H64" i="1"/>
  <c r="F64" i="1"/>
  <c r="G64" i="1" s="1"/>
  <c r="H63" i="1"/>
  <c r="F63" i="1"/>
  <c r="G63" i="1" s="1"/>
  <c r="H62" i="1"/>
  <c r="F62" i="1"/>
  <c r="G62" i="1" s="1"/>
  <c r="H61" i="1"/>
  <c r="F61" i="1"/>
  <c r="G61" i="1" s="1"/>
  <c r="H60" i="1"/>
  <c r="F60" i="1"/>
  <c r="G60" i="1" s="1"/>
  <c r="H59" i="1"/>
  <c r="G59" i="1"/>
  <c r="H58" i="1"/>
  <c r="F58" i="1"/>
  <c r="G58" i="1" s="1"/>
  <c r="H57" i="1"/>
  <c r="F57" i="1"/>
  <c r="G57" i="1" s="1"/>
  <c r="H56" i="1"/>
  <c r="F56" i="1"/>
  <c r="G56" i="1" s="1"/>
  <c r="H55" i="1"/>
  <c r="F55" i="1"/>
  <c r="G55" i="1" s="1"/>
  <c r="H54" i="1"/>
  <c r="F54" i="1"/>
  <c r="G54" i="1" s="1"/>
  <c r="H53" i="1"/>
  <c r="F53" i="1"/>
  <c r="G53" i="1" s="1"/>
  <c r="H51" i="3"/>
  <c r="F51" i="3"/>
  <c r="G51" i="3" s="1"/>
  <c r="H50" i="3"/>
  <c r="F50" i="3"/>
  <c r="G50" i="3" s="1"/>
  <c r="H49" i="3"/>
  <c r="F49" i="3"/>
  <c r="G49" i="3" s="1"/>
  <c r="H48" i="3"/>
  <c r="F48" i="3"/>
  <c r="G48" i="3" s="1"/>
  <c r="H47" i="3"/>
  <c r="F47" i="3"/>
  <c r="G47" i="3" s="1"/>
  <c r="H46" i="3"/>
  <c r="F46" i="3"/>
  <c r="G46" i="3" s="1"/>
  <c r="H45" i="3"/>
  <c r="F45" i="3"/>
  <c r="G45" i="3" s="1"/>
  <c r="H44" i="3"/>
  <c r="F44" i="3"/>
  <c r="G44" i="3" s="1"/>
  <c r="H43" i="3"/>
  <c r="F43" i="3"/>
  <c r="G43" i="3" s="1"/>
  <c r="H42" i="3"/>
  <c r="F42" i="3"/>
  <c r="G42" i="3" s="1"/>
  <c r="H41" i="3"/>
  <c r="F41" i="3"/>
  <c r="G41" i="3" s="1"/>
  <c r="H40" i="3"/>
  <c r="F40" i="3"/>
  <c r="G40" i="3" s="1"/>
  <c r="H39" i="3"/>
  <c r="G39" i="3"/>
  <c r="F39" i="3"/>
  <c r="H38" i="3"/>
  <c r="F38" i="3"/>
  <c r="G38" i="3" s="1"/>
  <c r="H37" i="3"/>
  <c r="F37" i="3"/>
  <c r="G37" i="3" s="1"/>
  <c r="H36" i="3"/>
  <c r="F36" i="3"/>
  <c r="G36" i="3" s="1"/>
  <c r="H51" i="2"/>
  <c r="F51" i="2"/>
  <c r="G51" i="2" s="1"/>
  <c r="H50" i="2"/>
  <c r="G50" i="2"/>
  <c r="F50" i="2"/>
  <c r="H49" i="2"/>
  <c r="F49" i="2"/>
  <c r="G49" i="2" s="1"/>
  <c r="H48" i="2"/>
  <c r="F48" i="2"/>
  <c r="G48" i="2" s="1"/>
  <c r="H47" i="2"/>
  <c r="F47" i="2"/>
  <c r="G47" i="2" s="1"/>
  <c r="H46" i="2"/>
  <c r="F46" i="2"/>
  <c r="G46" i="2" s="1"/>
  <c r="H45" i="2"/>
  <c r="F45" i="2"/>
  <c r="G45" i="2" s="1"/>
  <c r="H44" i="2"/>
  <c r="F44" i="2"/>
  <c r="G44" i="2" s="1"/>
  <c r="H43" i="2"/>
  <c r="F43" i="2"/>
  <c r="G43" i="2" s="1"/>
  <c r="H42" i="2"/>
  <c r="F42" i="2"/>
  <c r="G42" i="2" s="1"/>
  <c r="H41" i="2"/>
  <c r="F41" i="2"/>
  <c r="G41" i="2" s="1"/>
  <c r="H40" i="2"/>
  <c r="F40" i="2"/>
  <c r="G40" i="2" s="1"/>
  <c r="H39" i="2"/>
  <c r="F39" i="2"/>
  <c r="G39" i="2" s="1"/>
  <c r="H38" i="2"/>
  <c r="F38" i="2"/>
  <c r="G38" i="2" s="1"/>
  <c r="H37" i="2"/>
  <c r="F37" i="2"/>
  <c r="G37" i="2" s="1"/>
  <c r="H36" i="2"/>
  <c r="F36" i="2"/>
  <c r="G36" i="2" s="1"/>
  <c r="H51" i="1"/>
  <c r="F51" i="1"/>
  <c r="G51" i="1" s="1"/>
  <c r="H50" i="1"/>
  <c r="F50" i="1"/>
  <c r="G50" i="1" s="1"/>
  <c r="H49" i="1"/>
  <c r="F49" i="1"/>
  <c r="G49" i="1" s="1"/>
  <c r="H48" i="1"/>
  <c r="F48" i="1"/>
  <c r="G48" i="1" s="1"/>
  <c r="H47" i="1"/>
  <c r="F47" i="1"/>
  <c r="G47" i="1" s="1"/>
  <c r="H46" i="1"/>
  <c r="F46" i="1"/>
  <c r="G46" i="1" s="1"/>
  <c r="H45" i="1"/>
  <c r="F45" i="1"/>
  <c r="G45" i="1" s="1"/>
  <c r="H44" i="1"/>
  <c r="F44" i="1"/>
  <c r="G44" i="1" s="1"/>
  <c r="H43" i="1"/>
  <c r="F43" i="1"/>
  <c r="G43" i="1" s="1"/>
  <c r="H42" i="1"/>
  <c r="F42" i="1"/>
  <c r="G42" i="1" s="1"/>
  <c r="H41" i="1"/>
  <c r="F41" i="1"/>
  <c r="G41" i="1" s="1"/>
  <c r="H40" i="1"/>
  <c r="F40" i="1"/>
  <c r="G40" i="1" s="1"/>
  <c r="H39" i="1"/>
  <c r="F39" i="1"/>
  <c r="G39" i="1" s="1"/>
  <c r="H38" i="1"/>
  <c r="F38" i="1"/>
  <c r="G38" i="1" s="1"/>
  <c r="H37" i="1"/>
  <c r="F37" i="1"/>
  <c r="G37" i="1" s="1"/>
  <c r="H36" i="1"/>
  <c r="F36" i="1"/>
  <c r="G36" i="1" s="1"/>
  <c r="H34" i="3"/>
  <c r="F34" i="3"/>
  <c r="G34" i="3" s="1"/>
  <c r="H33" i="3"/>
  <c r="F33" i="3"/>
  <c r="G33" i="3" s="1"/>
  <c r="H32" i="3"/>
  <c r="F32" i="3"/>
  <c r="G32" i="3" s="1"/>
  <c r="H31" i="3"/>
  <c r="F31" i="3"/>
  <c r="G31" i="3" s="1"/>
  <c r="H30" i="3"/>
  <c r="F30" i="3"/>
  <c r="G30" i="3" s="1"/>
  <c r="H29" i="3"/>
  <c r="F29" i="3"/>
  <c r="G29" i="3" s="1"/>
  <c r="H28" i="3"/>
  <c r="F28" i="3"/>
  <c r="G28" i="3" s="1"/>
  <c r="H27" i="3"/>
  <c r="F27" i="3"/>
  <c r="G27" i="3" s="1"/>
  <c r="H26" i="3"/>
  <c r="F26" i="3"/>
  <c r="G26" i="3" s="1"/>
  <c r="H25" i="3"/>
  <c r="F25" i="3"/>
  <c r="G25" i="3" s="1"/>
  <c r="H24" i="3"/>
  <c r="F24" i="3"/>
  <c r="G24" i="3" s="1"/>
  <c r="H23" i="3"/>
  <c r="F23" i="3"/>
  <c r="G23" i="3" s="1"/>
  <c r="H22" i="3"/>
  <c r="F22" i="3"/>
  <c r="G22" i="3" s="1"/>
  <c r="H21" i="3"/>
  <c r="F21" i="3"/>
  <c r="G21" i="3" s="1"/>
  <c r="H20" i="3"/>
  <c r="F20" i="3"/>
  <c r="G20" i="3" s="1"/>
  <c r="H19" i="3"/>
  <c r="F19" i="3"/>
  <c r="G19" i="3" s="1"/>
  <c r="H34" i="2"/>
  <c r="F34" i="2"/>
  <c r="G34" i="2" s="1"/>
  <c r="H33" i="2"/>
  <c r="F33" i="2"/>
  <c r="G33" i="2" s="1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H28" i="2"/>
  <c r="F28" i="2"/>
  <c r="G28" i="2" s="1"/>
  <c r="H27" i="2"/>
  <c r="F27" i="2"/>
  <c r="G27" i="2" s="1"/>
  <c r="H26" i="2"/>
  <c r="F26" i="2"/>
  <c r="G26" i="2" s="1"/>
  <c r="H25" i="2"/>
  <c r="F25" i="2"/>
  <c r="G25" i="2" s="1"/>
  <c r="H24" i="2"/>
  <c r="F24" i="2"/>
  <c r="G24" i="2" s="1"/>
  <c r="H23" i="2"/>
  <c r="F23" i="2"/>
  <c r="G23" i="2" s="1"/>
  <c r="H22" i="2"/>
  <c r="F22" i="2"/>
  <c r="G22" i="2" s="1"/>
  <c r="H21" i="2"/>
  <c r="F21" i="2"/>
  <c r="G21" i="2" s="1"/>
  <c r="H20" i="2"/>
  <c r="F20" i="2"/>
  <c r="G20" i="2" s="1"/>
  <c r="H19" i="2"/>
  <c r="F19" i="2"/>
  <c r="G19" i="2" s="1"/>
  <c r="H17" i="3"/>
  <c r="F17" i="3"/>
  <c r="G17" i="3" s="1"/>
  <c r="H16" i="3"/>
  <c r="F16" i="3"/>
  <c r="G16" i="3" s="1"/>
  <c r="H15" i="3"/>
  <c r="F15" i="3"/>
  <c r="G15" i="3" s="1"/>
  <c r="H14" i="3"/>
  <c r="F14" i="3"/>
  <c r="G14" i="3" s="1"/>
  <c r="H13" i="3"/>
  <c r="F13" i="3"/>
  <c r="G13" i="3" s="1"/>
  <c r="H12" i="3"/>
  <c r="F12" i="3"/>
  <c r="G12" i="3" s="1"/>
  <c r="H11" i="3"/>
  <c r="F11" i="3"/>
  <c r="G11" i="3" s="1"/>
  <c r="H10" i="3"/>
  <c r="F10" i="3"/>
  <c r="G10" i="3" s="1"/>
  <c r="H9" i="3"/>
  <c r="F9" i="3"/>
  <c r="G9" i="3" s="1"/>
  <c r="H8" i="3"/>
  <c r="F8" i="3"/>
  <c r="G8" i="3" s="1"/>
  <c r="H7" i="3"/>
  <c r="F7" i="3"/>
  <c r="G7" i="3" s="1"/>
  <c r="H6" i="3"/>
  <c r="F6" i="3"/>
  <c r="G6" i="3" s="1"/>
  <c r="H5" i="3"/>
  <c r="F5" i="3"/>
  <c r="G5" i="3" s="1"/>
  <c r="H4" i="3"/>
  <c r="F4" i="3"/>
  <c r="G4" i="3" s="1"/>
  <c r="H3" i="3"/>
  <c r="F3" i="3"/>
  <c r="G3" i="3" s="1"/>
  <c r="H2" i="3"/>
  <c r="F2" i="3"/>
  <c r="G2" i="3" s="1"/>
  <c r="H17" i="2"/>
  <c r="F17" i="2"/>
  <c r="G17" i="2" s="1"/>
  <c r="H16" i="2"/>
  <c r="F16" i="2"/>
  <c r="G16" i="2" s="1"/>
  <c r="H15" i="2"/>
  <c r="F15" i="2"/>
  <c r="G15" i="2" s="1"/>
  <c r="H14" i="2"/>
  <c r="F14" i="2"/>
  <c r="G14" i="2" s="1"/>
  <c r="H13" i="2"/>
  <c r="F13" i="2"/>
  <c r="G13" i="2" s="1"/>
  <c r="H12" i="2"/>
  <c r="F12" i="2"/>
  <c r="G12" i="2" s="1"/>
  <c r="H11" i="2"/>
  <c r="F11" i="2"/>
  <c r="G11" i="2" s="1"/>
  <c r="H10" i="2"/>
  <c r="F10" i="2"/>
  <c r="G10" i="2" s="1"/>
  <c r="H9" i="2"/>
  <c r="F9" i="2"/>
  <c r="G9" i="2" s="1"/>
  <c r="H8" i="2"/>
  <c r="F8" i="2"/>
  <c r="G8" i="2" s="1"/>
  <c r="H7" i="2"/>
  <c r="F7" i="2"/>
  <c r="G7" i="2" s="1"/>
  <c r="H6" i="2"/>
  <c r="F6" i="2"/>
  <c r="G6" i="2" s="1"/>
  <c r="H5" i="2"/>
  <c r="F5" i="2"/>
  <c r="G5" i="2" s="1"/>
  <c r="H4" i="2"/>
  <c r="F4" i="2"/>
  <c r="G4" i="2" s="1"/>
  <c r="H3" i="2"/>
  <c r="F3" i="2"/>
  <c r="G3" i="2" s="1"/>
  <c r="H2" i="2"/>
  <c r="F2" i="2"/>
  <c r="G2" i="2" s="1"/>
  <c r="F20" i="1"/>
  <c r="G20" i="1" s="1"/>
  <c r="F21" i="1"/>
  <c r="F22" i="1"/>
  <c r="G22" i="1" s="1"/>
  <c r="F23" i="1"/>
  <c r="G23" i="1" s="1"/>
  <c r="F24" i="1"/>
  <c r="G24" i="1" s="1"/>
  <c r="F25" i="1"/>
  <c r="F26" i="1"/>
  <c r="G26" i="1" s="1"/>
  <c r="F19" i="1"/>
  <c r="G19" i="1" s="1"/>
  <c r="F34" i="1"/>
  <c r="G34" i="1" s="1"/>
  <c r="H34" i="1"/>
  <c r="F33" i="1"/>
  <c r="G33" i="1" s="1"/>
  <c r="H33" i="1"/>
  <c r="F32" i="1"/>
  <c r="G32" i="1" s="1"/>
  <c r="H32" i="1"/>
  <c r="F31" i="1"/>
  <c r="G31" i="1" s="1"/>
  <c r="H31" i="1"/>
  <c r="F30" i="1"/>
  <c r="G30" i="1" s="1"/>
  <c r="H30" i="1"/>
  <c r="F29" i="1"/>
  <c r="G29" i="1" s="1"/>
  <c r="H29" i="1"/>
  <c r="F28" i="1"/>
  <c r="G28" i="1" s="1"/>
  <c r="H28" i="1"/>
  <c r="F27" i="1"/>
  <c r="G27" i="1" s="1"/>
  <c r="H27" i="1"/>
  <c r="H26" i="1"/>
  <c r="G25" i="1"/>
  <c r="H25" i="1"/>
  <c r="H24" i="1"/>
  <c r="H23" i="1"/>
  <c r="H22" i="1"/>
  <c r="G21" i="1"/>
  <c r="H21" i="1"/>
  <c r="H20" i="1"/>
  <c r="H19" i="1"/>
  <c r="F5" i="1"/>
  <c r="G5" i="1" s="1"/>
  <c r="F13" i="1"/>
  <c r="G13" i="1" s="1"/>
  <c r="F6" i="1"/>
  <c r="G6" i="1" s="1"/>
  <c r="F14" i="1"/>
  <c r="G14" i="1" s="1"/>
  <c r="F7" i="1"/>
  <c r="G7" i="1" s="1"/>
  <c r="F15" i="1"/>
  <c r="G15" i="1" s="1"/>
  <c r="F8" i="1"/>
  <c r="G8" i="1" s="1"/>
  <c r="F16" i="1"/>
  <c r="G16" i="1" s="1"/>
  <c r="F9" i="1"/>
  <c r="G9" i="1" s="1"/>
  <c r="F17" i="1"/>
  <c r="G17" i="1" s="1"/>
  <c r="F12" i="1"/>
  <c r="G12" i="1" s="1"/>
  <c r="F4" i="1"/>
  <c r="G4" i="1" s="1"/>
  <c r="F3" i="1"/>
  <c r="G3" i="1" s="1"/>
  <c r="F11" i="1"/>
  <c r="G11" i="1" s="1"/>
  <c r="F10" i="1"/>
  <c r="G10" i="1" s="1"/>
  <c r="F2" i="1"/>
  <c r="G2" i="1" s="1"/>
  <c r="G85" i="2" l="1"/>
  <c r="K84" i="2"/>
  <c r="K76" i="2"/>
  <c r="G81" i="2"/>
  <c r="G80" i="2"/>
  <c r="K72" i="2"/>
  <c r="G70" i="2"/>
  <c r="K71" i="2"/>
  <c r="K79" i="2"/>
  <c r="K83" i="2"/>
  <c r="K74" i="2"/>
  <c r="K78" i="2"/>
  <c r="K82" i="2"/>
  <c r="K75" i="2"/>
  <c r="K77" i="2"/>
  <c r="I190" i="4"/>
  <c r="I186" i="4"/>
  <c r="I193" i="4"/>
  <c r="I188" i="4"/>
  <c r="I187" i="4"/>
  <c r="I192" i="4"/>
  <c r="I189" i="4"/>
  <c r="I191" i="4"/>
  <c r="I182" i="4"/>
  <c r="I184" i="4"/>
  <c r="I179" i="4"/>
  <c r="I185" i="4"/>
  <c r="I180" i="4"/>
  <c r="I183" i="4"/>
  <c r="I181" i="4"/>
  <c r="I178" i="4"/>
  <c r="G139" i="4"/>
  <c r="I92" i="4"/>
  <c r="I145" i="4"/>
  <c r="I161" i="4"/>
  <c r="I157" i="4"/>
  <c r="I153" i="4"/>
  <c r="I149" i="4"/>
  <c r="G151" i="4"/>
  <c r="I141" i="4"/>
  <c r="I160" i="4"/>
  <c r="I156" i="4"/>
  <c r="I152" i="4"/>
  <c r="I148" i="4"/>
  <c r="I122" i="4"/>
  <c r="I137" i="4"/>
  <c r="I159" i="4"/>
  <c r="I155" i="4"/>
  <c r="I147" i="4"/>
  <c r="I108" i="4"/>
  <c r="I133" i="4"/>
  <c r="I158" i="4"/>
  <c r="I154" i="4"/>
  <c r="I150" i="4"/>
  <c r="I146" i="4"/>
  <c r="I120" i="4"/>
  <c r="I104" i="4"/>
  <c r="I88" i="4"/>
  <c r="I144" i="4"/>
  <c r="I140" i="4"/>
  <c r="I136" i="4"/>
  <c r="I132" i="4"/>
  <c r="I127" i="4"/>
  <c r="I116" i="4"/>
  <c r="I100" i="4"/>
  <c r="I84" i="4"/>
  <c r="I143" i="4"/>
  <c r="I135" i="4"/>
  <c r="I131" i="4"/>
  <c r="I128" i="4"/>
  <c r="I112" i="4"/>
  <c r="I96" i="4"/>
  <c r="I142" i="4"/>
  <c r="I138" i="4"/>
  <c r="I134" i="4"/>
  <c r="I130" i="4"/>
  <c r="I129" i="4"/>
  <c r="I123" i="4"/>
  <c r="I119" i="4"/>
  <c r="I115" i="4"/>
  <c r="I111" i="4"/>
  <c r="I107" i="4"/>
  <c r="I103" i="4"/>
  <c r="I99" i="4"/>
  <c r="I95" i="4"/>
  <c r="I91" i="4"/>
  <c r="I87" i="4"/>
  <c r="I83" i="4"/>
  <c r="I124" i="4"/>
  <c r="I125" i="4"/>
  <c r="I118" i="4"/>
  <c r="I114" i="4"/>
  <c r="I110" i="4"/>
  <c r="I106" i="4"/>
  <c r="I102" i="4"/>
  <c r="I98" i="4"/>
  <c r="I94" i="4"/>
  <c r="I90" i="4"/>
  <c r="I86" i="4"/>
  <c r="I82" i="4"/>
  <c r="I126" i="4"/>
  <c r="I121" i="4"/>
  <c r="I117" i="4"/>
  <c r="I113" i="4"/>
  <c r="I109" i="4"/>
  <c r="I105" i="4"/>
  <c r="I101" i="4"/>
  <c r="I97" i="4"/>
  <c r="I93" i="4"/>
  <c r="I89" i="4"/>
  <c r="I85" i="4"/>
  <c r="G71" i="4"/>
  <c r="I81" i="4"/>
  <c r="I69" i="4"/>
  <c r="I73" i="4"/>
  <c r="G79" i="4"/>
  <c r="I80" i="4"/>
  <c r="I76" i="4"/>
  <c r="I72" i="4"/>
  <c r="I68" i="4"/>
  <c r="I77" i="4"/>
  <c r="I75" i="4"/>
  <c r="I67" i="4"/>
  <c r="I78" i="4"/>
  <c r="I74" i="4"/>
  <c r="I70" i="4"/>
  <c r="I6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61" i="4"/>
  <c r="G60" i="4"/>
  <c r="G58" i="4"/>
  <c r="G62" i="4"/>
  <c r="G59" i="4"/>
  <c r="G63" i="4"/>
  <c r="G64" i="4"/>
  <c r="G65" i="4"/>
  <c r="I14" i="1"/>
  <c r="I9" i="1"/>
  <c r="I5" i="1"/>
  <c r="I6" i="1"/>
  <c r="I17" i="1"/>
  <c r="I13" i="1"/>
  <c r="I16" i="1"/>
  <c r="I12" i="1"/>
  <c r="I8" i="1"/>
  <c r="I4" i="1"/>
  <c r="I10" i="1"/>
  <c r="I15" i="1"/>
  <c r="I11" i="1"/>
  <c r="I7" i="1"/>
  <c r="I3" i="1"/>
</calcChain>
</file>

<file path=xl/sharedStrings.xml><?xml version="1.0" encoding="utf-8"?>
<sst xmlns="http://schemas.openxmlformats.org/spreadsheetml/2006/main" count="1523" uniqueCount="28">
  <si>
    <t>database</t>
  </si>
  <si>
    <t>parameter</t>
  </si>
  <si>
    <t>fp</t>
  </si>
  <si>
    <t>fn</t>
  </si>
  <si>
    <t>tp</t>
  </si>
  <si>
    <t>silva_full</t>
  </si>
  <si>
    <t>blast.1.90</t>
  </si>
  <si>
    <t>habitat</t>
  </si>
  <si>
    <t>marine</t>
  </si>
  <si>
    <t>terrestrial</t>
  </si>
  <si>
    <t>accuracy</t>
  </si>
  <si>
    <t>precision</t>
  </si>
  <si>
    <t>blast.1.95</t>
  </si>
  <si>
    <t>blast.1.99</t>
  </si>
  <si>
    <t>blast.3.90</t>
  </si>
  <si>
    <t>blast.10.95</t>
  </si>
  <si>
    <t>naïve.70</t>
  </si>
  <si>
    <t>naïve.80</t>
  </si>
  <si>
    <t>naïve.90</t>
  </si>
  <si>
    <t>silva_nr99</t>
  </si>
  <si>
    <t>silva_nr99_taxa</t>
  </si>
  <si>
    <t>silva_nr99_taxa_custom_seq</t>
  </si>
  <si>
    <t>recall</t>
  </si>
  <si>
    <t>taxonomy_level</t>
  </si>
  <si>
    <t xml:space="preserve">order </t>
  </si>
  <si>
    <t>family</t>
  </si>
  <si>
    <t>genus</t>
  </si>
  <si>
    <t>silva_nr99_taxa_custom_seq_trimmed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</si>
</sst>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334B-78DB-6D48-8A0C-F250E5EC210E}">
  <dimension ref="A1:L85"/>
  <sheetViews>
    <sheetView topLeftCell="C54" zoomScale="109" workbookViewId="0">
      <selection activeCell="K77" sqref="K77"/>
    </sheetView>
  </sheetViews>
  <sheetFormatPr baseColWidth="10" defaultRowHeight="16" x14ac:dyDescent="0.2"/>
  <cols>
    <col min="1" max="1" width="33.6640625" bestFit="1" customWidth="1"/>
    <col min="7" max="8" width="10.83203125" style="1"/>
  </cols>
  <sheetData>
    <row r="1" spans="1:12" x14ac:dyDescent="0.2">
      <c r="A1" t="s">
        <v>0</v>
      </c>
      <c r="B1" t="s">
        <v>7</v>
      </c>
      <c r="C1" t="s">
        <v>1</v>
      </c>
      <c r="D1" t="s">
        <v>4</v>
      </c>
      <c r="E1" t="s">
        <v>2</v>
      </c>
      <c r="F1" t="s">
        <v>3</v>
      </c>
      <c r="G1" s="1" t="s">
        <v>10</v>
      </c>
      <c r="H1" s="1" t="s">
        <v>11</v>
      </c>
      <c r="I1" s="3" t="s">
        <v>22</v>
      </c>
    </row>
    <row r="2" spans="1:12" x14ac:dyDescent="0.2">
      <c r="A2" t="s">
        <v>5</v>
      </c>
      <c r="B2" t="s">
        <v>8</v>
      </c>
      <c r="C2" t="s">
        <v>6</v>
      </c>
      <c r="D2">
        <v>127</v>
      </c>
      <c r="E2">
        <v>90</v>
      </c>
      <c r="F2">
        <f t="shared" ref="F2:F9" si="0">221-D2-E2</f>
        <v>4</v>
      </c>
      <c r="G2" s="2">
        <f t="shared" ref="G2:G17" si="1">ROUND(D2/(D2+E2+F2), 4) * 100</f>
        <v>57.47</v>
      </c>
      <c r="H2" s="1">
        <f t="shared" ref="H2:H17" si="2">ROUND(D2/(D2+E2),4)*100</f>
        <v>58.53</v>
      </c>
      <c r="I2" s="3">
        <f>D2/(D2+F2)*100</f>
        <v>96.946564885496173</v>
      </c>
      <c r="K2">
        <f>ROUND(E2/221,4) *100</f>
        <v>40.72</v>
      </c>
      <c r="L2">
        <f>ROUND(F2/221,4) *100</f>
        <v>1.81</v>
      </c>
    </row>
    <row r="3" spans="1:12" x14ac:dyDescent="0.2">
      <c r="A3" t="s">
        <v>5</v>
      </c>
      <c r="B3" t="s">
        <v>8</v>
      </c>
      <c r="C3" t="s">
        <v>12</v>
      </c>
      <c r="D3">
        <v>86</v>
      </c>
      <c r="E3">
        <v>80</v>
      </c>
      <c r="F3">
        <f t="shared" si="0"/>
        <v>55</v>
      </c>
      <c r="G3" s="1">
        <f t="shared" si="1"/>
        <v>38.909999999999997</v>
      </c>
      <c r="H3" s="1">
        <f t="shared" si="2"/>
        <v>51.81</v>
      </c>
      <c r="I3" s="3">
        <f t="shared" ref="I3:I9" si="3">D3/(D3+F3)*100</f>
        <v>60.99290780141844</v>
      </c>
      <c r="K3">
        <f t="shared" ref="K3:K9" si="4">ROUND(E3/221,4) *100</f>
        <v>36.199999999999996</v>
      </c>
      <c r="L3">
        <f t="shared" ref="L3:L9" si="5">ROUND(F3/221,4) *100</f>
        <v>24.89</v>
      </c>
    </row>
    <row r="4" spans="1:12" x14ac:dyDescent="0.2">
      <c r="A4" t="s">
        <v>5</v>
      </c>
      <c r="B4" t="s">
        <v>8</v>
      </c>
      <c r="C4" t="s">
        <v>13</v>
      </c>
      <c r="D4">
        <v>9</v>
      </c>
      <c r="E4">
        <v>28</v>
      </c>
      <c r="F4">
        <f t="shared" si="0"/>
        <v>184</v>
      </c>
      <c r="G4" s="1">
        <f t="shared" si="1"/>
        <v>4.07</v>
      </c>
      <c r="H4" s="1">
        <f t="shared" si="2"/>
        <v>24.32</v>
      </c>
      <c r="I4" s="3">
        <f t="shared" si="3"/>
        <v>4.6632124352331603</v>
      </c>
      <c r="K4">
        <f t="shared" si="4"/>
        <v>12.67</v>
      </c>
      <c r="L4">
        <f t="shared" si="5"/>
        <v>83.26</v>
      </c>
    </row>
    <row r="5" spans="1:12" x14ac:dyDescent="0.2">
      <c r="A5" t="s">
        <v>5</v>
      </c>
      <c r="B5" t="s">
        <v>8</v>
      </c>
      <c r="C5" t="s">
        <v>14</v>
      </c>
      <c r="D5">
        <v>124</v>
      </c>
      <c r="E5">
        <v>90</v>
      </c>
      <c r="F5">
        <f t="shared" si="0"/>
        <v>7</v>
      </c>
      <c r="G5" s="1">
        <f t="shared" si="1"/>
        <v>56.110000000000007</v>
      </c>
      <c r="H5" s="1">
        <f t="shared" si="2"/>
        <v>57.940000000000005</v>
      </c>
      <c r="I5" s="3">
        <f t="shared" si="3"/>
        <v>94.656488549618317</v>
      </c>
      <c r="K5">
        <f t="shared" si="4"/>
        <v>40.72</v>
      </c>
      <c r="L5">
        <f t="shared" si="5"/>
        <v>3.17</v>
      </c>
    </row>
    <row r="6" spans="1:12" x14ac:dyDescent="0.2">
      <c r="A6" t="s">
        <v>5</v>
      </c>
      <c r="B6" t="s">
        <v>8</v>
      </c>
      <c r="C6" t="s">
        <v>15</v>
      </c>
      <c r="D6">
        <v>87</v>
      </c>
      <c r="E6">
        <v>80</v>
      </c>
      <c r="F6">
        <f t="shared" si="0"/>
        <v>54</v>
      </c>
      <c r="G6" s="1">
        <f t="shared" si="1"/>
        <v>39.369999999999997</v>
      </c>
      <c r="H6" s="1">
        <f t="shared" si="2"/>
        <v>52.1</v>
      </c>
      <c r="I6" s="3">
        <f t="shared" si="3"/>
        <v>61.702127659574465</v>
      </c>
      <c r="K6">
        <f t="shared" si="4"/>
        <v>36.199999999999996</v>
      </c>
      <c r="L6">
        <f t="shared" si="5"/>
        <v>24.43</v>
      </c>
    </row>
    <row r="7" spans="1:12" x14ac:dyDescent="0.2">
      <c r="A7" t="s">
        <v>5</v>
      </c>
      <c r="B7" t="s">
        <v>8</v>
      </c>
      <c r="C7" t="s">
        <v>16</v>
      </c>
      <c r="D7">
        <v>122</v>
      </c>
      <c r="E7">
        <v>81</v>
      </c>
      <c r="F7">
        <f t="shared" si="0"/>
        <v>18</v>
      </c>
      <c r="G7" s="1">
        <f t="shared" si="1"/>
        <v>55.2</v>
      </c>
      <c r="H7" s="2">
        <f t="shared" si="2"/>
        <v>60.099999999999994</v>
      </c>
      <c r="I7" s="3">
        <f t="shared" si="3"/>
        <v>87.142857142857139</v>
      </c>
      <c r="K7">
        <f t="shared" si="4"/>
        <v>36.65</v>
      </c>
      <c r="L7">
        <f t="shared" si="5"/>
        <v>8.14</v>
      </c>
    </row>
    <row r="8" spans="1:12" x14ac:dyDescent="0.2">
      <c r="A8" t="s">
        <v>5</v>
      </c>
      <c r="B8" t="s">
        <v>8</v>
      </c>
      <c r="C8" t="s">
        <v>17</v>
      </c>
      <c r="D8">
        <v>118</v>
      </c>
      <c r="E8">
        <v>80</v>
      </c>
      <c r="F8">
        <f t="shared" si="0"/>
        <v>23</v>
      </c>
      <c r="G8" s="1">
        <f t="shared" si="1"/>
        <v>53.39</v>
      </c>
      <c r="H8" s="1">
        <f t="shared" si="2"/>
        <v>59.599999999999994</v>
      </c>
      <c r="I8" s="3">
        <f t="shared" si="3"/>
        <v>83.687943262411352</v>
      </c>
      <c r="K8">
        <f t="shared" si="4"/>
        <v>36.199999999999996</v>
      </c>
      <c r="L8">
        <f t="shared" si="5"/>
        <v>10.41</v>
      </c>
    </row>
    <row r="9" spans="1:12" x14ac:dyDescent="0.2">
      <c r="A9" t="s">
        <v>5</v>
      </c>
      <c r="B9" t="s">
        <v>8</v>
      </c>
      <c r="C9" t="s">
        <v>18</v>
      </c>
      <c r="D9">
        <v>114</v>
      </c>
      <c r="E9">
        <v>79</v>
      </c>
      <c r="F9">
        <f t="shared" si="0"/>
        <v>28</v>
      </c>
      <c r="G9" s="1">
        <f t="shared" si="1"/>
        <v>51.580000000000005</v>
      </c>
      <c r="H9" s="1">
        <f t="shared" si="2"/>
        <v>59.07</v>
      </c>
      <c r="I9" s="3">
        <f t="shared" si="3"/>
        <v>80.281690140845072</v>
      </c>
      <c r="K9">
        <f t="shared" si="4"/>
        <v>35.75</v>
      </c>
      <c r="L9">
        <f t="shared" si="5"/>
        <v>12.67</v>
      </c>
    </row>
    <row r="10" spans="1:12" x14ac:dyDescent="0.2">
      <c r="A10" t="s">
        <v>5</v>
      </c>
      <c r="B10" t="s">
        <v>9</v>
      </c>
      <c r="C10" t="s">
        <v>6</v>
      </c>
      <c r="D10">
        <v>67</v>
      </c>
      <c r="E10">
        <v>48</v>
      </c>
      <c r="F10">
        <f t="shared" ref="F10:F17" si="6">117-D10-E10</f>
        <v>2</v>
      </c>
      <c r="G10" s="1">
        <f t="shared" si="1"/>
        <v>57.26</v>
      </c>
      <c r="H10" s="1">
        <f t="shared" si="2"/>
        <v>58.26</v>
      </c>
      <c r="I10" s="3">
        <f t="shared" ref="I10:I17" si="7">D10/(D10+F10)*100</f>
        <v>97.101449275362313</v>
      </c>
      <c r="K10">
        <f>ROUND(E10/117,4) *100</f>
        <v>41.03</v>
      </c>
      <c r="L10">
        <f>ROUND(F10/117,4) *100</f>
        <v>1.71</v>
      </c>
    </row>
    <row r="11" spans="1:12" x14ac:dyDescent="0.2">
      <c r="A11" t="s">
        <v>5</v>
      </c>
      <c r="B11" t="s">
        <v>9</v>
      </c>
      <c r="C11" t="s">
        <v>12</v>
      </c>
      <c r="D11">
        <v>65</v>
      </c>
      <c r="E11">
        <v>44</v>
      </c>
      <c r="F11">
        <f t="shared" si="6"/>
        <v>8</v>
      </c>
      <c r="G11" s="1">
        <f t="shared" si="1"/>
        <v>55.559999999999995</v>
      </c>
      <c r="H11" s="2">
        <f t="shared" si="2"/>
        <v>59.63</v>
      </c>
      <c r="I11" s="3">
        <f t="shared" si="7"/>
        <v>89.041095890410958</v>
      </c>
      <c r="K11">
        <f t="shared" ref="K11:L17" si="8">ROUND(E11/117,4) *100</f>
        <v>37.61</v>
      </c>
      <c r="L11">
        <f t="shared" ref="L11:L16" si="9">ROUND(F11/117,4) *100</f>
        <v>6.84</v>
      </c>
    </row>
    <row r="12" spans="1:12" x14ac:dyDescent="0.2">
      <c r="A12" t="s">
        <v>5</v>
      </c>
      <c r="B12" t="s">
        <v>9</v>
      </c>
      <c r="C12" t="s">
        <v>13</v>
      </c>
      <c r="D12">
        <v>29</v>
      </c>
      <c r="E12">
        <v>36</v>
      </c>
      <c r="F12">
        <f t="shared" si="6"/>
        <v>52</v>
      </c>
      <c r="G12" s="1">
        <f t="shared" si="1"/>
        <v>24.79</v>
      </c>
      <c r="H12" s="1">
        <f t="shared" si="2"/>
        <v>44.62</v>
      </c>
      <c r="I12" s="3">
        <f t="shared" si="7"/>
        <v>35.802469135802468</v>
      </c>
      <c r="K12">
        <f t="shared" si="8"/>
        <v>30.769999999999996</v>
      </c>
      <c r="L12">
        <f t="shared" si="9"/>
        <v>44.440000000000005</v>
      </c>
    </row>
    <row r="13" spans="1:12" x14ac:dyDescent="0.2">
      <c r="A13" t="s">
        <v>5</v>
      </c>
      <c r="B13" t="s">
        <v>9</v>
      </c>
      <c r="C13" t="s">
        <v>14</v>
      </c>
      <c r="D13">
        <v>68</v>
      </c>
      <c r="E13">
        <v>47</v>
      </c>
      <c r="F13">
        <f t="shared" si="6"/>
        <v>2</v>
      </c>
      <c r="G13" s="2">
        <f t="shared" si="1"/>
        <v>58.120000000000005</v>
      </c>
      <c r="H13" s="1">
        <f t="shared" si="2"/>
        <v>59.13</v>
      </c>
      <c r="I13" s="3">
        <f t="shared" si="7"/>
        <v>97.142857142857139</v>
      </c>
      <c r="K13">
        <f t="shared" si="8"/>
        <v>40.17</v>
      </c>
      <c r="L13">
        <f t="shared" si="9"/>
        <v>1.71</v>
      </c>
    </row>
    <row r="14" spans="1:12" x14ac:dyDescent="0.2">
      <c r="A14" t="s">
        <v>5</v>
      </c>
      <c r="B14" t="s">
        <v>9</v>
      </c>
      <c r="C14" t="s">
        <v>15</v>
      </c>
      <c r="D14">
        <v>65</v>
      </c>
      <c r="E14">
        <v>44</v>
      </c>
      <c r="F14">
        <f t="shared" si="6"/>
        <v>8</v>
      </c>
      <c r="G14" s="1">
        <f t="shared" si="1"/>
        <v>55.559999999999995</v>
      </c>
      <c r="H14" s="1">
        <f t="shared" si="2"/>
        <v>59.63</v>
      </c>
      <c r="I14" s="3">
        <f t="shared" si="7"/>
        <v>89.041095890410958</v>
      </c>
      <c r="K14">
        <f t="shared" si="8"/>
        <v>37.61</v>
      </c>
      <c r="L14">
        <f t="shared" si="9"/>
        <v>6.84</v>
      </c>
    </row>
    <row r="15" spans="1:12" x14ac:dyDescent="0.2">
      <c r="A15" t="s">
        <v>5</v>
      </c>
      <c r="B15" t="s">
        <v>9</v>
      </c>
      <c r="C15" t="s">
        <v>16</v>
      </c>
      <c r="D15">
        <v>67</v>
      </c>
      <c r="E15">
        <v>47</v>
      </c>
      <c r="F15">
        <f t="shared" si="6"/>
        <v>3</v>
      </c>
      <c r="G15" s="1">
        <f t="shared" si="1"/>
        <v>57.26</v>
      </c>
      <c r="H15" s="1">
        <f t="shared" si="2"/>
        <v>58.77</v>
      </c>
      <c r="I15" s="3">
        <f t="shared" si="7"/>
        <v>95.714285714285722</v>
      </c>
      <c r="K15">
        <f t="shared" si="8"/>
        <v>40.17</v>
      </c>
      <c r="L15">
        <f t="shared" si="9"/>
        <v>2.56</v>
      </c>
    </row>
    <row r="16" spans="1:12" x14ac:dyDescent="0.2">
      <c r="A16" t="s">
        <v>5</v>
      </c>
      <c r="B16" t="s">
        <v>9</v>
      </c>
      <c r="C16" t="s">
        <v>17</v>
      </c>
      <c r="D16">
        <v>67</v>
      </c>
      <c r="E16">
        <v>47</v>
      </c>
      <c r="F16">
        <f t="shared" si="6"/>
        <v>3</v>
      </c>
      <c r="G16" s="1">
        <f t="shared" si="1"/>
        <v>57.26</v>
      </c>
      <c r="H16" s="1">
        <f t="shared" si="2"/>
        <v>58.77</v>
      </c>
      <c r="I16" s="3">
        <f t="shared" si="7"/>
        <v>95.714285714285722</v>
      </c>
      <c r="K16">
        <f t="shared" si="8"/>
        <v>40.17</v>
      </c>
      <c r="L16">
        <f t="shared" si="9"/>
        <v>2.56</v>
      </c>
    </row>
    <row r="17" spans="1:12" x14ac:dyDescent="0.2">
      <c r="A17" t="s">
        <v>5</v>
      </c>
      <c r="B17" t="s">
        <v>9</v>
      </c>
      <c r="C17" t="s">
        <v>18</v>
      </c>
      <c r="D17">
        <v>67</v>
      </c>
      <c r="E17">
        <v>47</v>
      </c>
      <c r="F17">
        <f t="shared" si="6"/>
        <v>3</v>
      </c>
      <c r="G17" s="1">
        <f t="shared" si="1"/>
        <v>57.26</v>
      </c>
      <c r="H17" s="1">
        <f t="shared" si="2"/>
        <v>58.77</v>
      </c>
      <c r="I17" s="3">
        <f t="shared" si="7"/>
        <v>95.714285714285722</v>
      </c>
      <c r="K17">
        <f t="shared" si="8"/>
        <v>40.17</v>
      </c>
      <c r="L17">
        <f t="shared" si="8"/>
        <v>2.56</v>
      </c>
    </row>
    <row r="18" spans="1:12" x14ac:dyDescent="0.2">
      <c r="I18" s="3"/>
    </row>
    <row r="19" spans="1:12" x14ac:dyDescent="0.2">
      <c r="A19" t="s">
        <v>19</v>
      </c>
      <c r="B19" t="s">
        <v>8</v>
      </c>
      <c r="C19" t="s">
        <v>6</v>
      </c>
      <c r="D19">
        <v>127</v>
      </c>
      <c r="E19">
        <v>90</v>
      </c>
      <c r="F19">
        <f>221-D19-E19</f>
        <v>4</v>
      </c>
      <c r="G19" s="2">
        <f t="shared" ref="G19:G34" si="10">ROUND(D19/(D19+E19+F19), 4) * 100</f>
        <v>57.47</v>
      </c>
      <c r="H19" s="1">
        <f t="shared" ref="H19:H34" si="11">ROUND(D19/(D19+E19),4)*100</f>
        <v>58.53</v>
      </c>
      <c r="I19" s="3">
        <f t="shared" ref="I19:I68" si="12">D19/(D19+F19)*100</f>
        <v>96.946564885496173</v>
      </c>
      <c r="K19">
        <f>ROUND(E19/221,4) *100</f>
        <v>40.72</v>
      </c>
      <c r="L19">
        <f>ROUND(F19/221,4) *100</f>
        <v>1.81</v>
      </c>
    </row>
    <row r="20" spans="1:12" x14ac:dyDescent="0.2">
      <c r="A20" t="s">
        <v>19</v>
      </c>
      <c r="B20" t="s">
        <v>8</v>
      </c>
      <c r="C20" t="s">
        <v>12</v>
      </c>
      <c r="D20">
        <v>87</v>
      </c>
      <c r="E20">
        <v>80</v>
      </c>
      <c r="F20">
        <f t="shared" ref="F20:F26" si="13">221-D20-E20</f>
        <v>54</v>
      </c>
      <c r="G20" s="1">
        <f t="shared" si="10"/>
        <v>39.369999999999997</v>
      </c>
      <c r="H20" s="1">
        <f t="shared" si="11"/>
        <v>52.1</v>
      </c>
      <c r="I20" s="3">
        <f t="shared" si="12"/>
        <v>61.702127659574465</v>
      </c>
      <c r="K20">
        <f t="shared" ref="K20:K25" si="14">ROUND(E20/221,4) *100</f>
        <v>36.199999999999996</v>
      </c>
      <c r="L20">
        <f t="shared" ref="L20:L25" si="15">ROUND(F20/221,4) *100</f>
        <v>24.43</v>
      </c>
    </row>
    <row r="21" spans="1:12" x14ac:dyDescent="0.2">
      <c r="A21" t="s">
        <v>19</v>
      </c>
      <c r="B21" t="s">
        <v>8</v>
      </c>
      <c r="C21" t="s">
        <v>13</v>
      </c>
      <c r="D21">
        <v>9</v>
      </c>
      <c r="E21">
        <v>8</v>
      </c>
      <c r="F21">
        <f t="shared" si="13"/>
        <v>204</v>
      </c>
      <c r="G21" s="1">
        <f t="shared" si="10"/>
        <v>4.07</v>
      </c>
      <c r="H21" s="1">
        <f t="shared" si="11"/>
        <v>52.94</v>
      </c>
      <c r="I21" s="3">
        <f t="shared" si="12"/>
        <v>4.225352112676056</v>
      </c>
      <c r="K21">
        <f t="shared" si="14"/>
        <v>3.62</v>
      </c>
      <c r="L21">
        <f t="shared" si="15"/>
        <v>92.31</v>
      </c>
    </row>
    <row r="22" spans="1:12" x14ac:dyDescent="0.2">
      <c r="A22" t="s">
        <v>19</v>
      </c>
      <c r="B22" t="s">
        <v>8</v>
      </c>
      <c r="C22" t="s">
        <v>14</v>
      </c>
      <c r="D22">
        <v>125</v>
      </c>
      <c r="E22">
        <v>89</v>
      </c>
      <c r="F22">
        <f t="shared" si="13"/>
        <v>7</v>
      </c>
      <c r="G22" s="1">
        <f t="shared" si="10"/>
        <v>56.56</v>
      </c>
      <c r="H22" s="1">
        <f t="shared" si="11"/>
        <v>58.41</v>
      </c>
      <c r="I22" s="3">
        <f t="shared" si="12"/>
        <v>94.696969696969703</v>
      </c>
      <c r="K22">
        <f t="shared" si="14"/>
        <v>40.270000000000003</v>
      </c>
      <c r="L22">
        <f t="shared" si="15"/>
        <v>3.17</v>
      </c>
    </row>
    <row r="23" spans="1:12" x14ac:dyDescent="0.2">
      <c r="A23" t="s">
        <v>19</v>
      </c>
      <c r="B23" t="s">
        <v>8</v>
      </c>
      <c r="C23" t="s">
        <v>15</v>
      </c>
      <c r="D23">
        <v>85</v>
      </c>
      <c r="E23">
        <v>81</v>
      </c>
      <c r="F23">
        <f t="shared" si="13"/>
        <v>55</v>
      </c>
      <c r="G23" s="1">
        <f t="shared" si="10"/>
        <v>38.46</v>
      </c>
      <c r="H23" s="1">
        <f t="shared" si="11"/>
        <v>51.2</v>
      </c>
      <c r="I23" s="3">
        <f t="shared" si="12"/>
        <v>60.714285714285708</v>
      </c>
      <c r="K23">
        <f t="shared" si="14"/>
        <v>36.65</v>
      </c>
      <c r="L23">
        <f t="shared" si="15"/>
        <v>24.89</v>
      </c>
    </row>
    <row r="24" spans="1:12" x14ac:dyDescent="0.2">
      <c r="A24" t="s">
        <v>19</v>
      </c>
      <c r="B24" t="s">
        <v>8</v>
      </c>
      <c r="C24" t="s">
        <v>16</v>
      </c>
      <c r="D24">
        <v>121</v>
      </c>
      <c r="E24">
        <v>80</v>
      </c>
      <c r="F24">
        <f t="shared" si="13"/>
        <v>20</v>
      </c>
      <c r="G24" s="1">
        <f t="shared" si="10"/>
        <v>54.75</v>
      </c>
      <c r="H24" s="1">
        <f t="shared" si="11"/>
        <v>60.199999999999996</v>
      </c>
      <c r="I24" s="3">
        <f t="shared" si="12"/>
        <v>85.815602836879435</v>
      </c>
      <c r="K24">
        <f t="shared" si="14"/>
        <v>36.199999999999996</v>
      </c>
      <c r="L24">
        <f t="shared" si="15"/>
        <v>9.0499999999999989</v>
      </c>
    </row>
    <row r="25" spans="1:12" x14ac:dyDescent="0.2">
      <c r="A25" t="s">
        <v>19</v>
      </c>
      <c r="B25" t="s">
        <v>8</v>
      </c>
      <c r="C25" t="s">
        <v>17</v>
      </c>
      <c r="D25">
        <v>119</v>
      </c>
      <c r="E25">
        <v>76</v>
      </c>
      <c r="F25">
        <f t="shared" si="13"/>
        <v>26</v>
      </c>
      <c r="G25" s="1">
        <f t="shared" si="10"/>
        <v>53.849999999999994</v>
      </c>
      <c r="H25" s="2">
        <f t="shared" si="11"/>
        <v>61.029999999999994</v>
      </c>
      <c r="I25" s="3">
        <f t="shared" si="12"/>
        <v>82.068965517241381</v>
      </c>
      <c r="K25">
        <f t="shared" si="14"/>
        <v>34.39</v>
      </c>
      <c r="L25">
        <f t="shared" si="15"/>
        <v>11.76</v>
      </c>
    </row>
    <row r="26" spans="1:12" x14ac:dyDescent="0.2">
      <c r="A26" t="s">
        <v>19</v>
      </c>
      <c r="B26" t="s">
        <v>8</v>
      </c>
      <c r="C26" t="s">
        <v>18</v>
      </c>
      <c r="D26">
        <v>116</v>
      </c>
      <c r="E26">
        <v>77</v>
      </c>
      <c r="F26">
        <f t="shared" si="13"/>
        <v>28</v>
      </c>
      <c r="G26" s="1">
        <f t="shared" si="10"/>
        <v>52.49</v>
      </c>
      <c r="H26" s="1">
        <f t="shared" si="11"/>
        <v>60.099999999999994</v>
      </c>
      <c r="I26" s="3">
        <f t="shared" si="12"/>
        <v>80.555555555555557</v>
      </c>
      <c r="K26">
        <f>ROUND(E26/221,4) *100</f>
        <v>34.839999999999996</v>
      </c>
      <c r="L26">
        <f>ROUND(F26/221,4) *100</f>
        <v>12.67</v>
      </c>
    </row>
    <row r="27" spans="1:12" x14ac:dyDescent="0.2">
      <c r="A27" t="s">
        <v>19</v>
      </c>
      <c r="B27" t="s">
        <v>9</v>
      </c>
      <c r="C27" t="s">
        <v>6</v>
      </c>
      <c r="D27">
        <v>68</v>
      </c>
      <c r="E27">
        <v>47</v>
      </c>
      <c r="F27">
        <f t="shared" ref="F27:F34" si="16">117-D27-E27</f>
        <v>2</v>
      </c>
      <c r="G27" s="2">
        <f t="shared" si="10"/>
        <v>58.120000000000005</v>
      </c>
      <c r="H27" s="1">
        <f t="shared" si="11"/>
        <v>59.13</v>
      </c>
      <c r="I27" s="3">
        <f t="shared" si="12"/>
        <v>97.142857142857139</v>
      </c>
      <c r="K27">
        <f t="shared" ref="K27:K33" si="17">ROUND(E27/117,4) *100</f>
        <v>40.17</v>
      </c>
      <c r="L27">
        <f t="shared" ref="L27:L34" si="18">ROUND(F27/117,4) *100</f>
        <v>1.71</v>
      </c>
    </row>
    <row r="28" spans="1:12" x14ac:dyDescent="0.2">
      <c r="A28" t="s">
        <v>19</v>
      </c>
      <c r="B28" t="s">
        <v>9</v>
      </c>
      <c r="C28" t="s">
        <v>12</v>
      </c>
      <c r="D28">
        <v>65</v>
      </c>
      <c r="E28">
        <v>44</v>
      </c>
      <c r="F28">
        <f t="shared" si="16"/>
        <v>8</v>
      </c>
      <c r="G28" s="1">
        <f t="shared" si="10"/>
        <v>55.559999999999995</v>
      </c>
      <c r="H28" s="1">
        <f t="shared" si="11"/>
        <v>59.63</v>
      </c>
      <c r="I28" s="3">
        <f t="shared" si="12"/>
        <v>89.041095890410958</v>
      </c>
      <c r="K28">
        <f t="shared" si="17"/>
        <v>37.61</v>
      </c>
      <c r="L28">
        <f t="shared" si="18"/>
        <v>6.84</v>
      </c>
    </row>
    <row r="29" spans="1:12" x14ac:dyDescent="0.2">
      <c r="A29" t="s">
        <v>19</v>
      </c>
      <c r="B29" t="s">
        <v>9</v>
      </c>
      <c r="C29" t="s">
        <v>13</v>
      </c>
      <c r="D29">
        <v>28</v>
      </c>
      <c r="E29">
        <v>34</v>
      </c>
      <c r="F29">
        <f t="shared" si="16"/>
        <v>55</v>
      </c>
      <c r="G29" s="1">
        <f t="shared" si="10"/>
        <v>23.93</v>
      </c>
      <c r="H29" s="1">
        <f t="shared" si="11"/>
        <v>45.16</v>
      </c>
      <c r="I29" s="3">
        <f t="shared" si="12"/>
        <v>33.734939759036145</v>
      </c>
      <c r="K29">
        <f t="shared" si="17"/>
        <v>29.060000000000002</v>
      </c>
      <c r="L29">
        <f t="shared" si="18"/>
        <v>47.010000000000005</v>
      </c>
    </row>
    <row r="30" spans="1:12" x14ac:dyDescent="0.2">
      <c r="A30" t="s">
        <v>19</v>
      </c>
      <c r="B30" t="s">
        <v>9</v>
      </c>
      <c r="C30" t="s">
        <v>14</v>
      </c>
      <c r="D30">
        <v>68</v>
      </c>
      <c r="E30">
        <v>47</v>
      </c>
      <c r="F30">
        <f t="shared" si="16"/>
        <v>2</v>
      </c>
      <c r="G30" s="1">
        <f t="shared" si="10"/>
        <v>58.120000000000005</v>
      </c>
      <c r="H30" s="1">
        <f t="shared" si="11"/>
        <v>59.13</v>
      </c>
      <c r="I30" s="3">
        <f t="shared" si="12"/>
        <v>97.142857142857139</v>
      </c>
      <c r="K30">
        <f t="shared" si="17"/>
        <v>40.17</v>
      </c>
      <c r="L30">
        <f t="shared" si="18"/>
        <v>1.71</v>
      </c>
    </row>
    <row r="31" spans="1:12" x14ac:dyDescent="0.2">
      <c r="A31" t="s">
        <v>19</v>
      </c>
      <c r="B31" t="s">
        <v>9</v>
      </c>
      <c r="C31" t="s">
        <v>15</v>
      </c>
      <c r="D31">
        <v>64</v>
      </c>
      <c r="E31">
        <v>37</v>
      </c>
      <c r="F31">
        <f t="shared" si="16"/>
        <v>16</v>
      </c>
      <c r="G31" s="1">
        <f t="shared" si="10"/>
        <v>54.7</v>
      </c>
      <c r="H31" s="2">
        <f t="shared" si="11"/>
        <v>63.370000000000005</v>
      </c>
      <c r="I31" s="3">
        <f t="shared" si="12"/>
        <v>80</v>
      </c>
      <c r="K31">
        <f t="shared" si="17"/>
        <v>31.619999999999997</v>
      </c>
      <c r="L31">
        <f t="shared" si="18"/>
        <v>13.68</v>
      </c>
    </row>
    <row r="32" spans="1:12" x14ac:dyDescent="0.2">
      <c r="A32" t="s">
        <v>19</v>
      </c>
      <c r="B32" t="s">
        <v>9</v>
      </c>
      <c r="C32" t="s">
        <v>16</v>
      </c>
      <c r="D32">
        <v>66</v>
      </c>
      <c r="E32">
        <v>47</v>
      </c>
      <c r="F32">
        <f t="shared" si="16"/>
        <v>4</v>
      </c>
      <c r="G32" s="1">
        <f t="shared" si="10"/>
        <v>56.410000000000004</v>
      </c>
      <c r="H32" s="1">
        <f t="shared" si="11"/>
        <v>58.41</v>
      </c>
      <c r="I32" s="3">
        <f t="shared" si="12"/>
        <v>94.285714285714278</v>
      </c>
      <c r="K32">
        <f t="shared" si="17"/>
        <v>40.17</v>
      </c>
      <c r="L32">
        <f t="shared" si="18"/>
        <v>3.42</v>
      </c>
    </row>
    <row r="33" spans="1:12" x14ac:dyDescent="0.2">
      <c r="A33" t="s">
        <v>19</v>
      </c>
      <c r="B33" t="s">
        <v>9</v>
      </c>
      <c r="C33" t="s">
        <v>17</v>
      </c>
      <c r="D33">
        <v>66</v>
      </c>
      <c r="E33">
        <v>47</v>
      </c>
      <c r="F33">
        <f t="shared" si="16"/>
        <v>4</v>
      </c>
      <c r="G33" s="1">
        <f t="shared" si="10"/>
        <v>56.410000000000004</v>
      </c>
      <c r="H33" s="1">
        <f t="shared" si="11"/>
        <v>58.41</v>
      </c>
      <c r="I33" s="3">
        <f t="shared" si="12"/>
        <v>94.285714285714278</v>
      </c>
      <c r="K33">
        <f t="shared" si="17"/>
        <v>40.17</v>
      </c>
      <c r="L33">
        <f t="shared" si="18"/>
        <v>3.42</v>
      </c>
    </row>
    <row r="34" spans="1:12" x14ac:dyDescent="0.2">
      <c r="A34" t="s">
        <v>19</v>
      </c>
      <c r="B34" t="s">
        <v>9</v>
      </c>
      <c r="C34" t="s">
        <v>18</v>
      </c>
      <c r="D34">
        <v>63</v>
      </c>
      <c r="E34">
        <v>37</v>
      </c>
      <c r="F34">
        <f t="shared" si="16"/>
        <v>17</v>
      </c>
      <c r="G34" s="1">
        <f t="shared" si="10"/>
        <v>53.849999999999994</v>
      </c>
      <c r="H34" s="1">
        <f t="shared" si="11"/>
        <v>63</v>
      </c>
      <c r="I34" s="3">
        <f t="shared" si="12"/>
        <v>78.75</v>
      </c>
      <c r="K34">
        <f>ROUND(E34/117,4) *100</f>
        <v>31.619999999999997</v>
      </c>
      <c r="L34">
        <f t="shared" si="18"/>
        <v>14.530000000000001</v>
      </c>
    </row>
    <row r="35" spans="1:12" x14ac:dyDescent="0.2">
      <c r="I35" s="3"/>
    </row>
    <row r="36" spans="1:12" x14ac:dyDescent="0.2">
      <c r="A36" t="s">
        <v>20</v>
      </c>
      <c r="B36" t="s">
        <v>8</v>
      </c>
      <c r="C36" t="s">
        <v>6</v>
      </c>
      <c r="D36">
        <v>167</v>
      </c>
      <c r="E36">
        <v>50</v>
      </c>
      <c r="F36">
        <f>221-D36-E36</f>
        <v>4</v>
      </c>
      <c r="G36" s="1">
        <f t="shared" ref="G36:G51" si="19">ROUND(D36/(D36+E36+F36), 4) * 100</f>
        <v>75.570000000000007</v>
      </c>
      <c r="H36" s="1">
        <f t="shared" ref="H36:H51" si="20">ROUND(D36/(D36+E36),4)*100</f>
        <v>76.959999999999994</v>
      </c>
      <c r="I36" s="3">
        <f t="shared" si="12"/>
        <v>97.660818713450297</v>
      </c>
      <c r="K36">
        <f>ROUND(E36/221,4) *100</f>
        <v>22.62</v>
      </c>
      <c r="L36">
        <f>ROUND(F36/221,4) *100</f>
        <v>1.81</v>
      </c>
    </row>
    <row r="37" spans="1:12" x14ac:dyDescent="0.2">
      <c r="A37" t="s">
        <v>20</v>
      </c>
      <c r="B37" t="s">
        <v>8</v>
      </c>
      <c r="C37" t="s">
        <v>12</v>
      </c>
      <c r="D37">
        <v>119</v>
      </c>
      <c r="E37">
        <v>48</v>
      </c>
      <c r="F37">
        <f t="shared" ref="F37:F43" si="21">221-D37-E37</f>
        <v>54</v>
      </c>
      <c r="G37" s="1">
        <f t="shared" si="19"/>
        <v>53.849999999999994</v>
      </c>
      <c r="H37" s="1">
        <f t="shared" si="20"/>
        <v>71.260000000000005</v>
      </c>
      <c r="I37" s="3">
        <f t="shared" si="12"/>
        <v>68.786127167630056</v>
      </c>
      <c r="K37">
        <f t="shared" ref="K37:K42" si="22">ROUND(E37/221,4) *100</f>
        <v>21.72</v>
      </c>
      <c r="L37">
        <f t="shared" ref="L37:L42" si="23">ROUND(F37/221,4) *100</f>
        <v>24.43</v>
      </c>
    </row>
    <row r="38" spans="1:12" x14ac:dyDescent="0.2">
      <c r="A38" t="s">
        <v>20</v>
      </c>
      <c r="B38" t="s">
        <v>8</v>
      </c>
      <c r="C38" t="s">
        <v>13</v>
      </c>
      <c r="D38">
        <v>15</v>
      </c>
      <c r="E38">
        <v>2</v>
      </c>
      <c r="F38">
        <f t="shared" si="21"/>
        <v>204</v>
      </c>
      <c r="G38" s="1">
        <f t="shared" si="19"/>
        <v>6.79</v>
      </c>
      <c r="H38" s="1">
        <f t="shared" si="20"/>
        <v>88.24</v>
      </c>
      <c r="I38" s="3">
        <f t="shared" si="12"/>
        <v>6.8493150684931505</v>
      </c>
      <c r="K38">
        <f t="shared" si="22"/>
        <v>0.89999999999999991</v>
      </c>
      <c r="L38">
        <f t="shared" si="23"/>
        <v>92.31</v>
      </c>
    </row>
    <row r="39" spans="1:12" x14ac:dyDescent="0.2">
      <c r="A39" t="s">
        <v>20</v>
      </c>
      <c r="B39" t="s">
        <v>8</v>
      </c>
      <c r="C39" t="s">
        <v>14</v>
      </c>
      <c r="D39">
        <v>190</v>
      </c>
      <c r="E39">
        <v>16</v>
      </c>
      <c r="F39">
        <f t="shared" si="21"/>
        <v>15</v>
      </c>
      <c r="G39" s="2">
        <f t="shared" si="19"/>
        <v>85.97</v>
      </c>
      <c r="H39" s="1">
        <f t="shared" si="20"/>
        <v>92.23</v>
      </c>
      <c r="I39" s="3">
        <f t="shared" si="12"/>
        <v>92.682926829268297</v>
      </c>
      <c r="K39">
        <f t="shared" si="22"/>
        <v>7.24</v>
      </c>
      <c r="L39">
        <f t="shared" si="23"/>
        <v>6.79</v>
      </c>
    </row>
    <row r="40" spans="1:12" x14ac:dyDescent="0.2">
      <c r="A40" t="s">
        <v>20</v>
      </c>
      <c r="B40" t="s">
        <v>8</v>
      </c>
      <c r="C40" t="s">
        <v>15</v>
      </c>
      <c r="D40">
        <v>149</v>
      </c>
      <c r="E40">
        <v>7</v>
      </c>
      <c r="F40">
        <f t="shared" si="21"/>
        <v>65</v>
      </c>
      <c r="G40" s="1">
        <f t="shared" si="19"/>
        <v>67.42</v>
      </c>
      <c r="H40" s="1">
        <f t="shared" si="20"/>
        <v>95.509999999999991</v>
      </c>
      <c r="I40" s="3">
        <f t="shared" si="12"/>
        <v>69.626168224299064</v>
      </c>
      <c r="K40">
        <f t="shared" si="22"/>
        <v>3.17</v>
      </c>
      <c r="L40">
        <f t="shared" si="23"/>
        <v>29.409999999999997</v>
      </c>
    </row>
    <row r="41" spans="1:12" x14ac:dyDescent="0.2">
      <c r="A41" t="s">
        <v>20</v>
      </c>
      <c r="B41" t="s">
        <v>8</v>
      </c>
      <c r="C41" t="s">
        <v>16</v>
      </c>
      <c r="D41">
        <v>187</v>
      </c>
      <c r="E41">
        <v>10</v>
      </c>
      <c r="F41">
        <f t="shared" si="21"/>
        <v>24</v>
      </c>
      <c r="G41" s="1">
        <f t="shared" si="19"/>
        <v>84.61999999999999</v>
      </c>
      <c r="H41" s="1">
        <f t="shared" si="20"/>
        <v>94.92</v>
      </c>
      <c r="I41" s="3">
        <f t="shared" si="12"/>
        <v>88.625592417061611</v>
      </c>
      <c r="K41">
        <f t="shared" si="22"/>
        <v>4.5199999999999996</v>
      </c>
      <c r="L41">
        <f t="shared" si="23"/>
        <v>10.86</v>
      </c>
    </row>
    <row r="42" spans="1:12" x14ac:dyDescent="0.2">
      <c r="A42" t="s">
        <v>20</v>
      </c>
      <c r="B42" t="s">
        <v>8</v>
      </c>
      <c r="C42" t="s">
        <v>17</v>
      </c>
      <c r="D42">
        <v>183</v>
      </c>
      <c r="E42">
        <v>10</v>
      </c>
      <c r="F42">
        <f t="shared" si="21"/>
        <v>28</v>
      </c>
      <c r="G42" s="1">
        <f t="shared" si="19"/>
        <v>82.809999999999988</v>
      </c>
      <c r="H42" s="1">
        <f t="shared" si="20"/>
        <v>94.820000000000007</v>
      </c>
      <c r="I42" s="3">
        <f t="shared" si="12"/>
        <v>86.729857819905206</v>
      </c>
      <c r="K42">
        <f t="shared" si="22"/>
        <v>4.5199999999999996</v>
      </c>
      <c r="L42">
        <f t="shared" si="23"/>
        <v>12.67</v>
      </c>
    </row>
    <row r="43" spans="1:12" x14ac:dyDescent="0.2">
      <c r="A43" t="s">
        <v>20</v>
      </c>
      <c r="B43" t="s">
        <v>8</v>
      </c>
      <c r="C43" t="s">
        <v>18</v>
      </c>
      <c r="D43">
        <v>171</v>
      </c>
      <c r="E43">
        <v>8</v>
      </c>
      <c r="F43">
        <f t="shared" si="21"/>
        <v>42</v>
      </c>
      <c r="G43" s="1">
        <f t="shared" si="19"/>
        <v>77.38000000000001</v>
      </c>
      <c r="H43" s="2">
        <f t="shared" si="20"/>
        <v>95.53</v>
      </c>
      <c r="I43" s="3">
        <f t="shared" si="12"/>
        <v>80.281690140845072</v>
      </c>
      <c r="K43">
        <f>ROUND(E43/221,4) *100</f>
        <v>3.62</v>
      </c>
      <c r="L43">
        <f>ROUND(F43/221,4) *100</f>
        <v>19</v>
      </c>
    </row>
    <row r="44" spans="1:12" x14ac:dyDescent="0.2">
      <c r="A44" t="s">
        <v>20</v>
      </c>
      <c r="B44" t="s">
        <v>9</v>
      </c>
      <c r="C44" t="s">
        <v>6</v>
      </c>
      <c r="D44">
        <v>114</v>
      </c>
      <c r="E44">
        <v>1</v>
      </c>
      <c r="F44">
        <f t="shared" ref="F44:F51" si="24">117-D44-E44</f>
        <v>2</v>
      </c>
      <c r="G44" s="1">
        <f t="shared" si="19"/>
        <v>97.44</v>
      </c>
      <c r="H44" s="1">
        <f t="shared" si="20"/>
        <v>99.13</v>
      </c>
      <c r="I44" s="3">
        <f t="shared" si="12"/>
        <v>98.275862068965509</v>
      </c>
      <c r="K44">
        <f>ROUND(E44/117,4)*100</f>
        <v>0.85000000000000009</v>
      </c>
      <c r="L44">
        <f t="shared" ref="L44:L51" si="25">ROUND(F44/117,4) *100</f>
        <v>1.71</v>
      </c>
    </row>
    <row r="45" spans="1:12" x14ac:dyDescent="0.2">
      <c r="A45" t="s">
        <v>20</v>
      </c>
      <c r="B45" t="s">
        <v>9</v>
      </c>
      <c r="C45" t="s">
        <v>12</v>
      </c>
      <c r="D45">
        <v>109</v>
      </c>
      <c r="E45">
        <v>0</v>
      </c>
      <c r="F45">
        <f t="shared" si="24"/>
        <v>8</v>
      </c>
      <c r="G45" s="1">
        <f t="shared" si="19"/>
        <v>93.16</v>
      </c>
      <c r="H45" s="1">
        <f t="shared" si="20"/>
        <v>100</v>
      </c>
      <c r="I45" s="3">
        <f t="shared" si="12"/>
        <v>93.162393162393158</v>
      </c>
      <c r="K45">
        <f t="shared" ref="K45:K51" si="26">ROUND(E45/117,4) *100</f>
        <v>0</v>
      </c>
      <c r="L45">
        <f t="shared" si="25"/>
        <v>6.84</v>
      </c>
    </row>
    <row r="46" spans="1:12" x14ac:dyDescent="0.2">
      <c r="A46" t="s">
        <v>20</v>
      </c>
      <c r="B46" t="s">
        <v>9</v>
      </c>
      <c r="C46" t="s">
        <v>13</v>
      </c>
      <c r="D46">
        <v>60</v>
      </c>
      <c r="E46">
        <v>0</v>
      </c>
      <c r="F46">
        <f t="shared" si="24"/>
        <v>57</v>
      </c>
      <c r="G46" s="1">
        <f t="shared" si="19"/>
        <v>51.28</v>
      </c>
      <c r="H46" s="1">
        <f t="shared" si="20"/>
        <v>100</v>
      </c>
      <c r="I46" s="3">
        <f t="shared" si="12"/>
        <v>51.282051282051277</v>
      </c>
      <c r="K46">
        <f t="shared" si="26"/>
        <v>0</v>
      </c>
      <c r="L46">
        <f t="shared" si="25"/>
        <v>48.72</v>
      </c>
    </row>
    <row r="47" spans="1:12" x14ac:dyDescent="0.2">
      <c r="A47" t="s">
        <v>20</v>
      </c>
      <c r="B47" t="s">
        <v>9</v>
      </c>
      <c r="C47" t="s">
        <v>14</v>
      </c>
      <c r="D47">
        <v>114</v>
      </c>
      <c r="E47">
        <v>1</v>
      </c>
      <c r="F47">
        <f t="shared" si="24"/>
        <v>2</v>
      </c>
      <c r="G47" s="1">
        <f t="shared" si="19"/>
        <v>97.44</v>
      </c>
      <c r="H47" s="1">
        <f t="shared" si="20"/>
        <v>99.13</v>
      </c>
      <c r="I47" s="3">
        <f t="shared" si="12"/>
        <v>98.275862068965509</v>
      </c>
      <c r="K47">
        <f t="shared" si="26"/>
        <v>0.85000000000000009</v>
      </c>
      <c r="L47">
        <f t="shared" si="25"/>
        <v>1.71</v>
      </c>
    </row>
    <row r="48" spans="1:12" x14ac:dyDescent="0.2">
      <c r="A48" t="s">
        <v>20</v>
      </c>
      <c r="B48" t="s">
        <v>9</v>
      </c>
      <c r="C48" t="s">
        <v>15</v>
      </c>
      <c r="D48">
        <v>107</v>
      </c>
      <c r="E48">
        <v>0</v>
      </c>
      <c r="F48">
        <f t="shared" si="24"/>
        <v>10</v>
      </c>
      <c r="G48" s="1">
        <f t="shared" si="19"/>
        <v>91.45</v>
      </c>
      <c r="H48" s="2">
        <f t="shared" si="20"/>
        <v>100</v>
      </c>
      <c r="I48" s="3">
        <f t="shared" si="12"/>
        <v>91.452991452991455</v>
      </c>
      <c r="K48">
        <f t="shared" si="26"/>
        <v>0</v>
      </c>
      <c r="L48">
        <f t="shared" si="25"/>
        <v>8.5500000000000007</v>
      </c>
    </row>
    <row r="49" spans="1:12" x14ac:dyDescent="0.2">
      <c r="A49" t="s">
        <v>20</v>
      </c>
      <c r="B49" t="s">
        <v>9</v>
      </c>
      <c r="C49" t="s">
        <v>16</v>
      </c>
      <c r="D49">
        <v>116</v>
      </c>
      <c r="E49">
        <v>0</v>
      </c>
      <c r="F49">
        <f t="shared" si="24"/>
        <v>1</v>
      </c>
      <c r="G49" s="2">
        <f t="shared" si="19"/>
        <v>99.15</v>
      </c>
      <c r="H49" s="2">
        <f t="shared" si="20"/>
        <v>100</v>
      </c>
      <c r="I49" s="3">
        <f t="shared" si="12"/>
        <v>99.145299145299148</v>
      </c>
      <c r="K49">
        <f t="shared" si="26"/>
        <v>0</v>
      </c>
      <c r="L49">
        <f t="shared" si="25"/>
        <v>0.85000000000000009</v>
      </c>
    </row>
    <row r="50" spans="1:12" x14ac:dyDescent="0.2">
      <c r="A50" t="s">
        <v>20</v>
      </c>
      <c r="B50" t="s">
        <v>9</v>
      </c>
      <c r="C50" t="s">
        <v>17</v>
      </c>
      <c r="D50">
        <v>116</v>
      </c>
      <c r="E50">
        <v>0</v>
      </c>
      <c r="F50">
        <f t="shared" si="24"/>
        <v>1</v>
      </c>
      <c r="G50" s="2">
        <f t="shared" si="19"/>
        <v>99.15</v>
      </c>
      <c r="H50" s="2">
        <f t="shared" si="20"/>
        <v>100</v>
      </c>
      <c r="I50" s="3">
        <f t="shared" si="12"/>
        <v>99.145299145299148</v>
      </c>
      <c r="K50">
        <f t="shared" si="26"/>
        <v>0</v>
      </c>
      <c r="L50">
        <f t="shared" si="25"/>
        <v>0.85000000000000009</v>
      </c>
    </row>
    <row r="51" spans="1:12" x14ac:dyDescent="0.2">
      <c r="A51" t="s">
        <v>20</v>
      </c>
      <c r="B51" t="s">
        <v>9</v>
      </c>
      <c r="C51" t="s">
        <v>18</v>
      </c>
      <c r="D51">
        <v>116</v>
      </c>
      <c r="E51">
        <v>0</v>
      </c>
      <c r="F51">
        <f t="shared" si="24"/>
        <v>1</v>
      </c>
      <c r="G51" s="2">
        <f t="shared" si="19"/>
        <v>99.15</v>
      </c>
      <c r="H51" s="2">
        <f t="shared" si="20"/>
        <v>100</v>
      </c>
      <c r="I51" s="3">
        <f t="shared" si="12"/>
        <v>99.145299145299148</v>
      </c>
      <c r="K51">
        <f t="shared" si="26"/>
        <v>0</v>
      </c>
      <c r="L51">
        <f t="shared" si="25"/>
        <v>0.85000000000000009</v>
      </c>
    </row>
    <row r="52" spans="1:12" x14ac:dyDescent="0.2">
      <c r="I52" s="3"/>
    </row>
    <row r="53" spans="1:12" x14ac:dyDescent="0.2">
      <c r="A53" t="s">
        <v>21</v>
      </c>
      <c r="B53" t="s">
        <v>8</v>
      </c>
      <c r="C53" t="s">
        <v>6</v>
      </c>
      <c r="D53">
        <v>199</v>
      </c>
      <c r="E53">
        <v>22</v>
      </c>
      <c r="F53">
        <f>221-D53-E53</f>
        <v>0</v>
      </c>
      <c r="G53" s="1">
        <f t="shared" ref="G53:G85" si="27">ROUND(D53/(D53+E53+F53), 4) * 100</f>
        <v>90.05</v>
      </c>
      <c r="H53" s="1">
        <f t="shared" ref="H53:H85" si="28">ROUND(D53/(D53+E53),4)*100</f>
        <v>90.05</v>
      </c>
      <c r="I53" s="3">
        <f t="shared" si="12"/>
        <v>100</v>
      </c>
      <c r="K53">
        <f>ROUND(E53/221,4) *100</f>
        <v>9.9500000000000011</v>
      </c>
      <c r="L53">
        <f>ROUND(F53/221,4) *100</f>
        <v>0</v>
      </c>
    </row>
    <row r="54" spans="1:12" x14ac:dyDescent="0.2">
      <c r="A54" t="s">
        <v>21</v>
      </c>
      <c r="B54" t="s">
        <v>8</v>
      </c>
      <c r="C54" t="s">
        <v>12</v>
      </c>
      <c r="D54">
        <v>155</v>
      </c>
      <c r="E54">
        <v>21</v>
      </c>
      <c r="F54">
        <f t="shared" ref="F54:F60" si="29">221-D54-E54</f>
        <v>45</v>
      </c>
      <c r="G54" s="1">
        <f t="shared" si="27"/>
        <v>70.14</v>
      </c>
      <c r="H54" s="1">
        <f t="shared" si="28"/>
        <v>88.070000000000007</v>
      </c>
      <c r="I54" s="3">
        <f t="shared" si="12"/>
        <v>77.5</v>
      </c>
      <c r="K54">
        <f t="shared" ref="K54:K60" si="30">ROUND(E54/221,4) *100</f>
        <v>9.5</v>
      </c>
      <c r="L54">
        <f t="shared" ref="L54:L60" si="31">ROUND(F54/221,4) *100</f>
        <v>20.36</v>
      </c>
    </row>
    <row r="55" spans="1:12" x14ac:dyDescent="0.2">
      <c r="A55" t="s">
        <v>21</v>
      </c>
      <c r="B55" t="s">
        <v>8</v>
      </c>
      <c r="C55" t="s">
        <v>13</v>
      </c>
      <c r="D55">
        <v>46</v>
      </c>
      <c r="E55">
        <v>2</v>
      </c>
      <c r="F55">
        <f t="shared" si="29"/>
        <v>173</v>
      </c>
      <c r="G55" s="1">
        <f t="shared" si="27"/>
        <v>20.810000000000002</v>
      </c>
      <c r="H55" s="1">
        <f t="shared" si="28"/>
        <v>95.83</v>
      </c>
      <c r="I55" s="3">
        <f t="shared" si="12"/>
        <v>21.00456621004566</v>
      </c>
      <c r="K55">
        <f t="shared" si="30"/>
        <v>0.89999999999999991</v>
      </c>
      <c r="L55">
        <f t="shared" si="31"/>
        <v>78.28</v>
      </c>
    </row>
    <row r="56" spans="1:12" x14ac:dyDescent="0.2">
      <c r="A56" t="s">
        <v>21</v>
      </c>
      <c r="B56" t="s">
        <v>8</v>
      </c>
      <c r="C56" t="s">
        <v>14</v>
      </c>
      <c r="D56">
        <v>211</v>
      </c>
      <c r="E56">
        <v>9</v>
      </c>
      <c r="F56">
        <f t="shared" si="29"/>
        <v>1</v>
      </c>
      <c r="G56" s="2">
        <f t="shared" si="27"/>
        <v>95.48</v>
      </c>
      <c r="H56" s="2">
        <f t="shared" si="28"/>
        <v>95.91</v>
      </c>
      <c r="I56" s="3">
        <f t="shared" si="12"/>
        <v>99.528301886792448</v>
      </c>
      <c r="K56">
        <f t="shared" si="30"/>
        <v>4.07</v>
      </c>
      <c r="L56">
        <f t="shared" si="31"/>
        <v>0.44999999999999996</v>
      </c>
    </row>
    <row r="57" spans="1:12" x14ac:dyDescent="0.2">
      <c r="A57" t="s">
        <v>21</v>
      </c>
      <c r="B57" t="s">
        <v>8</v>
      </c>
      <c r="C57" t="s">
        <v>15</v>
      </c>
      <c r="D57">
        <v>169</v>
      </c>
      <c r="E57">
        <v>8</v>
      </c>
      <c r="F57">
        <f t="shared" si="29"/>
        <v>44</v>
      </c>
      <c r="G57" s="1">
        <f t="shared" si="27"/>
        <v>76.47</v>
      </c>
      <c r="H57" s="1">
        <f t="shared" si="28"/>
        <v>95.48</v>
      </c>
      <c r="I57" s="3">
        <f t="shared" si="12"/>
        <v>79.342723004694832</v>
      </c>
      <c r="K57">
        <f t="shared" si="30"/>
        <v>3.62</v>
      </c>
      <c r="L57">
        <f t="shared" si="31"/>
        <v>19.91</v>
      </c>
    </row>
    <row r="58" spans="1:12" x14ac:dyDescent="0.2">
      <c r="A58" t="s">
        <v>21</v>
      </c>
      <c r="B58" t="s">
        <v>8</v>
      </c>
      <c r="C58" t="s">
        <v>16</v>
      </c>
      <c r="D58">
        <v>196</v>
      </c>
      <c r="E58">
        <v>9</v>
      </c>
      <c r="F58">
        <f t="shared" si="29"/>
        <v>16</v>
      </c>
      <c r="G58" s="1">
        <f t="shared" si="27"/>
        <v>88.69</v>
      </c>
      <c r="H58" s="1">
        <f t="shared" si="28"/>
        <v>95.61</v>
      </c>
      <c r="I58" s="3">
        <f t="shared" si="12"/>
        <v>92.452830188679243</v>
      </c>
      <c r="K58">
        <f t="shared" si="30"/>
        <v>4.07</v>
      </c>
      <c r="L58">
        <f t="shared" si="31"/>
        <v>7.24</v>
      </c>
    </row>
    <row r="59" spans="1:12" x14ac:dyDescent="0.2">
      <c r="A59" t="s">
        <v>21</v>
      </c>
      <c r="B59" t="s">
        <v>8</v>
      </c>
      <c r="C59" t="s">
        <v>17</v>
      </c>
      <c r="D59">
        <v>195</v>
      </c>
      <c r="E59">
        <v>9</v>
      </c>
      <c r="F59">
        <f>221-D59-E59</f>
        <v>17</v>
      </c>
      <c r="G59" s="1">
        <f t="shared" si="27"/>
        <v>88.24</v>
      </c>
      <c r="H59" s="1">
        <f t="shared" si="28"/>
        <v>95.59</v>
      </c>
      <c r="I59" s="3">
        <f t="shared" si="12"/>
        <v>91.981132075471692</v>
      </c>
      <c r="K59">
        <f t="shared" si="30"/>
        <v>4.07</v>
      </c>
      <c r="L59">
        <f t="shared" si="31"/>
        <v>7.6899999999999995</v>
      </c>
    </row>
    <row r="60" spans="1:12" x14ac:dyDescent="0.2">
      <c r="A60" t="s">
        <v>21</v>
      </c>
      <c r="B60" t="s">
        <v>8</v>
      </c>
      <c r="C60" t="s">
        <v>18</v>
      </c>
      <c r="D60">
        <v>194</v>
      </c>
      <c r="E60">
        <v>9</v>
      </c>
      <c r="F60">
        <f t="shared" si="29"/>
        <v>18</v>
      </c>
      <c r="G60" s="1">
        <f t="shared" si="27"/>
        <v>87.78</v>
      </c>
      <c r="H60" s="1">
        <f t="shared" si="28"/>
        <v>95.57</v>
      </c>
      <c r="I60" s="3">
        <f t="shared" si="12"/>
        <v>91.509433962264154</v>
      </c>
      <c r="K60">
        <f t="shared" si="30"/>
        <v>4.07</v>
      </c>
      <c r="L60">
        <f t="shared" si="31"/>
        <v>8.14</v>
      </c>
    </row>
    <row r="61" spans="1:12" x14ac:dyDescent="0.2">
      <c r="A61" t="s">
        <v>21</v>
      </c>
      <c r="B61" t="s">
        <v>9</v>
      </c>
      <c r="C61" t="s">
        <v>6</v>
      </c>
      <c r="D61">
        <v>114</v>
      </c>
      <c r="E61">
        <v>1</v>
      </c>
      <c r="F61">
        <f t="shared" ref="F61:F68" si="32">117-D61-E61</f>
        <v>2</v>
      </c>
      <c r="G61" s="1">
        <f t="shared" si="27"/>
        <v>97.44</v>
      </c>
      <c r="H61" s="1">
        <f t="shared" si="28"/>
        <v>99.13</v>
      </c>
      <c r="I61" s="3">
        <f t="shared" si="12"/>
        <v>98.275862068965509</v>
      </c>
      <c r="K61">
        <f t="shared" ref="K61:K68" si="33">ROUND(E61/117,4) *100</f>
        <v>0.85000000000000009</v>
      </c>
      <c r="L61">
        <f t="shared" ref="L61:L68" si="34">ROUND(F61/117,4) *100</f>
        <v>1.71</v>
      </c>
    </row>
    <row r="62" spans="1:12" x14ac:dyDescent="0.2">
      <c r="A62" t="s">
        <v>21</v>
      </c>
      <c r="B62" t="s">
        <v>9</v>
      </c>
      <c r="C62" t="s">
        <v>12</v>
      </c>
      <c r="D62">
        <v>109</v>
      </c>
      <c r="E62">
        <v>0</v>
      </c>
      <c r="F62">
        <f t="shared" si="32"/>
        <v>8</v>
      </c>
      <c r="G62" s="1">
        <f t="shared" si="27"/>
        <v>93.16</v>
      </c>
      <c r="H62" s="1">
        <f t="shared" si="28"/>
        <v>100</v>
      </c>
      <c r="I62" s="3">
        <f t="shared" si="12"/>
        <v>93.162393162393158</v>
      </c>
      <c r="K62">
        <f t="shared" si="33"/>
        <v>0</v>
      </c>
      <c r="L62">
        <f t="shared" si="34"/>
        <v>6.84</v>
      </c>
    </row>
    <row r="63" spans="1:12" x14ac:dyDescent="0.2">
      <c r="A63" t="s">
        <v>21</v>
      </c>
      <c r="B63" t="s">
        <v>9</v>
      </c>
      <c r="C63" t="s">
        <v>13</v>
      </c>
      <c r="D63">
        <v>60</v>
      </c>
      <c r="E63">
        <v>0</v>
      </c>
      <c r="F63">
        <f t="shared" si="32"/>
        <v>57</v>
      </c>
      <c r="G63" s="1">
        <f t="shared" si="27"/>
        <v>51.28</v>
      </c>
      <c r="H63" s="1">
        <f t="shared" si="28"/>
        <v>100</v>
      </c>
      <c r="I63" s="3">
        <f t="shared" si="12"/>
        <v>51.282051282051277</v>
      </c>
      <c r="K63">
        <f t="shared" si="33"/>
        <v>0</v>
      </c>
      <c r="L63">
        <f t="shared" si="34"/>
        <v>48.72</v>
      </c>
    </row>
    <row r="64" spans="1:12" x14ac:dyDescent="0.2">
      <c r="A64" t="s">
        <v>21</v>
      </c>
      <c r="B64" t="s">
        <v>9</v>
      </c>
      <c r="C64" t="s">
        <v>14</v>
      </c>
      <c r="D64">
        <v>114</v>
      </c>
      <c r="E64">
        <v>1</v>
      </c>
      <c r="F64">
        <f t="shared" si="32"/>
        <v>2</v>
      </c>
      <c r="G64" s="1">
        <f t="shared" si="27"/>
        <v>97.44</v>
      </c>
      <c r="H64" s="1">
        <f t="shared" si="28"/>
        <v>99.13</v>
      </c>
      <c r="I64" s="3">
        <f t="shared" si="12"/>
        <v>98.275862068965509</v>
      </c>
      <c r="K64">
        <f t="shared" si="33"/>
        <v>0.85000000000000009</v>
      </c>
      <c r="L64">
        <f t="shared" si="34"/>
        <v>1.71</v>
      </c>
    </row>
    <row r="65" spans="1:12" x14ac:dyDescent="0.2">
      <c r="A65" t="s">
        <v>21</v>
      </c>
      <c r="B65" t="s">
        <v>9</v>
      </c>
      <c r="C65" t="s">
        <v>15</v>
      </c>
      <c r="D65">
        <v>107</v>
      </c>
      <c r="E65">
        <v>0</v>
      </c>
      <c r="F65">
        <f t="shared" si="32"/>
        <v>10</v>
      </c>
      <c r="G65" s="1">
        <f t="shared" si="27"/>
        <v>91.45</v>
      </c>
      <c r="H65" s="1">
        <f t="shared" si="28"/>
        <v>100</v>
      </c>
      <c r="I65" s="3">
        <f t="shared" si="12"/>
        <v>91.452991452991455</v>
      </c>
      <c r="K65">
        <f t="shared" si="33"/>
        <v>0</v>
      </c>
      <c r="L65">
        <f t="shared" si="34"/>
        <v>8.5500000000000007</v>
      </c>
    </row>
    <row r="66" spans="1:12" x14ac:dyDescent="0.2">
      <c r="A66" t="s">
        <v>21</v>
      </c>
      <c r="B66" t="s">
        <v>9</v>
      </c>
      <c r="C66" t="s">
        <v>16</v>
      </c>
      <c r="D66">
        <v>116</v>
      </c>
      <c r="E66">
        <v>1</v>
      </c>
      <c r="F66">
        <f t="shared" si="32"/>
        <v>0</v>
      </c>
      <c r="G66" s="2">
        <f t="shared" si="27"/>
        <v>99.15</v>
      </c>
      <c r="H66" s="2">
        <f t="shared" si="28"/>
        <v>99.15</v>
      </c>
      <c r="I66" s="3">
        <f t="shared" si="12"/>
        <v>100</v>
      </c>
      <c r="K66">
        <f t="shared" si="33"/>
        <v>0.85000000000000009</v>
      </c>
      <c r="L66">
        <f t="shared" si="34"/>
        <v>0</v>
      </c>
    </row>
    <row r="67" spans="1:12" x14ac:dyDescent="0.2">
      <c r="A67" t="s">
        <v>21</v>
      </c>
      <c r="B67" t="s">
        <v>9</v>
      </c>
      <c r="C67" t="s">
        <v>17</v>
      </c>
      <c r="D67">
        <v>116</v>
      </c>
      <c r="E67">
        <v>0</v>
      </c>
      <c r="F67">
        <f t="shared" si="32"/>
        <v>1</v>
      </c>
      <c r="G67" s="2">
        <f t="shared" si="27"/>
        <v>99.15</v>
      </c>
      <c r="H67" s="2">
        <f t="shared" si="28"/>
        <v>100</v>
      </c>
      <c r="I67" s="3">
        <f t="shared" si="12"/>
        <v>99.145299145299148</v>
      </c>
      <c r="K67">
        <f t="shared" si="33"/>
        <v>0</v>
      </c>
      <c r="L67">
        <f t="shared" si="34"/>
        <v>0.85000000000000009</v>
      </c>
    </row>
    <row r="68" spans="1:12" x14ac:dyDescent="0.2">
      <c r="A68" t="s">
        <v>21</v>
      </c>
      <c r="B68" t="s">
        <v>9</v>
      </c>
      <c r="C68" t="s">
        <v>18</v>
      </c>
      <c r="D68">
        <v>116</v>
      </c>
      <c r="E68">
        <v>1</v>
      </c>
      <c r="F68">
        <f t="shared" si="32"/>
        <v>0</v>
      </c>
      <c r="G68" s="2">
        <f t="shared" si="27"/>
        <v>99.15</v>
      </c>
      <c r="H68" s="2">
        <f t="shared" si="28"/>
        <v>99.15</v>
      </c>
      <c r="I68" s="3">
        <f t="shared" si="12"/>
        <v>100</v>
      </c>
      <c r="K68">
        <f t="shared" si="33"/>
        <v>0.85000000000000009</v>
      </c>
      <c r="L68">
        <f t="shared" si="34"/>
        <v>0</v>
      </c>
    </row>
    <row r="70" spans="1:12" x14ac:dyDescent="0.2">
      <c r="A70" t="s">
        <v>27</v>
      </c>
      <c r="B70" t="s">
        <v>8</v>
      </c>
      <c r="C70" t="s">
        <v>6</v>
      </c>
      <c r="D70">
        <v>166</v>
      </c>
      <c r="E70">
        <v>23</v>
      </c>
      <c r="F70">
        <f>221-D70-E70</f>
        <v>32</v>
      </c>
      <c r="G70" s="1">
        <f t="shared" si="27"/>
        <v>75.11</v>
      </c>
      <c r="H70" s="1">
        <f t="shared" si="28"/>
        <v>87.83</v>
      </c>
      <c r="K70">
        <f>ROUND(E70/221,4) *100</f>
        <v>10.41</v>
      </c>
      <c r="L70">
        <f>ROUND(F70/221,4) *100</f>
        <v>14.48</v>
      </c>
    </row>
    <row r="71" spans="1:12" x14ac:dyDescent="0.2">
      <c r="A71" t="s">
        <v>27</v>
      </c>
      <c r="B71" t="s">
        <v>8</v>
      </c>
      <c r="C71" t="s">
        <v>12</v>
      </c>
      <c r="D71">
        <v>117</v>
      </c>
      <c r="E71">
        <v>19</v>
      </c>
      <c r="F71">
        <f t="shared" ref="F71:F77" si="35">221-D71-E71</f>
        <v>85</v>
      </c>
      <c r="G71" s="1">
        <f t="shared" si="27"/>
        <v>52.94</v>
      </c>
      <c r="H71" s="1">
        <f t="shared" si="28"/>
        <v>86.03</v>
      </c>
      <c r="K71">
        <f t="shared" ref="K71:K85" si="36">ROUND(E71/117,4) *100</f>
        <v>16.239999999999998</v>
      </c>
      <c r="L71">
        <f t="shared" ref="L71:L85" si="37">ROUND(F71/117,4) *100</f>
        <v>72.650000000000006</v>
      </c>
    </row>
    <row r="72" spans="1:12" x14ac:dyDescent="0.2">
      <c r="A72" t="s">
        <v>27</v>
      </c>
      <c r="B72" t="s">
        <v>8</v>
      </c>
      <c r="C72" t="s">
        <v>13</v>
      </c>
      <c r="D72">
        <v>37</v>
      </c>
      <c r="E72">
        <v>2</v>
      </c>
      <c r="F72">
        <f t="shared" si="35"/>
        <v>182</v>
      </c>
      <c r="G72" s="1">
        <f t="shared" si="27"/>
        <v>16.739999999999998</v>
      </c>
      <c r="H72" s="1">
        <f t="shared" si="28"/>
        <v>94.87</v>
      </c>
      <c r="K72">
        <f t="shared" si="36"/>
        <v>1.71</v>
      </c>
      <c r="L72">
        <f t="shared" si="37"/>
        <v>155.56</v>
      </c>
    </row>
    <row r="73" spans="1:12" x14ac:dyDescent="0.2">
      <c r="A73" t="s">
        <v>27</v>
      </c>
      <c r="B73" t="s">
        <v>8</v>
      </c>
      <c r="C73" t="s">
        <v>14</v>
      </c>
      <c r="D73">
        <v>176</v>
      </c>
      <c r="E73">
        <v>12</v>
      </c>
      <c r="F73">
        <f t="shared" si="35"/>
        <v>33</v>
      </c>
      <c r="G73" s="1">
        <f t="shared" si="27"/>
        <v>79.64</v>
      </c>
      <c r="H73" s="1">
        <f t="shared" si="28"/>
        <v>93.62</v>
      </c>
      <c r="K73">
        <f t="shared" si="36"/>
        <v>10.26</v>
      </c>
      <c r="L73">
        <f t="shared" si="37"/>
        <v>28.21</v>
      </c>
    </row>
    <row r="74" spans="1:12" x14ac:dyDescent="0.2">
      <c r="A74" t="s">
        <v>27</v>
      </c>
      <c r="B74" t="s">
        <v>8</v>
      </c>
      <c r="C74" t="s">
        <v>15</v>
      </c>
      <c r="D74">
        <v>130</v>
      </c>
      <c r="E74">
        <v>6</v>
      </c>
      <c r="F74">
        <f t="shared" si="35"/>
        <v>85</v>
      </c>
      <c r="G74" s="1">
        <f t="shared" si="27"/>
        <v>58.819999999999993</v>
      </c>
      <c r="H74" s="1">
        <f t="shared" si="28"/>
        <v>95.59</v>
      </c>
      <c r="K74">
        <f t="shared" si="36"/>
        <v>5.13</v>
      </c>
      <c r="L74">
        <f t="shared" si="37"/>
        <v>72.650000000000006</v>
      </c>
    </row>
    <row r="75" spans="1:12" x14ac:dyDescent="0.2">
      <c r="A75" t="s">
        <v>27</v>
      </c>
      <c r="B75" t="s">
        <v>8</v>
      </c>
      <c r="C75" t="s">
        <v>16</v>
      </c>
      <c r="D75">
        <v>187</v>
      </c>
      <c r="E75">
        <v>13</v>
      </c>
      <c r="F75">
        <f t="shared" si="35"/>
        <v>21</v>
      </c>
      <c r="G75" s="1">
        <f t="shared" si="27"/>
        <v>84.61999999999999</v>
      </c>
      <c r="H75" s="1">
        <f t="shared" si="28"/>
        <v>93.5</v>
      </c>
      <c r="K75">
        <f t="shared" si="36"/>
        <v>11.110000000000001</v>
      </c>
      <c r="L75">
        <f t="shared" si="37"/>
        <v>17.95</v>
      </c>
    </row>
    <row r="76" spans="1:12" x14ac:dyDescent="0.2">
      <c r="A76" t="s">
        <v>27</v>
      </c>
      <c r="B76" t="s">
        <v>8</v>
      </c>
      <c r="C76" t="s">
        <v>17</v>
      </c>
      <c r="D76">
        <v>175</v>
      </c>
      <c r="E76">
        <v>13</v>
      </c>
      <c r="F76">
        <f t="shared" si="35"/>
        <v>33</v>
      </c>
      <c r="G76" s="1">
        <f t="shared" si="27"/>
        <v>79.19</v>
      </c>
      <c r="H76" s="1">
        <f t="shared" si="28"/>
        <v>93.089999999999989</v>
      </c>
      <c r="K76">
        <f t="shared" si="36"/>
        <v>11.110000000000001</v>
      </c>
      <c r="L76">
        <f t="shared" si="37"/>
        <v>28.21</v>
      </c>
    </row>
    <row r="77" spans="1:12" x14ac:dyDescent="0.2">
      <c r="A77" t="s">
        <v>27</v>
      </c>
      <c r="B77" t="s">
        <v>8</v>
      </c>
      <c r="C77" t="s">
        <v>18</v>
      </c>
      <c r="D77">
        <v>119</v>
      </c>
      <c r="E77">
        <v>56</v>
      </c>
      <c r="F77">
        <f t="shared" si="35"/>
        <v>46</v>
      </c>
      <c r="G77" s="1">
        <f t="shared" si="27"/>
        <v>53.849999999999994</v>
      </c>
      <c r="H77" s="1">
        <f t="shared" si="28"/>
        <v>68</v>
      </c>
      <c r="K77">
        <f t="shared" si="36"/>
        <v>47.86</v>
      </c>
      <c r="L77">
        <f t="shared" si="37"/>
        <v>39.32</v>
      </c>
    </row>
    <row r="78" spans="1:12" x14ac:dyDescent="0.2">
      <c r="A78" t="s">
        <v>27</v>
      </c>
      <c r="B78" t="s">
        <v>9</v>
      </c>
      <c r="C78" t="s">
        <v>6</v>
      </c>
      <c r="D78">
        <v>113</v>
      </c>
      <c r="E78">
        <v>1</v>
      </c>
      <c r="F78">
        <f>117-D78-E78</f>
        <v>3</v>
      </c>
      <c r="G78" s="1">
        <f t="shared" si="27"/>
        <v>96.58</v>
      </c>
      <c r="H78" s="1">
        <f t="shared" si="28"/>
        <v>99.11999999999999</v>
      </c>
      <c r="K78">
        <f t="shared" si="36"/>
        <v>0.85000000000000009</v>
      </c>
      <c r="L78">
        <f t="shared" si="37"/>
        <v>2.56</v>
      </c>
    </row>
    <row r="79" spans="1:12" x14ac:dyDescent="0.2">
      <c r="A79" t="s">
        <v>27</v>
      </c>
      <c r="B79" t="s">
        <v>9</v>
      </c>
      <c r="C79" t="s">
        <v>12</v>
      </c>
      <c r="D79">
        <v>106</v>
      </c>
      <c r="E79">
        <v>0</v>
      </c>
      <c r="F79">
        <f t="shared" ref="F79:F85" si="38">117-D79-E79</f>
        <v>11</v>
      </c>
      <c r="G79" s="1">
        <f t="shared" si="27"/>
        <v>90.600000000000009</v>
      </c>
      <c r="H79" s="1">
        <f t="shared" si="28"/>
        <v>100</v>
      </c>
      <c r="K79">
        <f t="shared" si="36"/>
        <v>0</v>
      </c>
      <c r="L79">
        <f t="shared" si="37"/>
        <v>9.4</v>
      </c>
    </row>
    <row r="80" spans="1:12" x14ac:dyDescent="0.2">
      <c r="A80" t="s">
        <v>27</v>
      </c>
      <c r="B80" t="s">
        <v>9</v>
      </c>
      <c r="C80" t="s">
        <v>13</v>
      </c>
      <c r="D80">
        <v>50</v>
      </c>
      <c r="E80">
        <v>0</v>
      </c>
      <c r="F80">
        <f t="shared" si="38"/>
        <v>67</v>
      </c>
      <c r="G80" s="1">
        <f t="shared" si="27"/>
        <v>42.74</v>
      </c>
      <c r="H80" s="1">
        <f t="shared" si="28"/>
        <v>100</v>
      </c>
      <c r="K80">
        <f t="shared" si="36"/>
        <v>0</v>
      </c>
      <c r="L80">
        <f t="shared" si="37"/>
        <v>57.26</v>
      </c>
    </row>
    <row r="81" spans="1:12" x14ac:dyDescent="0.2">
      <c r="A81" t="s">
        <v>27</v>
      </c>
      <c r="B81" t="s">
        <v>9</v>
      </c>
      <c r="C81" t="s">
        <v>14</v>
      </c>
      <c r="D81">
        <v>112</v>
      </c>
      <c r="E81">
        <v>1</v>
      </c>
      <c r="F81">
        <f t="shared" si="38"/>
        <v>4</v>
      </c>
      <c r="G81" s="1">
        <f t="shared" si="27"/>
        <v>95.73</v>
      </c>
      <c r="H81" s="1">
        <f t="shared" si="28"/>
        <v>99.11999999999999</v>
      </c>
      <c r="K81">
        <f t="shared" si="36"/>
        <v>0.85000000000000009</v>
      </c>
      <c r="L81">
        <f t="shared" si="37"/>
        <v>3.42</v>
      </c>
    </row>
    <row r="82" spans="1:12" x14ac:dyDescent="0.2">
      <c r="A82" t="s">
        <v>27</v>
      </c>
      <c r="B82" t="s">
        <v>9</v>
      </c>
      <c r="C82" t="s">
        <v>15</v>
      </c>
      <c r="D82">
        <v>97</v>
      </c>
      <c r="E82">
        <v>0</v>
      </c>
      <c r="F82">
        <f t="shared" si="38"/>
        <v>20</v>
      </c>
      <c r="G82" s="1">
        <f t="shared" si="27"/>
        <v>82.91</v>
      </c>
      <c r="H82" s="1">
        <f t="shared" si="28"/>
        <v>100</v>
      </c>
      <c r="K82">
        <f t="shared" si="36"/>
        <v>0</v>
      </c>
      <c r="L82">
        <f t="shared" si="37"/>
        <v>17.09</v>
      </c>
    </row>
    <row r="83" spans="1:12" x14ac:dyDescent="0.2">
      <c r="A83" t="s">
        <v>27</v>
      </c>
      <c r="B83" t="s">
        <v>9</v>
      </c>
      <c r="C83" t="s">
        <v>16</v>
      </c>
      <c r="D83">
        <v>116</v>
      </c>
      <c r="E83">
        <v>0</v>
      </c>
      <c r="F83">
        <f t="shared" si="38"/>
        <v>1</v>
      </c>
      <c r="G83" s="1">
        <f t="shared" si="27"/>
        <v>99.15</v>
      </c>
      <c r="H83" s="1">
        <f t="shared" si="28"/>
        <v>100</v>
      </c>
      <c r="K83">
        <f t="shared" si="36"/>
        <v>0</v>
      </c>
      <c r="L83">
        <f t="shared" si="37"/>
        <v>0.85000000000000009</v>
      </c>
    </row>
    <row r="84" spans="1:12" x14ac:dyDescent="0.2">
      <c r="A84" t="s">
        <v>27</v>
      </c>
      <c r="B84" t="s">
        <v>9</v>
      </c>
      <c r="C84" t="s">
        <v>17</v>
      </c>
      <c r="D84">
        <v>116</v>
      </c>
      <c r="E84">
        <v>0</v>
      </c>
      <c r="F84">
        <f t="shared" si="38"/>
        <v>1</v>
      </c>
      <c r="G84" s="1">
        <f t="shared" si="27"/>
        <v>99.15</v>
      </c>
      <c r="H84" s="1">
        <f t="shared" si="28"/>
        <v>100</v>
      </c>
      <c r="K84">
        <f t="shared" si="36"/>
        <v>0</v>
      </c>
      <c r="L84">
        <f t="shared" si="37"/>
        <v>0.85000000000000009</v>
      </c>
    </row>
    <row r="85" spans="1:12" x14ac:dyDescent="0.2">
      <c r="A85" t="s">
        <v>27</v>
      </c>
      <c r="B85" t="s">
        <v>9</v>
      </c>
      <c r="C85" t="s">
        <v>18</v>
      </c>
      <c r="D85">
        <v>116</v>
      </c>
      <c r="E85">
        <v>0</v>
      </c>
      <c r="F85">
        <f t="shared" si="38"/>
        <v>1</v>
      </c>
      <c r="G85" s="1">
        <f t="shared" si="27"/>
        <v>99.15</v>
      </c>
      <c r="H85" s="1">
        <f t="shared" si="28"/>
        <v>100</v>
      </c>
      <c r="K85">
        <f t="shared" si="36"/>
        <v>0</v>
      </c>
      <c r="L85">
        <f t="shared" si="37"/>
        <v>0.85000000000000009</v>
      </c>
    </row>
  </sheetData>
  <sortState xmlns:xlrd2="http://schemas.microsoft.com/office/spreadsheetml/2017/richdata2" ref="A2:H21">
    <sortCondition ref="B1:B21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6B75-F8D0-1E45-B8BF-A50E4DCE74FB}">
  <dimension ref="A1:K85"/>
  <sheetViews>
    <sheetView topLeftCell="A64" zoomScale="106" workbookViewId="0">
      <selection activeCell="H83" sqref="G83:H83"/>
    </sheetView>
  </sheetViews>
  <sheetFormatPr baseColWidth="10" defaultRowHeight="16" x14ac:dyDescent="0.2"/>
  <cols>
    <col min="1" max="1" width="33.6640625" bestFit="1" customWidth="1"/>
  </cols>
  <sheetData>
    <row r="1" spans="1:11" x14ac:dyDescent="0.2">
      <c r="A1" t="s">
        <v>0</v>
      </c>
      <c r="B1" t="s">
        <v>7</v>
      </c>
      <c r="C1" t="s">
        <v>1</v>
      </c>
      <c r="D1" t="s">
        <v>4</v>
      </c>
      <c r="E1" t="s">
        <v>2</v>
      </c>
      <c r="F1" t="s">
        <v>3</v>
      </c>
      <c r="G1" s="1" t="s">
        <v>10</v>
      </c>
      <c r="H1" s="1" t="s">
        <v>11</v>
      </c>
    </row>
    <row r="2" spans="1:11" x14ac:dyDescent="0.2">
      <c r="A2" t="s">
        <v>5</v>
      </c>
      <c r="B2" t="s">
        <v>8</v>
      </c>
      <c r="C2" t="s">
        <v>6</v>
      </c>
      <c r="D2">
        <v>164</v>
      </c>
      <c r="E2">
        <v>16</v>
      </c>
      <c r="F2">
        <f t="shared" ref="F2:F9" si="0">221-D2-E2</f>
        <v>41</v>
      </c>
      <c r="G2" s="2">
        <f t="shared" ref="G2:G17" si="1">ROUND(D2/(D2+E2+F2), 4) * 100</f>
        <v>74.209999999999994</v>
      </c>
      <c r="H2" s="1">
        <f t="shared" ref="H2:H17" si="2">ROUND(D2/(D2+E2),4)*100</f>
        <v>91.11</v>
      </c>
      <c r="I2">
        <f>ROUND(D2/221,4)*100</f>
        <v>74.209999999999994</v>
      </c>
      <c r="J2">
        <f>ROUND(E2/221,4) *100</f>
        <v>7.24</v>
      </c>
      <c r="K2">
        <f>ROUND(F2/221,4) *100</f>
        <v>18.55</v>
      </c>
    </row>
    <row r="3" spans="1:11" x14ac:dyDescent="0.2">
      <c r="A3" t="s">
        <v>5</v>
      </c>
      <c r="B3" t="s">
        <v>8</v>
      </c>
      <c r="C3" t="s">
        <v>12</v>
      </c>
      <c r="D3">
        <v>130</v>
      </c>
      <c r="E3">
        <v>6</v>
      </c>
      <c r="F3">
        <f t="shared" si="0"/>
        <v>85</v>
      </c>
      <c r="G3" s="1">
        <f t="shared" si="1"/>
        <v>58.819999999999993</v>
      </c>
      <c r="H3" s="1">
        <f t="shared" si="2"/>
        <v>95.59</v>
      </c>
      <c r="I3">
        <f t="shared" ref="I3:I9" si="3">ROUND(D3/221,4)*100</f>
        <v>58.819999999999993</v>
      </c>
      <c r="J3">
        <f t="shared" ref="J3:J9" si="4">ROUND(E3/221,4) *100</f>
        <v>2.71</v>
      </c>
      <c r="K3">
        <f t="shared" ref="K3:K9" si="5">ROUND(F3/221,4) *100</f>
        <v>38.46</v>
      </c>
    </row>
    <row r="4" spans="1:11" x14ac:dyDescent="0.2">
      <c r="A4" t="s">
        <v>5</v>
      </c>
      <c r="B4" t="s">
        <v>8</v>
      </c>
      <c r="C4" t="s">
        <v>13</v>
      </c>
      <c r="D4">
        <v>34</v>
      </c>
      <c r="E4">
        <v>1</v>
      </c>
      <c r="F4">
        <f t="shared" si="0"/>
        <v>186</v>
      </c>
      <c r="G4" s="1">
        <f t="shared" si="1"/>
        <v>15.379999999999999</v>
      </c>
      <c r="H4" s="2">
        <f t="shared" si="2"/>
        <v>97.14</v>
      </c>
      <c r="I4">
        <f t="shared" si="3"/>
        <v>15.379999999999999</v>
      </c>
      <c r="J4">
        <f t="shared" si="4"/>
        <v>0.44999999999999996</v>
      </c>
      <c r="K4">
        <f t="shared" si="5"/>
        <v>84.16</v>
      </c>
    </row>
    <row r="5" spans="1:11" x14ac:dyDescent="0.2">
      <c r="A5" t="s">
        <v>5</v>
      </c>
      <c r="B5" t="s">
        <v>8</v>
      </c>
      <c r="C5" t="s">
        <v>14</v>
      </c>
      <c r="D5">
        <v>22</v>
      </c>
      <c r="E5">
        <v>7</v>
      </c>
      <c r="F5">
        <f t="shared" si="0"/>
        <v>192</v>
      </c>
      <c r="G5" s="1">
        <f t="shared" si="1"/>
        <v>9.9500000000000011</v>
      </c>
      <c r="H5" s="1">
        <f t="shared" si="2"/>
        <v>75.86</v>
      </c>
      <c r="I5">
        <f t="shared" si="3"/>
        <v>9.9500000000000011</v>
      </c>
      <c r="J5">
        <f t="shared" si="4"/>
        <v>3.17</v>
      </c>
      <c r="K5">
        <f t="shared" si="5"/>
        <v>86.88</v>
      </c>
    </row>
    <row r="6" spans="1:11" x14ac:dyDescent="0.2">
      <c r="A6" t="s">
        <v>5</v>
      </c>
      <c r="B6" t="s">
        <v>8</v>
      </c>
      <c r="C6" t="s">
        <v>15</v>
      </c>
      <c r="D6">
        <v>25</v>
      </c>
      <c r="E6">
        <v>2</v>
      </c>
      <c r="F6">
        <f t="shared" si="0"/>
        <v>194</v>
      </c>
      <c r="G6" s="1">
        <f t="shared" si="1"/>
        <v>11.31</v>
      </c>
      <c r="H6" s="1">
        <f t="shared" si="2"/>
        <v>92.589999999999989</v>
      </c>
      <c r="I6">
        <f t="shared" si="3"/>
        <v>11.31</v>
      </c>
      <c r="J6">
        <f t="shared" si="4"/>
        <v>0.89999999999999991</v>
      </c>
      <c r="K6">
        <f t="shared" si="5"/>
        <v>87.78</v>
      </c>
    </row>
    <row r="7" spans="1:11" x14ac:dyDescent="0.2">
      <c r="A7" t="s">
        <v>5</v>
      </c>
      <c r="B7" t="s">
        <v>8</v>
      </c>
      <c r="C7" t="s">
        <v>16</v>
      </c>
      <c r="D7">
        <v>70</v>
      </c>
      <c r="E7">
        <v>5</v>
      </c>
      <c r="F7">
        <f t="shared" si="0"/>
        <v>146</v>
      </c>
      <c r="G7" s="1">
        <f t="shared" si="1"/>
        <v>31.669999999999998</v>
      </c>
      <c r="H7" s="1">
        <f t="shared" si="2"/>
        <v>93.33</v>
      </c>
      <c r="I7">
        <f t="shared" si="3"/>
        <v>31.669999999999998</v>
      </c>
      <c r="J7">
        <f t="shared" si="4"/>
        <v>2.2599999999999998</v>
      </c>
      <c r="K7">
        <f t="shared" si="5"/>
        <v>66.06</v>
      </c>
    </row>
    <row r="8" spans="1:11" x14ac:dyDescent="0.2">
      <c r="A8" t="s">
        <v>5</v>
      </c>
      <c r="B8" t="s">
        <v>8</v>
      </c>
      <c r="C8" t="s">
        <v>17</v>
      </c>
      <c r="D8">
        <v>48</v>
      </c>
      <c r="E8">
        <v>3</v>
      </c>
      <c r="F8">
        <f t="shared" si="0"/>
        <v>170</v>
      </c>
      <c r="G8" s="1">
        <f t="shared" si="1"/>
        <v>21.72</v>
      </c>
      <c r="H8" s="1">
        <f t="shared" si="2"/>
        <v>94.12</v>
      </c>
      <c r="I8">
        <f t="shared" si="3"/>
        <v>21.72</v>
      </c>
      <c r="J8">
        <f t="shared" si="4"/>
        <v>1.3599999999999999</v>
      </c>
      <c r="K8">
        <f t="shared" si="5"/>
        <v>76.92</v>
      </c>
    </row>
    <row r="9" spans="1:11" x14ac:dyDescent="0.2">
      <c r="A9" t="s">
        <v>5</v>
      </c>
      <c r="B9" t="s">
        <v>8</v>
      </c>
      <c r="C9" t="s">
        <v>18</v>
      </c>
      <c r="D9">
        <v>28</v>
      </c>
      <c r="E9">
        <v>2</v>
      </c>
      <c r="F9">
        <f t="shared" si="0"/>
        <v>191</v>
      </c>
      <c r="G9" s="1">
        <f t="shared" si="1"/>
        <v>12.67</v>
      </c>
      <c r="H9" s="1">
        <f t="shared" si="2"/>
        <v>93.33</v>
      </c>
      <c r="I9">
        <f t="shared" si="3"/>
        <v>12.67</v>
      </c>
      <c r="J9">
        <f t="shared" si="4"/>
        <v>0.89999999999999991</v>
      </c>
      <c r="K9">
        <f t="shared" si="5"/>
        <v>86.429999999999993</v>
      </c>
    </row>
    <row r="10" spans="1:11" x14ac:dyDescent="0.2">
      <c r="A10" t="s">
        <v>5</v>
      </c>
      <c r="B10" t="s">
        <v>9</v>
      </c>
      <c r="C10" t="s">
        <v>6</v>
      </c>
      <c r="D10">
        <v>69</v>
      </c>
      <c r="E10">
        <v>11</v>
      </c>
      <c r="F10">
        <f t="shared" ref="F10:F17" si="6">117-D10-E10</f>
        <v>37</v>
      </c>
      <c r="G10" s="2">
        <f t="shared" si="1"/>
        <v>58.97</v>
      </c>
      <c r="H10" s="1">
        <f t="shared" si="2"/>
        <v>86.25</v>
      </c>
      <c r="I10">
        <f>ROUND(D10/117,4)*100</f>
        <v>58.97</v>
      </c>
      <c r="J10">
        <f>ROUND(E10/117,4) *100</f>
        <v>9.4</v>
      </c>
      <c r="K10">
        <f>ROUND(F10/117,4) *100</f>
        <v>31.619999999999997</v>
      </c>
    </row>
    <row r="11" spans="1:11" x14ac:dyDescent="0.2">
      <c r="A11" t="s">
        <v>5</v>
      </c>
      <c r="B11" t="s">
        <v>9</v>
      </c>
      <c r="C11" t="s">
        <v>12</v>
      </c>
      <c r="D11">
        <v>65</v>
      </c>
      <c r="E11">
        <v>11</v>
      </c>
      <c r="F11">
        <f t="shared" si="6"/>
        <v>41</v>
      </c>
      <c r="G11" s="1">
        <f t="shared" si="1"/>
        <v>55.559999999999995</v>
      </c>
      <c r="H11" s="1">
        <f t="shared" si="2"/>
        <v>85.53</v>
      </c>
      <c r="I11">
        <f t="shared" ref="I11:I17" si="7">ROUND(D11/117,4)*100</f>
        <v>55.559999999999995</v>
      </c>
      <c r="J11">
        <f t="shared" ref="J11:J17" si="8">ROUND(E11/117,4) *100</f>
        <v>9.4</v>
      </c>
      <c r="K11">
        <f t="shared" ref="K11:K17" si="9">ROUND(F11/117,4) *100</f>
        <v>35.04</v>
      </c>
    </row>
    <row r="12" spans="1:11" x14ac:dyDescent="0.2">
      <c r="A12" t="s">
        <v>5</v>
      </c>
      <c r="B12" t="s">
        <v>9</v>
      </c>
      <c r="C12" t="s">
        <v>13</v>
      </c>
      <c r="D12">
        <v>41</v>
      </c>
      <c r="E12">
        <v>5</v>
      </c>
      <c r="F12">
        <f t="shared" si="6"/>
        <v>71</v>
      </c>
      <c r="G12" s="1">
        <f t="shared" si="1"/>
        <v>35.04</v>
      </c>
      <c r="H12" s="1">
        <f t="shared" si="2"/>
        <v>89.13</v>
      </c>
      <c r="I12">
        <f t="shared" si="7"/>
        <v>35.04</v>
      </c>
      <c r="J12">
        <f t="shared" si="8"/>
        <v>4.2700000000000005</v>
      </c>
      <c r="K12">
        <f t="shared" si="9"/>
        <v>60.68</v>
      </c>
    </row>
    <row r="13" spans="1:11" x14ac:dyDescent="0.2">
      <c r="A13" t="s">
        <v>5</v>
      </c>
      <c r="B13" t="s">
        <v>9</v>
      </c>
      <c r="C13" t="s">
        <v>14</v>
      </c>
      <c r="D13">
        <v>36</v>
      </c>
      <c r="E13">
        <v>4</v>
      </c>
      <c r="F13">
        <f t="shared" si="6"/>
        <v>77</v>
      </c>
      <c r="G13" s="1">
        <f t="shared" si="1"/>
        <v>30.769999999999996</v>
      </c>
      <c r="H13" s="1">
        <f t="shared" si="2"/>
        <v>90</v>
      </c>
      <c r="I13">
        <f t="shared" si="7"/>
        <v>30.769999999999996</v>
      </c>
      <c r="J13">
        <f t="shared" si="8"/>
        <v>3.42</v>
      </c>
      <c r="K13">
        <f t="shared" si="9"/>
        <v>65.81</v>
      </c>
    </row>
    <row r="14" spans="1:11" x14ac:dyDescent="0.2">
      <c r="A14" t="s">
        <v>5</v>
      </c>
      <c r="B14" t="s">
        <v>9</v>
      </c>
      <c r="C14" t="s">
        <v>15</v>
      </c>
      <c r="D14">
        <v>14</v>
      </c>
      <c r="E14">
        <v>1</v>
      </c>
      <c r="F14">
        <f t="shared" si="6"/>
        <v>102</v>
      </c>
      <c r="G14" s="1">
        <f t="shared" si="1"/>
        <v>11.97</v>
      </c>
      <c r="H14" s="1">
        <f t="shared" si="2"/>
        <v>93.33</v>
      </c>
      <c r="I14">
        <f t="shared" si="7"/>
        <v>11.97</v>
      </c>
      <c r="J14">
        <f t="shared" si="8"/>
        <v>0.85000000000000009</v>
      </c>
      <c r="K14">
        <f t="shared" si="9"/>
        <v>87.18</v>
      </c>
    </row>
    <row r="15" spans="1:11" x14ac:dyDescent="0.2">
      <c r="A15" t="s">
        <v>5</v>
      </c>
      <c r="B15" t="s">
        <v>9</v>
      </c>
      <c r="C15" t="s">
        <v>16</v>
      </c>
      <c r="D15">
        <v>19</v>
      </c>
      <c r="E15">
        <v>0</v>
      </c>
      <c r="F15">
        <f t="shared" si="6"/>
        <v>98</v>
      </c>
      <c r="G15" s="1">
        <f t="shared" si="1"/>
        <v>16.239999999999998</v>
      </c>
      <c r="H15" s="2">
        <f t="shared" si="2"/>
        <v>100</v>
      </c>
      <c r="I15">
        <f t="shared" si="7"/>
        <v>16.239999999999998</v>
      </c>
      <c r="J15">
        <f t="shared" si="8"/>
        <v>0</v>
      </c>
      <c r="K15">
        <f t="shared" si="9"/>
        <v>83.76</v>
      </c>
    </row>
    <row r="16" spans="1:11" x14ac:dyDescent="0.2">
      <c r="A16" t="s">
        <v>5</v>
      </c>
      <c r="B16" t="s">
        <v>9</v>
      </c>
      <c r="C16" t="s">
        <v>17</v>
      </c>
      <c r="D16">
        <v>14</v>
      </c>
      <c r="E16">
        <v>0</v>
      </c>
      <c r="F16">
        <f t="shared" si="6"/>
        <v>103</v>
      </c>
      <c r="G16" s="1">
        <f t="shared" si="1"/>
        <v>11.97</v>
      </c>
      <c r="H16" s="2">
        <f t="shared" si="2"/>
        <v>100</v>
      </c>
      <c r="I16">
        <f t="shared" si="7"/>
        <v>11.97</v>
      </c>
      <c r="J16">
        <f t="shared" si="8"/>
        <v>0</v>
      </c>
      <c r="K16">
        <f t="shared" si="9"/>
        <v>88.03</v>
      </c>
    </row>
    <row r="17" spans="1:11" x14ac:dyDescent="0.2">
      <c r="A17" t="s">
        <v>5</v>
      </c>
      <c r="B17" t="s">
        <v>9</v>
      </c>
      <c r="C17" t="s">
        <v>18</v>
      </c>
      <c r="D17">
        <v>13</v>
      </c>
      <c r="E17">
        <v>0</v>
      </c>
      <c r="F17">
        <f t="shared" si="6"/>
        <v>104</v>
      </c>
      <c r="G17" s="1">
        <f t="shared" si="1"/>
        <v>11.110000000000001</v>
      </c>
      <c r="H17" s="2">
        <f t="shared" si="2"/>
        <v>100</v>
      </c>
      <c r="I17">
        <f t="shared" si="7"/>
        <v>11.110000000000001</v>
      </c>
      <c r="J17">
        <f t="shared" si="8"/>
        <v>0</v>
      </c>
      <c r="K17">
        <f t="shared" si="9"/>
        <v>88.89</v>
      </c>
    </row>
    <row r="18" spans="1:11" x14ac:dyDescent="0.2">
      <c r="G18" s="1"/>
      <c r="H18" s="1"/>
    </row>
    <row r="19" spans="1:11" x14ac:dyDescent="0.2">
      <c r="A19" t="s">
        <v>19</v>
      </c>
      <c r="B19" t="s">
        <v>8</v>
      </c>
      <c r="C19" t="s">
        <v>6</v>
      </c>
      <c r="D19">
        <v>134</v>
      </c>
      <c r="E19">
        <v>14</v>
      </c>
      <c r="F19">
        <f>221-D19-E19</f>
        <v>73</v>
      </c>
      <c r="G19" s="2">
        <f t="shared" ref="G19:G34" si="10">ROUND(D19/(D19+E19+F19), 4) * 100</f>
        <v>60.629999999999995</v>
      </c>
      <c r="H19" s="1">
        <f t="shared" ref="H19:H34" si="11">ROUND(D19/(D19+E19),4)*100</f>
        <v>90.539999999999992</v>
      </c>
      <c r="I19">
        <f>D19/221</f>
        <v>0.60633484162895923</v>
      </c>
      <c r="J19">
        <f>ROUND(E19/221, 4)</f>
        <v>6.3299999999999995E-2</v>
      </c>
      <c r="K19">
        <f>F19/221</f>
        <v>0.33031674208144796</v>
      </c>
    </row>
    <row r="20" spans="1:11" x14ac:dyDescent="0.2">
      <c r="A20" t="s">
        <v>19</v>
      </c>
      <c r="B20" t="s">
        <v>8</v>
      </c>
      <c r="C20" t="s">
        <v>12</v>
      </c>
      <c r="D20">
        <v>94</v>
      </c>
      <c r="E20">
        <v>10</v>
      </c>
      <c r="F20">
        <f t="shared" ref="F20:F26" si="12">221-D20-E20</f>
        <v>117</v>
      </c>
      <c r="G20" s="1">
        <f t="shared" si="10"/>
        <v>42.53</v>
      </c>
      <c r="H20" s="1">
        <f t="shared" si="11"/>
        <v>90.38000000000001</v>
      </c>
      <c r="I20">
        <f t="shared" ref="I20:I26" si="13">D20/221</f>
        <v>0.42533936651583709</v>
      </c>
      <c r="J20">
        <f t="shared" ref="J20:J26" si="14">ROUND(E20/221, 4)</f>
        <v>4.5199999999999997E-2</v>
      </c>
      <c r="K20">
        <f t="shared" ref="K20:K26" si="15">F20/221</f>
        <v>0.52941176470588236</v>
      </c>
    </row>
    <row r="21" spans="1:11" x14ac:dyDescent="0.2">
      <c r="A21" t="s">
        <v>19</v>
      </c>
      <c r="B21" t="s">
        <v>8</v>
      </c>
      <c r="C21" t="s">
        <v>13</v>
      </c>
      <c r="D21">
        <v>14</v>
      </c>
      <c r="E21">
        <v>1</v>
      </c>
      <c r="F21">
        <f t="shared" si="12"/>
        <v>206</v>
      </c>
      <c r="G21" s="1">
        <f t="shared" si="10"/>
        <v>6.3299999999999992</v>
      </c>
      <c r="H21" s="1">
        <f t="shared" si="11"/>
        <v>93.33</v>
      </c>
      <c r="I21">
        <f t="shared" si="13"/>
        <v>6.3348416289592757E-2</v>
      </c>
      <c r="J21">
        <f t="shared" si="14"/>
        <v>4.4999999999999997E-3</v>
      </c>
      <c r="K21">
        <f t="shared" si="15"/>
        <v>0.9321266968325792</v>
      </c>
    </row>
    <row r="22" spans="1:11" x14ac:dyDescent="0.2">
      <c r="A22" t="s">
        <v>19</v>
      </c>
      <c r="B22" t="s">
        <v>8</v>
      </c>
      <c r="C22" t="s">
        <v>14</v>
      </c>
      <c r="D22">
        <v>37</v>
      </c>
      <c r="E22">
        <v>8</v>
      </c>
      <c r="F22">
        <f t="shared" si="12"/>
        <v>176</v>
      </c>
      <c r="G22" s="1">
        <f t="shared" si="10"/>
        <v>16.739999999999998</v>
      </c>
      <c r="H22" s="1">
        <f t="shared" si="11"/>
        <v>82.22</v>
      </c>
      <c r="I22">
        <f t="shared" si="13"/>
        <v>0.167420814479638</v>
      </c>
      <c r="J22">
        <f t="shared" si="14"/>
        <v>3.6200000000000003E-2</v>
      </c>
      <c r="K22">
        <f t="shared" si="15"/>
        <v>0.7963800904977375</v>
      </c>
    </row>
    <row r="23" spans="1:11" x14ac:dyDescent="0.2">
      <c r="A23" t="s">
        <v>19</v>
      </c>
      <c r="B23" t="s">
        <v>8</v>
      </c>
      <c r="C23" t="s">
        <v>15</v>
      </c>
      <c r="D23">
        <v>30</v>
      </c>
      <c r="E23">
        <v>3</v>
      </c>
      <c r="F23">
        <f t="shared" si="12"/>
        <v>188</v>
      </c>
      <c r="G23" s="1">
        <f t="shared" si="10"/>
        <v>13.569999999999999</v>
      </c>
      <c r="H23" s="1">
        <f t="shared" si="11"/>
        <v>90.91</v>
      </c>
      <c r="I23">
        <f t="shared" si="13"/>
        <v>0.13574660633484162</v>
      </c>
      <c r="J23">
        <f t="shared" si="14"/>
        <v>1.3599999999999999E-2</v>
      </c>
      <c r="K23">
        <f t="shared" si="15"/>
        <v>0.85067873303167418</v>
      </c>
    </row>
    <row r="24" spans="1:11" x14ac:dyDescent="0.2">
      <c r="A24" t="s">
        <v>19</v>
      </c>
      <c r="B24" t="s">
        <v>8</v>
      </c>
      <c r="C24" t="s">
        <v>16</v>
      </c>
      <c r="D24">
        <v>107</v>
      </c>
      <c r="E24">
        <v>6</v>
      </c>
      <c r="F24">
        <f t="shared" si="12"/>
        <v>108</v>
      </c>
      <c r="G24" s="1">
        <f t="shared" si="10"/>
        <v>48.42</v>
      </c>
      <c r="H24" s="2">
        <f t="shared" si="11"/>
        <v>94.69</v>
      </c>
      <c r="I24">
        <f t="shared" si="13"/>
        <v>0.48416289592760181</v>
      </c>
      <c r="J24">
        <f t="shared" si="14"/>
        <v>2.7099999999999999E-2</v>
      </c>
      <c r="K24">
        <f t="shared" si="15"/>
        <v>0.48868778280542985</v>
      </c>
    </row>
    <row r="25" spans="1:11" x14ac:dyDescent="0.2">
      <c r="A25" t="s">
        <v>19</v>
      </c>
      <c r="B25" t="s">
        <v>8</v>
      </c>
      <c r="C25" t="s">
        <v>17</v>
      </c>
      <c r="D25">
        <v>91</v>
      </c>
      <c r="E25">
        <v>6</v>
      </c>
      <c r="F25">
        <f t="shared" si="12"/>
        <v>124</v>
      </c>
      <c r="G25" s="1">
        <f t="shared" si="10"/>
        <v>41.18</v>
      </c>
      <c r="H25" s="1">
        <f t="shared" si="11"/>
        <v>93.81</v>
      </c>
      <c r="I25">
        <f t="shared" si="13"/>
        <v>0.41176470588235292</v>
      </c>
      <c r="J25">
        <f t="shared" si="14"/>
        <v>2.7099999999999999E-2</v>
      </c>
      <c r="K25">
        <f t="shared" si="15"/>
        <v>0.56108597285067874</v>
      </c>
    </row>
    <row r="26" spans="1:11" x14ac:dyDescent="0.2">
      <c r="A26" t="s">
        <v>19</v>
      </c>
      <c r="B26" t="s">
        <v>8</v>
      </c>
      <c r="C26" t="s">
        <v>18</v>
      </c>
      <c r="D26">
        <v>70</v>
      </c>
      <c r="E26">
        <v>4</v>
      </c>
      <c r="F26">
        <f t="shared" si="12"/>
        <v>147</v>
      </c>
      <c r="G26" s="1">
        <f t="shared" si="10"/>
        <v>31.669999999999998</v>
      </c>
      <c r="H26" s="1">
        <f t="shared" si="11"/>
        <v>94.59</v>
      </c>
      <c r="I26">
        <f t="shared" si="13"/>
        <v>0.31674208144796379</v>
      </c>
      <c r="J26">
        <f t="shared" si="14"/>
        <v>1.8100000000000002E-2</v>
      </c>
      <c r="K26">
        <f t="shared" si="15"/>
        <v>0.66515837104072395</v>
      </c>
    </row>
    <row r="27" spans="1:11" x14ac:dyDescent="0.2">
      <c r="A27" t="s">
        <v>19</v>
      </c>
      <c r="B27" t="s">
        <v>9</v>
      </c>
      <c r="C27" t="s">
        <v>6</v>
      </c>
      <c r="D27">
        <v>82</v>
      </c>
      <c r="E27">
        <v>11</v>
      </c>
      <c r="F27">
        <f t="shared" ref="F27:F34" si="16">117-D27-E27</f>
        <v>24</v>
      </c>
      <c r="G27" s="2">
        <f t="shared" si="10"/>
        <v>70.09</v>
      </c>
      <c r="H27" s="1">
        <f t="shared" si="11"/>
        <v>88.17</v>
      </c>
      <c r="I27">
        <f>D27/117</f>
        <v>0.70085470085470081</v>
      </c>
      <c r="J27">
        <f>ROUND(E27/117, 4)</f>
        <v>9.4E-2</v>
      </c>
    </row>
    <row r="28" spans="1:11" x14ac:dyDescent="0.2">
      <c r="A28" t="s">
        <v>19</v>
      </c>
      <c r="B28" t="s">
        <v>9</v>
      </c>
      <c r="C28" t="s">
        <v>12</v>
      </c>
      <c r="D28">
        <v>78</v>
      </c>
      <c r="E28">
        <v>10</v>
      </c>
      <c r="F28">
        <f t="shared" si="16"/>
        <v>29</v>
      </c>
      <c r="G28" s="1">
        <f t="shared" si="10"/>
        <v>66.67</v>
      </c>
      <c r="H28" s="1">
        <f t="shared" si="11"/>
        <v>88.64</v>
      </c>
      <c r="I28">
        <f t="shared" ref="I28:I34" si="17">D28/117</f>
        <v>0.66666666666666663</v>
      </c>
      <c r="J28">
        <f>ROUND(E28/117, 4)</f>
        <v>8.5500000000000007E-2</v>
      </c>
    </row>
    <row r="29" spans="1:11" x14ac:dyDescent="0.2">
      <c r="A29" t="s">
        <v>19</v>
      </c>
      <c r="B29" t="s">
        <v>9</v>
      </c>
      <c r="C29" t="s">
        <v>13</v>
      </c>
      <c r="D29">
        <v>49</v>
      </c>
      <c r="E29">
        <v>4</v>
      </c>
      <c r="F29">
        <f t="shared" si="16"/>
        <v>64</v>
      </c>
      <c r="G29" s="1">
        <f t="shared" si="10"/>
        <v>41.88</v>
      </c>
      <c r="H29" s="1">
        <f t="shared" si="11"/>
        <v>92.45</v>
      </c>
      <c r="I29">
        <f t="shared" si="17"/>
        <v>0.41880341880341881</v>
      </c>
      <c r="J29">
        <f>ROUND(E29/117, 4)</f>
        <v>3.4200000000000001E-2</v>
      </c>
    </row>
    <row r="30" spans="1:11" x14ac:dyDescent="0.2">
      <c r="A30" t="s">
        <v>19</v>
      </c>
      <c r="B30" t="s">
        <v>9</v>
      </c>
      <c r="C30" t="s">
        <v>14</v>
      </c>
      <c r="D30">
        <v>10</v>
      </c>
      <c r="E30">
        <v>0</v>
      </c>
      <c r="F30">
        <f t="shared" si="16"/>
        <v>107</v>
      </c>
      <c r="G30" s="1">
        <f t="shared" si="10"/>
        <v>8.5500000000000007</v>
      </c>
      <c r="H30" s="2">
        <f t="shared" si="11"/>
        <v>100</v>
      </c>
      <c r="I30">
        <f t="shared" si="17"/>
        <v>8.5470085470085472E-2</v>
      </c>
      <c r="J30">
        <f t="shared" ref="J30:J34" si="18">ROUND(E30/117, 4)</f>
        <v>0</v>
      </c>
    </row>
    <row r="31" spans="1:11" x14ac:dyDescent="0.2">
      <c r="A31" t="s">
        <v>19</v>
      </c>
      <c r="B31" t="s">
        <v>9</v>
      </c>
      <c r="C31" t="s">
        <v>15</v>
      </c>
      <c r="D31">
        <v>2</v>
      </c>
      <c r="E31">
        <v>1</v>
      </c>
      <c r="F31">
        <f t="shared" si="16"/>
        <v>114</v>
      </c>
      <c r="G31" s="1">
        <f t="shared" si="10"/>
        <v>1.71</v>
      </c>
      <c r="H31" s="1">
        <f t="shared" si="11"/>
        <v>66.67</v>
      </c>
      <c r="I31">
        <f t="shared" si="17"/>
        <v>1.7094017094017096E-2</v>
      </c>
      <c r="J31">
        <f t="shared" si="18"/>
        <v>8.5000000000000006E-3</v>
      </c>
    </row>
    <row r="32" spans="1:11" x14ac:dyDescent="0.2">
      <c r="A32" t="s">
        <v>19</v>
      </c>
      <c r="B32" t="s">
        <v>9</v>
      </c>
      <c r="C32" t="s">
        <v>16</v>
      </c>
      <c r="D32">
        <v>19</v>
      </c>
      <c r="E32">
        <v>0</v>
      </c>
      <c r="F32">
        <f t="shared" si="16"/>
        <v>98</v>
      </c>
      <c r="G32" s="1">
        <f t="shared" si="10"/>
        <v>16.239999999999998</v>
      </c>
      <c r="H32" s="1">
        <f t="shared" si="11"/>
        <v>100</v>
      </c>
      <c r="I32">
        <f t="shared" si="17"/>
        <v>0.1623931623931624</v>
      </c>
      <c r="J32">
        <f t="shared" si="18"/>
        <v>0</v>
      </c>
    </row>
    <row r="33" spans="1:11" x14ac:dyDescent="0.2">
      <c r="A33" t="s">
        <v>19</v>
      </c>
      <c r="B33" t="s">
        <v>9</v>
      </c>
      <c r="C33" t="s">
        <v>17</v>
      </c>
      <c r="D33">
        <v>13</v>
      </c>
      <c r="E33">
        <v>1</v>
      </c>
      <c r="F33">
        <f t="shared" si="16"/>
        <v>103</v>
      </c>
      <c r="G33" s="1">
        <f t="shared" si="10"/>
        <v>11.110000000000001</v>
      </c>
      <c r="H33" s="1">
        <f t="shared" si="11"/>
        <v>92.86</v>
      </c>
      <c r="I33">
        <f t="shared" si="17"/>
        <v>0.1111111111111111</v>
      </c>
      <c r="J33">
        <f t="shared" si="18"/>
        <v>8.5000000000000006E-3</v>
      </c>
    </row>
    <row r="34" spans="1:11" x14ac:dyDescent="0.2">
      <c r="A34" t="s">
        <v>19</v>
      </c>
      <c r="B34" t="s">
        <v>9</v>
      </c>
      <c r="C34" t="s">
        <v>18</v>
      </c>
      <c r="D34">
        <v>11</v>
      </c>
      <c r="E34">
        <v>1</v>
      </c>
      <c r="F34">
        <f t="shared" si="16"/>
        <v>105</v>
      </c>
      <c r="G34" s="1">
        <f t="shared" si="10"/>
        <v>9.4</v>
      </c>
      <c r="H34" s="1">
        <f t="shared" si="11"/>
        <v>91.67</v>
      </c>
      <c r="I34">
        <f t="shared" si="17"/>
        <v>9.4017094017094016E-2</v>
      </c>
      <c r="J34">
        <f t="shared" si="18"/>
        <v>8.5000000000000006E-3</v>
      </c>
    </row>
    <row r="36" spans="1:11" x14ac:dyDescent="0.2">
      <c r="A36" t="s">
        <v>20</v>
      </c>
      <c r="B36" t="s">
        <v>8</v>
      </c>
      <c r="C36" t="s">
        <v>6</v>
      </c>
      <c r="D36">
        <v>132</v>
      </c>
      <c r="E36">
        <v>16</v>
      </c>
      <c r="F36">
        <f>221-D36-E36</f>
        <v>73</v>
      </c>
      <c r="G36" s="1">
        <f t="shared" ref="G36:G51" si="19">ROUND(D36/(D36+E36+F36), 4) * 100</f>
        <v>59.730000000000004</v>
      </c>
      <c r="H36" s="1">
        <f t="shared" ref="H36:H51" si="20">ROUND(D36/(D36+E36),4)*100</f>
        <v>89.19</v>
      </c>
      <c r="I36">
        <f t="shared" ref="I36" si="21">ROUND(D36/221,4)*100</f>
        <v>59.730000000000004</v>
      </c>
      <c r="J36">
        <f t="shared" ref="J36" si="22">ROUND(E36/221,4) *100</f>
        <v>7.24</v>
      </c>
      <c r="K36">
        <f t="shared" ref="K36" si="23">ROUND(F36/221,4) *100</f>
        <v>33.03</v>
      </c>
    </row>
    <row r="37" spans="1:11" x14ac:dyDescent="0.2">
      <c r="A37" t="s">
        <v>20</v>
      </c>
      <c r="B37" t="s">
        <v>8</v>
      </c>
      <c r="C37" t="s">
        <v>12</v>
      </c>
      <c r="D37">
        <v>96</v>
      </c>
      <c r="E37">
        <v>8</v>
      </c>
      <c r="F37">
        <f t="shared" ref="F37:F43" si="24">221-D37-E37</f>
        <v>117</v>
      </c>
      <c r="G37" s="1">
        <f t="shared" si="19"/>
        <v>43.44</v>
      </c>
      <c r="H37" s="1">
        <f t="shared" si="20"/>
        <v>92.31</v>
      </c>
      <c r="I37">
        <f t="shared" ref="I37:I43" si="25">ROUND(D37/221,4)*100</f>
        <v>43.44</v>
      </c>
      <c r="J37">
        <f t="shared" ref="J37:J43" si="26">ROUND(E37/221,4) *100</f>
        <v>3.62</v>
      </c>
      <c r="K37">
        <f t="shared" ref="K37:K43" si="27">ROUND(F37/221,4) *100</f>
        <v>52.94</v>
      </c>
    </row>
    <row r="38" spans="1:11" x14ac:dyDescent="0.2">
      <c r="A38" t="s">
        <v>20</v>
      </c>
      <c r="B38" t="s">
        <v>8</v>
      </c>
      <c r="C38" t="s">
        <v>13</v>
      </c>
      <c r="D38">
        <v>12</v>
      </c>
      <c r="E38">
        <v>3</v>
      </c>
      <c r="F38">
        <f t="shared" si="24"/>
        <v>206</v>
      </c>
      <c r="G38" s="1">
        <f t="shared" si="19"/>
        <v>5.43</v>
      </c>
      <c r="H38" s="1">
        <f t="shared" si="20"/>
        <v>80</v>
      </c>
      <c r="I38">
        <f t="shared" si="25"/>
        <v>5.43</v>
      </c>
      <c r="J38">
        <f t="shared" si="26"/>
        <v>1.3599999999999999</v>
      </c>
      <c r="K38">
        <f t="shared" si="27"/>
        <v>93.210000000000008</v>
      </c>
    </row>
    <row r="39" spans="1:11" x14ac:dyDescent="0.2">
      <c r="A39" t="s">
        <v>20</v>
      </c>
      <c r="B39" t="s">
        <v>8</v>
      </c>
      <c r="C39" t="s">
        <v>14</v>
      </c>
      <c r="D39">
        <v>155</v>
      </c>
      <c r="E39">
        <v>15</v>
      </c>
      <c r="F39">
        <f t="shared" si="24"/>
        <v>51</v>
      </c>
      <c r="G39" s="1">
        <f t="shared" si="19"/>
        <v>70.14</v>
      </c>
      <c r="H39" s="1">
        <f t="shared" si="20"/>
        <v>91.18</v>
      </c>
      <c r="I39">
        <f t="shared" si="25"/>
        <v>70.14</v>
      </c>
      <c r="J39">
        <f t="shared" si="26"/>
        <v>6.79</v>
      </c>
      <c r="K39">
        <f t="shared" si="27"/>
        <v>23.080000000000002</v>
      </c>
    </row>
    <row r="40" spans="1:11" x14ac:dyDescent="0.2">
      <c r="A40" t="s">
        <v>20</v>
      </c>
      <c r="B40" t="s">
        <v>8</v>
      </c>
      <c r="C40" t="s">
        <v>15</v>
      </c>
      <c r="D40">
        <v>146</v>
      </c>
      <c r="E40">
        <v>6</v>
      </c>
      <c r="F40">
        <f t="shared" si="24"/>
        <v>69</v>
      </c>
      <c r="G40" s="1">
        <f t="shared" si="19"/>
        <v>66.06</v>
      </c>
      <c r="H40" s="2">
        <f t="shared" si="20"/>
        <v>96.05</v>
      </c>
      <c r="I40">
        <f t="shared" si="25"/>
        <v>66.06</v>
      </c>
      <c r="J40">
        <f t="shared" si="26"/>
        <v>2.71</v>
      </c>
      <c r="K40">
        <f t="shared" si="27"/>
        <v>31.22</v>
      </c>
    </row>
    <row r="41" spans="1:11" x14ac:dyDescent="0.2">
      <c r="A41" t="s">
        <v>20</v>
      </c>
      <c r="B41" t="s">
        <v>8</v>
      </c>
      <c r="C41" t="s">
        <v>16</v>
      </c>
      <c r="D41">
        <v>175</v>
      </c>
      <c r="E41">
        <v>8</v>
      </c>
      <c r="F41">
        <f t="shared" si="24"/>
        <v>38</v>
      </c>
      <c r="G41" s="2">
        <f t="shared" si="19"/>
        <v>79.19</v>
      </c>
      <c r="H41" s="1">
        <f t="shared" si="20"/>
        <v>95.63000000000001</v>
      </c>
      <c r="I41">
        <f t="shared" si="25"/>
        <v>79.19</v>
      </c>
      <c r="J41">
        <f t="shared" si="26"/>
        <v>3.62</v>
      </c>
      <c r="K41">
        <f t="shared" si="27"/>
        <v>17.190000000000001</v>
      </c>
    </row>
    <row r="42" spans="1:11" x14ac:dyDescent="0.2">
      <c r="A42" t="s">
        <v>20</v>
      </c>
      <c r="B42" t="s">
        <v>8</v>
      </c>
      <c r="C42" t="s">
        <v>17</v>
      </c>
      <c r="D42">
        <v>162</v>
      </c>
      <c r="E42">
        <v>8</v>
      </c>
      <c r="F42">
        <f t="shared" si="24"/>
        <v>51</v>
      </c>
      <c r="G42" s="1">
        <f t="shared" si="19"/>
        <v>73.3</v>
      </c>
      <c r="H42" s="1">
        <f t="shared" si="20"/>
        <v>95.289999999999992</v>
      </c>
      <c r="I42">
        <f t="shared" si="25"/>
        <v>73.3</v>
      </c>
      <c r="J42">
        <f t="shared" si="26"/>
        <v>3.62</v>
      </c>
      <c r="K42">
        <f t="shared" si="27"/>
        <v>23.080000000000002</v>
      </c>
    </row>
    <row r="43" spans="1:11" x14ac:dyDescent="0.2">
      <c r="A43" t="s">
        <v>20</v>
      </c>
      <c r="B43" t="s">
        <v>8</v>
      </c>
      <c r="C43" t="s">
        <v>18</v>
      </c>
      <c r="D43">
        <v>148</v>
      </c>
      <c r="E43">
        <v>7</v>
      </c>
      <c r="F43">
        <f t="shared" si="24"/>
        <v>66</v>
      </c>
      <c r="G43" s="1">
        <f t="shared" si="19"/>
        <v>66.97</v>
      </c>
      <c r="H43" s="1">
        <f t="shared" si="20"/>
        <v>95.48</v>
      </c>
      <c r="I43">
        <f t="shared" si="25"/>
        <v>66.97</v>
      </c>
      <c r="J43">
        <f t="shared" si="26"/>
        <v>3.17</v>
      </c>
      <c r="K43">
        <f t="shared" si="27"/>
        <v>29.86</v>
      </c>
    </row>
    <row r="44" spans="1:11" x14ac:dyDescent="0.2">
      <c r="A44" t="s">
        <v>20</v>
      </c>
      <c r="B44" t="s">
        <v>9</v>
      </c>
      <c r="C44" t="s">
        <v>6</v>
      </c>
      <c r="D44">
        <v>80</v>
      </c>
      <c r="E44">
        <v>8</v>
      </c>
      <c r="F44">
        <f t="shared" ref="F44:F51" si="28">117-D44-E44</f>
        <v>29</v>
      </c>
      <c r="G44" s="1">
        <f t="shared" si="19"/>
        <v>68.38</v>
      </c>
      <c r="H44" s="1">
        <f t="shared" si="20"/>
        <v>90.91</v>
      </c>
      <c r="I44">
        <f>ROUND(D44/117,4)*100</f>
        <v>68.38</v>
      </c>
      <c r="J44">
        <f>ROUND(E44/117,4) *100</f>
        <v>6.84</v>
      </c>
      <c r="K44">
        <f>ROUND(F44/117,4) *100</f>
        <v>24.79</v>
      </c>
    </row>
    <row r="45" spans="1:11" x14ac:dyDescent="0.2">
      <c r="A45" t="s">
        <v>20</v>
      </c>
      <c r="B45" t="s">
        <v>9</v>
      </c>
      <c r="C45" t="s">
        <v>12</v>
      </c>
      <c r="D45">
        <v>76</v>
      </c>
      <c r="E45">
        <v>7</v>
      </c>
      <c r="F45">
        <f t="shared" si="28"/>
        <v>34</v>
      </c>
      <c r="G45" s="1">
        <f t="shared" si="19"/>
        <v>64.959999999999994</v>
      </c>
      <c r="H45" s="1">
        <f t="shared" si="20"/>
        <v>91.57</v>
      </c>
      <c r="I45">
        <f t="shared" ref="I45:I51" si="29">ROUND(D45/117,4)*100</f>
        <v>64.959999999999994</v>
      </c>
      <c r="J45">
        <f t="shared" ref="J45:J51" si="30">ROUND(E45/117,4) *100</f>
        <v>5.9799999999999995</v>
      </c>
      <c r="K45">
        <f t="shared" ref="K45:K51" si="31">ROUND(F45/117,4) *100</f>
        <v>29.060000000000002</v>
      </c>
    </row>
    <row r="46" spans="1:11" x14ac:dyDescent="0.2">
      <c r="A46" t="s">
        <v>20</v>
      </c>
      <c r="B46" t="s">
        <v>9</v>
      </c>
      <c r="C46" t="s">
        <v>13</v>
      </c>
      <c r="D46">
        <v>47</v>
      </c>
      <c r="E46">
        <v>2</v>
      </c>
      <c r="F46">
        <f t="shared" si="28"/>
        <v>68</v>
      </c>
      <c r="G46" s="1">
        <f t="shared" si="19"/>
        <v>40.17</v>
      </c>
      <c r="H46" s="1">
        <f t="shared" si="20"/>
        <v>95.92</v>
      </c>
      <c r="I46">
        <f t="shared" si="29"/>
        <v>40.17</v>
      </c>
      <c r="J46">
        <f t="shared" si="30"/>
        <v>1.71</v>
      </c>
      <c r="K46">
        <f t="shared" si="31"/>
        <v>58.120000000000005</v>
      </c>
    </row>
    <row r="47" spans="1:11" x14ac:dyDescent="0.2">
      <c r="A47" t="s">
        <v>20</v>
      </c>
      <c r="B47" t="s">
        <v>9</v>
      </c>
      <c r="C47" t="s">
        <v>14</v>
      </c>
      <c r="D47">
        <v>89</v>
      </c>
      <c r="E47">
        <v>6</v>
      </c>
      <c r="F47">
        <f t="shared" si="28"/>
        <v>22</v>
      </c>
      <c r="G47" s="1">
        <f t="shared" si="19"/>
        <v>76.070000000000007</v>
      </c>
      <c r="H47" s="1">
        <f t="shared" si="20"/>
        <v>93.679999999999993</v>
      </c>
      <c r="I47">
        <f t="shared" si="29"/>
        <v>76.070000000000007</v>
      </c>
      <c r="J47">
        <f t="shared" si="30"/>
        <v>5.13</v>
      </c>
      <c r="K47">
        <f t="shared" si="31"/>
        <v>18.8</v>
      </c>
    </row>
    <row r="48" spans="1:11" x14ac:dyDescent="0.2">
      <c r="A48" t="s">
        <v>20</v>
      </c>
      <c r="B48" t="s">
        <v>9</v>
      </c>
      <c r="C48" t="s">
        <v>15</v>
      </c>
      <c r="D48">
        <v>78</v>
      </c>
      <c r="E48">
        <v>6</v>
      </c>
      <c r="F48">
        <f t="shared" si="28"/>
        <v>33</v>
      </c>
      <c r="G48" s="1">
        <f t="shared" si="19"/>
        <v>66.67</v>
      </c>
      <c r="H48" s="1">
        <f t="shared" si="20"/>
        <v>92.86</v>
      </c>
      <c r="I48">
        <f t="shared" si="29"/>
        <v>66.67</v>
      </c>
      <c r="J48">
        <f t="shared" si="30"/>
        <v>5.13</v>
      </c>
      <c r="K48">
        <f t="shared" si="31"/>
        <v>28.21</v>
      </c>
    </row>
    <row r="49" spans="1:11" x14ac:dyDescent="0.2">
      <c r="A49" t="s">
        <v>20</v>
      </c>
      <c r="B49" t="s">
        <v>9</v>
      </c>
      <c r="C49" t="s">
        <v>16</v>
      </c>
      <c r="D49">
        <v>89</v>
      </c>
      <c r="E49">
        <v>4</v>
      </c>
      <c r="F49">
        <f t="shared" si="28"/>
        <v>24</v>
      </c>
      <c r="G49" s="2">
        <f t="shared" si="19"/>
        <v>76.070000000000007</v>
      </c>
      <c r="H49" s="1">
        <f t="shared" si="20"/>
        <v>95.7</v>
      </c>
      <c r="I49">
        <f t="shared" si="29"/>
        <v>76.070000000000007</v>
      </c>
      <c r="J49">
        <f t="shared" si="30"/>
        <v>3.42</v>
      </c>
      <c r="K49">
        <f t="shared" si="31"/>
        <v>20.51</v>
      </c>
    </row>
    <row r="50" spans="1:11" x14ac:dyDescent="0.2">
      <c r="A50" t="s">
        <v>20</v>
      </c>
      <c r="B50" t="s">
        <v>9</v>
      </c>
      <c r="C50" t="s">
        <v>17</v>
      </c>
      <c r="D50">
        <v>87</v>
      </c>
      <c r="E50">
        <v>3</v>
      </c>
      <c r="F50">
        <f t="shared" si="28"/>
        <v>27</v>
      </c>
      <c r="G50" s="1">
        <f t="shared" si="19"/>
        <v>74.36</v>
      </c>
      <c r="H50" s="1">
        <f t="shared" si="20"/>
        <v>96.67</v>
      </c>
      <c r="I50">
        <f t="shared" si="29"/>
        <v>74.36</v>
      </c>
      <c r="J50">
        <f t="shared" si="30"/>
        <v>2.56</v>
      </c>
      <c r="K50">
        <f t="shared" si="31"/>
        <v>23.080000000000002</v>
      </c>
    </row>
    <row r="51" spans="1:11" x14ac:dyDescent="0.2">
      <c r="A51" t="s">
        <v>20</v>
      </c>
      <c r="B51" t="s">
        <v>9</v>
      </c>
      <c r="C51" t="s">
        <v>18</v>
      </c>
      <c r="D51">
        <v>82</v>
      </c>
      <c r="E51">
        <v>0</v>
      </c>
      <c r="F51">
        <f t="shared" si="28"/>
        <v>35</v>
      </c>
      <c r="G51" s="1">
        <f t="shared" si="19"/>
        <v>70.09</v>
      </c>
      <c r="H51" s="2">
        <f t="shared" si="20"/>
        <v>100</v>
      </c>
      <c r="I51">
        <f t="shared" si="29"/>
        <v>70.09</v>
      </c>
      <c r="J51">
        <f t="shared" si="30"/>
        <v>0</v>
      </c>
      <c r="K51">
        <f t="shared" si="31"/>
        <v>29.909999999999997</v>
      </c>
    </row>
    <row r="53" spans="1:11" x14ac:dyDescent="0.2">
      <c r="A53" t="s">
        <v>21</v>
      </c>
      <c r="B53" t="s">
        <v>8</v>
      </c>
      <c r="C53" t="s">
        <v>6</v>
      </c>
      <c r="D53">
        <v>190</v>
      </c>
      <c r="E53">
        <v>13</v>
      </c>
      <c r="F53">
        <f>221-D53-E53</f>
        <v>18</v>
      </c>
      <c r="G53" s="1">
        <f t="shared" ref="G53:G68" si="32">ROUND(D53/(D53+E53+F53), 4) * 100</f>
        <v>85.97</v>
      </c>
      <c r="H53" s="1">
        <f t="shared" ref="H53:H68" si="33">ROUND(D53/(D53+E53),4)*100</f>
        <v>93.600000000000009</v>
      </c>
      <c r="I53">
        <f t="shared" ref="I53:I60" si="34">ROUND(D53/221,4)*100</f>
        <v>85.97</v>
      </c>
      <c r="J53">
        <f t="shared" ref="J53:J60" si="35">ROUND(E53/221,4) *100</f>
        <v>5.88</v>
      </c>
      <c r="K53">
        <f t="shared" ref="K53:K60" si="36">ROUND(F53/221,4) *100</f>
        <v>8.14</v>
      </c>
    </row>
    <row r="54" spans="1:11" x14ac:dyDescent="0.2">
      <c r="A54" t="s">
        <v>21</v>
      </c>
      <c r="B54" t="s">
        <v>8</v>
      </c>
      <c r="C54" t="s">
        <v>12</v>
      </c>
      <c r="D54">
        <v>154</v>
      </c>
      <c r="E54">
        <v>9</v>
      </c>
      <c r="F54">
        <f t="shared" ref="F54:F60" si="37">221-D54-E54</f>
        <v>58</v>
      </c>
      <c r="G54" s="1">
        <f t="shared" si="32"/>
        <v>69.679999999999993</v>
      </c>
      <c r="H54" s="1">
        <f t="shared" si="33"/>
        <v>94.48</v>
      </c>
      <c r="I54">
        <f t="shared" si="34"/>
        <v>69.679999999999993</v>
      </c>
      <c r="J54">
        <f t="shared" si="35"/>
        <v>4.07</v>
      </c>
      <c r="K54">
        <f t="shared" si="36"/>
        <v>26.240000000000002</v>
      </c>
    </row>
    <row r="55" spans="1:11" x14ac:dyDescent="0.2">
      <c r="A55" t="s">
        <v>21</v>
      </c>
      <c r="B55" t="s">
        <v>8</v>
      </c>
      <c r="C55" t="s">
        <v>13</v>
      </c>
      <c r="D55">
        <v>43</v>
      </c>
      <c r="E55">
        <v>3</v>
      </c>
      <c r="F55">
        <f t="shared" si="37"/>
        <v>175</v>
      </c>
      <c r="G55" s="1">
        <f t="shared" si="32"/>
        <v>19.46</v>
      </c>
      <c r="H55" s="1">
        <f t="shared" si="33"/>
        <v>93.47999999999999</v>
      </c>
      <c r="I55">
        <f t="shared" si="34"/>
        <v>19.46</v>
      </c>
      <c r="J55">
        <f t="shared" si="35"/>
        <v>1.3599999999999999</v>
      </c>
      <c r="K55">
        <f t="shared" si="36"/>
        <v>79.19</v>
      </c>
    </row>
    <row r="56" spans="1:11" x14ac:dyDescent="0.2">
      <c r="A56" t="s">
        <v>21</v>
      </c>
      <c r="B56" t="s">
        <v>8</v>
      </c>
      <c r="C56" t="s">
        <v>14</v>
      </c>
      <c r="D56">
        <v>204</v>
      </c>
      <c r="E56">
        <v>11</v>
      </c>
      <c r="F56">
        <f t="shared" si="37"/>
        <v>6</v>
      </c>
      <c r="G56" s="2">
        <f t="shared" si="32"/>
        <v>92.31</v>
      </c>
      <c r="H56" s="2">
        <f t="shared" si="33"/>
        <v>94.88</v>
      </c>
      <c r="I56">
        <f t="shared" si="34"/>
        <v>92.31</v>
      </c>
      <c r="J56">
        <f t="shared" si="35"/>
        <v>4.9799999999999995</v>
      </c>
      <c r="K56">
        <f t="shared" si="36"/>
        <v>2.71</v>
      </c>
    </row>
    <row r="57" spans="1:11" x14ac:dyDescent="0.2">
      <c r="A57" t="s">
        <v>21</v>
      </c>
      <c r="B57" t="s">
        <v>8</v>
      </c>
      <c r="C57" t="s">
        <v>15</v>
      </c>
      <c r="D57">
        <v>168</v>
      </c>
      <c r="E57">
        <v>9</v>
      </c>
      <c r="F57">
        <f t="shared" si="37"/>
        <v>44</v>
      </c>
      <c r="G57" s="1">
        <f t="shared" si="32"/>
        <v>76.02</v>
      </c>
      <c r="H57" s="1">
        <f t="shared" si="33"/>
        <v>94.92</v>
      </c>
      <c r="I57">
        <f t="shared" si="34"/>
        <v>76.02</v>
      </c>
      <c r="J57">
        <f t="shared" si="35"/>
        <v>4.07</v>
      </c>
      <c r="K57">
        <f t="shared" si="36"/>
        <v>19.91</v>
      </c>
    </row>
    <row r="58" spans="1:11" x14ac:dyDescent="0.2">
      <c r="A58" t="s">
        <v>21</v>
      </c>
      <c r="B58" t="s">
        <v>8</v>
      </c>
      <c r="C58" t="s">
        <v>16</v>
      </c>
      <c r="D58">
        <v>191</v>
      </c>
      <c r="E58">
        <v>14</v>
      </c>
      <c r="F58">
        <f t="shared" si="37"/>
        <v>16</v>
      </c>
      <c r="G58" s="1">
        <f t="shared" si="32"/>
        <v>86.429999999999993</v>
      </c>
      <c r="H58" s="1">
        <f t="shared" si="33"/>
        <v>93.17</v>
      </c>
      <c r="I58">
        <f t="shared" si="34"/>
        <v>86.429999999999993</v>
      </c>
      <c r="J58">
        <f t="shared" si="35"/>
        <v>6.3299999999999992</v>
      </c>
      <c r="K58">
        <f t="shared" si="36"/>
        <v>7.24</v>
      </c>
    </row>
    <row r="59" spans="1:11" x14ac:dyDescent="0.2">
      <c r="A59" t="s">
        <v>21</v>
      </c>
      <c r="B59" t="s">
        <v>8</v>
      </c>
      <c r="C59" t="s">
        <v>17</v>
      </c>
      <c r="D59">
        <v>189</v>
      </c>
      <c r="E59">
        <v>12</v>
      </c>
      <c r="F59">
        <f t="shared" si="37"/>
        <v>20</v>
      </c>
      <c r="G59" s="1">
        <f t="shared" si="32"/>
        <v>85.52</v>
      </c>
      <c r="H59" s="1">
        <f t="shared" si="33"/>
        <v>94.03</v>
      </c>
      <c r="I59">
        <f t="shared" si="34"/>
        <v>85.52</v>
      </c>
      <c r="J59">
        <f t="shared" si="35"/>
        <v>5.43</v>
      </c>
      <c r="K59">
        <f t="shared" si="36"/>
        <v>9.0499999999999989</v>
      </c>
    </row>
    <row r="60" spans="1:11" x14ac:dyDescent="0.2">
      <c r="A60" t="s">
        <v>21</v>
      </c>
      <c r="B60" t="s">
        <v>8</v>
      </c>
      <c r="C60" t="s">
        <v>18</v>
      </c>
      <c r="D60">
        <v>187</v>
      </c>
      <c r="E60">
        <v>11</v>
      </c>
      <c r="F60">
        <f t="shared" si="37"/>
        <v>23</v>
      </c>
      <c r="G60" s="1">
        <f t="shared" si="32"/>
        <v>84.61999999999999</v>
      </c>
      <c r="H60" s="1">
        <f t="shared" si="33"/>
        <v>94.44</v>
      </c>
      <c r="I60">
        <f t="shared" si="34"/>
        <v>84.61999999999999</v>
      </c>
      <c r="J60">
        <f t="shared" si="35"/>
        <v>4.9799999999999995</v>
      </c>
      <c r="K60">
        <f t="shared" si="36"/>
        <v>10.41</v>
      </c>
    </row>
    <row r="61" spans="1:11" x14ac:dyDescent="0.2">
      <c r="A61" t="s">
        <v>21</v>
      </c>
      <c r="B61" t="s">
        <v>9</v>
      </c>
      <c r="C61" t="s">
        <v>6</v>
      </c>
      <c r="D61">
        <v>80</v>
      </c>
      <c r="E61">
        <v>8</v>
      </c>
      <c r="F61">
        <f t="shared" ref="F61:F68" si="38">117-D61-E61</f>
        <v>29</v>
      </c>
      <c r="G61" s="1">
        <f t="shared" si="32"/>
        <v>68.38</v>
      </c>
      <c r="H61" s="1">
        <f t="shared" si="33"/>
        <v>90.91</v>
      </c>
      <c r="I61">
        <f>ROUND(D61/117,4)*100</f>
        <v>68.38</v>
      </c>
      <c r="J61">
        <f>ROUND(E61/117,4) *100</f>
        <v>6.84</v>
      </c>
      <c r="K61">
        <f>ROUND(F61/117,4) *100</f>
        <v>24.79</v>
      </c>
    </row>
    <row r="62" spans="1:11" x14ac:dyDescent="0.2">
      <c r="A62" t="s">
        <v>21</v>
      </c>
      <c r="B62" t="s">
        <v>9</v>
      </c>
      <c r="C62" t="s">
        <v>12</v>
      </c>
      <c r="D62">
        <v>76</v>
      </c>
      <c r="E62">
        <v>7</v>
      </c>
      <c r="F62">
        <f t="shared" si="38"/>
        <v>34</v>
      </c>
      <c r="G62" s="1">
        <f t="shared" si="32"/>
        <v>64.959999999999994</v>
      </c>
      <c r="H62" s="1">
        <f t="shared" si="33"/>
        <v>91.57</v>
      </c>
      <c r="I62">
        <f t="shared" ref="I62:I68" si="39">ROUND(D62/117,4)*100</f>
        <v>64.959999999999994</v>
      </c>
      <c r="J62">
        <f t="shared" ref="J62:J68" si="40">ROUND(E62/117,4) *100</f>
        <v>5.9799999999999995</v>
      </c>
      <c r="K62">
        <f t="shared" ref="K62:K68" si="41">ROUND(F62/117,4) *100</f>
        <v>29.060000000000002</v>
      </c>
    </row>
    <row r="63" spans="1:11" x14ac:dyDescent="0.2">
      <c r="A63" t="s">
        <v>21</v>
      </c>
      <c r="B63" t="s">
        <v>9</v>
      </c>
      <c r="C63" t="s">
        <v>13</v>
      </c>
      <c r="D63">
        <v>47</v>
      </c>
      <c r="E63">
        <v>2</v>
      </c>
      <c r="F63">
        <f t="shared" si="38"/>
        <v>68</v>
      </c>
      <c r="G63" s="1">
        <f t="shared" si="32"/>
        <v>40.17</v>
      </c>
      <c r="H63" s="1">
        <f t="shared" si="33"/>
        <v>95.92</v>
      </c>
      <c r="I63">
        <f t="shared" si="39"/>
        <v>40.17</v>
      </c>
      <c r="J63">
        <f t="shared" si="40"/>
        <v>1.71</v>
      </c>
      <c r="K63">
        <f t="shared" si="41"/>
        <v>58.120000000000005</v>
      </c>
    </row>
    <row r="64" spans="1:11" x14ac:dyDescent="0.2">
      <c r="A64" t="s">
        <v>21</v>
      </c>
      <c r="B64" t="s">
        <v>9</v>
      </c>
      <c r="C64" t="s">
        <v>14</v>
      </c>
      <c r="D64">
        <v>80</v>
      </c>
      <c r="E64">
        <v>6</v>
      </c>
      <c r="F64">
        <f t="shared" si="38"/>
        <v>31</v>
      </c>
      <c r="G64" s="1">
        <f t="shared" si="32"/>
        <v>68.38</v>
      </c>
      <c r="H64" s="1">
        <f t="shared" si="33"/>
        <v>93.02</v>
      </c>
      <c r="I64">
        <f t="shared" si="39"/>
        <v>68.38</v>
      </c>
      <c r="J64">
        <f t="shared" si="40"/>
        <v>5.13</v>
      </c>
      <c r="K64">
        <f t="shared" si="41"/>
        <v>26.5</v>
      </c>
    </row>
    <row r="65" spans="1:11" x14ac:dyDescent="0.2">
      <c r="A65" t="s">
        <v>21</v>
      </c>
      <c r="B65" t="s">
        <v>9</v>
      </c>
      <c r="C65" t="s">
        <v>15</v>
      </c>
      <c r="D65">
        <v>78</v>
      </c>
      <c r="E65">
        <v>6</v>
      </c>
      <c r="F65">
        <f t="shared" si="38"/>
        <v>33</v>
      </c>
      <c r="G65" s="1">
        <f t="shared" si="32"/>
        <v>66.67</v>
      </c>
      <c r="H65" s="1">
        <f t="shared" si="33"/>
        <v>92.86</v>
      </c>
      <c r="I65">
        <f t="shared" si="39"/>
        <v>66.67</v>
      </c>
      <c r="J65">
        <f t="shared" si="40"/>
        <v>5.13</v>
      </c>
      <c r="K65">
        <f t="shared" si="41"/>
        <v>28.21</v>
      </c>
    </row>
    <row r="66" spans="1:11" x14ac:dyDescent="0.2">
      <c r="A66" t="s">
        <v>21</v>
      </c>
      <c r="B66" t="s">
        <v>9</v>
      </c>
      <c r="C66" t="s">
        <v>16</v>
      </c>
      <c r="D66">
        <v>89</v>
      </c>
      <c r="E66">
        <v>4</v>
      </c>
      <c r="F66">
        <f t="shared" si="38"/>
        <v>24</v>
      </c>
      <c r="G66" s="2">
        <f t="shared" si="32"/>
        <v>76.070000000000007</v>
      </c>
      <c r="H66" s="1">
        <f t="shared" si="33"/>
        <v>95.7</v>
      </c>
      <c r="I66">
        <f t="shared" si="39"/>
        <v>76.070000000000007</v>
      </c>
      <c r="J66">
        <f t="shared" si="40"/>
        <v>3.42</v>
      </c>
      <c r="K66">
        <f t="shared" si="41"/>
        <v>20.51</v>
      </c>
    </row>
    <row r="67" spans="1:11" x14ac:dyDescent="0.2">
      <c r="A67" t="s">
        <v>21</v>
      </c>
      <c r="B67" t="s">
        <v>9</v>
      </c>
      <c r="C67" t="s">
        <v>17</v>
      </c>
      <c r="D67">
        <v>87</v>
      </c>
      <c r="E67">
        <v>3</v>
      </c>
      <c r="F67">
        <f t="shared" si="38"/>
        <v>27</v>
      </c>
      <c r="G67" s="1">
        <f t="shared" si="32"/>
        <v>74.36</v>
      </c>
      <c r="H67" s="1">
        <f t="shared" si="33"/>
        <v>96.67</v>
      </c>
      <c r="I67">
        <f t="shared" si="39"/>
        <v>74.36</v>
      </c>
      <c r="J67">
        <f t="shared" si="40"/>
        <v>2.56</v>
      </c>
      <c r="K67">
        <f t="shared" si="41"/>
        <v>23.080000000000002</v>
      </c>
    </row>
    <row r="68" spans="1:11" x14ac:dyDescent="0.2">
      <c r="A68" t="s">
        <v>21</v>
      </c>
      <c r="B68" t="s">
        <v>9</v>
      </c>
      <c r="C68" t="s">
        <v>18</v>
      </c>
      <c r="D68">
        <v>82</v>
      </c>
      <c r="E68">
        <v>1</v>
      </c>
      <c r="F68">
        <f t="shared" si="38"/>
        <v>34</v>
      </c>
      <c r="G68" s="1">
        <f t="shared" si="32"/>
        <v>70.09</v>
      </c>
      <c r="H68" s="2">
        <f t="shared" si="33"/>
        <v>98.8</v>
      </c>
      <c r="I68">
        <f t="shared" si="39"/>
        <v>70.09</v>
      </c>
      <c r="J68">
        <f t="shared" si="40"/>
        <v>0.85000000000000009</v>
      </c>
      <c r="K68">
        <f t="shared" si="41"/>
        <v>29.060000000000002</v>
      </c>
    </row>
    <row r="70" spans="1:11" x14ac:dyDescent="0.2">
      <c r="A70" t="s">
        <v>27</v>
      </c>
      <c r="B70" t="s">
        <v>8</v>
      </c>
      <c r="C70" t="s">
        <v>6</v>
      </c>
      <c r="D70">
        <v>152</v>
      </c>
      <c r="E70">
        <v>17</v>
      </c>
      <c r="F70">
        <f>221-D70-E70</f>
        <v>52</v>
      </c>
      <c r="G70" s="1">
        <f t="shared" ref="G70:G85" si="42">ROUND(D70/(D70+E70+F70), 4) * 100</f>
        <v>68.78</v>
      </c>
      <c r="H70" s="1">
        <f t="shared" ref="H70:H85" si="43">ROUND(D70/(D70+E70),4)*100</f>
        <v>89.94</v>
      </c>
      <c r="I70">
        <f t="shared" ref="I70:I77" si="44">ROUND(D70/221,4)*100</f>
        <v>68.78</v>
      </c>
      <c r="J70">
        <f t="shared" ref="J70:J77" si="45">ROUND(E70/221,4) *100</f>
        <v>7.6899999999999995</v>
      </c>
      <c r="K70">
        <f t="shared" ref="K70:K77" si="46">ROUND(F70/221,4) *100</f>
        <v>23.53</v>
      </c>
    </row>
    <row r="71" spans="1:11" x14ac:dyDescent="0.2">
      <c r="A71" t="s">
        <v>27</v>
      </c>
      <c r="B71" t="s">
        <v>8</v>
      </c>
      <c r="C71" t="s">
        <v>12</v>
      </c>
      <c r="D71">
        <v>120</v>
      </c>
      <c r="E71">
        <v>3</v>
      </c>
      <c r="F71">
        <f t="shared" ref="F71:F77" si="47">221-D71-E71</f>
        <v>98</v>
      </c>
      <c r="G71" s="1">
        <f t="shared" si="42"/>
        <v>54.300000000000004</v>
      </c>
      <c r="H71" s="1">
        <f t="shared" si="43"/>
        <v>97.56</v>
      </c>
      <c r="I71">
        <f t="shared" si="44"/>
        <v>54.300000000000004</v>
      </c>
      <c r="J71">
        <f t="shared" si="45"/>
        <v>1.3599999999999999</v>
      </c>
      <c r="K71">
        <f t="shared" si="46"/>
        <v>44.34</v>
      </c>
    </row>
    <row r="72" spans="1:11" x14ac:dyDescent="0.2">
      <c r="A72" t="s">
        <v>27</v>
      </c>
      <c r="B72" t="s">
        <v>8</v>
      </c>
      <c r="C72" t="s">
        <v>13</v>
      </c>
      <c r="D72">
        <v>37</v>
      </c>
      <c r="E72">
        <v>0</v>
      </c>
      <c r="F72">
        <f t="shared" si="47"/>
        <v>184</v>
      </c>
      <c r="G72" s="1">
        <f t="shared" si="42"/>
        <v>16.739999999999998</v>
      </c>
      <c r="H72" s="1">
        <f t="shared" si="43"/>
        <v>100</v>
      </c>
      <c r="I72">
        <f t="shared" si="44"/>
        <v>16.739999999999998</v>
      </c>
      <c r="J72">
        <f t="shared" si="45"/>
        <v>0</v>
      </c>
      <c r="K72">
        <f t="shared" si="46"/>
        <v>83.26</v>
      </c>
    </row>
    <row r="73" spans="1:11" x14ac:dyDescent="0.2">
      <c r="A73" t="s">
        <v>27</v>
      </c>
      <c r="B73" t="s">
        <v>8</v>
      </c>
      <c r="C73" t="s">
        <v>14</v>
      </c>
      <c r="D73">
        <v>140</v>
      </c>
      <c r="E73">
        <v>30</v>
      </c>
      <c r="F73">
        <f t="shared" si="47"/>
        <v>51</v>
      </c>
      <c r="G73" s="2">
        <f t="shared" si="42"/>
        <v>63.349999999999994</v>
      </c>
      <c r="H73" s="2">
        <f t="shared" si="43"/>
        <v>82.35</v>
      </c>
      <c r="I73">
        <f t="shared" si="44"/>
        <v>63.349999999999994</v>
      </c>
      <c r="J73">
        <f t="shared" si="45"/>
        <v>13.569999999999999</v>
      </c>
      <c r="K73">
        <f t="shared" si="46"/>
        <v>23.080000000000002</v>
      </c>
    </row>
    <row r="74" spans="1:11" x14ac:dyDescent="0.2">
      <c r="A74" t="s">
        <v>27</v>
      </c>
      <c r="B74" t="s">
        <v>8</v>
      </c>
      <c r="C74" t="s">
        <v>15</v>
      </c>
      <c r="D74">
        <v>129</v>
      </c>
      <c r="E74">
        <v>5</v>
      </c>
      <c r="F74">
        <f t="shared" si="47"/>
        <v>87</v>
      </c>
      <c r="G74" s="1">
        <f t="shared" si="42"/>
        <v>58.37</v>
      </c>
      <c r="H74" s="1">
        <f t="shared" si="43"/>
        <v>96.27</v>
      </c>
      <c r="I74">
        <f t="shared" si="44"/>
        <v>58.37</v>
      </c>
      <c r="J74">
        <f t="shared" si="45"/>
        <v>2.2599999999999998</v>
      </c>
      <c r="K74">
        <f t="shared" si="46"/>
        <v>39.369999999999997</v>
      </c>
    </row>
    <row r="75" spans="1:11" x14ac:dyDescent="0.2">
      <c r="A75" t="s">
        <v>27</v>
      </c>
      <c r="B75" t="s">
        <v>8</v>
      </c>
      <c r="C75" t="s">
        <v>16</v>
      </c>
      <c r="D75">
        <v>171</v>
      </c>
      <c r="E75">
        <v>20</v>
      </c>
      <c r="F75">
        <f t="shared" si="47"/>
        <v>30</v>
      </c>
      <c r="G75" s="1">
        <f t="shared" si="42"/>
        <v>77.38000000000001</v>
      </c>
      <c r="H75" s="1">
        <f t="shared" si="43"/>
        <v>89.53</v>
      </c>
      <c r="I75">
        <f t="shared" si="44"/>
        <v>77.38000000000001</v>
      </c>
      <c r="J75">
        <f t="shared" si="45"/>
        <v>9.0499999999999989</v>
      </c>
      <c r="K75">
        <f t="shared" si="46"/>
        <v>13.569999999999999</v>
      </c>
    </row>
    <row r="76" spans="1:11" x14ac:dyDescent="0.2">
      <c r="A76" t="s">
        <v>27</v>
      </c>
      <c r="B76" t="s">
        <v>8</v>
      </c>
      <c r="C76" t="s">
        <v>17</v>
      </c>
      <c r="D76">
        <v>165</v>
      </c>
      <c r="E76">
        <v>9</v>
      </c>
      <c r="F76">
        <f t="shared" si="47"/>
        <v>47</v>
      </c>
      <c r="G76" s="1">
        <f t="shared" si="42"/>
        <v>74.660000000000011</v>
      </c>
      <c r="H76" s="1">
        <f t="shared" si="43"/>
        <v>94.83</v>
      </c>
      <c r="I76">
        <f t="shared" si="44"/>
        <v>74.660000000000011</v>
      </c>
      <c r="J76">
        <f t="shared" si="45"/>
        <v>4.07</v>
      </c>
      <c r="K76">
        <f t="shared" si="46"/>
        <v>21.27</v>
      </c>
    </row>
    <row r="77" spans="1:11" x14ac:dyDescent="0.2">
      <c r="A77" t="s">
        <v>27</v>
      </c>
      <c r="B77" t="s">
        <v>8</v>
      </c>
      <c r="C77" t="s">
        <v>18</v>
      </c>
      <c r="D77">
        <v>153</v>
      </c>
      <c r="E77">
        <v>8</v>
      </c>
      <c r="F77">
        <f t="shared" si="47"/>
        <v>60</v>
      </c>
      <c r="G77" s="1">
        <f t="shared" si="42"/>
        <v>69.23</v>
      </c>
      <c r="H77" s="1">
        <f t="shared" si="43"/>
        <v>95.03</v>
      </c>
      <c r="I77">
        <f t="shared" si="44"/>
        <v>69.23</v>
      </c>
      <c r="J77">
        <f t="shared" si="45"/>
        <v>3.62</v>
      </c>
      <c r="K77">
        <f t="shared" si="46"/>
        <v>27.150000000000002</v>
      </c>
    </row>
    <row r="78" spans="1:11" x14ac:dyDescent="0.2">
      <c r="A78" t="s">
        <v>27</v>
      </c>
      <c r="B78" t="s">
        <v>9</v>
      </c>
      <c r="C78" t="s">
        <v>6</v>
      </c>
      <c r="D78">
        <v>86</v>
      </c>
      <c r="E78">
        <v>24</v>
      </c>
      <c r="F78">
        <f t="shared" ref="F78:F85" si="48">117-D78-E78</f>
        <v>7</v>
      </c>
      <c r="G78" s="1">
        <f t="shared" si="42"/>
        <v>73.5</v>
      </c>
      <c r="H78" s="1">
        <f t="shared" si="43"/>
        <v>78.180000000000007</v>
      </c>
      <c r="I78">
        <f>ROUND(D78/117,4)*100</f>
        <v>73.5</v>
      </c>
      <c r="J78">
        <f>ROUND(E78/117,4) *100</f>
        <v>20.51</v>
      </c>
      <c r="K78">
        <f>ROUND(F78/117,4) *100</f>
        <v>5.9799999999999995</v>
      </c>
    </row>
    <row r="79" spans="1:11" x14ac:dyDescent="0.2">
      <c r="A79" t="s">
        <v>27</v>
      </c>
      <c r="B79" t="s">
        <v>9</v>
      </c>
      <c r="C79" t="s">
        <v>12</v>
      </c>
      <c r="D79">
        <v>79</v>
      </c>
      <c r="E79">
        <v>23</v>
      </c>
      <c r="F79">
        <f t="shared" si="48"/>
        <v>15</v>
      </c>
      <c r="G79" s="1">
        <f t="shared" si="42"/>
        <v>67.52</v>
      </c>
      <c r="H79" s="1">
        <f t="shared" si="43"/>
        <v>77.45</v>
      </c>
      <c r="I79">
        <f t="shared" ref="I79:I85" si="49">ROUND(D79/117,4)*100</f>
        <v>67.52</v>
      </c>
      <c r="J79">
        <f t="shared" ref="J79:J85" si="50">ROUND(E79/117,4) *100</f>
        <v>19.66</v>
      </c>
      <c r="K79">
        <f t="shared" ref="K79:K85" si="51">ROUND(F79/117,4) *100</f>
        <v>12.82</v>
      </c>
    </row>
    <row r="80" spans="1:11" x14ac:dyDescent="0.2">
      <c r="A80" t="s">
        <v>27</v>
      </c>
      <c r="B80" t="s">
        <v>9</v>
      </c>
      <c r="C80" t="s">
        <v>13</v>
      </c>
      <c r="D80">
        <v>40</v>
      </c>
      <c r="E80">
        <v>10</v>
      </c>
      <c r="F80">
        <f t="shared" si="48"/>
        <v>67</v>
      </c>
      <c r="G80" s="1">
        <f t="shared" si="42"/>
        <v>34.19</v>
      </c>
      <c r="H80" s="1">
        <f t="shared" si="43"/>
        <v>80</v>
      </c>
      <c r="I80">
        <f t="shared" si="49"/>
        <v>34.19</v>
      </c>
      <c r="J80">
        <f t="shared" si="50"/>
        <v>8.5500000000000007</v>
      </c>
      <c r="K80">
        <f t="shared" si="51"/>
        <v>57.26</v>
      </c>
    </row>
    <row r="81" spans="1:11" x14ac:dyDescent="0.2">
      <c r="A81" t="s">
        <v>27</v>
      </c>
      <c r="B81" t="s">
        <v>9</v>
      </c>
      <c r="C81" t="s">
        <v>14</v>
      </c>
      <c r="D81">
        <v>77</v>
      </c>
      <c r="E81">
        <v>12</v>
      </c>
      <c r="F81">
        <f t="shared" si="48"/>
        <v>28</v>
      </c>
      <c r="G81" s="1">
        <f t="shared" si="42"/>
        <v>65.81</v>
      </c>
      <c r="H81" s="1">
        <f t="shared" si="43"/>
        <v>86.52</v>
      </c>
      <c r="I81">
        <f t="shared" si="49"/>
        <v>65.81</v>
      </c>
      <c r="J81">
        <f t="shared" si="50"/>
        <v>10.26</v>
      </c>
      <c r="K81">
        <f t="shared" si="51"/>
        <v>23.93</v>
      </c>
    </row>
    <row r="82" spans="1:11" x14ac:dyDescent="0.2">
      <c r="A82" t="s">
        <v>27</v>
      </c>
      <c r="B82" t="s">
        <v>9</v>
      </c>
      <c r="C82" t="s">
        <v>15</v>
      </c>
      <c r="D82">
        <v>69</v>
      </c>
      <c r="E82">
        <v>9</v>
      </c>
      <c r="F82">
        <f t="shared" si="48"/>
        <v>39</v>
      </c>
      <c r="G82" s="1">
        <f t="shared" si="42"/>
        <v>58.97</v>
      </c>
      <c r="H82" s="1">
        <f t="shared" si="43"/>
        <v>88.460000000000008</v>
      </c>
      <c r="I82">
        <f t="shared" si="49"/>
        <v>58.97</v>
      </c>
      <c r="J82">
        <f t="shared" si="50"/>
        <v>7.6899999999999995</v>
      </c>
      <c r="K82">
        <f t="shared" si="51"/>
        <v>33.33</v>
      </c>
    </row>
    <row r="83" spans="1:11" x14ac:dyDescent="0.2">
      <c r="A83" t="s">
        <v>27</v>
      </c>
      <c r="B83" t="s">
        <v>9</v>
      </c>
      <c r="C83" t="s">
        <v>16</v>
      </c>
      <c r="D83">
        <v>78</v>
      </c>
      <c r="E83">
        <v>10</v>
      </c>
      <c r="F83">
        <f t="shared" si="48"/>
        <v>29</v>
      </c>
      <c r="G83" s="2">
        <f t="shared" si="42"/>
        <v>66.67</v>
      </c>
      <c r="H83" s="1">
        <f t="shared" si="43"/>
        <v>88.64</v>
      </c>
      <c r="I83">
        <f t="shared" si="49"/>
        <v>66.67</v>
      </c>
      <c r="J83">
        <f t="shared" si="50"/>
        <v>8.5500000000000007</v>
      </c>
      <c r="K83">
        <f t="shared" si="51"/>
        <v>24.79</v>
      </c>
    </row>
    <row r="84" spans="1:11" x14ac:dyDescent="0.2">
      <c r="A84" t="s">
        <v>27</v>
      </c>
      <c r="B84" t="s">
        <v>9</v>
      </c>
      <c r="C84" t="s">
        <v>17</v>
      </c>
      <c r="D84">
        <v>74</v>
      </c>
      <c r="E84">
        <v>5</v>
      </c>
      <c r="F84">
        <f t="shared" si="48"/>
        <v>38</v>
      </c>
      <c r="G84" s="1">
        <f t="shared" si="42"/>
        <v>63.249999999999993</v>
      </c>
      <c r="H84" s="1">
        <f t="shared" si="43"/>
        <v>93.67</v>
      </c>
      <c r="I84">
        <f t="shared" si="49"/>
        <v>63.249999999999993</v>
      </c>
      <c r="J84">
        <f t="shared" si="50"/>
        <v>4.2700000000000005</v>
      </c>
      <c r="K84">
        <f t="shared" si="51"/>
        <v>32.479999999999997</v>
      </c>
    </row>
    <row r="85" spans="1:11" x14ac:dyDescent="0.2">
      <c r="A85" t="s">
        <v>27</v>
      </c>
      <c r="B85" t="s">
        <v>9</v>
      </c>
      <c r="C85" t="s">
        <v>18</v>
      </c>
      <c r="D85">
        <v>73</v>
      </c>
      <c r="E85">
        <v>5</v>
      </c>
      <c r="F85">
        <f t="shared" si="48"/>
        <v>39</v>
      </c>
      <c r="G85" s="1">
        <f t="shared" si="42"/>
        <v>62.39</v>
      </c>
      <c r="H85" s="2">
        <f t="shared" si="43"/>
        <v>93.589999999999989</v>
      </c>
      <c r="I85">
        <f t="shared" si="49"/>
        <v>62.39</v>
      </c>
      <c r="J85">
        <f t="shared" si="50"/>
        <v>4.2700000000000005</v>
      </c>
      <c r="K85">
        <f t="shared" si="51"/>
        <v>33.33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0F1B-BBEA-AA44-9A55-337EF525E6FA}">
  <dimension ref="A1:K85"/>
  <sheetViews>
    <sheetView tabSelected="1" topLeftCell="A62" zoomScale="115" workbookViewId="0">
      <selection activeCell="G85" sqref="G85:H85"/>
    </sheetView>
  </sheetViews>
  <sheetFormatPr baseColWidth="10" defaultRowHeight="16" x14ac:dyDescent="0.2"/>
  <cols>
    <col min="1" max="1" width="33.6640625" bestFit="1" customWidth="1"/>
  </cols>
  <sheetData>
    <row r="1" spans="1:11" x14ac:dyDescent="0.2">
      <c r="A1" t="s">
        <v>0</v>
      </c>
      <c r="B1" t="s">
        <v>7</v>
      </c>
      <c r="C1" t="s">
        <v>1</v>
      </c>
      <c r="D1" t="s">
        <v>4</v>
      </c>
      <c r="E1" t="s">
        <v>2</v>
      </c>
      <c r="F1" t="s">
        <v>3</v>
      </c>
      <c r="G1" s="1" t="s">
        <v>10</v>
      </c>
      <c r="H1" s="1" t="s">
        <v>11</v>
      </c>
    </row>
    <row r="2" spans="1:11" x14ac:dyDescent="0.2">
      <c r="A2" t="s">
        <v>5</v>
      </c>
      <c r="B2" t="s">
        <v>8</v>
      </c>
      <c r="C2" t="s">
        <v>6</v>
      </c>
      <c r="D2">
        <v>118</v>
      </c>
      <c r="E2">
        <v>59</v>
      </c>
      <c r="F2">
        <f t="shared" ref="F2:F9" si="0">221-D2-E2</f>
        <v>44</v>
      </c>
      <c r="G2" s="2">
        <f t="shared" ref="G2:G17" si="1">ROUND(D2/(D2+E2+F2), 4) * 100</f>
        <v>53.39</v>
      </c>
      <c r="H2" s="1">
        <f t="shared" ref="H2:H17" si="2">ROUND(D2/(D2+E2),4)*100</f>
        <v>66.67</v>
      </c>
      <c r="J2">
        <f>ROUND(E2/221,4) *100</f>
        <v>26.700000000000003</v>
      </c>
      <c r="K2">
        <f>ROUND(F2/221,4) *100</f>
        <v>19.91</v>
      </c>
    </row>
    <row r="3" spans="1:11" x14ac:dyDescent="0.2">
      <c r="A3" t="s">
        <v>5</v>
      </c>
      <c r="B3" t="s">
        <v>8</v>
      </c>
      <c r="C3" t="s">
        <v>12</v>
      </c>
      <c r="D3">
        <v>97</v>
      </c>
      <c r="E3">
        <v>36</v>
      </c>
      <c r="F3">
        <f t="shared" si="0"/>
        <v>88</v>
      </c>
      <c r="G3" s="1">
        <f t="shared" si="1"/>
        <v>43.89</v>
      </c>
      <c r="H3" s="1">
        <f t="shared" si="2"/>
        <v>72.929999999999993</v>
      </c>
      <c r="J3">
        <f t="shared" ref="J3:J9" si="3">ROUND(E3/221,4) *100</f>
        <v>16.29</v>
      </c>
      <c r="K3">
        <f t="shared" ref="K3:K9" si="4">ROUND(F3/221,4) *100</f>
        <v>39.82</v>
      </c>
    </row>
    <row r="4" spans="1:11" x14ac:dyDescent="0.2">
      <c r="A4" t="s">
        <v>5</v>
      </c>
      <c r="B4" t="s">
        <v>8</v>
      </c>
      <c r="C4" t="s">
        <v>13</v>
      </c>
      <c r="D4">
        <v>29</v>
      </c>
      <c r="E4">
        <v>6</v>
      </c>
      <c r="F4">
        <f t="shared" si="0"/>
        <v>186</v>
      </c>
      <c r="G4" s="1">
        <f t="shared" si="1"/>
        <v>13.120000000000001</v>
      </c>
      <c r="H4" s="2">
        <f t="shared" si="2"/>
        <v>82.86</v>
      </c>
      <c r="J4">
        <f t="shared" si="3"/>
        <v>2.71</v>
      </c>
      <c r="K4">
        <f t="shared" si="4"/>
        <v>84.16</v>
      </c>
    </row>
    <row r="5" spans="1:11" x14ac:dyDescent="0.2">
      <c r="A5" t="s">
        <v>5</v>
      </c>
      <c r="B5" t="s">
        <v>8</v>
      </c>
      <c r="C5" t="s">
        <v>14</v>
      </c>
      <c r="D5">
        <v>17</v>
      </c>
      <c r="E5">
        <v>12</v>
      </c>
      <c r="F5">
        <f t="shared" si="0"/>
        <v>192</v>
      </c>
      <c r="G5" s="1">
        <f t="shared" si="1"/>
        <v>7.6899999999999995</v>
      </c>
      <c r="H5" s="1">
        <f t="shared" si="2"/>
        <v>58.620000000000005</v>
      </c>
      <c r="J5">
        <f t="shared" si="3"/>
        <v>5.43</v>
      </c>
      <c r="K5">
        <f t="shared" si="4"/>
        <v>86.88</v>
      </c>
    </row>
    <row r="6" spans="1:11" x14ac:dyDescent="0.2">
      <c r="A6" t="s">
        <v>5</v>
      </c>
      <c r="B6" t="s">
        <v>8</v>
      </c>
      <c r="C6" t="s">
        <v>15</v>
      </c>
      <c r="D6">
        <v>12</v>
      </c>
      <c r="E6">
        <v>15</v>
      </c>
      <c r="F6">
        <f t="shared" si="0"/>
        <v>194</v>
      </c>
      <c r="G6" s="1">
        <f t="shared" si="1"/>
        <v>5.43</v>
      </c>
      <c r="H6" s="1">
        <f t="shared" si="2"/>
        <v>44.440000000000005</v>
      </c>
      <c r="J6">
        <f t="shared" si="3"/>
        <v>6.79</v>
      </c>
      <c r="K6">
        <f t="shared" si="4"/>
        <v>87.78</v>
      </c>
    </row>
    <row r="7" spans="1:11" x14ac:dyDescent="0.2">
      <c r="A7" t="s">
        <v>5</v>
      </c>
      <c r="B7" t="s">
        <v>8</v>
      </c>
      <c r="C7" t="s">
        <v>16</v>
      </c>
      <c r="D7">
        <v>51</v>
      </c>
      <c r="E7">
        <v>24</v>
      </c>
      <c r="F7">
        <f t="shared" si="0"/>
        <v>146</v>
      </c>
      <c r="G7" s="1">
        <f t="shared" si="1"/>
        <v>23.080000000000002</v>
      </c>
      <c r="H7" s="1">
        <f t="shared" si="2"/>
        <v>68</v>
      </c>
      <c r="J7">
        <f t="shared" si="3"/>
        <v>10.86</v>
      </c>
      <c r="K7">
        <f t="shared" si="4"/>
        <v>66.06</v>
      </c>
    </row>
    <row r="8" spans="1:11" x14ac:dyDescent="0.2">
      <c r="A8" t="s">
        <v>5</v>
      </c>
      <c r="B8" t="s">
        <v>8</v>
      </c>
      <c r="C8" t="s">
        <v>17</v>
      </c>
      <c r="D8">
        <v>35</v>
      </c>
      <c r="E8">
        <v>16</v>
      </c>
      <c r="F8">
        <f t="shared" si="0"/>
        <v>170</v>
      </c>
      <c r="G8" s="1">
        <f t="shared" si="1"/>
        <v>15.840000000000002</v>
      </c>
      <c r="H8" s="1">
        <f t="shared" si="2"/>
        <v>68.63</v>
      </c>
      <c r="J8">
        <f t="shared" si="3"/>
        <v>7.24</v>
      </c>
      <c r="K8">
        <f t="shared" si="4"/>
        <v>76.92</v>
      </c>
    </row>
    <row r="9" spans="1:11" x14ac:dyDescent="0.2">
      <c r="A9" t="s">
        <v>5</v>
      </c>
      <c r="B9" t="s">
        <v>8</v>
      </c>
      <c r="C9" t="s">
        <v>18</v>
      </c>
      <c r="D9">
        <v>21</v>
      </c>
      <c r="E9">
        <v>9</v>
      </c>
      <c r="F9">
        <f t="shared" si="0"/>
        <v>191</v>
      </c>
      <c r="G9" s="1">
        <f t="shared" si="1"/>
        <v>9.5</v>
      </c>
      <c r="H9" s="1">
        <f t="shared" si="2"/>
        <v>70</v>
      </c>
      <c r="J9">
        <f t="shared" si="3"/>
        <v>4.07</v>
      </c>
      <c r="K9">
        <f t="shared" si="4"/>
        <v>86.429999999999993</v>
      </c>
    </row>
    <row r="10" spans="1:11" x14ac:dyDescent="0.2">
      <c r="A10" t="s">
        <v>5</v>
      </c>
      <c r="B10" t="s">
        <v>9</v>
      </c>
      <c r="C10" t="s">
        <v>6</v>
      </c>
      <c r="D10">
        <v>46</v>
      </c>
      <c r="E10">
        <v>26</v>
      </c>
      <c r="F10">
        <f t="shared" ref="F10:F17" si="5">117-D10-E10</f>
        <v>45</v>
      </c>
      <c r="G10" s="2">
        <f t="shared" si="1"/>
        <v>39.32</v>
      </c>
      <c r="H10" s="1">
        <f t="shared" si="2"/>
        <v>63.89</v>
      </c>
      <c r="J10">
        <f>ROUND(E10/117,4) *100</f>
        <v>22.220000000000002</v>
      </c>
      <c r="K10">
        <f>ROUND(F10/117,4) *100</f>
        <v>38.46</v>
      </c>
    </row>
    <row r="11" spans="1:11" x14ac:dyDescent="0.2">
      <c r="A11" t="s">
        <v>5</v>
      </c>
      <c r="B11" t="s">
        <v>9</v>
      </c>
      <c r="C11" t="s">
        <v>12</v>
      </c>
      <c r="D11">
        <v>45</v>
      </c>
      <c r="E11">
        <v>22</v>
      </c>
      <c r="F11">
        <f t="shared" si="5"/>
        <v>50</v>
      </c>
      <c r="G11" s="1">
        <f t="shared" si="1"/>
        <v>38.46</v>
      </c>
      <c r="H11" s="1">
        <f t="shared" si="2"/>
        <v>67.16</v>
      </c>
      <c r="J11">
        <f t="shared" ref="J11:J17" si="6">ROUND(E11/117,4) *100</f>
        <v>18.8</v>
      </c>
      <c r="K11">
        <f t="shared" ref="K11:K17" si="7">ROUND(F11/117,4) *100</f>
        <v>42.74</v>
      </c>
    </row>
    <row r="12" spans="1:11" x14ac:dyDescent="0.2">
      <c r="A12" t="s">
        <v>5</v>
      </c>
      <c r="B12" t="s">
        <v>9</v>
      </c>
      <c r="C12" t="s">
        <v>13</v>
      </c>
      <c r="D12">
        <v>36</v>
      </c>
      <c r="E12">
        <v>5</v>
      </c>
      <c r="F12">
        <f t="shared" si="5"/>
        <v>76</v>
      </c>
      <c r="G12" s="1">
        <f t="shared" si="1"/>
        <v>30.769999999999996</v>
      </c>
      <c r="H12" s="1">
        <f t="shared" si="2"/>
        <v>87.8</v>
      </c>
      <c r="J12">
        <f t="shared" si="6"/>
        <v>4.2700000000000005</v>
      </c>
      <c r="K12">
        <f t="shared" si="7"/>
        <v>64.959999999999994</v>
      </c>
    </row>
    <row r="13" spans="1:11" x14ac:dyDescent="0.2">
      <c r="A13" t="s">
        <v>5</v>
      </c>
      <c r="B13" t="s">
        <v>9</v>
      </c>
      <c r="C13" t="s">
        <v>14</v>
      </c>
      <c r="D13">
        <v>18</v>
      </c>
      <c r="E13">
        <v>12</v>
      </c>
      <c r="F13">
        <f t="shared" si="5"/>
        <v>87</v>
      </c>
      <c r="G13" s="1">
        <f t="shared" si="1"/>
        <v>15.379999999999999</v>
      </c>
      <c r="H13" s="1">
        <f t="shared" si="2"/>
        <v>60</v>
      </c>
      <c r="J13">
        <f t="shared" si="6"/>
        <v>10.26</v>
      </c>
      <c r="K13">
        <f t="shared" si="7"/>
        <v>74.36</v>
      </c>
    </row>
    <row r="14" spans="1:11" x14ac:dyDescent="0.2">
      <c r="A14" t="s">
        <v>5</v>
      </c>
      <c r="B14" t="s">
        <v>9</v>
      </c>
      <c r="C14" t="s">
        <v>15</v>
      </c>
      <c r="D14">
        <v>10</v>
      </c>
      <c r="E14">
        <v>5</v>
      </c>
      <c r="F14">
        <f t="shared" si="5"/>
        <v>102</v>
      </c>
      <c r="G14" s="1">
        <f t="shared" si="1"/>
        <v>8.5500000000000007</v>
      </c>
      <c r="H14" s="1">
        <f t="shared" si="2"/>
        <v>66.67</v>
      </c>
      <c r="J14">
        <f t="shared" si="6"/>
        <v>4.2700000000000005</v>
      </c>
      <c r="K14">
        <f t="shared" si="7"/>
        <v>87.18</v>
      </c>
    </row>
    <row r="15" spans="1:11" x14ac:dyDescent="0.2">
      <c r="A15" t="s">
        <v>5</v>
      </c>
      <c r="B15" t="s">
        <v>9</v>
      </c>
      <c r="C15" t="s">
        <v>16</v>
      </c>
      <c r="D15">
        <v>18</v>
      </c>
      <c r="E15">
        <v>1</v>
      </c>
      <c r="F15">
        <f t="shared" si="5"/>
        <v>98</v>
      </c>
      <c r="G15" s="1">
        <f t="shared" si="1"/>
        <v>15.379999999999999</v>
      </c>
      <c r="H15" s="2">
        <f t="shared" si="2"/>
        <v>94.740000000000009</v>
      </c>
      <c r="J15">
        <f t="shared" si="6"/>
        <v>0.85000000000000009</v>
      </c>
      <c r="K15">
        <f t="shared" si="7"/>
        <v>83.76</v>
      </c>
    </row>
    <row r="16" spans="1:11" x14ac:dyDescent="0.2">
      <c r="A16" t="s">
        <v>5</v>
      </c>
      <c r="B16" t="s">
        <v>9</v>
      </c>
      <c r="C16" t="s">
        <v>17</v>
      </c>
      <c r="D16">
        <v>13</v>
      </c>
      <c r="E16">
        <v>1</v>
      </c>
      <c r="F16">
        <f t="shared" si="5"/>
        <v>103</v>
      </c>
      <c r="G16" s="1">
        <f t="shared" si="1"/>
        <v>11.110000000000001</v>
      </c>
      <c r="H16" s="1">
        <f t="shared" si="2"/>
        <v>92.86</v>
      </c>
      <c r="J16">
        <f t="shared" si="6"/>
        <v>0.85000000000000009</v>
      </c>
      <c r="K16">
        <f t="shared" si="7"/>
        <v>88.03</v>
      </c>
    </row>
    <row r="17" spans="1:11" x14ac:dyDescent="0.2">
      <c r="A17" t="s">
        <v>5</v>
      </c>
      <c r="B17" t="s">
        <v>9</v>
      </c>
      <c r="C17" t="s">
        <v>18</v>
      </c>
      <c r="D17">
        <v>12</v>
      </c>
      <c r="E17">
        <v>1</v>
      </c>
      <c r="F17">
        <f t="shared" si="5"/>
        <v>104</v>
      </c>
      <c r="G17" s="1">
        <f t="shared" si="1"/>
        <v>10.26</v>
      </c>
      <c r="H17" s="1">
        <f t="shared" si="2"/>
        <v>92.31</v>
      </c>
      <c r="J17">
        <f t="shared" si="6"/>
        <v>0.85000000000000009</v>
      </c>
      <c r="K17">
        <f t="shared" si="7"/>
        <v>88.89</v>
      </c>
    </row>
    <row r="19" spans="1:11" x14ac:dyDescent="0.2">
      <c r="A19" t="s">
        <v>19</v>
      </c>
      <c r="B19" t="s">
        <v>8</v>
      </c>
      <c r="C19" t="s">
        <v>6</v>
      </c>
      <c r="D19">
        <v>80</v>
      </c>
      <c r="E19">
        <v>56</v>
      </c>
      <c r="F19">
        <f>221-D19-E19</f>
        <v>85</v>
      </c>
      <c r="G19" s="2">
        <f t="shared" ref="G19:G34" si="8">ROUND(D19/(D19+E19+F19), 4) * 100</f>
        <v>36.199999999999996</v>
      </c>
      <c r="H19" s="1">
        <f t="shared" ref="H19:H34" si="9">ROUND(D19/(D19+E19),4)*100</f>
        <v>58.819999999999993</v>
      </c>
      <c r="J19">
        <f>ROUND(E19/221,4) *100</f>
        <v>25.34</v>
      </c>
      <c r="K19">
        <f>ROUND(F19/221,4) *100</f>
        <v>38.46</v>
      </c>
    </row>
    <row r="20" spans="1:11" x14ac:dyDescent="0.2">
      <c r="A20" t="s">
        <v>19</v>
      </c>
      <c r="B20" t="s">
        <v>8</v>
      </c>
      <c r="C20" t="s">
        <v>12</v>
      </c>
      <c r="D20">
        <v>58</v>
      </c>
      <c r="E20">
        <v>34</v>
      </c>
      <c r="F20">
        <f t="shared" ref="F20:F26" si="10">221-D20-E20</f>
        <v>129</v>
      </c>
      <c r="G20" s="1">
        <f t="shared" si="8"/>
        <v>26.240000000000002</v>
      </c>
      <c r="H20" s="1">
        <f t="shared" si="9"/>
        <v>63.04</v>
      </c>
      <c r="J20">
        <f t="shared" ref="J20:J26" si="11">ROUND(E20/221,4) *100</f>
        <v>15.379999999999999</v>
      </c>
      <c r="K20">
        <f t="shared" ref="K20:K26" si="12">ROUND(F20/221,4) *100</f>
        <v>58.37</v>
      </c>
    </row>
    <row r="21" spans="1:11" x14ac:dyDescent="0.2">
      <c r="A21" t="s">
        <v>19</v>
      </c>
      <c r="B21" t="s">
        <v>8</v>
      </c>
      <c r="C21" t="s">
        <v>13</v>
      </c>
      <c r="D21">
        <v>10</v>
      </c>
      <c r="E21">
        <v>5</v>
      </c>
      <c r="F21">
        <f t="shared" si="10"/>
        <v>206</v>
      </c>
      <c r="G21" s="1">
        <f t="shared" si="8"/>
        <v>4.5199999999999996</v>
      </c>
      <c r="H21" s="1">
        <f t="shared" si="9"/>
        <v>66.67</v>
      </c>
      <c r="J21">
        <f t="shared" si="11"/>
        <v>2.2599999999999998</v>
      </c>
      <c r="K21">
        <f t="shared" si="12"/>
        <v>93.210000000000008</v>
      </c>
    </row>
    <row r="22" spans="1:11" x14ac:dyDescent="0.2">
      <c r="A22" t="s">
        <v>19</v>
      </c>
      <c r="B22" t="s">
        <v>8</v>
      </c>
      <c r="C22" t="s">
        <v>14</v>
      </c>
      <c r="D22">
        <v>33</v>
      </c>
      <c r="E22">
        <v>12</v>
      </c>
      <c r="F22">
        <f t="shared" si="10"/>
        <v>176</v>
      </c>
      <c r="G22" s="1">
        <f t="shared" si="8"/>
        <v>14.93</v>
      </c>
      <c r="H22" s="1">
        <f t="shared" si="9"/>
        <v>73.33</v>
      </c>
      <c r="J22">
        <f t="shared" si="11"/>
        <v>5.43</v>
      </c>
      <c r="K22">
        <f t="shared" si="12"/>
        <v>79.64</v>
      </c>
    </row>
    <row r="23" spans="1:11" x14ac:dyDescent="0.2">
      <c r="A23" t="s">
        <v>19</v>
      </c>
      <c r="B23" t="s">
        <v>8</v>
      </c>
      <c r="C23" t="s">
        <v>15</v>
      </c>
      <c r="D23">
        <v>10</v>
      </c>
      <c r="E23">
        <v>22</v>
      </c>
      <c r="F23">
        <f t="shared" si="10"/>
        <v>189</v>
      </c>
      <c r="G23" s="1">
        <f t="shared" si="8"/>
        <v>4.5199999999999996</v>
      </c>
      <c r="H23" s="1">
        <f t="shared" si="9"/>
        <v>31.25</v>
      </c>
      <c r="J23">
        <f t="shared" si="11"/>
        <v>9.9500000000000011</v>
      </c>
      <c r="K23">
        <f t="shared" si="12"/>
        <v>85.52</v>
      </c>
    </row>
    <row r="24" spans="1:11" x14ac:dyDescent="0.2">
      <c r="A24" t="s">
        <v>19</v>
      </c>
      <c r="B24" t="s">
        <v>8</v>
      </c>
      <c r="C24" t="s">
        <v>16</v>
      </c>
      <c r="D24">
        <v>79</v>
      </c>
      <c r="E24">
        <v>31</v>
      </c>
      <c r="F24">
        <f t="shared" si="10"/>
        <v>111</v>
      </c>
      <c r="G24" s="1">
        <f t="shared" si="8"/>
        <v>35.75</v>
      </c>
      <c r="H24" s="1">
        <f t="shared" si="9"/>
        <v>71.819999999999993</v>
      </c>
      <c r="J24">
        <f t="shared" si="11"/>
        <v>14.030000000000001</v>
      </c>
      <c r="K24">
        <f t="shared" si="12"/>
        <v>50.23</v>
      </c>
    </row>
    <row r="25" spans="1:11" x14ac:dyDescent="0.2">
      <c r="A25" t="s">
        <v>19</v>
      </c>
      <c r="B25" t="s">
        <v>8</v>
      </c>
      <c r="C25" t="s">
        <v>17</v>
      </c>
      <c r="D25">
        <v>70</v>
      </c>
      <c r="E25">
        <v>26</v>
      </c>
      <c r="F25">
        <f t="shared" si="10"/>
        <v>125</v>
      </c>
      <c r="G25" s="1">
        <f t="shared" si="8"/>
        <v>31.669999999999998</v>
      </c>
      <c r="H25" s="1">
        <f t="shared" si="9"/>
        <v>72.92</v>
      </c>
      <c r="J25">
        <f t="shared" si="11"/>
        <v>11.76</v>
      </c>
      <c r="K25">
        <f t="shared" si="12"/>
        <v>56.56</v>
      </c>
    </row>
    <row r="26" spans="1:11" x14ac:dyDescent="0.2">
      <c r="A26" t="s">
        <v>19</v>
      </c>
      <c r="B26" t="s">
        <v>8</v>
      </c>
      <c r="C26" t="s">
        <v>18</v>
      </c>
      <c r="D26">
        <v>55</v>
      </c>
      <c r="E26">
        <v>18</v>
      </c>
      <c r="F26">
        <f t="shared" si="10"/>
        <v>148</v>
      </c>
      <c r="G26" s="1">
        <f t="shared" si="8"/>
        <v>24.89</v>
      </c>
      <c r="H26" s="2">
        <f t="shared" si="9"/>
        <v>75.339999999999989</v>
      </c>
      <c r="J26">
        <f t="shared" si="11"/>
        <v>8.14</v>
      </c>
      <c r="K26">
        <f t="shared" si="12"/>
        <v>66.97</v>
      </c>
    </row>
    <row r="27" spans="1:11" x14ac:dyDescent="0.2">
      <c r="A27" t="s">
        <v>19</v>
      </c>
      <c r="B27" t="s">
        <v>9</v>
      </c>
      <c r="C27" t="s">
        <v>6</v>
      </c>
      <c r="D27">
        <v>50</v>
      </c>
      <c r="E27">
        <v>24</v>
      </c>
      <c r="F27">
        <f t="shared" ref="F27:F34" si="13">117-D27-E27</f>
        <v>43</v>
      </c>
      <c r="G27" s="2">
        <f t="shared" si="8"/>
        <v>42.74</v>
      </c>
      <c r="H27" s="1">
        <f t="shared" si="9"/>
        <v>67.569999999999993</v>
      </c>
      <c r="J27">
        <f t="shared" ref="J27:J34" si="14">ROUND(E27/117,4) *100</f>
        <v>20.51</v>
      </c>
      <c r="K27">
        <f t="shared" ref="K27:K34" si="15">ROUND(F27/117,4) *100</f>
        <v>36.75</v>
      </c>
    </row>
    <row r="28" spans="1:11" x14ac:dyDescent="0.2">
      <c r="A28" t="s">
        <v>19</v>
      </c>
      <c r="B28" t="s">
        <v>9</v>
      </c>
      <c r="C28" t="s">
        <v>12</v>
      </c>
      <c r="D28">
        <v>48</v>
      </c>
      <c r="E28">
        <v>21</v>
      </c>
      <c r="F28">
        <f t="shared" si="13"/>
        <v>48</v>
      </c>
      <c r="G28" s="1">
        <f t="shared" si="8"/>
        <v>41.03</v>
      </c>
      <c r="H28" s="1">
        <f t="shared" si="9"/>
        <v>69.569999999999993</v>
      </c>
      <c r="J28">
        <f t="shared" si="14"/>
        <v>17.95</v>
      </c>
      <c r="K28">
        <f t="shared" si="15"/>
        <v>41.03</v>
      </c>
    </row>
    <row r="29" spans="1:11" x14ac:dyDescent="0.2">
      <c r="A29" t="s">
        <v>19</v>
      </c>
      <c r="B29" t="s">
        <v>9</v>
      </c>
      <c r="C29" t="s">
        <v>13</v>
      </c>
      <c r="D29">
        <v>36</v>
      </c>
      <c r="E29">
        <v>3</v>
      </c>
      <c r="F29">
        <f t="shared" si="13"/>
        <v>78</v>
      </c>
      <c r="G29" s="1">
        <f t="shared" si="8"/>
        <v>30.769999999999996</v>
      </c>
      <c r="H29" s="1">
        <f t="shared" si="9"/>
        <v>92.31</v>
      </c>
      <c r="J29">
        <f t="shared" si="14"/>
        <v>2.56</v>
      </c>
      <c r="K29">
        <f t="shared" si="15"/>
        <v>66.67</v>
      </c>
    </row>
    <row r="30" spans="1:11" x14ac:dyDescent="0.2">
      <c r="A30" t="s">
        <v>19</v>
      </c>
      <c r="B30" t="s">
        <v>9</v>
      </c>
      <c r="C30" t="s">
        <v>14</v>
      </c>
      <c r="D30">
        <v>10</v>
      </c>
      <c r="E30">
        <v>0</v>
      </c>
      <c r="F30">
        <f t="shared" si="13"/>
        <v>107</v>
      </c>
      <c r="G30" s="1">
        <f t="shared" si="8"/>
        <v>8.5500000000000007</v>
      </c>
      <c r="H30" s="2">
        <f t="shared" si="9"/>
        <v>100</v>
      </c>
      <c r="J30">
        <f t="shared" si="14"/>
        <v>0</v>
      </c>
      <c r="K30">
        <f t="shared" si="15"/>
        <v>91.45</v>
      </c>
    </row>
    <row r="31" spans="1:11" x14ac:dyDescent="0.2">
      <c r="A31" t="s">
        <v>19</v>
      </c>
      <c r="B31" t="s">
        <v>9</v>
      </c>
      <c r="C31" t="s">
        <v>15</v>
      </c>
      <c r="D31">
        <v>2</v>
      </c>
      <c r="E31">
        <v>1</v>
      </c>
      <c r="F31">
        <f t="shared" si="13"/>
        <v>114</v>
      </c>
      <c r="G31" s="1">
        <f t="shared" si="8"/>
        <v>1.71</v>
      </c>
      <c r="H31" s="1">
        <f t="shared" si="9"/>
        <v>66.67</v>
      </c>
      <c r="J31">
        <f t="shared" si="14"/>
        <v>0.85000000000000009</v>
      </c>
      <c r="K31">
        <f t="shared" si="15"/>
        <v>97.44</v>
      </c>
    </row>
    <row r="32" spans="1:11" x14ac:dyDescent="0.2">
      <c r="A32" t="s">
        <v>19</v>
      </c>
      <c r="B32" t="s">
        <v>9</v>
      </c>
      <c r="C32" t="s">
        <v>16</v>
      </c>
      <c r="D32">
        <v>16</v>
      </c>
      <c r="E32">
        <v>3</v>
      </c>
      <c r="F32">
        <f t="shared" si="13"/>
        <v>98</v>
      </c>
      <c r="G32" s="1">
        <f t="shared" si="8"/>
        <v>13.68</v>
      </c>
      <c r="H32" s="1">
        <f t="shared" si="9"/>
        <v>84.21</v>
      </c>
      <c r="J32">
        <f t="shared" si="14"/>
        <v>2.56</v>
      </c>
      <c r="K32">
        <f t="shared" si="15"/>
        <v>83.76</v>
      </c>
    </row>
    <row r="33" spans="1:11" x14ac:dyDescent="0.2">
      <c r="A33" t="s">
        <v>19</v>
      </c>
      <c r="B33" t="s">
        <v>9</v>
      </c>
      <c r="C33" t="s">
        <v>17</v>
      </c>
      <c r="D33">
        <v>12</v>
      </c>
      <c r="E33">
        <v>2</v>
      </c>
      <c r="F33">
        <f t="shared" si="13"/>
        <v>103</v>
      </c>
      <c r="G33" s="1">
        <f t="shared" si="8"/>
        <v>10.26</v>
      </c>
      <c r="H33" s="1">
        <f t="shared" si="9"/>
        <v>85.71</v>
      </c>
      <c r="J33">
        <f t="shared" si="14"/>
        <v>1.71</v>
      </c>
      <c r="K33">
        <f t="shared" si="15"/>
        <v>88.03</v>
      </c>
    </row>
    <row r="34" spans="1:11" x14ac:dyDescent="0.2">
      <c r="A34" t="s">
        <v>19</v>
      </c>
      <c r="B34" t="s">
        <v>9</v>
      </c>
      <c r="C34" t="s">
        <v>18</v>
      </c>
      <c r="D34">
        <v>10</v>
      </c>
      <c r="E34">
        <v>2</v>
      </c>
      <c r="F34">
        <f t="shared" si="13"/>
        <v>105</v>
      </c>
      <c r="G34" s="1">
        <f t="shared" si="8"/>
        <v>8.5500000000000007</v>
      </c>
      <c r="H34" s="1">
        <f t="shared" si="9"/>
        <v>83.33</v>
      </c>
      <c r="J34">
        <f t="shared" si="14"/>
        <v>1.71</v>
      </c>
      <c r="K34">
        <f t="shared" si="15"/>
        <v>89.74</v>
      </c>
    </row>
    <row r="36" spans="1:11" x14ac:dyDescent="0.2">
      <c r="A36" t="s">
        <v>20</v>
      </c>
      <c r="B36" t="s">
        <v>8</v>
      </c>
      <c r="C36" t="s">
        <v>6</v>
      </c>
      <c r="D36">
        <v>76</v>
      </c>
      <c r="E36">
        <v>60</v>
      </c>
      <c r="F36">
        <f>221-D36-E36</f>
        <v>85</v>
      </c>
      <c r="G36" s="1">
        <f t="shared" ref="G36:G51" si="16">ROUND(D36/(D36+E36+F36), 4) * 100</f>
        <v>34.39</v>
      </c>
      <c r="H36" s="1">
        <f t="shared" ref="H36:H51" si="17">ROUND(D36/(D36+E36),4)*100</f>
        <v>55.879999999999995</v>
      </c>
      <c r="J36">
        <f>ROUND(E36/221,4) *100</f>
        <v>27.150000000000002</v>
      </c>
      <c r="K36">
        <f>ROUND(F36/221,4) *100</f>
        <v>38.46</v>
      </c>
    </row>
    <row r="37" spans="1:11" x14ac:dyDescent="0.2">
      <c r="A37" t="s">
        <v>20</v>
      </c>
      <c r="B37" t="s">
        <v>8</v>
      </c>
      <c r="C37" t="s">
        <v>12</v>
      </c>
      <c r="D37">
        <v>54</v>
      </c>
      <c r="E37">
        <v>38</v>
      </c>
      <c r="F37">
        <f t="shared" ref="F37:F43" si="18">221-D37-E37</f>
        <v>129</v>
      </c>
      <c r="G37" s="1">
        <f t="shared" si="16"/>
        <v>24.43</v>
      </c>
      <c r="H37" s="1">
        <f t="shared" si="17"/>
        <v>58.699999999999996</v>
      </c>
      <c r="J37">
        <f t="shared" ref="J37:J43" si="19">ROUND(E37/221,4) *100</f>
        <v>17.190000000000001</v>
      </c>
      <c r="K37">
        <f t="shared" ref="K37:K43" si="20">ROUND(F37/221,4) *100</f>
        <v>58.37</v>
      </c>
    </row>
    <row r="38" spans="1:11" x14ac:dyDescent="0.2">
      <c r="A38" t="s">
        <v>20</v>
      </c>
      <c r="B38" t="s">
        <v>8</v>
      </c>
      <c r="C38" t="s">
        <v>13</v>
      </c>
      <c r="D38">
        <v>10</v>
      </c>
      <c r="E38">
        <v>5</v>
      </c>
      <c r="F38">
        <f t="shared" si="18"/>
        <v>206</v>
      </c>
      <c r="G38" s="1">
        <f t="shared" si="16"/>
        <v>4.5199999999999996</v>
      </c>
      <c r="H38" s="1">
        <f t="shared" si="17"/>
        <v>66.67</v>
      </c>
      <c r="J38">
        <f t="shared" si="19"/>
        <v>2.2599999999999998</v>
      </c>
      <c r="K38">
        <f t="shared" si="20"/>
        <v>93.210000000000008</v>
      </c>
    </row>
    <row r="39" spans="1:11" x14ac:dyDescent="0.2">
      <c r="A39" t="s">
        <v>20</v>
      </c>
      <c r="B39" t="s">
        <v>8</v>
      </c>
      <c r="C39" t="s">
        <v>14</v>
      </c>
      <c r="D39">
        <v>81</v>
      </c>
      <c r="E39">
        <v>35</v>
      </c>
      <c r="F39">
        <f t="shared" si="18"/>
        <v>105</v>
      </c>
      <c r="G39" s="2">
        <f t="shared" si="16"/>
        <v>36.65</v>
      </c>
      <c r="H39" s="1">
        <f t="shared" si="17"/>
        <v>69.83</v>
      </c>
      <c r="J39">
        <f t="shared" si="19"/>
        <v>15.840000000000002</v>
      </c>
      <c r="K39">
        <f t="shared" si="20"/>
        <v>47.510000000000005</v>
      </c>
    </row>
    <row r="40" spans="1:11" x14ac:dyDescent="0.2">
      <c r="A40" t="s">
        <v>20</v>
      </c>
      <c r="B40" t="s">
        <v>8</v>
      </c>
      <c r="C40" t="s">
        <v>15</v>
      </c>
      <c r="D40">
        <v>41</v>
      </c>
      <c r="E40">
        <v>31</v>
      </c>
      <c r="F40">
        <f t="shared" si="18"/>
        <v>149</v>
      </c>
      <c r="G40" s="1">
        <f t="shared" si="16"/>
        <v>18.55</v>
      </c>
      <c r="H40" s="1">
        <f t="shared" si="17"/>
        <v>56.940000000000005</v>
      </c>
      <c r="J40">
        <f t="shared" si="19"/>
        <v>14.030000000000001</v>
      </c>
      <c r="K40">
        <f t="shared" si="20"/>
        <v>67.42</v>
      </c>
    </row>
    <row r="41" spans="1:11" x14ac:dyDescent="0.2">
      <c r="A41" t="s">
        <v>20</v>
      </c>
      <c r="B41" t="s">
        <v>8</v>
      </c>
      <c r="C41" t="s">
        <v>16</v>
      </c>
      <c r="D41">
        <v>79</v>
      </c>
      <c r="E41">
        <v>33</v>
      </c>
      <c r="F41">
        <f t="shared" si="18"/>
        <v>109</v>
      </c>
      <c r="G41" s="1">
        <f t="shared" si="16"/>
        <v>35.75</v>
      </c>
      <c r="H41" s="1">
        <f t="shared" si="17"/>
        <v>70.540000000000006</v>
      </c>
      <c r="J41">
        <f t="shared" si="19"/>
        <v>14.93</v>
      </c>
      <c r="K41">
        <f t="shared" si="20"/>
        <v>49.32</v>
      </c>
    </row>
    <row r="42" spans="1:11" x14ac:dyDescent="0.2">
      <c r="A42" t="s">
        <v>20</v>
      </c>
      <c r="B42" t="s">
        <v>8</v>
      </c>
      <c r="C42" t="s">
        <v>17</v>
      </c>
      <c r="D42">
        <v>77</v>
      </c>
      <c r="E42">
        <v>27</v>
      </c>
      <c r="F42">
        <f t="shared" si="18"/>
        <v>117</v>
      </c>
      <c r="G42" s="1">
        <f t="shared" si="16"/>
        <v>34.839999999999996</v>
      </c>
      <c r="H42" s="1">
        <f t="shared" si="17"/>
        <v>74.039999999999992</v>
      </c>
      <c r="J42">
        <f t="shared" si="19"/>
        <v>12.22</v>
      </c>
      <c r="K42">
        <f t="shared" si="20"/>
        <v>52.94</v>
      </c>
    </row>
    <row r="43" spans="1:11" x14ac:dyDescent="0.2">
      <c r="A43" t="s">
        <v>20</v>
      </c>
      <c r="B43" t="s">
        <v>8</v>
      </c>
      <c r="C43" t="s">
        <v>18</v>
      </c>
      <c r="D43">
        <v>68</v>
      </c>
      <c r="E43">
        <v>19</v>
      </c>
      <c r="F43">
        <f t="shared" si="18"/>
        <v>134</v>
      </c>
      <c r="G43" s="1">
        <f t="shared" si="16"/>
        <v>30.769999999999996</v>
      </c>
      <c r="H43" s="2">
        <f t="shared" si="17"/>
        <v>78.16</v>
      </c>
      <c r="J43">
        <f t="shared" si="19"/>
        <v>8.6</v>
      </c>
      <c r="K43">
        <f t="shared" si="20"/>
        <v>60.629999999999995</v>
      </c>
    </row>
    <row r="44" spans="1:11" x14ac:dyDescent="0.2">
      <c r="A44" t="s">
        <v>20</v>
      </c>
      <c r="B44" t="s">
        <v>9</v>
      </c>
      <c r="C44" t="s">
        <v>6</v>
      </c>
      <c r="D44">
        <v>50</v>
      </c>
      <c r="E44">
        <v>26</v>
      </c>
      <c r="F44">
        <f t="shared" ref="F44:F51" si="21">117-D44-E44</f>
        <v>41</v>
      </c>
      <c r="G44" s="2">
        <f t="shared" si="16"/>
        <v>42.74</v>
      </c>
      <c r="H44" s="1">
        <f t="shared" si="17"/>
        <v>65.790000000000006</v>
      </c>
      <c r="J44">
        <f t="shared" ref="J44:J51" si="22">ROUND(E44/117,4) *100</f>
        <v>22.220000000000002</v>
      </c>
      <c r="K44">
        <f t="shared" ref="K44:K51" si="23">ROUND(F44/117,4) *100</f>
        <v>35.04</v>
      </c>
    </row>
    <row r="45" spans="1:11" x14ac:dyDescent="0.2">
      <c r="A45" t="s">
        <v>20</v>
      </c>
      <c r="B45" t="s">
        <v>9</v>
      </c>
      <c r="C45" t="s">
        <v>12</v>
      </c>
      <c r="D45">
        <v>48</v>
      </c>
      <c r="E45">
        <v>23</v>
      </c>
      <c r="F45">
        <f t="shared" si="21"/>
        <v>46</v>
      </c>
      <c r="G45" s="1">
        <f t="shared" si="16"/>
        <v>41.03</v>
      </c>
      <c r="H45" s="1">
        <f t="shared" si="17"/>
        <v>67.61</v>
      </c>
      <c r="J45">
        <f t="shared" si="22"/>
        <v>19.66</v>
      </c>
      <c r="K45">
        <f t="shared" si="23"/>
        <v>39.32</v>
      </c>
    </row>
    <row r="46" spans="1:11" x14ac:dyDescent="0.2">
      <c r="A46" t="s">
        <v>20</v>
      </c>
      <c r="B46" t="s">
        <v>9</v>
      </c>
      <c r="C46" t="s">
        <v>13</v>
      </c>
      <c r="D46">
        <v>35</v>
      </c>
      <c r="E46">
        <v>4</v>
      </c>
      <c r="F46">
        <f t="shared" si="21"/>
        <v>78</v>
      </c>
      <c r="G46" s="1">
        <f t="shared" si="16"/>
        <v>29.909999999999997</v>
      </c>
      <c r="H46" s="1">
        <f t="shared" si="17"/>
        <v>89.74</v>
      </c>
      <c r="J46">
        <f t="shared" si="22"/>
        <v>3.42</v>
      </c>
      <c r="K46">
        <f t="shared" si="23"/>
        <v>66.67</v>
      </c>
    </row>
    <row r="47" spans="1:11" x14ac:dyDescent="0.2">
      <c r="A47" t="s">
        <v>20</v>
      </c>
      <c r="B47" t="s">
        <v>9</v>
      </c>
      <c r="C47" t="s">
        <v>14</v>
      </c>
      <c r="D47">
        <v>35</v>
      </c>
      <c r="E47">
        <v>26</v>
      </c>
      <c r="F47">
        <f t="shared" si="21"/>
        <v>56</v>
      </c>
      <c r="G47" s="1">
        <f t="shared" si="16"/>
        <v>29.909999999999997</v>
      </c>
      <c r="H47" s="1">
        <f t="shared" si="17"/>
        <v>57.379999999999995</v>
      </c>
      <c r="J47">
        <f t="shared" si="22"/>
        <v>22.220000000000002</v>
      </c>
      <c r="K47">
        <f t="shared" si="23"/>
        <v>47.86</v>
      </c>
    </row>
    <row r="48" spans="1:11" x14ac:dyDescent="0.2">
      <c r="A48" t="s">
        <v>20</v>
      </c>
      <c r="B48" t="s">
        <v>9</v>
      </c>
      <c r="C48" t="s">
        <v>15</v>
      </c>
      <c r="D48">
        <v>13</v>
      </c>
      <c r="E48">
        <v>5</v>
      </c>
      <c r="F48">
        <f t="shared" si="21"/>
        <v>99</v>
      </c>
      <c r="G48" s="1">
        <f t="shared" si="16"/>
        <v>11.110000000000001</v>
      </c>
      <c r="H48" s="1">
        <f t="shared" si="17"/>
        <v>72.22</v>
      </c>
      <c r="J48">
        <f t="shared" si="22"/>
        <v>4.2700000000000005</v>
      </c>
      <c r="K48">
        <f t="shared" si="23"/>
        <v>84.61999999999999</v>
      </c>
    </row>
    <row r="49" spans="1:11" x14ac:dyDescent="0.2">
      <c r="A49" t="s">
        <v>20</v>
      </c>
      <c r="B49" t="s">
        <v>9</v>
      </c>
      <c r="C49" t="s">
        <v>16</v>
      </c>
      <c r="D49">
        <v>36</v>
      </c>
      <c r="E49">
        <v>8</v>
      </c>
      <c r="F49">
        <f t="shared" si="21"/>
        <v>73</v>
      </c>
      <c r="G49" s="1">
        <f t="shared" si="16"/>
        <v>30.769999999999996</v>
      </c>
      <c r="H49" s="1">
        <f t="shared" si="17"/>
        <v>81.820000000000007</v>
      </c>
      <c r="J49">
        <f t="shared" si="22"/>
        <v>6.84</v>
      </c>
      <c r="K49">
        <f t="shared" si="23"/>
        <v>62.39</v>
      </c>
    </row>
    <row r="50" spans="1:11" x14ac:dyDescent="0.2">
      <c r="A50" t="s">
        <v>20</v>
      </c>
      <c r="B50" t="s">
        <v>9</v>
      </c>
      <c r="C50" t="s">
        <v>17</v>
      </c>
      <c r="D50">
        <v>33</v>
      </c>
      <c r="E50">
        <v>4</v>
      </c>
      <c r="F50">
        <f t="shared" si="21"/>
        <v>80</v>
      </c>
      <c r="G50" s="1">
        <f t="shared" si="16"/>
        <v>28.21</v>
      </c>
      <c r="H50" s="1">
        <f t="shared" si="17"/>
        <v>89.19</v>
      </c>
      <c r="J50">
        <f t="shared" si="22"/>
        <v>3.42</v>
      </c>
      <c r="K50">
        <f t="shared" si="23"/>
        <v>68.38</v>
      </c>
    </row>
    <row r="51" spans="1:11" x14ac:dyDescent="0.2">
      <c r="A51" t="s">
        <v>20</v>
      </c>
      <c r="B51" t="s">
        <v>9</v>
      </c>
      <c r="C51" t="s">
        <v>18</v>
      </c>
      <c r="D51">
        <v>26</v>
      </c>
      <c r="E51">
        <v>1</v>
      </c>
      <c r="F51">
        <f t="shared" si="21"/>
        <v>90</v>
      </c>
      <c r="G51" s="1">
        <f t="shared" si="16"/>
        <v>22.220000000000002</v>
      </c>
      <c r="H51" s="2">
        <f t="shared" si="17"/>
        <v>96.3</v>
      </c>
      <c r="J51">
        <f t="shared" si="22"/>
        <v>0.85000000000000009</v>
      </c>
      <c r="K51">
        <f t="shared" si="23"/>
        <v>76.92</v>
      </c>
    </row>
    <row r="53" spans="1:11" x14ac:dyDescent="0.2">
      <c r="A53" t="s">
        <v>21</v>
      </c>
      <c r="B53" t="s">
        <v>8</v>
      </c>
      <c r="C53" t="s">
        <v>6</v>
      </c>
      <c r="D53">
        <v>127</v>
      </c>
      <c r="E53">
        <v>73</v>
      </c>
      <c r="F53">
        <f>221-D53-E53</f>
        <v>21</v>
      </c>
      <c r="G53" s="1">
        <f t="shared" ref="G53:G68" si="24">ROUND(D53/(D53+E53+F53), 4) * 100</f>
        <v>57.47</v>
      </c>
      <c r="H53" s="1">
        <f t="shared" ref="H53:H68" si="25">ROUND(D53/(D53+E53),4)*100</f>
        <v>63.5</v>
      </c>
      <c r="J53">
        <f>ROUND(E53/221,4) *100</f>
        <v>33.03</v>
      </c>
      <c r="K53">
        <f>ROUND(F53/221,4) *100</f>
        <v>9.5</v>
      </c>
    </row>
    <row r="54" spans="1:11" x14ac:dyDescent="0.2">
      <c r="A54" t="s">
        <v>21</v>
      </c>
      <c r="B54" t="s">
        <v>8</v>
      </c>
      <c r="C54" t="s">
        <v>12</v>
      </c>
      <c r="D54">
        <v>107</v>
      </c>
      <c r="E54">
        <v>53</v>
      </c>
      <c r="F54">
        <f t="shared" ref="F54:F60" si="26">221-D54-E54</f>
        <v>61</v>
      </c>
      <c r="G54" s="1">
        <f t="shared" si="24"/>
        <v>48.42</v>
      </c>
      <c r="H54" s="1">
        <f t="shared" si="25"/>
        <v>66.88</v>
      </c>
      <c r="J54">
        <f t="shared" ref="J54:J60" si="27">ROUND(E54/221,4) *100</f>
        <v>23.98</v>
      </c>
      <c r="K54">
        <f t="shared" ref="K54:K60" si="28">ROUND(F54/221,4) *100</f>
        <v>27.6</v>
      </c>
    </row>
    <row r="55" spans="1:11" x14ac:dyDescent="0.2">
      <c r="A55" t="s">
        <v>21</v>
      </c>
      <c r="B55" t="s">
        <v>8</v>
      </c>
      <c r="C55" t="s">
        <v>13</v>
      </c>
      <c r="D55">
        <v>38</v>
      </c>
      <c r="E55">
        <v>8</v>
      </c>
      <c r="F55">
        <f t="shared" si="26"/>
        <v>175</v>
      </c>
      <c r="G55" s="1">
        <f t="shared" si="24"/>
        <v>17.190000000000001</v>
      </c>
      <c r="H55" s="1">
        <f t="shared" si="25"/>
        <v>82.61</v>
      </c>
      <c r="J55">
        <f t="shared" si="27"/>
        <v>3.62</v>
      </c>
      <c r="K55">
        <f t="shared" si="28"/>
        <v>79.19</v>
      </c>
    </row>
    <row r="56" spans="1:11" x14ac:dyDescent="0.2">
      <c r="A56" t="s">
        <v>21</v>
      </c>
      <c r="B56" t="s">
        <v>8</v>
      </c>
      <c r="C56" t="s">
        <v>14</v>
      </c>
      <c r="D56">
        <v>104</v>
      </c>
      <c r="E56">
        <v>57</v>
      </c>
      <c r="F56">
        <f t="shared" si="26"/>
        <v>60</v>
      </c>
      <c r="G56" s="2">
        <f t="shared" si="24"/>
        <v>47.06</v>
      </c>
      <c r="H56" s="2">
        <f t="shared" si="25"/>
        <v>64.600000000000009</v>
      </c>
      <c r="J56">
        <f t="shared" si="27"/>
        <v>25.790000000000003</v>
      </c>
      <c r="K56">
        <f t="shared" si="28"/>
        <v>27.150000000000002</v>
      </c>
    </row>
    <row r="57" spans="1:11" x14ac:dyDescent="0.2">
      <c r="A57" t="s">
        <v>21</v>
      </c>
      <c r="B57" t="s">
        <v>8</v>
      </c>
      <c r="C57" t="s">
        <v>15</v>
      </c>
      <c r="D57">
        <v>87</v>
      </c>
      <c r="E57">
        <v>29</v>
      </c>
      <c r="F57">
        <f t="shared" si="26"/>
        <v>105</v>
      </c>
      <c r="G57" s="1">
        <f t="shared" si="24"/>
        <v>39.369999999999997</v>
      </c>
      <c r="H57" s="1">
        <f t="shared" si="25"/>
        <v>75</v>
      </c>
      <c r="J57">
        <f t="shared" si="27"/>
        <v>13.120000000000001</v>
      </c>
      <c r="K57">
        <f t="shared" si="28"/>
        <v>47.510000000000005</v>
      </c>
    </row>
    <row r="58" spans="1:11" x14ac:dyDescent="0.2">
      <c r="A58" t="s">
        <v>21</v>
      </c>
      <c r="B58" t="s">
        <v>8</v>
      </c>
      <c r="C58" t="s">
        <v>16</v>
      </c>
      <c r="D58">
        <v>100</v>
      </c>
      <c r="E58">
        <v>60</v>
      </c>
      <c r="F58">
        <f t="shared" si="26"/>
        <v>61</v>
      </c>
      <c r="G58" s="1">
        <f t="shared" si="24"/>
        <v>45.25</v>
      </c>
      <c r="H58" s="1">
        <f t="shared" si="25"/>
        <v>62.5</v>
      </c>
      <c r="J58">
        <f t="shared" si="27"/>
        <v>27.150000000000002</v>
      </c>
      <c r="K58">
        <f t="shared" si="28"/>
        <v>27.6</v>
      </c>
    </row>
    <row r="59" spans="1:11" x14ac:dyDescent="0.2">
      <c r="A59" t="s">
        <v>21</v>
      </c>
      <c r="B59" t="s">
        <v>8</v>
      </c>
      <c r="C59" t="s">
        <v>17</v>
      </c>
      <c r="D59">
        <v>95</v>
      </c>
      <c r="E59">
        <v>52</v>
      </c>
      <c r="F59">
        <f t="shared" si="26"/>
        <v>74</v>
      </c>
      <c r="G59" s="1">
        <f t="shared" si="24"/>
        <v>42.99</v>
      </c>
      <c r="H59" s="1">
        <f t="shared" si="25"/>
        <v>64.63</v>
      </c>
      <c r="J59">
        <f t="shared" si="27"/>
        <v>23.53</v>
      </c>
      <c r="K59">
        <f t="shared" si="28"/>
        <v>33.479999999999997</v>
      </c>
    </row>
    <row r="60" spans="1:11" x14ac:dyDescent="0.2">
      <c r="A60" t="s">
        <v>21</v>
      </c>
      <c r="B60" t="s">
        <v>8</v>
      </c>
      <c r="C60" t="s">
        <v>18</v>
      </c>
      <c r="D60">
        <v>92</v>
      </c>
      <c r="E60">
        <v>44</v>
      </c>
      <c r="F60">
        <f t="shared" si="26"/>
        <v>85</v>
      </c>
      <c r="G60" s="1">
        <f t="shared" si="24"/>
        <v>41.63</v>
      </c>
      <c r="H60" s="1">
        <f t="shared" si="25"/>
        <v>67.650000000000006</v>
      </c>
      <c r="J60">
        <f t="shared" si="27"/>
        <v>19.91</v>
      </c>
      <c r="K60">
        <f t="shared" si="28"/>
        <v>38.46</v>
      </c>
    </row>
    <row r="61" spans="1:11" x14ac:dyDescent="0.2">
      <c r="A61" t="s">
        <v>21</v>
      </c>
      <c r="B61" t="s">
        <v>9</v>
      </c>
      <c r="C61" t="s">
        <v>6</v>
      </c>
      <c r="D61">
        <v>62</v>
      </c>
      <c r="E61">
        <v>26</v>
      </c>
      <c r="F61">
        <f t="shared" ref="F61:F85" si="29">117-D61-E61</f>
        <v>29</v>
      </c>
      <c r="G61" s="1">
        <f t="shared" si="24"/>
        <v>52.99</v>
      </c>
      <c r="H61" s="1">
        <f t="shared" si="25"/>
        <v>70.45</v>
      </c>
      <c r="J61">
        <f t="shared" ref="J61:J68" si="30">ROUND(E61/117,4) *100</f>
        <v>22.220000000000002</v>
      </c>
      <c r="K61">
        <f t="shared" ref="K61:K68" si="31">ROUND(F61/117,4) *100</f>
        <v>24.79</v>
      </c>
    </row>
    <row r="62" spans="1:11" x14ac:dyDescent="0.2">
      <c r="A62" t="s">
        <v>21</v>
      </c>
      <c r="B62" t="s">
        <v>9</v>
      </c>
      <c r="C62" t="s">
        <v>12</v>
      </c>
      <c r="D62">
        <v>60</v>
      </c>
      <c r="E62">
        <v>23</v>
      </c>
      <c r="F62">
        <f t="shared" si="29"/>
        <v>34</v>
      </c>
      <c r="G62" s="1">
        <f t="shared" si="24"/>
        <v>51.28</v>
      </c>
      <c r="H62" s="1">
        <f t="shared" si="25"/>
        <v>72.289999999999992</v>
      </c>
      <c r="J62">
        <f t="shared" si="30"/>
        <v>19.66</v>
      </c>
      <c r="K62">
        <f t="shared" si="31"/>
        <v>29.060000000000002</v>
      </c>
    </row>
    <row r="63" spans="1:11" x14ac:dyDescent="0.2">
      <c r="A63" t="s">
        <v>21</v>
      </c>
      <c r="B63" t="s">
        <v>9</v>
      </c>
      <c r="C63" t="s">
        <v>13</v>
      </c>
      <c r="D63">
        <v>45</v>
      </c>
      <c r="E63">
        <v>4</v>
      </c>
      <c r="F63">
        <f t="shared" si="29"/>
        <v>68</v>
      </c>
      <c r="G63" s="1">
        <f t="shared" si="24"/>
        <v>38.46</v>
      </c>
      <c r="H63" s="1">
        <f t="shared" si="25"/>
        <v>91.84</v>
      </c>
      <c r="J63">
        <f t="shared" si="30"/>
        <v>3.42</v>
      </c>
      <c r="K63">
        <f t="shared" si="31"/>
        <v>58.120000000000005</v>
      </c>
    </row>
    <row r="64" spans="1:11" x14ac:dyDescent="0.2">
      <c r="A64" t="s">
        <v>21</v>
      </c>
      <c r="B64" t="s">
        <v>9</v>
      </c>
      <c r="C64" t="s">
        <v>14</v>
      </c>
      <c r="D64">
        <v>33</v>
      </c>
      <c r="E64">
        <v>26</v>
      </c>
      <c r="F64">
        <f t="shared" si="29"/>
        <v>58</v>
      </c>
      <c r="G64" s="1">
        <f t="shared" si="24"/>
        <v>28.21</v>
      </c>
      <c r="H64" s="1">
        <f t="shared" si="25"/>
        <v>55.93</v>
      </c>
      <c r="J64">
        <f t="shared" si="30"/>
        <v>22.220000000000002</v>
      </c>
      <c r="K64">
        <f t="shared" si="31"/>
        <v>49.57</v>
      </c>
    </row>
    <row r="65" spans="1:11" x14ac:dyDescent="0.2">
      <c r="A65" t="s">
        <v>21</v>
      </c>
      <c r="B65" t="s">
        <v>9</v>
      </c>
      <c r="C65" t="s">
        <v>15</v>
      </c>
      <c r="D65">
        <v>13</v>
      </c>
      <c r="E65">
        <v>5</v>
      </c>
      <c r="F65">
        <f t="shared" si="29"/>
        <v>99</v>
      </c>
      <c r="G65" s="1">
        <f t="shared" si="24"/>
        <v>11.110000000000001</v>
      </c>
      <c r="H65" s="1">
        <f t="shared" si="25"/>
        <v>72.22</v>
      </c>
      <c r="J65">
        <f t="shared" si="30"/>
        <v>4.2700000000000005</v>
      </c>
      <c r="K65">
        <f t="shared" si="31"/>
        <v>84.61999999999999</v>
      </c>
    </row>
    <row r="66" spans="1:11" x14ac:dyDescent="0.2">
      <c r="A66" t="s">
        <v>21</v>
      </c>
      <c r="B66" t="s">
        <v>9</v>
      </c>
      <c r="C66" t="s">
        <v>16</v>
      </c>
      <c r="D66">
        <v>44</v>
      </c>
      <c r="E66">
        <v>11</v>
      </c>
      <c r="F66">
        <f t="shared" si="29"/>
        <v>62</v>
      </c>
      <c r="G66" s="2">
        <f t="shared" si="24"/>
        <v>37.61</v>
      </c>
      <c r="H66" s="1">
        <f t="shared" si="25"/>
        <v>80</v>
      </c>
      <c r="J66">
        <f t="shared" si="30"/>
        <v>9.4</v>
      </c>
      <c r="K66">
        <f t="shared" si="31"/>
        <v>52.99</v>
      </c>
    </row>
    <row r="67" spans="1:11" x14ac:dyDescent="0.2">
      <c r="A67" t="s">
        <v>21</v>
      </c>
      <c r="B67" t="s">
        <v>9</v>
      </c>
      <c r="C67" t="s">
        <v>17</v>
      </c>
      <c r="D67">
        <v>43</v>
      </c>
      <c r="E67">
        <v>7</v>
      </c>
      <c r="F67">
        <f t="shared" si="29"/>
        <v>67</v>
      </c>
      <c r="G67" s="1">
        <f t="shared" si="24"/>
        <v>36.75</v>
      </c>
      <c r="H67" s="1">
        <f t="shared" si="25"/>
        <v>86</v>
      </c>
      <c r="J67">
        <f t="shared" si="30"/>
        <v>5.9799999999999995</v>
      </c>
      <c r="K67">
        <f t="shared" si="31"/>
        <v>57.26</v>
      </c>
    </row>
    <row r="68" spans="1:11" x14ac:dyDescent="0.2">
      <c r="A68" t="s">
        <v>21</v>
      </c>
      <c r="B68" t="s">
        <v>9</v>
      </c>
      <c r="C68" t="s">
        <v>18</v>
      </c>
      <c r="D68">
        <v>37</v>
      </c>
      <c r="E68">
        <v>5</v>
      </c>
      <c r="F68">
        <f t="shared" si="29"/>
        <v>75</v>
      </c>
      <c r="G68" s="1">
        <f t="shared" si="24"/>
        <v>31.619999999999997</v>
      </c>
      <c r="H68" s="2">
        <f t="shared" si="25"/>
        <v>88.1</v>
      </c>
      <c r="J68">
        <f t="shared" si="30"/>
        <v>4.2700000000000005</v>
      </c>
      <c r="K68">
        <f t="shared" si="31"/>
        <v>64.099999999999994</v>
      </c>
    </row>
    <row r="69" spans="1:11" x14ac:dyDescent="0.2">
      <c r="G69" s="1"/>
      <c r="H69" s="2"/>
    </row>
    <row r="70" spans="1:11" x14ac:dyDescent="0.2">
      <c r="A70" t="s">
        <v>27</v>
      </c>
      <c r="B70" t="s">
        <v>8</v>
      </c>
      <c r="C70" t="s">
        <v>6</v>
      </c>
      <c r="D70">
        <v>85</v>
      </c>
      <c r="E70">
        <v>83</v>
      </c>
      <c r="F70">
        <f>221-D70-E70</f>
        <v>53</v>
      </c>
      <c r="G70" s="1">
        <f t="shared" ref="G70:G85" si="32">ROUND(D70/(D70+E70+F70), 4) * 100</f>
        <v>38.46</v>
      </c>
      <c r="H70" s="2">
        <f t="shared" ref="H70:H85" si="33">ROUND(D70/(D70+E70),4)*100</f>
        <v>50.6</v>
      </c>
      <c r="J70">
        <f>ROUND(E70/221,4) *100</f>
        <v>37.56</v>
      </c>
      <c r="K70">
        <f>ROUND(F70/221,4) *100</f>
        <v>23.98</v>
      </c>
    </row>
    <row r="71" spans="1:11" x14ac:dyDescent="0.2">
      <c r="A71" t="s">
        <v>27</v>
      </c>
      <c r="B71" t="s">
        <v>8</v>
      </c>
      <c r="C71" t="s">
        <v>12</v>
      </c>
      <c r="D71">
        <v>73</v>
      </c>
      <c r="E71">
        <v>50</v>
      </c>
      <c r="F71">
        <f t="shared" ref="F71:F77" si="34">221-D71-E71</f>
        <v>98</v>
      </c>
      <c r="G71" s="1">
        <f t="shared" si="32"/>
        <v>33.03</v>
      </c>
      <c r="H71" s="2">
        <f t="shared" si="33"/>
        <v>59.35</v>
      </c>
      <c r="J71">
        <f t="shared" ref="J71:J77" si="35">ROUND(E71/221,4) *100</f>
        <v>22.62</v>
      </c>
      <c r="K71">
        <f t="shared" ref="K71:K77" si="36">ROUND(F71/221,4) *100</f>
        <v>44.34</v>
      </c>
    </row>
    <row r="72" spans="1:11" x14ac:dyDescent="0.2">
      <c r="A72" t="s">
        <v>27</v>
      </c>
      <c r="B72" t="s">
        <v>8</v>
      </c>
      <c r="C72" t="s">
        <v>13</v>
      </c>
      <c r="D72">
        <v>32</v>
      </c>
      <c r="E72">
        <v>5</v>
      </c>
      <c r="F72">
        <f t="shared" si="34"/>
        <v>184</v>
      </c>
      <c r="G72" s="1">
        <f t="shared" si="32"/>
        <v>14.48</v>
      </c>
      <c r="H72" s="2">
        <f t="shared" si="33"/>
        <v>86.49</v>
      </c>
      <c r="J72">
        <f t="shared" si="35"/>
        <v>2.2599999999999998</v>
      </c>
      <c r="K72">
        <f t="shared" si="36"/>
        <v>83.26</v>
      </c>
    </row>
    <row r="73" spans="1:11" x14ac:dyDescent="0.2">
      <c r="A73" t="s">
        <v>27</v>
      </c>
      <c r="B73" t="s">
        <v>8</v>
      </c>
      <c r="C73" t="s">
        <v>14</v>
      </c>
      <c r="D73">
        <v>82</v>
      </c>
      <c r="E73">
        <v>56</v>
      </c>
      <c r="F73">
        <f t="shared" si="34"/>
        <v>83</v>
      </c>
      <c r="G73" s="1">
        <f t="shared" si="32"/>
        <v>37.1</v>
      </c>
      <c r="H73" s="2">
        <f t="shared" si="33"/>
        <v>59.419999999999995</v>
      </c>
      <c r="J73">
        <f t="shared" si="35"/>
        <v>25.34</v>
      </c>
      <c r="K73">
        <f t="shared" si="36"/>
        <v>37.56</v>
      </c>
    </row>
    <row r="74" spans="1:11" x14ac:dyDescent="0.2">
      <c r="A74" t="s">
        <v>27</v>
      </c>
      <c r="B74" t="s">
        <v>8</v>
      </c>
      <c r="C74" t="s">
        <v>15</v>
      </c>
      <c r="D74">
        <v>82</v>
      </c>
      <c r="E74">
        <v>29</v>
      </c>
      <c r="F74">
        <f t="shared" si="34"/>
        <v>110</v>
      </c>
      <c r="G74" s="1">
        <f t="shared" si="32"/>
        <v>37.1</v>
      </c>
      <c r="H74" s="2">
        <f t="shared" si="33"/>
        <v>73.87</v>
      </c>
      <c r="J74">
        <f t="shared" si="35"/>
        <v>13.120000000000001</v>
      </c>
      <c r="K74">
        <f t="shared" si="36"/>
        <v>49.769999999999996</v>
      </c>
    </row>
    <row r="75" spans="1:11" x14ac:dyDescent="0.2">
      <c r="A75" t="s">
        <v>27</v>
      </c>
      <c r="B75" t="s">
        <v>8</v>
      </c>
      <c r="C75" t="s">
        <v>16</v>
      </c>
      <c r="D75">
        <v>86</v>
      </c>
      <c r="E75">
        <v>96</v>
      </c>
      <c r="F75">
        <f t="shared" si="34"/>
        <v>39</v>
      </c>
      <c r="G75" s="1">
        <f t="shared" si="32"/>
        <v>38.909999999999997</v>
      </c>
      <c r="H75" s="2">
        <f t="shared" si="33"/>
        <v>47.25</v>
      </c>
      <c r="J75">
        <f t="shared" si="35"/>
        <v>43.44</v>
      </c>
      <c r="K75">
        <f t="shared" si="36"/>
        <v>17.649999999999999</v>
      </c>
    </row>
    <row r="76" spans="1:11" x14ac:dyDescent="0.2">
      <c r="A76" t="s">
        <v>27</v>
      </c>
      <c r="B76" t="s">
        <v>8</v>
      </c>
      <c r="C76" t="s">
        <v>17</v>
      </c>
      <c r="D76">
        <v>84</v>
      </c>
      <c r="E76">
        <v>80</v>
      </c>
      <c r="F76">
        <f t="shared" si="34"/>
        <v>57</v>
      </c>
      <c r="G76" s="1">
        <f t="shared" si="32"/>
        <v>38.01</v>
      </c>
      <c r="H76" s="2">
        <f t="shared" si="33"/>
        <v>51.22</v>
      </c>
      <c r="J76">
        <f t="shared" si="35"/>
        <v>36.199999999999996</v>
      </c>
      <c r="K76">
        <f t="shared" si="36"/>
        <v>25.790000000000003</v>
      </c>
    </row>
    <row r="77" spans="1:11" x14ac:dyDescent="0.2">
      <c r="A77" t="s">
        <v>27</v>
      </c>
      <c r="B77" t="s">
        <v>8</v>
      </c>
      <c r="C77" t="s">
        <v>18</v>
      </c>
      <c r="D77">
        <v>76</v>
      </c>
      <c r="E77">
        <v>50</v>
      </c>
      <c r="F77">
        <f t="shared" si="34"/>
        <v>95</v>
      </c>
      <c r="G77" s="1">
        <f t="shared" si="32"/>
        <v>34.39</v>
      </c>
      <c r="H77" s="2">
        <f t="shared" si="33"/>
        <v>60.319999999999993</v>
      </c>
      <c r="J77">
        <f t="shared" si="35"/>
        <v>22.62</v>
      </c>
      <c r="K77">
        <f t="shared" si="36"/>
        <v>42.99</v>
      </c>
    </row>
    <row r="78" spans="1:11" x14ac:dyDescent="0.2">
      <c r="A78" t="s">
        <v>27</v>
      </c>
      <c r="B78" t="s">
        <v>9</v>
      </c>
      <c r="C78" t="s">
        <v>6</v>
      </c>
      <c r="D78">
        <v>52</v>
      </c>
      <c r="E78">
        <v>57</v>
      </c>
      <c r="F78">
        <f t="shared" si="29"/>
        <v>8</v>
      </c>
      <c r="G78" s="1">
        <f t="shared" si="32"/>
        <v>44.440000000000005</v>
      </c>
      <c r="H78" s="2">
        <f t="shared" si="33"/>
        <v>47.71</v>
      </c>
      <c r="J78">
        <f t="shared" ref="J78:J85" si="37">ROUND(E78/117,4) *100</f>
        <v>48.72</v>
      </c>
      <c r="K78">
        <f t="shared" ref="K78:K85" si="38">ROUND(F78/117,4) *100</f>
        <v>6.84</v>
      </c>
    </row>
    <row r="79" spans="1:11" x14ac:dyDescent="0.2">
      <c r="A79" t="s">
        <v>27</v>
      </c>
      <c r="B79" t="s">
        <v>9</v>
      </c>
      <c r="C79" t="s">
        <v>12</v>
      </c>
      <c r="D79">
        <v>49</v>
      </c>
      <c r="E79">
        <v>52</v>
      </c>
      <c r="F79">
        <f t="shared" si="29"/>
        <v>16</v>
      </c>
      <c r="G79" s="1">
        <f t="shared" si="32"/>
        <v>41.88</v>
      </c>
      <c r="H79" s="2">
        <f t="shared" si="33"/>
        <v>48.51</v>
      </c>
      <c r="J79">
        <f t="shared" si="37"/>
        <v>44.440000000000005</v>
      </c>
      <c r="K79">
        <f t="shared" si="38"/>
        <v>13.68</v>
      </c>
    </row>
    <row r="80" spans="1:11" x14ac:dyDescent="0.2">
      <c r="A80" t="s">
        <v>27</v>
      </c>
      <c r="B80" t="s">
        <v>9</v>
      </c>
      <c r="C80" t="s">
        <v>13</v>
      </c>
      <c r="D80">
        <v>37</v>
      </c>
      <c r="E80">
        <v>13</v>
      </c>
      <c r="F80">
        <f t="shared" si="29"/>
        <v>67</v>
      </c>
      <c r="G80" s="1">
        <f t="shared" si="32"/>
        <v>31.619999999999997</v>
      </c>
      <c r="H80" s="2">
        <f t="shared" si="33"/>
        <v>74</v>
      </c>
      <c r="J80">
        <f t="shared" si="37"/>
        <v>11.110000000000001</v>
      </c>
      <c r="K80">
        <f t="shared" si="38"/>
        <v>57.26</v>
      </c>
    </row>
    <row r="81" spans="1:11" x14ac:dyDescent="0.2">
      <c r="A81" t="s">
        <v>27</v>
      </c>
      <c r="B81" t="s">
        <v>9</v>
      </c>
      <c r="C81" t="s">
        <v>14</v>
      </c>
      <c r="D81">
        <v>30</v>
      </c>
      <c r="E81">
        <v>24</v>
      </c>
      <c r="F81">
        <f t="shared" si="29"/>
        <v>63</v>
      </c>
      <c r="G81" s="1">
        <f t="shared" si="32"/>
        <v>25.64</v>
      </c>
      <c r="H81" s="2">
        <f t="shared" si="33"/>
        <v>55.559999999999995</v>
      </c>
      <c r="J81">
        <f t="shared" si="37"/>
        <v>20.51</v>
      </c>
      <c r="K81">
        <f t="shared" si="38"/>
        <v>53.849999999999994</v>
      </c>
    </row>
    <row r="82" spans="1:11" x14ac:dyDescent="0.2">
      <c r="A82" t="s">
        <v>27</v>
      </c>
      <c r="B82" t="s">
        <v>9</v>
      </c>
      <c r="C82" t="s">
        <v>15</v>
      </c>
      <c r="D82">
        <v>11</v>
      </c>
      <c r="E82">
        <v>10</v>
      </c>
      <c r="F82">
        <f t="shared" si="29"/>
        <v>96</v>
      </c>
      <c r="G82" s="1">
        <f t="shared" si="32"/>
        <v>9.4</v>
      </c>
      <c r="H82" s="2">
        <f t="shared" si="33"/>
        <v>52.38</v>
      </c>
      <c r="J82">
        <f t="shared" si="37"/>
        <v>8.5500000000000007</v>
      </c>
      <c r="K82">
        <f t="shared" si="38"/>
        <v>82.05</v>
      </c>
    </row>
    <row r="83" spans="1:11" x14ac:dyDescent="0.2">
      <c r="A83" t="s">
        <v>27</v>
      </c>
      <c r="B83" t="s">
        <v>9</v>
      </c>
      <c r="C83" t="s">
        <v>16</v>
      </c>
      <c r="D83">
        <v>40</v>
      </c>
      <c r="E83">
        <v>29</v>
      </c>
      <c r="F83">
        <f t="shared" si="29"/>
        <v>48</v>
      </c>
      <c r="G83" s="1">
        <f t="shared" si="32"/>
        <v>34.19</v>
      </c>
      <c r="H83" s="2">
        <f t="shared" si="33"/>
        <v>57.97</v>
      </c>
      <c r="J83">
        <f t="shared" si="37"/>
        <v>24.79</v>
      </c>
      <c r="K83">
        <f t="shared" si="38"/>
        <v>41.03</v>
      </c>
    </row>
    <row r="84" spans="1:11" x14ac:dyDescent="0.2">
      <c r="A84" t="s">
        <v>27</v>
      </c>
      <c r="B84" t="s">
        <v>9</v>
      </c>
      <c r="C84" t="s">
        <v>17</v>
      </c>
      <c r="D84">
        <v>39</v>
      </c>
      <c r="E84">
        <v>17</v>
      </c>
      <c r="F84">
        <f t="shared" si="29"/>
        <v>61</v>
      </c>
      <c r="G84" s="1">
        <f t="shared" si="32"/>
        <v>33.33</v>
      </c>
      <c r="H84" s="2">
        <f t="shared" si="33"/>
        <v>69.64</v>
      </c>
      <c r="J84">
        <f t="shared" si="37"/>
        <v>14.530000000000001</v>
      </c>
      <c r="K84">
        <f t="shared" si="38"/>
        <v>52.14</v>
      </c>
    </row>
    <row r="85" spans="1:11" x14ac:dyDescent="0.2">
      <c r="A85" t="s">
        <v>27</v>
      </c>
      <c r="B85" t="s">
        <v>9</v>
      </c>
      <c r="C85" t="s">
        <v>18</v>
      </c>
      <c r="D85">
        <v>38</v>
      </c>
      <c r="E85">
        <v>12</v>
      </c>
      <c r="F85">
        <f t="shared" si="29"/>
        <v>67</v>
      </c>
      <c r="G85" s="1">
        <f t="shared" si="32"/>
        <v>32.479999999999997</v>
      </c>
      <c r="H85" s="2">
        <f t="shared" si="33"/>
        <v>76</v>
      </c>
      <c r="J85">
        <f t="shared" si="37"/>
        <v>10.26</v>
      </c>
      <c r="K85">
        <f t="shared" si="38"/>
        <v>57.26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025E-753E-7948-9E39-67C2EEEA902F}">
  <dimension ref="A1:J193"/>
  <sheetViews>
    <sheetView topLeftCell="A146" zoomScaleNormal="100" workbookViewId="0">
      <selection activeCell="I3" sqref="I3"/>
    </sheetView>
  </sheetViews>
  <sheetFormatPr baseColWidth="10" defaultRowHeight="16" x14ac:dyDescent="0.2"/>
  <cols>
    <col min="1" max="1" width="26.6640625" bestFit="1" customWidth="1"/>
    <col min="7" max="8" width="10.83203125" style="1"/>
    <col min="10" max="10" width="14" style="3" bestFit="1" customWidth="1"/>
  </cols>
  <sheetData>
    <row r="1" spans="1:10" x14ac:dyDescent="0.2">
      <c r="A1" t="s">
        <v>0</v>
      </c>
      <c r="B1" t="s">
        <v>7</v>
      </c>
      <c r="C1" t="s">
        <v>1</v>
      </c>
      <c r="D1" s="3" t="s">
        <v>4</v>
      </c>
      <c r="E1" s="3" t="s">
        <v>2</v>
      </c>
      <c r="F1" s="3" t="s">
        <v>3</v>
      </c>
      <c r="G1" s="1" t="s">
        <v>10</v>
      </c>
      <c r="H1" s="1" t="s">
        <v>11</v>
      </c>
      <c r="I1" s="3" t="s">
        <v>22</v>
      </c>
      <c r="J1" s="3" t="s">
        <v>23</v>
      </c>
    </row>
    <row r="2" spans="1:10" x14ac:dyDescent="0.2">
      <c r="A2" t="s">
        <v>5</v>
      </c>
      <c r="B2" t="s">
        <v>8</v>
      </c>
      <c r="C2" t="s">
        <v>6</v>
      </c>
      <c r="D2">
        <v>127</v>
      </c>
      <c r="E2">
        <v>90</v>
      </c>
      <c r="F2">
        <f>221-D2-E2</f>
        <v>4</v>
      </c>
      <c r="G2" s="2">
        <f t="shared" ref="G2:G17" si="0">ROUND(D2/(D2+E2+F2), 4) * 100</f>
        <v>57.47</v>
      </c>
      <c r="H2" s="1">
        <f>ROUND(D2/(D2+E2),4)*100</f>
        <v>58.53</v>
      </c>
      <c r="I2" s="3">
        <f>D2/(D2+F2)*100</f>
        <v>96.946564885496173</v>
      </c>
      <c r="J2" s="3" t="s">
        <v>24</v>
      </c>
    </row>
    <row r="3" spans="1:10" x14ac:dyDescent="0.2">
      <c r="A3" t="s">
        <v>5</v>
      </c>
      <c r="B3" t="s">
        <v>8</v>
      </c>
      <c r="C3" t="s">
        <v>12</v>
      </c>
      <c r="D3">
        <v>86</v>
      </c>
      <c r="E3">
        <v>80</v>
      </c>
      <c r="F3">
        <f>221-D3-E3</f>
        <v>55</v>
      </c>
      <c r="G3" s="1">
        <f t="shared" si="0"/>
        <v>38.909999999999997</v>
      </c>
      <c r="H3" s="1">
        <f t="shared" ref="H3:H17" si="1">ROUND(D3/(D3+E3),4)*100</f>
        <v>51.81</v>
      </c>
      <c r="I3" s="3">
        <f t="shared" ref="I3:I9" si="2">D3/(D3+F3)*100</f>
        <v>60.99290780141844</v>
      </c>
      <c r="J3" s="3" t="s">
        <v>24</v>
      </c>
    </row>
    <row r="4" spans="1:10" x14ac:dyDescent="0.2">
      <c r="A4" t="s">
        <v>5</v>
      </c>
      <c r="B4" t="s">
        <v>8</v>
      </c>
      <c r="C4" t="s">
        <v>13</v>
      </c>
      <c r="D4">
        <v>9</v>
      </c>
      <c r="E4">
        <v>28</v>
      </c>
      <c r="F4">
        <f t="shared" ref="F4:F9" si="3">221-D4-E4</f>
        <v>184</v>
      </c>
      <c r="G4" s="1">
        <f t="shared" si="0"/>
        <v>4.07</v>
      </c>
      <c r="H4" s="1">
        <f t="shared" si="1"/>
        <v>24.32</v>
      </c>
      <c r="I4" s="3">
        <f t="shared" si="2"/>
        <v>4.6632124352331603</v>
      </c>
      <c r="J4" s="3" t="s">
        <v>24</v>
      </c>
    </row>
    <row r="5" spans="1:10" x14ac:dyDescent="0.2">
      <c r="A5" t="s">
        <v>5</v>
      </c>
      <c r="B5" t="s">
        <v>8</v>
      </c>
      <c r="C5" t="s">
        <v>14</v>
      </c>
      <c r="D5">
        <v>124</v>
      </c>
      <c r="E5">
        <v>90</v>
      </c>
      <c r="F5">
        <f t="shared" si="3"/>
        <v>7</v>
      </c>
      <c r="G5" s="1">
        <f t="shared" si="0"/>
        <v>56.110000000000007</v>
      </c>
      <c r="H5" s="1">
        <f t="shared" si="1"/>
        <v>57.940000000000005</v>
      </c>
      <c r="I5" s="3">
        <f t="shared" si="2"/>
        <v>94.656488549618317</v>
      </c>
      <c r="J5" s="3" t="s">
        <v>24</v>
      </c>
    </row>
    <row r="6" spans="1:10" x14ac:dyDescent="0.2">
      <c r="A6" t="s">
        <v>5</v>
      </c>
      <c r="B6" t="s">
        <v>8</v>
      </c>
      <c r="C6" t="s">
        <v>15</v>
      </c>
      <c r="D6">
        <v>87</v>
      </c>
      <c r="E6">
        <v>80</v>
      </c>
      <c r="F6">
        <f t="shared" si="3"/>
        <v>54</v>
      </c>
      <c r="G6" s="1">
        <f t="shared" si="0"/>
        <v>39.369999999999997</v>
      </c>
      <c r="H6" s="1">
        <f t="shared" si="1"/>
        <v>52.1</v>
      </c>
      <c r="I6" s="3">
        <f t="shared" si="2"/>
        <v>61.702127659574465</v>
      </c>
      <c r="J6" s="3" t="s">
        <v>24</v>
      </c>
    </row>
    <row r="7" spans="1:10" x14ac:dyDescent="0.2">
      <c r="A7" t="s">
        <v>5</v>
      </c>
      <c r="B7" t="s">
        <v>8</v>
      </c>
      <c r="C7" t="s">
        <v>16</v>
      </c>
      <c r="D7">
        <v>122</v>
      </c>
      <c r="E7">
        <v>81</v>
      </c>
      <c r="F7">
        <f t="shared" si="3"/>
        <v>18</v>
      </c>
      <c r="G7" s="1">
        <f t="shared" si="0"/>
        <v>55.2</v>
      </c>
      <c r="H7" s="2">
        <f t="shared" si="1"/>
        <v>60.099999999999994</v>
      </c>
      <c r="I7" s="3">
        <f t="shared" si="2"/>
        <v>87.142857142857139</v>
      </c>
      <c r="J7" s="3" t="s">
        <v>24</v>
      </c>
    </row>
    <row r="8" spans="1:10" x14ac:dyDescent="0.2">
      <c r="A8" t="s">
        <v>5</v>
      </c>
      <c r="B8" t="s">
        <v>8</v>
      </c>
      <c r="C8" t="s">
        <v>17</v>
      </c>
      <c r="D8">
        <v>118</v>
      </c>
      <c r="E8">
        <v>80</v>
      </c>
      <c r="F8">
        <f t="shared" si="3"/>
        <v>23</v>
      </c>
      <c r="G8" s="1">
        <f t="shared" si="0"/>
        <v>53.39</v>
      </c>
      <c r="H8" s="1">
        <f t="shared" si="1"/>
        <v>59.599999999999994</v>
      </c>
      <c r="I8" s="3">
        <f t="shared" si="2"/>
        <v>83.687943262411352</v>
      </c>
      <c r="J8" s="3" t="s">
        <v>24</v>
      </c>
    </row>
    <row r="9" spans="1:10" x14ac:dyDescent="0.2">
      <c r="A9" t="s">
        <v>5</v>
      </c>
      <c r="B9" t="s">
        <v>8</v>
      </c>
      <c r="C9" t="s">
        <v>18</v>
      </c>
      <c r="D9">
        <v>114</v>
      </c>
      <c r="E9">
        <v>79</v>
      </c>
      <c r="F9">
        <f t="shared" si="3"/>
        <v>28</v>
      </c>
      <c r="G9" s="1">
        <f t="shared" si="0"/>
        <v>51.580000000000005</v>
      </c>
      <c r="H9" s="1">
        <f t="shared" si="1"/>
        <v>59.07</v>
      </c>
      <c r="I9" s="3">
        <f t="shared" si="2"/>
        <v>80.281690140845072</v>
      </c>
      <c r="J9" s="3" t="s">
        <v>24</v>
      </c>
    </row>
    <row r="10" spans="1:10" x14ac:dyDescent="0.2">
      <c r="A10" t="s">
        <v>5</v>
      </c>
      <c r="B10" t="s">
        <v>9</v>
      </c>
      <c r="C10" t="s">
        <v>6</v>
      </c>
      <c r="D10">
        <v>67</v>
      </c>
      <c r="E10">
        <v>48</v>
      </c>
      <c r="F10">
        <f>117-D10-E10</f>
        <v>2</v>
      </c>
      <c r="G10" s="1">
        <f t="shared" si="0"/>
        <v>57.26</v>
      </c>
      <c r="H10" s="1">
        <f t="shared" si="1"/>
        <v>58.26</v>
      </c>
      <c r="I10" s="3">
        <f t="shared" ref="I10:I17" si="4">D10/(D10+F10)*100</f>
        <v>97.101449275362313</v>
      </c>
      <c r="J10" s="3" t="s">
        <v>24</v>
      </c>
    </row>
    <row r="11" spans="1:10" x14ac:dyDescent="0.2">
      <c r="A11" t="s">
        <v>5</v>
      </c>
      <c r="B11" t="s">
        <v>9</v>
      </c>
      <c r="C11" t="s">
        <v>12</v>
      </c>
      <c r="D11">
        <v>65</v>
      </c>
      <c r="E11">
        <v>44</v>
      </c>
      <c r="F11">
        <f t="shared" ref="F11:F17" si="5">117-D11-E11</f>
        <v>8</v>
      </c>
      <c r="G11" s="1">
        <f t="shared" si="0"/>
        <v>55.559999999999995</v>
      </c>
      <c r="H11" s="2">
        <f t="shared" si="1"/>
        <v>59.63</v>
      </c>
      <c r="I11" s="3">
        <f t="shared" si="4"/>
        <v>89.041095890410958</v>
      </c>
      <c r="J11" s="3" t="s">
        <v>24</v>
      </c>
    </row>
    <row r="12" spans="1:10" x14ac:dyDescent="0.2">
      <c r="A12" t="s">
        <v>5</v>
      </c>
      <c r="B12" t="s">
        <v>9</v>
      </c>
      <c r="C12" t="s">
        <v>13</v>
      </c>
      <c r="D12">
        <v>29</v>
      </c>
      <c r="E12">
        <v>36</v>
      </c>
      <c r="F12">
        <f t="shared" si="5"/>
        <v>52</v>
      </c>
      <c r="G12" s="1">
        <f t="shared" si="0"/>
        <v>24.79</v>
      </c>
      <c r="H12" s="1">
        <f t="shared" si="1"/>
        <v>44.62</v>
      </c>
      <c r="I12" s="3">
        <f t="shared" si="4"/>
        <v>35.802469135802468</v>
      </c>
      <c r="J12" s="3" t="s">
        <v>24</v>
      </c>
    </row>
    <row r="13" spans="1:10" x14ac:dyDescent="0.2">
      <c r="A13" t="s">
        <v>5</v>
      </c>
      <c r="B13" t="s">
        <v>9</v>
      </c>
      <c r="C13" t="s">
        <v>14</v>
      </c>
      <c r="D13">
        <v>68</v>
      </c>
      <c r="E13">
        <v>47</v>
      </c>
      <c r="F13">
        <f t="shared" si="5"/>
        <v>2</v>
      </c>
      <c r="G13" s="2">
        <f t="shared" si="0"/>
        <v>58.120000000000005</v>
      </c>
      <c r="H13" s="1">
        <f t="shared" si="1"/>
        <v>59.13</v>
      </c>
      <c r="I13" s="3">
        <f t="shared" si="4"/>
        <v>97.142857142857139</v>
      </c>
      <c r="J13" s="3" t="s">
        <v>24</v>
      </c>
    </row>
    <row r="14" spans="1:10" x14ac:dyDescent="0.2">
      <c r="A14" t="s">
        <v>5</v>
      </c>
      <c r="B14" t="s">
        <v>9</v>
      </c>
      <c r="C14" t="s">
        <v>15</v>
      </c>
      <c r="D14">
        <v>65</v>
      </c>
      <c r="E14">
        <v>44</v>
      </c>
      <c r="F14">
        <f t="shared" si="5"/>
        <v>8</v>
      </c>
      <c r="G14" s="1">
        <f t="shared" si="0"/>
        <v>55.559999999999995</v>
      </c>
      <c r="H14" s="1">
        <f t="shared" si="1"/>
        <v>59.63</v>
      </c>
      <c r="I14" s="3">
        <f t="shared" si="4"/>
        <v>89.041095890410958</v>
      </c>
      <c r="J14" s="3" t="s">
        <v>24</v>
      </c>
    </row>
    <row r="15" spans="1:10" x14ac:dyDescent="0.2">
      <c r="A15" t="s">
        <v>5</v>
      </c>
      <c r="B15" t="s">
        <v>9</v>
      </c>
      <c r="C15" t="s">
        <v>16</v>
      </c>
      <c r="D15">
        <v>67</v>
      </c>
      <c r="E15">
        <v>47</v>
      </c>
      <c r="F15">
        <f t="shared" si="5"/>
        <v>3</v>
      </c>
      <c r="G15" s="1">
        <f t="shared" si="0"/>
        <v>57.26</v>
      </c>
      <c r="H15" s="1">
        <f t="shared" si="1"/>
        <v>58.77</v>
      </c>
      <c r="I15" s="3">
        <f t="shared" si="4"/>
        <v>95.714285714285722</v>
      </c>
      <c r="J15" s="3" t="s">
        <v>24</v>
      </c>
    </row>
    <row r="16" spans="1:10" x14ac:dyDescent="0.2">
      <c r="A16" t="s">
        <v>5</v>
      </c>
      <c r="B16" t="s">
        <v>9</v>
      </c>
      <c r="C16" t="s">
        <v>17</v>
      </c>
      <c r="D16">
        <v>67</v>
      </c>
      <c r="E16">
        <v>47</v>
      </c>
      <c r="F16">
        <f t="shared" si="5"/>
        <v>3</v>
      </c>
      <c r="G16" s="1">
        <f t="shared" si="0"/>
        <v>57.26</v>
      </c>
      <c r="H16" s="1">
        <f t="shared" si="1"/>
        <v>58.77</v>
      </c>
      <c r="I16" s="3">
        <f t="shared" si="4"/>
        <v>95.714285714285722</v>
      </c>
      <c r="J16" s="3" t="s">
        <v>24</v>
      </c>
    </row>
    <row r="17" spans="1:10" x14ac:dyDescent="0.2">
      <c r="A17" t="s">
        <v>5</v>
      </c>
      <c r="B17" t="s">
        <v>9</v>
      </c>
      <c r="C17" t="s">
        <v>18</v>
      </c>
      <c r="D17">
        <v>67</v>
      </c>
      <c r="E17">
        <v>47</v>
      </c>
      <c r="F17">
        <f t="shared" si="5"/>
        <v>3</v>
      </c>
      <c r="G17" s="1">
        <f t="shared" si="0"/>
        <v>57.26</v>
      </c>
      <c r="H17" s="1">
        <f t="shared" si="1"/>
        <v>58.77</v>
      </c>
      <c r="I17" s="3">
        <f t="shared" si="4"/>
        <v>95.714285714285722</v>
      </c>
      <c r="J17" s="3" t="s">
        <v>24</v>
      </c>
    </row>
    <row r="18" spans="1:10" x14ac:dyDescent="0.2">
      <c r="A18" t="s">
        <v>19</v>
      </c>
      <c r="B18" t="s">
        <v>8</v>
      </c>
      <c r="C18" t="s">
        <v>6</v>
      </c>
      <c r="D18">
        <v>127</v>
      </c>
      <c r="E18">
        <v>90</v>
      </c>
      <c r="F18">
        <f>221-D18-E18</f>
        <v>4</v>
      </c>
      <c r="G18" s="2">
        <f t="shared" ref="G18:G33" si="6">ROUND(D18/(D18+E18+F18), 4) * 100</f>
        <v>57.47</v>
      </c>
      <c r="H18" s="1">
        <f t="shared" ref="H18:H33" si="7">ROUND(D18/(D18+E18),4)*100</f>
        <v>58.53</v>
      </c>
      <c r="I18" s="3">
        <f t="shared" ref="I18:I82" si="8">D18/(D18+F18)*100</f>
        <v>96.946564885496173</v>
      </c>
      <c r="J18" s="3" t="s">
        <v>24</v>
      </c>
    </row>
    <row r="19" spans="1:10" x14ac:dyDescent="0.2">
      <c r="A19" t="s">
        <v>19</v>
      </c>
      <c r="B19" t="s">
        <v>8</v>
      </c>
      <c r="C19" t="s">
        <v>12</v>
      </c>
      <c r="D19">
        <v>87</v>
      </c>
      <c r="E19">
        <v>80</v>
      </c>
      <c r="F19">
        <f t="shared" ref="F19:F25" si="9">221-D19-E19</f>
        <v>54</v>
      </c>
      <c r="G19" s="1">
        <f t="shared" si="6"/>
        <v>39.369999999999997</v>
      </c>
      <c r="H19" s="1">
        <f t="shared" si="7"/>
        <v>52.1</v>
      </c>
      <c r="I19" s="3">
        <f t="shared" si="8"/>
        <v>61.702127659574465</v>
      </c>
      <c r="J19" s="3" t="s">
        <v>24</v>
      </c>
    </row>
    <row r="20" spans="1:10" x14ac:dyDescent="0.2">
      <c r="A20" t="s">
        <v>19</v>
      </c>
      <c r="B20" t="s">
        <v>8</v>
      </c>
      <c r="C20" t="s">
        <v>13</v>
      </c>
      <c r="D20">
        <v>9</v>
      </c>
      <c r="E20">
        <v>8</v>
      </c>
      <c r="F20">
        <f t="shared" si="9"/>
        <v>204</v>
      </c>
      <c r="G20" s="1">
        <f t="shared" si="6"/>
        <v>4.07</v>
      </c>
      <c r="H20" s="1">
        <f t="shared" si="7"/>
        <v>52.94</v>
      </c>
      <c r="I20" s="3">
        <f t="shared" si="8"/>
        <v>4.225352112676056</v>
      </c>
      <c r="J20" s="3" t="s">
        <v>24</v>
      </c>
    </row>
    <row r="21" spans="1:10" x14ac:dyDescent="0.2">
      <c r="A21" t="s">
        <v>19</v>
      </c>
      <c r="B21" t="s">
        <v>8</v>
      </c>
      <c r="C21" t="s">
        <v>14</v>
      </c>
      <c r="D21">
        <v>125</v>
      </c>
      <c r="E21">
        <v>89</v>
      </c>
      <c r="F21">
        <f t="shared" si="9"/>
        <v>7</v>
      </c>
      <c r="G21" s="1">
        <f t="shared" si="6"/>
        <v>56.56</v>
      </c>
      <c r="H21" s="1">
        <f t="shared" si="7"/>
        <v>58.41</v>
      </c>
      <c r="I21" s="3">
        <f t="shared" si="8"/>
        <v>94.696969696969703</v>
      </c>
      <c r="J21" s="3" t="s">
        <v>24</v>
      </c>
    </row>
    <row r="22" spans="1:10" x14ac:dyDescent="0.2">
      <c r="A22" t="s">
        <v>19</v>
      </c>
      <c r="B22" t="s">
        <v>8</v>
      </c>
      <c r="C22" t="s">
        <v>15</v>
      </c>
      <c r="D22">
        <v>85</v>
      </c>
      <c r="E22">
        <v>81</v>
      </c>
      <c r="F22">
        <f t="shared" si="9"/>
        <v>55</v>
      </c>
      <c r="G22" s="1">
        <f t="shared" si="6"/>
        <v>38.46</v>
      </c>
      <c r="H22" s="1">
        <f t="shared" si="7"/>
        <v>51.2</v>
      </c>
      <c r="I22" s="3">
        <f t="shared" si="8"/>
        <v>60.714285714285708</v>
      </c>
      <c r="J22" s="3" t="s">
        <v>24</v>
      </c>
    </row>
    <row r="23" spans="1:10" x14ac:dyDescent="0.2">
      <c r="A23" t="s">
        <v>19</v>
      </c>
      <c r="B23" t="s">
        <v>8</v>
      </c>
      <c r="C23" t="s">
        <v>16</v>
      </c>
      <c r="D23">
        <v>121</v>
      </c>
      <c r="E23">
        <v>80</v>
      </c>
      <c r="F23">
        <f t="shared" si="9"/>
        <v>20</v>
      </c>
      <c r="G23" s="1">
        <f t="shared" si="6"/>
        <v>54.75</v>
      </c>
      <c r="H23" s="1">
        <f t="shared" si="7"/>
        <v>60.199999999999996</v>
      </c>
      <c r="I23" s="3">
        <f t="shared" si="8"/>
        <v>85.815602836879435</v>
      </c>
      <c r="J23" s="3" t="s">
        <v>24</v>
      </c>
    </row>
    <row r="24" spans="1:10" x14ac:dyDescent="0.2">
      <c r="A24" t="s">
        <v>19</v>
      </c>
      <c r="B24" t="s">
        <v>8</v>
      </c>
      <c r="C24" t="s">
        <v>17</v>
      </c>
      <c r="D24">
        <v>119</v>
      </c>
      <c r="E24">
        <v>76</v>
      </c>
      <c r="F24">
        <f t="shared" si="9"/>
        <v>26</v>
      </c>
      <c r="G24" s="1">
        <f t="shared" si="6"/>
        <v>53.849999999999994</v>
      </c>
      <c r="H24" s="2">
        <f t="shared" si="7"/>
        <v>61.029999999999994</v>
      </c>
      <c r="I24" s="3">
        <f t="shared" si="8"/>
        <v>82.068965517241381</v>
      </c>
      <c r="J24" s="3" t="s">
        <v>24</v>
      </c>
    </row>
    <row r="25" spans="1:10" x14ac:dyDescent="0.2">
      <c r="A25" t="s">
        <v>19</v>
      </c>
      <c r="B25" t="s">
        <v>8</v>
      </c>
      <c r="C25" t="s">
        <v>18</v>
      </c>
      <c r="D25">
        <v>116</v>
      </c>
      <c r="E25">
        <v>77</v>
      </c>
      <c r="F25">
        <f t="shared" si="9"/>
        <v>28</v>
      </c>
      <c r="G25" s="1">
        <f t="shared" si="6"/>
        <v>52.49</v>
      </c>
      <c r="H25" s="1">
        <f t="shared" si="7"/>
        <v>60.099999999999994</v>
      </c>
      <c r="I25" s="3">
        <f t="shared" si="8"/>
        <v>80.555555555555557</v>
      </c>
      <c r="J25" s="3" t="s">
        <v>24</v>
      </c>
    </row>
    <row r="26" spans="1:10" x14ac:dyDescent="0.2">
      <c r="A26" t="s">
        <v>19</v>
      </c>
      <c r="B26" t="s">
        <v>9</v>
      </c>
      <c r="C26" t="s">
        <v>6</v>
      </c>
      <c r="D26">
        <v>68</v>
      </c>
      <c r="E26">
        <v>47</v>
      </c>
      <c r="F26">
        <f t="shared" ref="F26:F33" si="10">117-D26-E26</f>
        <v>2</v>
      </c>
      <c r="G26" s="2">
        <f t="shared" si="6"/>
        <v>58.120000000000005</v>
      </c>
      <c r="H26" s="1">
        <f t="shared" si="7"/>
        <v>59.13</v>
      </c>
      <c r="I26" s="3">
        <f t="shared" si="8"/>
        <v>97.142857142857139</v>
      </c>
      <c r="J26" s="3" t="s">
        <v>24</v>
      </c>
    </row>
    <row r="27" spans="1:10" x14ac:dyDescent="0.2">
      <c r="A27" t="s">
        <v>19</v>
      </c>
      <c r="B27" t="s">
        <v>9</v>
      </c>
      <c r="C27" t="s">
        <v>12</v>
      </c>
      <c r="D27">
        <v>65</v>
      </c>
      <c r="E27">
        <v>44</v>
      </c>
      <c r="F27">
        <f t="shared" si="10"/>
        <v>8</v>
      </c>
      <c r="G27" s="1">
        <f t="shared" si="6"/>
        <v>55.559999999999995</v>
      </c>
      <c r="H27" s="1">
        <f t="shared" si="7"/>
        <v>59.63</v>
      </c>
      <c r="I27" s="3">
        <f t="shared" si="8"/>
        <v>89.041095890410958</v>
      </c>
      <c r="J27" s="3" t="s">
        <v>24</v>
      </c>
    </row>
    <row r="28" spans="1:10" x14ac:dyDescent="0.2">
      <c r="A28" t="s">
        <v>19</v>
      </c>
      <c r="B28" t="s">
        <v>9</v>
      </c>
      <c r="C28" t="s">
        <v>13</v>
      </c>
      <c r="D28">
        <v>28</v>
      </c>
      <c r="E28">
        <v>34</v>
      </c>
      <c r="F28">
        <f t="shared" si="10"/>
        <v>55</v>
      </c>
      <c r="G28" s="1">
        <f t="shared" si="6"/>
        <v>23.93</v>
      </c>
      <c r="H28" s="1">
        <f t="shared" si="7"/>
        <v>45.16</v>
      </c>
      <c r="I28" s="3">
        <f t="shared" si="8"/>
        <v>33.734939759036145</v>
      </c>
      <c r="J28" s="3" t="s">
        <v>24</v>
      </c>
    </row>
    <row r="29" spans="1:10" x14ac:dyDescent="0.2">
      <c r="A29" t="s">
        <v>19</v>
      </c>
      <c r="B29" t="s">
        <v>9</v>
      </c>
      <c r="C29" t="s">
        <v>14</v>
      </c>
      <c r="D29">
        <v>68</v>
      </c>
      <c r="E29">
        <v>47</v>
      </c>
      <c r="F29">
        <f t="shared" si="10"/>
        <v>2</v>
      </c>
      <c r="G29" s="1">
        <f t="shared" si="6"/>
        <v>58.120000000000005</v>
      </c>
      <c r="H29" s="1">
        <f t="shared" si="7"/>
        <v>59.13</v>
      </c>
      <c r="I29" s="3">
        <f t="shared" si="8"/>
        <v>97.142857142857139</v>
      </c>
      <c r="J29" s="3" t="s">
        <v>24</v>
      </c>
    </row>
    <row r="30" spans="1:10" x14ac:dyDescent="0.2">
      <c r="A30" t="s">
        <v>19</v>
      </c>
      <c r="B30" t="s">
        <v>9</v>
      </c>
      <c r="C30" t="s">
        <v>15</v>
      </c>
      <c r="D30">
        <v>64</v>
      </c>
      <c r="E30">
        <v>37</v>
      </c>
      <c r="F30">
        <f t="shared" si="10"/>
        <v>16</v>
      </c>
      <c r="G30" s="1">
        <f t="shared" si="6"/>
        <v>54.7</v>
      </c>
      <c r="H30" s="2">
        <f t="shared" si="7"/>
        <v>63.370000000000005</v>
      </c>
      <c r="I30" s="3">
        <f t="shared" si="8"/>
        <v>80</v>
      </c>
      <c r="J30" s="3" t="s">
        <v>24</v>
      </c>
    </row>
    <row r="31" spans="1:10" x14ac:dyDescent="0.2">
      <c r="A31" t="s">
        <v>19</v>
      </c>
      <c r="B31" t="s">
        <v>9</v>
      </c>
      <c r="C31" t="s">
        <v>16</v>
      </c>
      <c r="D31">
        <v>66</v>
      </c>
      <c r="E31">
        <v>47</v>
      </c>
      <c r="F31">
        <f t="shared" si="10"/>
        <v>4</v>
      </c>
      <c r="G31" s="1">
        <f t="shared" si="6"/>
        <v>56.410000000000004</v>
      </c>
      <c r="H31" s="1">
        <f t="shared" si="7"/>
        <v>58.41</v>
      </c>
      <c r="I31" s="3">
        <f t="shared" si="8"/>
        <v>94.285714285714278</v>
      </c>
      <c r="J31" s="3" t="s">
        <v>24</v>
      </c>
    </row>
    <row r="32" spans="1:10" x14ac:dyDescent="0.2">
      <c r="A32" t="s">
        <v>19</v>
      </c>
      <c r="B32" t="s">
        <v>9</v>
      </c>
      <c r="C32" t="s">
        <v>17</v>
      </c>
      <c r="D32">
        <v>66</v>
      </c>
      <c r="E32">
        <v>47</v>
      </c>
      <c r="F32">
        <f t="shared" si="10"/>
        <v>4</v>
      </c>
      <c r="G32" s="1">
        <f t="shared" si="6"/>
        <v>56.410000000000004</v>
      </c>
      <c r="H32" s="1">
        <f t="shared" si="7"/>
        <v>58.41</v>
      </c>
      <c r="I32" s="3">
        <f t="shared" si="8"/>
        <v>94.285714285714278</v>
      </c>
      <c r="J32" s="3" t="s">
        <v>24</v>
      </c>
    </row>
    <row r="33" spans="1:10" x14ac:dyDescent="0.2">
      <c r="A33" t="s">
        <v>19</v>
      </c>
      <c r="B33" t="s">
        <v>9</v>
      </c>
      <c r="C33" t="s">
        <v>18</v>
      </c>
      <c r="D33">
        <v>63</v>
      </c>
      <c r="E33">
        <v>37</v>
      </c>
      <c r="F33">
        <f t="shared" si="10"/>
        <v>17</v>
      </c>
      <c r="G33" s="1">
        <f t="shared" si="6"/>
        <v>53.849999999999994</v>
      </c>
      <c r="H33" s="1">
        <f t="shared" si="7"/>
        <v>63</v>
      </c>
      <c r="I33" s="3">
        <f t="shared" si="8"/>
        <v>78.75</v>
      </c>
      <c r="J33" s="3" t="s">
        <v>24</v>
      </c>
    </row>
    <row r="34" spans="1:10" x14ac:dyDescent="0.2">
      <c r="A34" t="s">
        <v>20</v>
      </c>
      <c r="B34" t="s">
        <v>8</v>
      </c>
      <c r="C34" t="s">
        <v>6</v>
      </c>
      <c r="D34">
        <v>167</v>
      </c>
      <c r="E34">
        <v>50</v>
      </c>
      <c r="F34">
        <f>221-D34-E34</f>
        <v>4</v>
      </c>
      <c r="G34" s="1">
        <f t="shared" ref="G34:G49" si="11">ROUND(D34/(D34+E34+F34), 4) * 100</f>
        <v>75.570000000000007</v>
      </c>
      <c r="H34" s="1">
        <f t="shared" ref="H34:H49" si="12">ROUND(D34/(D34+E34),4)*100</f>
        <v>76.959999999999994</v>
      </c>
      <c r="I34" s="3">
        <f t="shared" si="8"/>
        <v>97.660818713450297</v>
      </c>
      <c r="J34" s="3" t="s">
        <v>24</v>
      </c>
    </row>
    <row r="35" spans="1:10" x14ac:dyDescent="0.2">
      <c r="A35" t="s">
        <v>20</v>
      </c>
      <c r="B35" t="s">
        <v>8</v>
      </c>
      <c r="C35" t="s">
        <v>12</v>
      </c>
      <c r="D35">
        <v>119</v>
      </c>
      <c r="E35">
        <v>48</v>
      </c>
      <c r="F35">
        <f t="shared" ref="F35:F41" si="13">221-D35-E35</f>
        <v>54</v>
      </c>
      <c r="G35" s="1">
        <f t="shared" si="11"/>
        <v>53.849999999999994</v>
      </c>
      <c r="H35" s="1">
        <f t="shared" si="12"/>
        <v>71.260000000000005</v>
      </c>
      <c r="I35" s="3">
        <f t="shared" si="8"/>
        <v>68.786127167630056</v>
      </c>
      <c r="J35" s="3" t="s">
        <v>24</v>
      </c>
    </row>
    <row r="36" spans="1:10" x14ac:dyDescent="0.2">
      <c r="A36" t="s">
        <v>20</v>
      </c>
      <c r="B36" t="s">
        <v>8</v>
      </c>
      <c r="C36" t="s">
        <v>13</v>
      </c>
      <c r="D36">
        <v>15</v>
      </c>
      <c r="E36">
        <v>2</v>
      </c>
      <c r="F36">
        <f t="shared" si="13"/>
        <v>204</v>
      </c>
      <c r="G36" s="1">
        <f t="shared" si="11"/>
        <v>6.79</v>
      </c>
      <c r="H36" s="1">
        <f t="shared" si="12"/>
        <v>88.24</v>
      </c>
      <c r="I36" s="3">
        <f t="shared" si="8"/>
        <v>6.8493150684931505</v>
      </c>
      <c r="J36" s="3" t="s">
        <v>24</v>
      </c>
    </row>
    <row r="37" spans="1:10" x14ac:dyDescent="0.2">
      <c r="A37" t="s">
        <v>20</v>
      </c>
      <c r="B37" t="s">
        <v>8</v>
      </c>
      <c r="C37" t="s">
        <v>14</v>
      </c>
      <c r="D37">
        <v>190</v>
      </c>
      <c r="E37">
        <v>16</v>
      </c>
      <c r="F37">
        <f t="shared" si="13"/>
        <v>15</v>
      </c>
      <c r="G37" s="2">
        <f t="shared" si="11"/>
        <v>85.97</v>
      </c>
      <c r="H37" s="1">
        <f t="shared" si="12"/>
        <v>92.23</v>
      </c>
      <c r="I37" s="3">
        <f t="shared" si="8"/>
        <v>92.682926829268297</v>
      </c>
      <c r="J37" s="3" t="s">
        <v>24</v>
      </c>
    </row>
    <row r="38" spans="1:10" x14ac:dyDescent="0.2">
      <c r="A38" t="s">
        <v>20</v>
      </c>
      <c r="B38" t="s">
        <v>8</v>
      </c>
      <c r="C38" t="s">
        <v>15</v>
      </c>
      <c r="D38">
        <v>149</v>
      </c>
      <c r="E38">
        <v>7</v>
      </c>
      <c r="F38">
        <f t="shared" si="13"/>
        <v>65</v>
      </c>
      <c r="G38" s="1">
        <f t="shared" si="11"/>
        <v>67.42</v>
      </c>
      <c r="H38" s="1">
        <f t="shared" si="12"/>
        <v>95.509999999999991</v>
      </c>
      <c r="I38" s="3">
        <f t="shared" si="8"/>
        <v>69.626168224299064</v>
      </c>
      <c r="J38" s="3" t="s">
        <v>24</v>
      </c>
    </row>
    <row r="39" spans="1:10" x14ac:dyDescent="0.2">
      <c r="A39" t="s">
        <v>20</v>
      </c>
      <c r="B39" t="s">
        <v>8</v>
      </c>
      <c r="C39" t="s">
        <v>16</v>
      </c>
      <c r="D39">
        <v>187</v>
      </c>
      <c r="E39">
        <v>10</v>
      </c>
      <c r="F39">
        <f t="shared" si="13"/>
        <v>24</v>
      </c>
      <c r="G39" s="1">
        <f t="shared" si="11"/>
        <v>84.61999999999999</v>
      </c>
      <c r="H39" s="1">
        <f t="shared" si="12"/>
        <v>94.92</v>
      </c>
      <c r="I39" s="3">
        <f t="shared" si="8"/>
        <v>88.625592417061611</v>
      </c>
      <c r="J39" s="3" t="s">
        <v>24</v>
      </c>
    </row>
    <row r="40" spans="1:10" x14ac:dyDescent="0.2">
      <c r="A40" t="s">
        <v>20</v>
      </c>
      <c r="B40" t="s">
        <v>8</v>
      </c>
      <c r="C40" t="s">
        <v>17</v>
      </c>
      <c r="D40">
        <v>183</v>
      </c>
      <c r="E40">
        <v>10</v>
      </c>
      <c r="F40">
        <f t="shared" si="13"/>
        <v>28</v>
      </c>
      <c r="G40" s="1">
        <f t="shared" si="11"/>
        <v>82.809999999999988</v>
      </c>
      <c r="H40" s="1">
        <f t="shared" si="12"/>
        <v>94.820000000000007</v>
      </c>
      <c r="I40" s="3">
        <f t="shared" si="8"/>
        <v>86.729857819905206</v>
      </c>
      <c r="J40" s="3" t="s">
        <v>24</v>
      </c>
    </row>
    <row r="41" spans="1:10" x14ac:dyDescent="0.2">
      <c r="A41" t="s">
        <v>20</v>
      </c>
      <c r="B41" t="s">
        <v>8</v>
      </c>
      <c r="C41" t="s">
        <v>18</v>
      </c>
      <c r="D41">
        <v>171</v>
      </c>
      <c r="E41">
        <v>8</v>
      </c>
      <c r="F41">
        <f t="shared" si="13"/>
        <v>42</v>
      </c>
      <c r="G41" s="1">
        <f t="shared" si="11"/>
        <v>77.38000000000001</v>
      </c>
      <c r="H41" s="2">
        <f t="shared" si="12"/>
        <v>95.53</v>
      </c>
      <c r="I41" s="3">
        <f t="shared" si="8"/>
        <v>80.281690140845072</v>
      </c>
      <c r="J41" s="3" t="s">
        <v>24</v>
      </c>
    </row>
    <row r="42" spans="1:10" x14ac:dyDescent="0.2">
      <c r="A42" t="s">
        <v>20</v>
      </c>
      <c r="B42" t="s">
        <v>9</v>
      </c>
      <c r="C42" t="s">
        <v>6</v>
      </c>
      <c r="D42">
        <v>114</v>
      </c>
      <c r="E42">
        <v>1</v>
      </c>
      <c r="F42">
        <f t="shared" ref="F42:F49" si="14">117-D42-E42</f>
        <v>2</v>
      </c>
      <c r="G42" s="1">
        <f t="shared" si="11"/>
        <v>97.44</v>
      </c>
      <c r="H42" s="1">
        <f t="shared" si="12"/>
        <v>99.13</v>
      </c>
      <c r="I42" s="3">
        <f t="shared" si="8"/>
        <v>98.275862068965509</v>
      </c>
      <c r="J42" s="3" t="s">
        <v>24</v>
      </c>
    </row>
    <row r="43" spans="1:10" x14ac:dyDescent="0.2">
      <c r="A43" t="s">
        <v>20</v>
      </c>
      <c r="B43" t="s">
        <v>9</v>
      </c>
      <c r="C43" t="s">
        <v>12</v>
      </c>
      <c r="D43">
        <v>109</v>
      </c>
      <c r="E43">
        <v>0</v>
      </c>
      <c r="F43">
        <f t="shared" si="14"/>
        <v>8</v>
      </c>
      <c r="G43" s="1">
        <f t="shared" si="11"/>
        <v>93.16</v>
      </c>
      <c r="H43" s="1">
        <f t="shared" si="12"/>
        <v>100</v>
      </c>
      <c r="I43" s="3">
        <f t="shared" si="8"/>
        <v>93.162393162393158</v>
      </c>
      <c r="J43" s="3" t="s">
        <v>24</v>
      </c>
    </row>
    <row r="44" spans="1:10" x14ac:dyDescent="0.2">
      <c r="A44" t="s">
        <v>20</v>
      </c>
      <c r="B44" t="s">
        <v>9</v>
      </c>
      <c r="C44" t="s">
        <v>13</v>
      </c>
      <c r="D44">
        <v>60</v>
      </c>
      <c r="E44">
        <v>0</v>
      </c>
      <c r="F44">
        <f t="shared" si="14"/>
        <v>57</v>
      </c>
      <c r="G44" s="1">
        <f t="shared" si="11"/>
        <v>51.28</v>
      </c>
      <c r="H44" s="1">
        <f t="shared" si="12"/>
        <v>100</v>
      </c>
      <c r="I44" s="3">
        <f t="shared" si="8"/>
        <v>51.282051282051277</v>
      </c>
      <c r="J44" s="3" t="s">
        <v>24</v>
      </c>
    </row>
    <row r="45" spans="1:10" x14ac:dyDescent="0.2">
      <c r="A45" t="s">
        <v>20</v>
      </c>
      <c r="B45" t="s">
        <v>9</v>
      </c>
      <c r="C45" t="s">
        <v>14</v>
      </c>
      <c r="D45">
        <v>114</v>
      </c>
      <c r="E45">
        <v>1</v>
      </c>
      <c r="F45">
        <f t="shared" si="14"/>
        <v>2</v>
      </c>
      <c r="G45" s="1">
        <f t="shared" si="11"/>
        <v>97.44</v>
      </c>
      <c r="H45" s="1">
        <f t="shared" si="12"/>
        <v>99.13</v>
      </c>
      <c r="I45" s="3">
        <f t="shared" si="8"/>
        <v>98.275862068965509</v>
      </c>
      <c r="J45" s="3" t="s">
        <v>24</v>
      </c>
    </row>
    <row r="46" spans="1:10" x14ac:dyDescent="0.2">
      <c r="A46" t="s">
        <v>20</v>
      </c>
      <c r="B46" t="s">
        <v>9</v>
      </c>
      <c r="C46" t="s">
        <v>15</v>
      </c>
      <c r="D46">
        <v>107</v>
      </c>
      <c r="E46">
        <v>0</v>
      </c>
      <c r="F46">
        <f t="shared" si="14"/>
        <v>10</v>
      </c>
      <c r="G46" s="1">
        <f t="shared" si="11"/>
        <v>91.45</v>
      </c>
      <c r="H46" s="2">
        <f t="shared" si="12"/>
        <v>100</v>
      </c>
      <c r="I46" s="3">
        <f t="shared" si="8"/>
        <v>91.452991452991455</v>
      </c>
      <c r="J46" s="3" t="s">
        <v>24</v>
      </c>
    </row>
    <row r="47" spans="1:10" x14ac:dyDescent="0.2">
      <c r="A47" t="s">
        <v>20</v>
      </c>
      <c r="B47" t="s">
        <v>9</v>
      </c>
      <c r="C47" t="s">
        <v>16</v>
      </c>
      <c r="D47">
        <v>116</v>
      </c>
      <c r="E47">
        <v>0</v>
      </c>
      <c r="F47">
        <f t="shared" si="14"/>
        <v>1</v>
      </c>
      <c r="G47" s="2">
        <f t="shared" si="11"/>
        <v>99.15</v>
      </c>
      <c r="H47" s="2">
        <f t="shared" si="12"/>
        <v>100</v>
      </c>
      <c r="I47" s="3">
        <f t="shared" si="8"/>
        <v>99.145299145299148</v>
      </c>
      <c r="J47" s="3" t="s">
        <v>24</v>
      </c>
    </row>
    <row r="48" spans="1:10" x14ac:dyDescent="0.2">
      <c r="A48" t="s">
        <v>20</v>
      </c>
      <c r="B48" t="s">
        <v>9</v>
      </c>
      <c r="C48" t="s">
        <v>17</v>
      </c>
      <c r="D48">
        <v>116</v>
      </c>
      <c r="E48">
        <v>0</v>
      </c>
      <c r="F48">
        <f t="shared" si="14"/>
        <v>1</v>
      </c>
      <c r="G48" s="2">
        <f t="shared" si="11"/>
        <v>99.15</v>
      </c>
      <c r="H48" s="2">
        <f t="shared" si="12"/>
        <v>100</v>
      </c>
      <c r="I48" s="3">
        <f t="shared" si="8"/>
        <v>99.145299145299148</v>
      </c>
      <c r="J48" s="3" t="s">
        <v>24</v>
      </c>
    </row>
    <row r="49" spans="1:10" x14ac:dyDescent="0.2">
      <c r="A49" t="s">
        <v>20</v>
      </c>
      <c r="B49" t="s">
        <v>9</v>
      </c>
      <c r="C49" t="s">
        <v>18</v>
      </c>
      <c r="D49">
        <v>116</v>
      </c>
      <c r="E49">
        <v>0</v>
      </c>
      <c r="F49">
        <f t="shared" si="14"/>
        <v>1</v>
      </c>
      <c r="G49" s="2">
        <f t="shared" si="11"/>
        <v>99.15</v>
      </c>
      <c r="H49" s="2">
        <f t="shared" si="12"/>
        <v>100</v>
      </c>
      <c r="I49" s="3">
        <f t="shared" si="8"/>
        <v>99.145299145299148</v>
      </c>
      <c r="J49" s="3" t="s">
        <v>24</v>
      </c>
    </row>
    <row r="50" spans="1:10" x14ac:dyDescent="0.2">
      <c r="A50" t="s">
        <v>21</v>
      </c>
      <c r="B50" t="s">
        <v>8</v>
      </c>
      <c r="C50" t="s">
        <v>6</v>
      </c>
      <c r="D50">
        <v>199</v>
      </c>
      <c r="E50">
        <v>22</v>
      </c>
      <c r="F50">
        <f>221-D50-E50</f>
        <v>0</v>
      </c>
      <c r="G50" s="1">
        <f t="shared" ref="G50:G57" si="15">ROUND(D50/(D50+E50+F50), 4) * 100</f>
        <v>90.05</v>
      </c>
      <c r="H50" s="1">
        <f t="shared" ref="H50:H57" si="16">ROUND(D50/(D50+E50),4)*100</f>
        <v>90.05</v>
      </c>
      <c r="I50" s="3">
        <f t="shared" si="8"/>
        <v>100</v>
      </c>
      <c r="J50" s="3" t="s">
        <v>24</v>
      </c>
    </row>
    <row r="51" spans="1:10" x14ac:dyDescent="0.2">
      <c r="A51" t="s">
        <v>21</v>
      </c>
      <c r="B51" t="s">
        <v>8</v>
      </c>
      <c r="C51" t="s">
        <v>12</v>
      </c>
      <c r="D51">
        <v>155</v>
      </c>
      <c r="E51">
        <v>21</v>
      </c>
      <c r="F51">
        <f t="shared" ref="F51:F57" si="17">221-D51-E51</f>
        <v>45</v>
      </c>
      <c r="G51" s="1">
        <f t="shared" si="15"/>
        <v>70.14</v>
      </c>
      <c r="H51" s="1">
        <f t="shared" si="16"/>
        <v>88.070000000000007</v>
      </c>
      <c r="I51" s="3">
        <f t="shared" si="8"/>
        <v>77.5</v>
      </c>
      <c r="J51" s="3" t="s">
        <v>24</v>
      </c>
    </row>
    <row r="52" spans="1:10" x14ac:dyDescent="0.2">
      <c r="A52" t="s">
        <v>21</v>
      </c>
      <c r="B52" t="s">
        <v>8</v>
      </c>
      <c r="C52" t="s">
        <v>13</v>
      </c>
      <c r="D52">
        <v>46</v>
      </c>
      <c r="E52">
        <v>2</v>
      </c>
      <c r="F52">
        <f t="shared" si="17"/>
        <v>173</v>
      </c>
      <c r="G52" s="1">
        <f t="shared" si="15"/>
        <v>20.810000000000002</v>
      </c>
      <c r="H52" s="1">
        <f t="shared" si="16"/>
        <v>95.83</v>
      </c>
      <c r="I52" s="3">
        <f t="shared" si="8"/>
        <v>21.00456621004566</v>
      </c>
      <c r="J52" s="3" t="s">
        <v>24</v>
      </c>
    </row>
    <row r="53" spans="1:10" x14ac:dyDescent="0.2">
      <c r="A53" t="s">
        <v>21</v>
      </c>
      <c r="B53" t="s">
        <v>8</v>
      </c>
      <c r="C53" t="s">
        <v>14</v>
      </c>
      <c r="D53">
        <v>211</v>
      </c>
      <c r="E53">
        <v>9</v>
      </c>
      <c r="F53">
        <f t="shared" si="17"/>
        <v>1</v>
      </c>
      <c r="G53" s="2">
        <f t="shared" si="15"/>
        <v>95.48</v>
      </c>
      <c r="H53" s="2">
        <f t="shared" si="16"/>
        <v>95.91</v>
      </c>
      <c r="I53" s="3">
        <f t="shared" si="8"/>
        <v>99.528301886792448</v>
      </c>
      <c r="J53" s="3" t="s">
        <v>24</v>
      </c>
    </row>
    <row r="54" spans="1:10" x14ac:dyDescent="0.2">
      <c r="A54" t="s">
        <v>21</v>
      </c>
      <c r="B54" t="s">
        <v>8</v>
      </c>
      <c r="C54" t="s">
        <v>15</v>
      </c>
      <c r="D54">
        <v>169</v>
      </c>
      <c r="E54">
        <v>8</v>
      </c>
      <c r="F54">
        <f t="shared" si="17"/>
        <v>44</v>
      </c>
      <c r="G54" s="1">
        <f t="shared" si="15"/>
        <v>76.47</v>
      </c>
      <c r="H54" s="1">
        <f t="shared" si="16"/>
        <v>95.48</v>
      </c>
      <c r="I54" s="3">
        <f t="shared" si="8"/>
        <v>79.342723004694832</v>
      </c>
      <c r="J54" s="3" t="s">
        <v>24</v>
      </c>
    </row>
    <row r="55" spans="1:10" x14ac:dyDescent="0.2">
      <c r="A55" t="s">
        <v>21</v>
      </c>
      <c r="B55" t="s">
        <v>8</v>
      </c>
      <c r="C55" t="s">
        <v>16</v>
      </c>
      <c r="D55">
        <v>196</v>
      </c>
      <c r="E55">
        <v>9</v>
      </c>
      <c r="F55">
        <f t="shared" si="17"/>
        <v>16</v>
      </c>
      <c r="G55" s="1">
        <f t="shared" si="15"/>
        <v>88.69</v>
      </c>
      <c r="H55" s="1">
        <f t="shared" si="16"/>
        <v>95.61</v>
      </c>
      <c r="I55" s="3">
        <f t="shared" si="8"/>
        <v>92.452830188679243</v>
      </c>
      <c r="J55" s="3" t="s">
        <v>24</v>
      </c>
    </row>
    <row r="56" spans="1:10" x14ac:dyDescent="0.2">
      <c r="A56" t="s">
        <v>21</v>
      </c>
      <c r="B56" t="s">
        <v>8</v>
      </c>
      <c r="C56" t="s">
        <v>17</v>
      </c>
      <c r="D56">
        <v>195</v>
      </c>
      <c r="E56">
        <v>9</v>
      </c>
      <c r="F56">
        <f t="shared" si="17"/>
        <v>17</v>
      </c>
      <c r="G56" s="1">
        <f t="shared" si="15"/>
        <v>88.24</v>
      </c>
      <c r="H56" s="1">
        <f t="shared" si="16"/>
        <v>95.59</v>
      </c>
      <c r="I56" s="3">
        <f t="shared" si="8"/>
        <v>91.981132075471692</v>
      </c>
      <c r="J56" s="3" t="s">
        <v>24</v>
      </c>
    </row>
    <row r="57" spans="1:10" x14ac:dyDescent="0.2">
      <c r="A57" t="s">
        <v>21</v>
      </c>
      <c r="B57" t="s">
        <v>8</v>
      </c>
      <c r="C57" t="s">
        <v>18</v>
      </c>
      <c r="D57">
        <v>194</v>
      </c>
      <c r="E57">
        <v>9</v>
      </c>
      <c r="F57">
        <f t="shared" si="17"/>
        <v>18</v>
      </c>
      <c r="G57" s="1">
        <f t="shared" si="15"/>
        <v>87.78</v>
      </c>
      <c r="H57" s="1">
        <f t="shared" si="16"/>
        <v>95.57</v>
      </c>
      <c r="I57" s="3">
        <f t="shared" si="8"/>
        <v>91.509433962264154</v>
      </c>
      <c r="J57" s="3" t="s">
        <v>24</v>
      </c>
    </row>
    <row r="58" spans="1:10" x14ac:dyDescent="0.2">
      <c r="A58" t="s">
        <v>21</v>
      </c>
      <c r="B58" t="s">
        <v>9</v>
      </c>
      <c r="C58" t="s">
        <v>13</v>
      </c>
      <c r="D58">
        <v>60</v>
      </c>
      <c r="E58">
        <v>0</v>
      </c>
      <c r="F58">
        <f t="shared" ref="F58:F65" si="18">117-D58-E58</f>
        <v>57</v>
      </c>
      <c r="G58" s="1">
        <f t="shared" ref="G58:G65" si="19">ROUND(D58/(D58+E58+F58), 4) * 100</f>
        <v>51.28</v>
      </c>
      <c r="H58" s="1">
        <f t="shared" ref="H58:H65" si="20">ROUND(D58/(D58+E58),4)*100</f>
        <v>100</v>
      </c>
      <c r="I58" s="3">
        <f t="shared" ref="I58:I65" si="21">D58/(D58+F58)*100</f>
        <v>51.282051282051277</v>
      </c>
      <c r="J58" s="3" t="s">
        <v>24</v>
      </c>
    </row>
    <row r="59" spans="1:10" x14ac:dyDescent="0.2">
      <c r="A59" t="s">
        <v>21</v>
      </c>
      <c r="B59" t="s">
        <v>9</v>
      </c>
      <c r="C59" t="s">
        <v>15</v>
      </c>
      <c r="D59">
        <v>107</v>
      </c>
      <c r="E59">
        <v>0</v>
      </c>
      <c r="F59">
        <f t="shared" si="18"/>
        <v>10</v>
      </c>
      <c r="G59" s="1">
        <f t="shared" si="19"/>
        <v>91.45</v>
      </c>
      <c r="H59" s="1">
        <f t="shared" si="20"/>
        <v>100</v>
      </c>
      <c r="I59" s="3">
        <f t="shared" si="21"/>
        <v>91.452991452991455</v>
      </c>
      <c r="J59" s="3" t="s">
        <v>24</v>
      </c>
    </row>
    <row r="60" spans="1:10" x14ac:dyDescent="0.2">
      <c r="A60" t="s">
        <v>21</v>
      </c>
      <c r="B60" t="s">
        <v>9</v>
      </c>
      <c r="C60" t="s">
        <v>12</v>
      </c>
      <c r="D60">
        <v>109</v>
      </c>
      <c r="E60">
        <v>0</v>
      </c>
      <c r="F60">
        <f t="shared" si="18"/>
        <v>8</v>
      </c>
      <c r="G60" s="1">
        <f t="shared" si="19"/>
        <v>93.16</v>
      </c>
      <c r="H60" s="1">
        <f t="shared" si="20"/>
        <v>100</v>
      </c>
      <c r="I60" s="3">
        <f t="shared" si="21"/>
        <v>93.162393162393158</v>
      </c>
      <c r="J60" s="3" t="s">
        <v>24</v>
      </c>
    </row>
    <row r="61" spans="1:10" x14ac:dyDescent="0.2">
      <c r="A61" t="s">
        <v>21</v>
      </c>
      <c r="B61" t="s">
        <v>9</v>
      </c>
      <c r="C61" t="s">
        <v>6</v>
      </c>
      <c r="D61">
        <v>114</v>
      </c>
      <c r="E61">
        <v>1</v>
      </c>
      <c r="F61">
        <f t="shared" si="18"/>
        <v>2</v>
      </c>
      <c r="G61" s="1">
        <f t="shared" si="19"/>
        <v>97.44</v>
      </c>
      <c r="H61" s="1">
        <f t="shared" si="20"/>
        <v>99.13</v>
      </c>
      <c r="I61" s="3">
        <f t="shared" si="21"/>
        <v>98.275862068965509</v>
      </c>
      <c r="J61" s="3" t="s">
        <v>24</v>
      </c>
    </row>
    <row r="62" spans="1:10" x14ac:dyDescent="0.2">
      <c r="A62" t="s">
        <v>21</v>
      </c>
      <c r="B62" t="s">
        <v>9</v>
      </c>
      <c r="C62" t="s">
        <v>14</v>
      </c>
      <c r="D62">
        <v>114</v>
      </c>
      <c r="E62">
        <v>1</v>
      </c>
      <c r="F62">
        <f t="shared" si="18"/>
        <v>2</v>
      </c>
      <c r="G62" s="1">
        <f t="shared" si="19"/>
        <v>97.44</v>
      </c>
      <c r="H62" s="1">
        <f t="shared" si="20"/>
        <v>99.13</v>
      </c>
      <c r="I62" s="3">
        <f t="shared" si="21"/>
        <v>98.275862068965509</v>
      </c>
      <c r="J62" s="3" t="s">
        <v>24</v>
      </c>
    </row>
    <row r="63" spans="1:10" x14ac:dyDescent="0.2">
      <c r="A63" t="s">
        <v>21</v>
      </c>
      <c r="B63" t="s">
        <v>9</v>
      </c>
      <c r="C63" t="s">
        <v>16</v>
      </c>
      <c r="D63">
        <v>116</v>
      </c>
      <c r="E63">
        <v>1</v>
      </c>
      <c r="F63">
        <f t="shared" si="18"/>
        <v>0</v>
      </c>
      <c r="G63" s="2">
        <f t="shared" si="19"/>
        <v>99.15</v>
      </c>
      <c r="H63" s="2">
        <f t="shared" si="20"/>
        <v>99.15</v>
      </c>
      <c r="I63" s="3">
        <f t="shared" si="21"/>
        <v>100</v>
      </c>
      <c r="J63" s="3" t="s">
        <v>24</v>
      </c>
    </row>
    <row r="64" spans="1:10" x14ac:dyDescent="0.2">
      <c r="A64" t="s">
        <v>21</v>
      </c>
      <c r="B64" t="s">
        <v>9</v>
      </c>
      <c r="C64" t="s">
        <v>17</v>
      </c>
      <c r="D64">
        <v>116</v>
      </c>
      <c r="E64">
        <v>0</v>
      </c>
      <c r="F64">
        <f t="shared" si="18"/>
        <v>1</v>
      </c>
      <c r="G64" s="2">
        <f t="shared" si="19"/>
        <v>99.15</v>
      </c>
      <c r="H64" s="2">
        <f t="shared" si="20"/>
        <v>100</v>
      </c>
      <c r="I64" s="3">
        <f t="shared" si="21"/>
        <v>99.145299145299148</v>
      </c>
      <c r="J64" s="3" t="s">
        <v>24</v>
      </c>
    </row>
    <row r="65" spans="1:10" x14ac:dyDescent="0.2">
      <c r="A65" t="s">
        <v>21</v>
      </c>
      <c r="B65" t="s">
        <v>9</v>
      </c>
      <c r="C65" t="s">
        <v>18</v>
      </c>
      <c r="D65">
        <v>116</v>
      </c>
      <c r="E65">
        <v>1</v>
      </c>
      <c r="F65">
        <f t="shared" si="18"/>
        <v>0</v>
      </c>
      <c r="G65" s="2">
        <f t="shared" si="19"/>
        <v>99.15</v>
      </c>
      <c r="H65" s="2">
        <f t="shared" si="20"/>
        <v>99.15</v>
      </c>
      <c r="I65" s="3">
        <f t="shared" si="21"/>
        <v>100</v>
      </c>
      <c r="J65" s="3" t="s">
        <v>24</v>
      </c>
    </row>
    <row r="66" spans="1:10" x14ac:dyDescent="0.2">
      <c r="A66" t="s">
        <v>5</v>
      </c>
      <c r="B66" t="s">
        <v>8</v>
      </c>
      <c r="C66" t="s">
        <v>6</v>
      </c>
      <c r="D66">
        <v>164</v>
      </c>
      <c r="E66">
        <v>16</v>
      </c>
      <c r="F66">
        <f t="shared" ref="F66:F73" si="22">221-D66-E66</f>
        <v>41</v>
      </c>
      <c r="G66" s="2">
        <f t="shared" ref="G66:G81" si="23">ROUND(D66/(D66+E66+F66), 4) * 100</f>
        <v>74.209999999999994</v>
      </c>
      <c r="H66" s="1">
        <f t="shared" ref="H66:H81" si="24">ROUND(D66/(D66+E66),4)*100</f>
        <v>91.11</v>
      </c>
      <c r="I66" s="3">
        <f t="shared" si="8"/>
        <v>80</v>
      </c>
      <c r="J66" s="3" t="s">
        <v>25</v>
      </c>
    </row>
    <row r="67" spans="1:10" x14ac:dyDescent="0.2">
      <c r="A67" t="s">
        <v>5</v>
      </c>
      <c r="B67" t="s">
        <v>8</v>
      </c>
      <c r="C67" t="s">
        <v>12</v>
      </c>
      <c r="D67">
        <v>130</v>
      </c>
      <c r="E67">
        <v>6</v>
      </c>
      <c r="F67">
        <f t="shared" si="22"/>
        <v>85</v>
      </c>
      <c r="G67" s="1">
        <f t="shared" si="23"/>
        <v>58.819999999999993</v>
      </c>
      <c r="H67" s="1">
        <f t="shared" si="24"/>
        <v>95.59</v>
      </c>
      <c r="I67" s="3">
        <f t="shared" si="8"/>
        <v>60.465116279069761</v>
      </c>
      <c r="J67" s="3" t="s">
        <v>25</v>
      </c>
    </row>
    <row r="68" spans="1:10" x14ac:dyDescent="0.2">
      <c r="A68" t="s">
        <v>5</v>
      </c>
      <c r="B68" t="s">
        <v>8</v>
      </c>
      <c r="C68" t="s">
        <v>13</v>
      </c>
      <c r="D68">
        <v>34</v>
      </c>
      <c r="E68">
        <v>1</v>
      </c>
      <c r="F68">
        <f t="shared" si="22"/>
        <v>186</v>
      </c>
      <c r="G68" s="1">
        <f t="shared" si="23"/>
        <v>15.379999999999999</v>
      </c>
      <c r="H68" s="2">
        <f t="shared" si="24"/>
        <v>97.14</v>
      </c>
      <c r="I68" s="3">
        <f t="shared" si="8"/>
        <v>15.454545454545453</v>
      </c>
      <c r="J68" s="3" t="s">
        <v>25</v>
      </c>
    </row>
    <row r="69" spans="1:10" x14ac:dyDescent="0.2">
      <c r="A69" t="s">
        <v>5</v>
      </c>
      <c r="B69" t="s">
        <v>8</v>
      </c>
      <c r="C69" t="s">
        <v>14</v>
      </c>
      <c r="D69">
        <v>22</v>
      </c>
      <c r="E69">
        <v>7</v>
      </c>
      <c r="F69">
        <f t="shared" si="22"/>
        <v>192</v>
      </c>
      <c r="G69" s="1">
        <f t="shared" si="23"/>
        <v>9.9500000000000011</v>
      </c>
      <c r="H69" s="1">
        <f t="shared" si="24"/>
        <v>75.86</v>
      </c>
      <c r="I69" s="3">
        <f t="shared" si="8"/>
        <v>10.2803738317757</v>
      </c>
      <c r="J69" s="3" t="s">
        <v>25</v>
      </c>
    </row>
    <row r="70" spans="1:10" x14ac:dyDescent="0.2">
      <c r="A70" t="s">
        <v>5</v>
      </c>
      <c r="B70" t="s">
        <v>8</v>
      </c>
      <c r="C70" t="s">
        <v>15</v>
      </c>
      <c r="D70">
        <v>25</v>
      </c>
      <c r="E70">
        <v>2</v>
      </c>
      <c r="F70">
        <f t="shared" si="22"/>
        <v>194</v>
      </c>
      <c r="G70" s="1">
        <f t="shared" si="23"/>
        <v>11.31</v>
      </c>
      <c r="H70" s="1">
        <f t="shared" si="24"/>
        <v>92.589999999999989</v>
      </c>
      <c r="I70" s="3">
        <f t="shared" si="8"/>
        <v>11.415525114155251</v>
      </c>
      <c r="J70" s="3" t="s">
        <v>25</v>
      </c>
    </row>
    <row r="71" spans="1:10" x14ac:dyDescent="0.2">
      <c r="A71" t="s">
        <v>5</v>
      </c>
      <c r="B71" t="s">
        <v>8</v>
      </c>
      <c r="C71" t="s">
        <v>16</v>
      </c>
      <c r="D71">
        <v>70</v>
      </c>
      <c r="E71">
        <v>5</v>
      </c>
      <c r="F71">
        <f t="shared" si="22"/>
        <v>146</v>
      </c>
      <c r="G71" s="1">
        <f t="shared" si="23"/>
        <v>31.669999999999998</v>
      </c>
      <c r="H71" s="1">
        <f t="shared" si="24"/>
        <v>93.33</v>
      </c>
      <c r="I71" s="3">
        <f t="shared" si="8"/>
        <v>32.407407407407405</v>
      </c>
      <c r="J71" s="3" t="s">
        <v>25</v>
      </c>
    </row>
    <row r="72" spans="1:10" x14ac:dyDescent="0.2">
      <c r="A72" t="s">
        <v>5</v>
      </c>
      <c r="B72" t="s">
        <v>8</v>
      </c>
      <c r="C72" t="s">
        <v>17</v>
      </c>
      <c r="D72">
        <v>48</v>
      </c>
      <c r="E72">
        <v>3</v>
      </c>
      <c r="F72">
        <f t="shared" si="22"/>
        <v>170</v>
      </c>
      <c r="G72" s="1">
        <f t="shared" si="23"/>
        <v>21.72</v>
      </c>
      <c r="H72" s="1">
        <f t="shared" si="24"/>
        <v>94.12</v>
      </c>
      <c r="I72" s="3">
        <f t="shared" si="8"/>
        <v>22.018348623853214</v>
      </c>
      <c r="J72" s="3" t="s">
        <v>25</v>
      </c>
    </row>
    <row r="73" spans="1:10" x14ac:dyDescent="0.2">
      <c r="A73" t="s">
        <v>5</v>
      </c>
      <c r="B73" t="s">
        <v>8</v>
      </c>
      <c r="C73" t="s">
        <v>18</v>
      </c>
      <c r="D73">
        <v>28</v>
      </c>
      <c r="E73">
        <v>2</v>
      </c>
      <c r="F73">
        <f t="shared" si="22"/>
        <v>191</v>
      </c>
      <c r="G73" s="1">
        <f t="shared" si="23"/>
        <v>12.67</v>
      </c>
      <c r="H73" s="1">
        <f t="shared" si="24"/>
        <v>93.33</v>
      </c>
      <c r="I73" s="3">
        <f t="shared" si="8"/>
        <v>12.785388127853881</v>
      </c>
      <c r="J73" s="3" t="s">
        <v>25</v>
      </c>
    </row>
    <row r="74" spans="1:10" x14ac:dyDescent="0.2">
      <c r="A74" t="s">
        <v>5</v>
      </c>
      <c r="B74" t="s">
        <v>9</v>
      </c>
      <c r="C74" t="s">
        <v>6</v>
      </c>
      <c r="D74">
        <v>69</v>
      </c>
      <c r="E74">
        <v>11</v>
      </c>
      <c r="F74">
        <f t="shared" ref="F74:F81" si="25">117-D74-E74</f>
        <v>37</v>
      </c>
      <c r="G74" s="2">
        <f t="shared" si="23"/>
        <v>58.97</v>
      </c>
      <c r="H74" s="1">
        <f t="shared" si="24"/>
        <v>86.25</v>
      </c>
      <c r="I74" s="3">
        <f t="shared" si="8"/>
        <v>65.094339622641513</v>
      </c>
      <c r="J74" s="3" t="s">
        <v>25</v>
      </c>
    </row>
    <row r="75" spans="1:10" x14ac:dyDescent="0.2">
      <c r="A75" t="s">
        <v>5</v>
      </c>
      <c r="B75" t="s">
        <v>9</v>
      </c>
      <c r="C75" t="s">
        <v>12</v>
      </c>
      <c r="D75">
        <v>65</v>
      </c>
      <c r="E75">
        <v>11</v>
      </c>
      <c r="F75">
        <f t="shared" si="25"/>
        <v>41</v>
      </c>
      <c r="G75" s="1">
        <f t="shared" si="23"/>
        <v>55.559999999999995</v>
      </c>
      <c r="H75" s="1">
        <f t="shared" si="24"/>
        <v>85.53</v>
      </c>
      <c r="I75" s="3">
        <f t="shared" si="8"/>
        <v>61.320754716981128</v>
      </c>
      <c r="J75" s="3" t="s">
        <v>25</v>
      </c>
    </row>
    <row r="76" spans="1:10" x14ac:dyDescent="0.2">
      <c r="A76" t="s">
        <v>5</v>
      </c>
      <c r="B76" t="s">
        <v>9</v>
      </c>
      <c r="C76" t="s">
        <v>13</v>
      </c>
      <c r="D76">
        <v>41</v>
      </c>
      <c r="E76">
        <v>5</v>
      </c>
      <c r="F76">
        <f t="shared" si="25"/>
        <v>71</v>
      </c>
      <c r="G76" s="1">
        <f t="shared" si="23"/>
        <v>35.04</v>
      </c>
      <c r="H76" s="1">
        <f t="shared" si="24"/>
        <v>89.13</v>
      </c>
      <c r="I76" s="3">
        <f t="shared" si="8"/>
        <v>36.607142857142854</v>
      </c>
      <c r="J76" s="3" t="s">
        <v>25</v>
      </c>
    </row>
    <row r="77" spans="1:10" x14ac:dyDescent="0.2">
      <c r="A77" t="s">
        <v>5</v>
      </c>
      <c r="B77" t="s">
        <v>9</v>
      </c>
      <c r="C77" t="s">
        <v>14</v>
      </c>
      <c r="D77">
        <v>36</v>
      </c>
      <c r="E77">
        <v>4</v>
      </c>
      <c r="F77">
        <f t="shared" si="25"/>
        <v>77</v>
      </c>
      <c r="G77" s="1">
        <f t="shared" si="23"/>
        <v>30.769999999999996</v>
      </c>
      <c r="H77" s="1">
        <f t="shared" si="24"/>
        <v>90</v>
      </c>
      <c r="I77" s="3">
        <f t="shared" si="8"/>
        <v>31.858407079646017</v>
      </c>
      <c r="J77" s="3" t="s">
        <v>25</v>
      </c>
    </row>
    <row r="78" spans="1:10" x14ac:dyDescent="0.2">
      <c r="A78" t="s">
        <v>5</v>
      </c>
      <c r="B78" t="s">
        <v>9</v>
      </c>
      <c r="C78" t="s">
        <v>15</v>
      </c>
      <c r="D78">
        <v>14</v>
      </c>
      <c r="E78">
        <v>1</v>
      </c>
      <c r="F78">
        <f t="shared" si="25"/>
        <v>102</v>
      </c>
      <c r="G78" s="1">
        <f t="shared" si="23"/>
        <v>11.97</v>
      </c>
      <c r="H78" s="1">
        <f t="shared" si="24"/>
        <v>93.33</v>
      </c>
      <c r="I78" s="3">
        <f t="shared" si="8"/>
        <v>12.068965517241379</v>
      </c>
      <c r="J78" s="3" t="s">
        <v>25</v>
      </c>
    </row>
    <row r="79" spans="1:10" x14ac:dyDescent="0.2">
      <c r="A79" t="s">
        <v>5</v>
      </c>
      <c r="B79" t="s">
        <v>9</v>
      </c>
      <c r="C79" t="s">
        <v>16</v>
      </c>
      <c r="D79">
        <v>19</v>
      </c>
      <c r="E79">
        <v>0</v>
      </c>
      <c r="F79">
        <f t="shared" si="25"/>
        <v>98</v>
      </c>
      <c r="G79" s="1">
        <f t="shared" si="23"/>
        <v>16.239999999999998</v>
      </c>
      <c r="H79" s="2">
        <f t="shared" si="24"/>
        <v>100</v>
      </c>
      <c r="I79" s="3">
        <f t="shared" si="8"/>
        <v>16.239316239316238</v>
      </c>
      <c r="J79" s="3" t="s">
        <v>25</v>
      </c>
    </row>
    <row r="80" spans="1:10" x14ac:dyDescent="0.2">
      <c r="A80" t="s">
        <v>5</v>
      </c>
      <c r="B80" t="s">
        <v>9</v>
      </c>
      <c r="C80" t="s">
        <v>17</v>
      </c>
      <c r="D80">
        <v>14</v>
      </c>
      <c r="E80">
        <v>0</v>
      </c>
      <c r="F80">
        <f t="shared" si="25"/>
        <v>103</v>
      </c>
      <c r="G80" s="1">
        <f t="shared" si="23"/>
        <v>11.97</v>
      </c>
      <c r="H80" s="2">
        <f t="shared" si="24"/>
        <v>100</v>
      </c>
      <c r="I80" s="3">
        <f t="shared" si="8"/>
        <v>11.965811965811966</v>
      </c>
      <c r="J80" s="3" t="s">
        <v>25</v>
      </c>
    </row>
    <row r="81" spans="1:10" x14ac:dyDescent="0.2">
      <c r="A81" t="s">
        <v>5</v>
      </c>
      <c r="B81" t="s">
        <v>9</v>
      </c>
      <c r="C81" t="s">
        <v>18</v>
      </c>
      <c r="D81">
        <v>13</v>
      </c>
      <c r="E81">
        <v>0</v>
      </c>
      <c r="F81">
        <f t="shared" si="25"/>
        <v>104</v>
      </c>
      <c r="G81" s="1">
        <f t="shared" si="23"/>
        <v>11.110000000000001</v>
      </c>
      <c r="H81" s="2">
        <f t="shared" si="24"/>
        <v>100</v>
      </c>
      <c r="I81" s="3">
        <f t="shared" si="8"/>
        <v>11.111111111111111</v>
      </c>
      <c r="J81" s="3" t="s">
        <v>25</v>
      </c>
    </row>
    <row r="82" spans="1:10" x14ac:dyDescent="0.2">
      <c r="A82" t="s">
        <v>19</v>
      </c>
      <c r="B82" t="s">
        <v>8</v>
      </c>
      <c r="C82" t="s">
        <v>6</v>
      </c>
      <c r="D82">
        <v>134</v>
      </c>
      <c r="E82">
        <v>14</v>
      </c>
      <c r="F82">
        <f>221-D82-E82</f>
        <v>73</v>
      </c>
      <c r="G82" s="2">
        <f t="shared" ref="G82:G97" si="26">ROUND(D82/(D82+E82+F82), 4) * 100</f>
        <v>60.629999999999995</v>
      </c>
      <c r="H82" s="1">
        <f t="shared" ref="H82:H97" si="27">ROUND(D82/(D82+E82),4)*100</f>
        <v>90.539999999999992</v>
      </c>
      <c r="I82" s="3">
        <f t="shared" si="8"/>
        <v>64.734299516908209</v>
      </c>
      <c r="J82" s="3" t="s">
        <v>25</v>
      </c>
    </row>
    <row r="83" spans="1:10" x14ac:dyDescent="0.2">
      <c r="A83" t="s">
        <v>19</v>
      </c>
      <c r="B83" t="s">
        <v>8</v>
      </c>
      <c r="C83" t="s">
        <v>12</v>
      </c>
      <c r="D83">
        <v>94</v>
      </c>
      <c r="E83">
        <v>10</v>
      </c>
      <c r="F83">
        <f t="shared" ref="F83:F89" si="28">221-D83-E83</f>
        <v>117</v>
      </c>
      <c r="G83" s="1">
        <f t="shared" si="26"/>
        <v>42.53</v>
      </c>
      <c r="H83" s="1">
        <f t="shared" si="27"/>
        <v>90.38000000000001</v>
      </c>
      <c r="I83" s="3">
        <f t="shared" ref="I83:I146" si="29">D83/(D83+F83)*100</f>
        <v>44.549763033175353</v>
      </c>
      <c r="J83" s="3" t="s">
        <v>25</v>
      </c>
    </row>
    <row r="84" spans="1:10" x14ac:dyDescent="0.2">
      <c r="A84" t="s">
        <v>19</v>
      </c>
      <c r="B84" t="s">
        <v>8</v>
      </c>
      <c r="C84" t="s">
        <v>13</v>
      </c>
      <c r="D84">
        <v>14</v>
      </c>
      <c r="E84">
        <v>1</v>
      </c>
      <c r="F84">
        <f t="shared" si="28"/>
        <v>206</v>
      </c>
      <c r="G84" s="1">
        <f t="shared" si="26"/>
        <v>6.3299999999999992</v>
      </c>
      <c r="H84" s="1">
        <f t="shared" si="27"/>
        <v>93.33</v>
      </c>
      <c r="I84" s="3">
        <f t="shared" si="29"/>
        <v>6.3636363636363633</v>
      </c>
      <c r="J84" s="3" t="s">
        <v>25</v>
      </c>
    </row>
    <row r="85" spans="1:10" x14ac:dyDescent="0.2">
      <c r="A85" t="s">
        <v>19</v>
      </c>
      <c r="B85" t="s">
        <v>8</v>
      </c>
      <c r="C85" t="s">
        <v>14</v>
      </c>
      <c r="D85">
        <v>37</v>
      </c>
      <c r="E85">
        <v>8</v>
      </c>
      <c r="F85">
        <f t="shared" si="28"/>
        <v>176</v>
      </c>
      <c r="G85" s="1">
        <f t="shared" si="26"/>
        <v>16.739999999999998</v>
      </c>
      <c r="H85" s="1">
        <f t="shared" si="27"/>
        <v>82.22</v>
      </c>
      <c r="I85" s="3">
        <f t="shared" si="29"/>
        <v>17.370892018779344</v>
      </c>
      <c r="J85" s="3" t="s">
        <v>25</v>
      </c>
    </row>
    <row r="86" spans="1:10" x14ac:dyDescent="0.2">
      <c r="A86" t="s">
        <v>19</v>
      </c>
      <c r="B86" t="s">
        <v>8</v>
      </c>
      <c r="C86" t="s">
        <v>15</v>
      </c>
      <c r="D86">
        <v>30</v>
      </c>
      <c r="E86">
        <v>3</v>
      </c>
      <c r="F86">
        <f t="shared" si="28"/>
        <v>188</v>
      </c>
      <c r="G86" s="1">
        <f t="shared" si="26"/>
        <v>13.569999999999999</v>
      </c>
      <c r="H86" s="1">
        <f t="shared" si="27"/>
        <v>90.91</v>
      </c>
      <c r="I86" s="3">
        <f t="shared" si="29"/>
        <v>13.761467889908257</v>
      </c>
      <c r="J86" s="3" t="s">
        <v>25</v>
      </c>
    </row>
    <row r="87" spans="1:10" x14ac:dyDescent="0.2">
      <c r="A87" t="s">
        <v>19</v>
      </c>
      <c r="B87" t="s">
        <v>8</v>
      </c>
      <c r="C87" t="s">
        <v>16</v>
      </c>
      <c r="D87">
        <v>107</v>
      </c>
      <c r="E87">
        <v>6</v>
      </c>
      <c r="F87">
        <f t="shared" si="28"/>
        <v>108</v>
      </c>
      <c r="G87" s="1">
        <f t="shared" si="26"/>
        <v>48.42</v>
      </c>
      <c r="H87" s="2">
        <f t="shared" si="27"/>
        <v>94.69</v>
      </c>
      <c r="I87" s="3">
        <f t="shared" si="29"/>
        <v>49.767441860465119</v>
      </c>
      <c r="J87" s="3" t="s">
        <v>25</v>
      </c>
    </row>
    <row r="88" spans="1:10" x14ac:dyDescent="0.2">
      <c r="A88" t="s">
        <v>19</v>
      </c>
      <c r="B88" t="s">
        <v>8</v>
      </c>
      <c r="C88" t="s">
        <v>17</v>
      </c>
      <c r="D88">
        <v>91</v>
      </c>
      <c r="E88">
        <v>6</v>
      </c>
      <c r="F88">
        <f t="shared" si="28"/>
        <v>124</v>
      </c>
      <c r="G88" s="1">
        <f t="shared" si="26"/>
        <v>41.18</v>
      </c>
      <c r="H88" s="1">
        <f t="shared" si="27"/>
        <v>93.81</v>
      </c>
      <c r="I88" s="3">
        <f t="shared" si="29"/>
        <v>42.325581395348841</v>
      </c>
      <c r="J88" s="3" t="s">
        <v>25</v>
      </c>
    </row>
    <row r="89" spans="1:10" x14ac:dyDescent="0.2">
      <c r="A89" t="s">
        <v>19</v>
      </c>
      <c r="B89" t="s">
        <v>8</v>
      </c>
      <c r="C89" t="s">
        <v>18</v>
      </c>
      <c r="D89">
        <v>70</v>
      </c>
      <c r="E89">
        <v>4</v>
      </c>
      <c r="F89">
        <f t="shared" si="28"/>
        <v>147</v>
      </c>
      <c r="G89" s="1">
        <f t="shared" si="26"/>
        <v>31.669999999999998</v>
      </c>
      <c r="H89" s="1">
        <f t="shared" si="27"/>
        <v>94.59</v>
      </c>
      <c r="I89" s="3">
        <f t="shared" si="29"/>
        <v>32.258064516129032</v>
      </c>
      <c r="J89" s="3" t="s">
        <v>25</v>
      </c>
    </row>
    <row r="90" spans="1:10" x14ac:dyDescent="0.2">
      <c r="A90" t="s">
        <v>19</v>
      </c>
      <c r="B90" t="s">
        <v>9</v>
      </c>
      <c r="C90" t="s">
        <v>6</v>
      </c>
      <c r="D90">
        <v>82</v>
      </c>
      <c r="E90">
        <v>11</v>
      </c>
      <c r="F90">
        <f t="shared" ref="F90:F97" si="30">117-D90-E90</f>
        <v>24</v>
      </c>
      <c r="G90" s="2">
        <f t="shared" si="26"/>
        <v>70.09</v>
      </c>
      <c r="H90" s="1">
        <f t="shared" si="27"/>
        <v>88.17</v>
      </c>
      <c r="I90" s="3">
        <f t="shared" si="29"/>
        <v>77.358490566037744</v>
      </c>
      <c r="J90" s="3" t="s">
        <v>25</v>
      </c>
    </row>
    <row r="91" spans="1:10" x14ac:dyDescent="0.2">
      <c r="A91" t="s">
        <v>19</v>
      </c>
      <c r="B91" t="s">
        <v>9</v>
      </c>
      <c r="C91" t="s">
        <v>12</v>
      </c>
      <c r="D91">
        <v>78</v>
      </c>
      <c r="E91">
        <v>10</v>
      </c>
      <c r="F91">
        <f t="shared" si="30"/>
        <v>29</v>
      </c>
      <c r="G91" s="1">
        <f t="shared" si="26"/>
        <v>66.67</v>
      </c>
      <c r="H91" s="1">
        <f t="shared" si="27"/>
        <v>88.64</v>
      </c>
      <c r="I91" s="3">
        <f t="shared" si="29"/>
        <v>72.89719626168224</v>
      </c>
      <c r="J91" s="3" t="s">
        <v>25</v>
      </c>
    </row>
    <row r="92" spans="1:10" x14ac:dyDescent="0.2">
      <c r="A92" t="s">
        <v>19</v>
      </c>
      <c r="B92" t="s">
        <v>9</v>
      </c>
      <c r="C92" t="s">
        <v>13</v>
      </c>
      <c r="D92">
        <v>49</v>
      </c>
      <c r="E92">
        <v>4</v>
      </c>
      <c r="F92">
        <f t="shared" si="30"/>
        <v>64</v>
      </c>
      <c r="G92" s="1">
        <f t="shared" si="26"/>
        <v>41.88</v>
      </c>
      <c r="H92" s="1">
        <f t="shared" si="27"/>
        <v>92.45</v>
      </c>
      <c r="I92" s="3">
        <f t="shared" si="29"/>
        <v>43.362831858407077</v>
      </c>
      <c r="J92" s="3" t="s">
        <v>25</v>
      </c>
    </row>
    <row r="93" spans="1:10" x14ac:dyDescent="0.2">
      <c r="A93" t="s">
        <v>19</v>
      </c>
      <c r="B93" t="s">
        <v>9</v>
      </c>
      <c r="C93" t="s">
        <v>14</v>
      </c>
      <c r="D93">
        <v>10</v>
      </c>
      <c r="E93">
        <v>0</v>
      </c>
      <c r="F93">
        <f t="shared" si="30"/>
        <v>107</v>
      </c>
      <c r="G93" s="1">
        <f t="shared" si="26"/>
        <v>8.5500000000000007</v>
      </c>
      <c r="H93" s="2">
        <f t="shared" si="27"/>
        <v>100</v>
      </c>
      <c r="I93" s="3">
        <f t="shared" si="29"/>
        <v>8.5470085470085468</v>
      </c>
      <c r="J93" s="3" t="s">
        <v>25</v>
      </c>
    </row>
    <row r="94" spans="1:10" x14ac:dyDescent="0.2">
      <c r="A94" t="s">
        <v>19</v>
      </c>
      <c r="B94" t="s">
        <v>9</v>
      </c>
      <c r="C94" t="s">
        <v>15</v>
      </c>
      <c r="D94">
        <v>2</v>
      </c>
      <c r="E94">
        <v>1</v>
      </c>
      <c r="F94">
        <f t="shared" si="30"/>
        <v>114</v>
      </c>
      <c r="G94" s="1">
        <f t="shared" si="26"/>
        <v>1.71</v>
      </c>
      <c r="H94" s="1">
        <f t="shared" si="27"/>
        <v>66.67</v>
      </c>
      <c r="I94" s="3">
        <f t="shared" si="29"/>
        <v>1.7241379310344827</v>
      </c>
      <c r="J94" s="3" t="s">
        <v>25</v>
      </c>
    </row>
    <row r="95" spans="1:10" x14ac:dyDescent="0.2">
      <c r="A95" t="s">
        <v>19</v>
      </c>
      <c r="B95" t="s">
        <v>9</v>
      </c>
      <c r="C95" t="s">
        <v>16</v>
      </c>
      <c r="D95">
        <v>19</v>
      </c>
      <c r="E95">
        <v>0</v>
      </c>
      <c r="F95">
        <f t="shared" si="30"/>
        <v>98</v>
      </c>
      <c r="G95" s="1">
        <f t="shared" si="26"/>
        <v>16.239999999999998</v>
      </c>
      <c r="H95" s="1">
        <f t="shared" si="27"/>
        <v>100</v>
      </c>
      <c r="I95" s="3">
        <f t="shared" si="29"/>
        <v>16.239316239316238</v>
      </c>
      <c r="J95" s="3" t="s">
        <v>25</v>
      </c>
    </row>
    <row r="96" spans="1:10" x14ac:dyDescent="0.2">
      <c r="A96" t="s">
        <v>19</v>
      </c>
      <c r="B96" t="s">
        <v>9</v>
      </c>
      <c r="C96" t="s">
        <v>17</v>
      </c>
      <c r="D96">
        <v>13</v>
      </c>
      <c r="E96">
        <v>1</v>
      </c>
      <c r="F96">
        <f t="shared" si="30"/>
        <v>103</v>
      </c>
      <c r="G96" s="1">
        <f t="shared" si="26"/>
        <v>11.110000000000001</v>
      </c>
      <c r="H96" s="1">
        <f t="shared" si="27"/>
        <v>92.86</v>
      </c>
      <c r="I96" s="3">
        <f t="shared" si="29"/>
        <v>11.206896551724139</v>
      </c>
      <c r="J96" s="3" t="s">
        <v>25</v>
      </c>
    </row>
    <row r="97" spans="1:10" x14ac:dyDescent="0.2">
      <c r="A97" t="s">
        <v>19</v>
      </c>
      <c r="B97" t="s">
        <v>9</v>
      </c>
      <c r="C97" t="s">
        <v>18</v>
      </c>
      <c r="D97">
        <v>11</v>
      </c>
      <c r="E97">
        <v>1</v>
      </c>
      <c r="F97">
        <f t="shared" si="30"/>
        <v>105</v>
      </c>
      <c r="G97" s="1">
        <f t="shared" si="26"/>
        <v>9.4</v>
      </c>
      <c r="H97" s="1">
        <f t="shared" si="27"/>
        <v>91.67</v>
      </c>
      <c r="I97" s="3">
        <f t="shared" si="29"/>
        <v>9.4827586206896548</v>
      </c>
      <c r="J97" s="3" t="s">
        <v>25</v>
      </c>
    </row>
    <row r="98" spans="1:10" x14ac:dyDescent="0.2">
      <c r="A98" t="s">
        <v>20</v>
      </c>
      <c r="B98" t="s">
        <v>8</v>
      </c>
      <c r="C98" t="s">
        <v>6</v>
      </c>
      <c r="D98">
        <v>132</v>
      </c>
      <c r="E98">
        <v>16</v>
      </c>
      <c r="F98">
        <f>221-D98-E98</f>
        <v>73</v>
      </c>
      <c r="G98" s="1">
        <f t="shared" ref="G98:G113" si="31">ROUND(D98/(D98+E98+F98), 4) * 100</f>
        <v>59.730000000000004</v>
      </c>
      <c r="H98" s="1">
        <f t="shared" ref="H98:H113" si="32">ROUND(D98/(D98+E98),4)*100</f>
        <v>89.19</v>
      </c>
      <c r="I98" s="3">
        <f t="shared" si="29"/>
        <v>64.390243902439025</v>
      </c>
      <c r="J98" s="3" t="s">
        <v>25</v>
      </c>
    </row>
    <row r="99" spans="1:10" x14ac:dyDescent="0.2">
      <c r="A99" t="s">
        <v>20</v>
      </c>
      <c r="B99" t="s">
        <v>8</v>
      </c>
      <c r="C99" t="s">
        <v>12</v>
      </c>
      <c r="D99">
        <v>96</v>
      </c>
      <c r="E99">
        <v>8</v>
      </c>
      <c r="F99">
        <f t="shared" ref="F99:F105" si="33">221-D99-E99</f>
        <v>117</v>
      </c>
      <c r="G99" s="1">
        <f t="shared" si="31"/>
        <v>43.44</v>
      </c>
      <c r="H99" s="1">
        <f t="shared" si="32"/>
        <v>92.31</v>
      </c>
      <c r="I99" s="3">
        <f t="shared" si="29"/>
        <v>45.070422535211272</v>
      </c>
      <c r="J99" s="3" t="s">
        <v>25</v>
      </c>
    </row>
    <row r="100" spans="1:10" x14ac:dyDescent="0.2">
      <c r="A100" t="s">
        <v>20</v>
      </c>
      <c r="B100" t="s">
        <v>8</v>
      </c>
      <c r="C100" t="s">
        <v>13</v>
      </c>
      <c r="D100">
        <v>12</v>
      </c>
      <c r="E100">
        <v>3</v>
      </c>
      <c r="F100">
        <f t="shared" si="33"/>
        <v>206</v>
      </c>
      <c r="G100" s="1">
        <f t="shared" si="31"/>
        <v>5.43</v>
      </c>
      <c r="H100" s="1">
        <f t="shared" si="32"/>
        <v>80</v>
      </c>
      <c r="I100" s="3">
        <f t="shared" si="29"/>
        <v>5.5045871559633035</v>
      </c>
      <c r="J100" s="3" t="s">
        <v>25</v>
      </c>
    </row>
    <row r="101" spans="1:10" x14ac:dyDescent="0.2">
      <c r="A101" t="s">
        <v>20</v>
      </c>
      <c r="B101" t="s">
        <v>8</v>
      </c>
      <c r="C101" t="s">
        <v>14</v>
      </c>
      <c r="D101">
        <v>155</v>
      </c>
      <c r="E101">
        <v>15</v>
      </c>
      <c r="F101">
        <f t="shared" si="33"/>
        <v>51</v>
      </c>
      <c r="G101" s="1">
        <f t="shared" si="31"/>
        <v>70.14</v>
      </c>
      <c r="H101" s="1">
        <f t="shared" si="32"/>
        <v>91.18</v>
      </c>
      <c r="I101" s="3">
        <f t="shared" si="29"/>
        <v>75.242718446601941</v>
      </c>
      <c r="J101" s="3" t="s">
        <v>25</v>
      </c>
    </row>
    <row r="102" spans="1:10" x14ac:dyDescent="0.2">
      <c r="A102" t="s">
        <v>20</v>
      </c>
      <c r="B102" t="s">
        <v>8</v>
      </c>
      <c r="C102" t="s">
        <v>15</v>
      </c>
      <c r="D102">
        <v>146</v>
      </c>
      <c r="E102">
        <v>6</v>
      </c>
      <c r="F102">
        <f t="shared" si="33"/>
        <v>69</v>
      </c>
      <c r="G102" s="1">
        <f t="shared" si="31"/>
        <v>66.06</v>
      </c>
      <c r="H102" s="2">
        <f t="shared" si="32"/>
        <v>96.05</v>
      </c>
      <c r="I102" s="3">
        <f t="shared" si="29"/>
        <v>67.906976744186039</v>
      </c>
      <c r="J102" s="3" t="s">
        <v>25</v>
      </c>
    </row>
    <row r="103" spans="1:10" x14ac:dyDescent="0.2">
      <c r="A103" t="s">
        <v>20</v>
      </c>
      <c r="B103" t="s">
        <v>8</v>
      </c>
      <c r="C103" t="s">
        <v>16</v>
      </c>
      <c r="D103">
        <v>175</v>
      </c>
      <c r="E103">
        <v>8</v>
      </c>
      <c r="F103">
        <f t="shared" si="33"/>
        <v>38</v>
      </c>
      <c r="G103" s="2">
        <f t="shared" si="31"/>
        <v>79.19</v>
      </c>
      <c r="H103" s="1">
        <f t="shared" si="32"/>
        <v>95.63000000000001</v>
      </c>
      <c r="I103" s="3">
        <f t="shared" si="29"/>
        <v>82.159624413145536</v>
      </c>
      <c r="J103" s="3" t="s">
        <v>25</v>
      </c>
    </row>
    <row r="104" spans="1:10" x14ac:dyDescent="0.2">
      <c r="A104" t="s">
        <v>20</v>
      </c>
      <c r="B104" t="s">
        <v>8</v>
      </c>
      <c r="C104" t="s">
        <v>17</v>
      </c>
      <c r="D104">
        <v>162</v>
      </c>
      <c r="E104">
        <v>8</v>
      </c>
      <c r="F104">
        <f t="shared" si="33"/>
        <v>51</v>
      </c>
      <c r="G104" s="1">
        <f t="shared" si="31"/>
        <v>73.3</v>
      </c>
      <c r="H104" s="1">
        <f t="shared" si="32"/>
        <v>95.289999999999992</v>
      </c>
      <c r="I104" s="3">
        <f t="shared" si="29"/>
        <v>76.056338028169009</v>
      </c>
      <c r="J104" s="3" t="s">
        <v>25</v>
      </c>
    </row>
    <row r="105" spans="1:10" x14ac:dyDescent="0.2">
      <c r="A105" t="s">
        <v>20</v>
      </c>
      <c r="B105" t="s">
        <v>8</v>
      </c>
      <c r="C105" t="s">
        <v>18</v>
      </c>
      <c r="D105">
        <v>148</v>
      </c>
      <c r="E105">
        <v>7</v>
      </c>
      <c r="F105">
        <f t="shared" si="33"/>
        <v>66</v>
      </c>
      <c r="G105" s="1">
        <f t="shared" si="31"/>
        <v>66.97</v>
      </c>
      <c r="H105" s="1">
        <f t="shared" si="32"/>
        <v>95.48</v>
      </c>
      <c r="I105" s="3">
        <f t="shared" si="29"/>
        <v>69.158878504672899</v>
      </c>
      <c r="J105" s="3" t="s">
        <v>25</v>
      </c>
    </row>
    <row r="106" spans="1:10" x14ac:dyDescent="0.2">
      <c r="A106" t="s">
        <v>20</v>
      </c>
      <c r="B106" t="s">
        <v>9</v>
      </c>
      <c r="C106" t="s">
        <v>6</v>
      </c>
      <c r="D106">
        <v>80</v>
      </c>
      <c r="E106">
        <v>8</v>
      </c>
      <c r="F106">
        <f t="shared" ref="F106:F113" si="34">117-D106-E106</f>
        <v>29</v>
      </c>
      <c r="G106" s="1">
        <f t="shared" si="31"/>
        <v>68.38</v>
      </c>
      <c r="H106" s="1">
        <f t="shared" si="32"/>
        <v>90.91</v>
      </c>
      <c r="I106" s="3">
        <f t="shared" si="29"/>
        <v>73.394495412844037</v>
      </c>
      <c r="J106" s="3" t="s">
        <v>25</v>
      </c>
    </row>
    <row r="107" spans="1:10" x14ac:dyDescent="0.2">
      <c r="A107" t="s">
        <v>20</v>
      </c>
      <c r="B107" t="s">
        <v>9</v>
      </c>
      <c r="C107" t="s">
        <v>12</v>
      </c>
      <c r="D107">
        <v>76</v>
      </c>
      <c r="E107">
        <v>7</v>
      </c>
      <c r="F107">
        <f t="shared" si="34"/>
        <v>34</v>
      </c>
      <c r="G107" s="1">
        <f t="shared" si="31"/>
        <v>64.959999999999994</v>
      </c>
      <c r="H107" s="1">
        <f t="shared" si="32"/>
        <v>91.57</v>
      </c>
      <c r="I107" s="3">
        <f t="shared" si="29"/>
        <v>69.090909090909093</v>
      </c>
      <c r="J107" s="3" t="s">
        <v>25</v>
      </c>
    </row>
    <row r="108" spans="1:10" x14ac:dyDescent="0.2">
      <c r="A108" t="s">
        <v>20</v>
      </c>
      <c r="B108" t="s">
        <v>9</v>
      </c>
      <c r="C108" t="s">
        <v>13</v>
      </c>
      <c r="D108">
        <v>47</v>
      </c>
      <c r="E108">
        <v>2</v>
      </c>
      <c r="F108">
        <f t="shared" si="34"/>
        <v>68</v>
      </c>
      <c r="G108" s="1">
        <f t="shared" si="31"/>
        <v>40.17</v>
      </c>
      <c r="H108" s="1">
        <f t="shared" si="32"/>
        <v>95.92</v>
      </c>
      <c r="I108" s="3">
        <f t="shared" si="29"/>
        <v>40.869565217391305</v>
      </c>
      <c r="J108" s="3" t="s">
        <v>25</v>
      </c>
    </row>
    <row r="109" spans="1:10" x14ac:dyDescent="0.2">
      <c r="A109" t="s">
        <v>20</v>
      </c>
      <c r="B109" t="s">
        <v>9</v>
      </c>
      <c r="C109" t="s">
        <v>14</v>
      </c>
      <c r="D109">
        <v>89</v>
      </c>
      <c r="E109">
        <v>6</v>
      </c>
      <c r="F109">
        <f t="shared" si="34"/>
        <v>22</v>
      </c>
      <c r="G109" s="1">
        <f t="shared" si="31"/>
        <v>76.070000000000007</v>
      </c>
      <c r="H109" s="1">
        <f t="shared" si="32"/>
        <v>93.679999999999993</v>
      </c>
      <c r="I109" s="3">
        <f t="shared" si="29"/>
        <v>80.180180180180187</v>
      </c>
      <c r="J109" s="3" t="s">
        <v>25</v>
      </c>
    </row>
    <row r="110" spans="1:10" x14ac:dyDescent="0.2">
      <c r="A110" t="s">
        <v>20</v>
      </c>
      <c r="B110" t="s">
        <v>9</v>
      </c>
      <c r="C110" t="s">
        <v>15</v>
      </c>
      <c r="D110">
        <v>78</v>
      </c>
      <c r="E110">
        <v>6</v>
      </c>
      <c r="F110">
        <f t="shared" si="34"/>
        <v>33</v>
      </c>
      <c r="G110" s="1">
        <f t="shared" si="31"/>
        <v>66.67</v>
      </c>
      <c r="H110" s="1">
        <f t="shared" si="32"/>
        <v>92.86</v>
      </c>
      <c r="I110" s="3">
        <f t="shared" si="29"/>
        <v>70.270270270270274</v>
      </c>
      <c r="J110" s="3" t="s">
        <v>25</v>
      </c>
    </row>
    <row r="111" spans="1:10" x14ac:dyDescent="0.2">
      <c r="A111" t="s">
        <v>20</v>
      </c>
      <c r="B111" t="s">
        <v>9</v>
      </c>
      <c r="C111" t="s">
        <v>16</v>
      </c>
      <c r="D111">
        <v>89</v>
      </c>
      <c r="E111">
        <v>4</v>
      </c>
      <c r="F111">
        <f t="shared" si="34"/>
        <v>24</v>
      </c>
      <c r="G111" s="2">
        <f t="shared" si="31"/>
        <v>76.070000000000007</v>
      </c>
      <c r="H111" s="1">
        <f t="shared" si="32"/>
        <v>95.7</v>
      </c>
      <c r="I111" s="3">
        <f t="shared" si="29"/>
        <v>78.761061946902657</v>
      </c>
      <c r="J111" s="3" t="s">
        <v>25</v>
      </c>
    </row>
    <row r="112" spans="1:10" x14ac:dyDescent="0.2">
      <c r="A112" t="s">
        <v>20</v>
      </c>
      <c r="B112" t="s">
        <v>9</v>
      </c>
      <c r="C112" t="s">
        <v>17</v>
      </c>
      <c r="D112">
        <v>87</v>
      </c>
      <c r="E112">
        <v>3</v>
      </c>
      <c r="F112">
        <f t="shared" si="34"/>
        <v>27</v>
      </c>
      <c r="G112" s="1">
        <f t="shared" si="31"/>
        <v>74.36</v>
      </c>
      <c r="H112" s="1">
        <f t="shared" si="32"/>
        <v>96.67</v>
      </c>
      <c r="I112" s="3">
        <f t="shared" si="29"/>
        <v>76.31578947368422</v>
      </c>
      <c r="J112" s="3" t="s">
        <v>25</v>
      </c>
    </row>
    <row r="113" spans="1:10" x14ac:dyDescent="0.2">
      <c r="A113" t="s">
        <v>20</v>
      </c>
      <c r="B113" t="s">
        <v>9</v>
      </c>
      <c r="C113" t="s">
        <v>18</v>
      </c>
      <c r="D113">
        <v>82</v>
      </c>
      <c r="E113">
        <v>0</v>
      </c>
      <c r="F113">
        <f t="shared" si="34"/>
        <v>35</v>
      </c>
      <c r="G113" s="1">
        <f t="shared" si="31"/>
        <v>70.09</v>
      </c>
      <c r="H113" s="2">
        <f t="shared" si="32"/>
        <v>100</v>
      </c>
      <c r="I113" s="3">
        <f t="shared" si="29"/>
        <v>70.085470085470078</v>
      </c>
      <c r="J113" s="3" t="s">
        <v>25</v>
      </c>
    </row>
    <row r="114" spans="1:10" x14ac:dyDescent="0.2">
      <c r="A114" t="s">
        <v>21</v>
      </c>
      <c r="B114" t="s">
        <v>8</v>
      </c>
      <c r="C114" t="s">
        <v>6</v>
      </c>
      <c r="D114">
        <v>190</v>
      </c>
      <c r="E114">
        <v>13</v>
      </c>
      <c r="F114">
        <f>221-D114-E114</f>
        <v>18</v>
      </c>
      <c r="G114" s="1">
        <f t="shared" ref="G114:G121" si="35">ROUND(D114/(D114+E114+F114), 4) * 100</f>
        <v>85.97</v>
      </c>
      <c r="H114" s="1">
        <f t="shared" ref="H114:H121" si="36">ROUND(D114/(D114+E114),4)*100</f>
        <v>93.600000000000009</v>
      </c>
      <c r="I114" s="3">
        <f t="shared" si="29"/>
        <v>91.34615384615384</v>
      </c>
      <c r="J114" s="3" t="s">
        <v>25</v>
      </c>
    </row>
    <row r="115" spans="1:10" x14ac:dyDescent="0.2">
      <c r="A115" t="s">
        <v>21</v>
      </c>
      <c r="B115" t="s">
        <v>8</v>
      </c>
      <c r="C115" t="s">
        <v>12</v>
      </c>
      <c r="D115">
        <v>154</v>
      </c>
      <c r="E115">
        <v>9</v>
      </c>
      <c r="F115">
        <f t="shared" ref="F115:F121" si="37">221-D115-E115</f>
        <v>58</v>
      </c>
      <c r="G115" s="1">
        <f t="shared" si="35"/>
        <v>69.679999999999993</v>
      </c>
      <c r="H115" s="1">
        <f t="shared" si="36"/>
        <v>94.48</v>
      </c>
      <c r="I115" s="3">
        <f t="shared" si="29"/>
        <v>72.641509433962256</v>
      </c>
      <c r="J115" s="3" t="s">
        <v>25</v>
      </c>
    </row>
    <row r="116" spans="1:10" x14ac:dyDescent="0.2">
      <c r="A116" t="s">
        <v>21</v>
      </c>
      <c r="B116" t="s">
        <v>8</v>
      </c>
      <c r="C116" t="s">
        <v>13</v>
      </c>
      <c r="D116">
        <v>43</v>
      </c>
      <c r="E116">
        <v>3</v>
      </c>
      <c r="F116">
        <f t="shared" si="37"/>
        <v>175</v>
      </c>
      <c r="G116" s="1">
        <f t="shared" si="35"/>
        <v>19.46</v>
      </c>
      <c r="H116" s="1">
        <f t="shared" si="36"/>
        <v>93.47999999999999</v>
      </c>
      <c r="I116" s="3">
        <f t="shared" si="29"/>
        <v>19.724770642201836</v>
      </c>
      <c r="J116" s="3" t="s">
        <v>25</v>
      </c>
    </row>
    <row r="117" spans="1:10" x14ac:dyDescent="0.2">
      <c r="A117" t="s">
        <v>21</v>
      </c>
      <c r="B117" t="s">
        <v>8</v>
      </c>
      <c r="C117" t="s">
        <v>14</v>
      </c>
      <c r="D117">
        <v>204</v>
      </c>
      <c r="E117">
        <v>11</v>
      </c>
      <c r="F117">
        <f t="shared" si="37"/>
        <v>6</v>
      </c>
      <c r="G117" s="2">
        <f t="shared" si="35"/>
        <v>92.31</v>
      </c>
      <c r="H117" s="2">
        <f t="shared" si="36"/>
        <v>94.88</v>
      </c>
      <c r="I117" s="3">
        <f t="shared" si="29"/>
        <v>97.142857142857139</v>
      </c>
      <c r="J117" s="3" t="s">
        <v>25</v>
      </c>
    </row>
    <row r="118" spans="1:10" x14ac:dyDescent="0.2">
      <c r="A118" t="s">
        <v>21</v>
      </c>
      <c r="B118" t="s">
        <v>8</v>
      </c>
      <c r="C118" t="s">
        <v>15</v>
      </c>
      <c r="D118">
        <v>168</v>
      </c>
      <c r="E118">
        <v>9</v>
      </c>
      <c r="F118">
        <f t="shared" si="37"/>
        <v>44</v>
      </c>
      <c r="G118" s="1">
        <f t="shared" si="35"/>
        <v>76.02</v>
      </c>
      <c r="H118" s="1">
        <f t="shared" si="36"/>
        <v>94.92</v>
      </c>
      <c r="I118" s="3">
        <f t="shared" si="29"/>
        <v>79.245283018867923</v>
      </c>
      <c r="J118" s="3" t="s">
        <v>25</v>
      </c>
    </row>
    <row r="119" spans="1:10" x14ac:dyDescent="0.2">
      <c r="A119" t="s">
        <v>21</v>
      </c>
      <c r="B119" t="s">
        <v>8</v>
      </c>
      <c r="C119" t="s">
        <v>16</v>
      </c>
      <c r="D119">
        <v>191</v>
      </c>
      <c r="E119">
        <v>14</v>
      </c>
      <c r="F119">
        <f t="shared" si="37"/>
        <v>16</v>
      </c>
      <c r="G119" s="1">
        <f t="shared" si="35"/>
        <v>86.429999999999993</v>
      </c>
      <c r="H119" s="1">
        <f t="shared" si="36"/>
        <v>93.17</v>
      </c>
      <c r="I119" s="3">
        <f t="shared" si="29"/>
        <v>92.270531400966178</v>
      </c>
      <c r="J119" s="3" t="s">
        <v>25</v>
      </c>
    </row>
    <row r="120" spans="1:10" x14ac:dyDescent="0.2">
      <c r="A120" t="s">
        <v>21</v>
      </c>
      <c r="B120" t="s">
        <v>8</v>
      </c>
      <c r="C120" t="s">
        <v>17</v>
      </c>
      <c r="D120">
        <v>189</v>
      </c>
      <c r="E120">
        <v>12</v>
      </c>
      <c r="F120">
        <f t="shared" si="37"/>
        <v>20</v>
      </c>
      <c r="G120" s="1">
        <f t="shared" si="35"/>
        <v>85.52</v>
      </c>
      <c r="H120" s="1">
        <f t="shared" si="36"/>
        <v>94.03</v>
      </c>
      <c r="I120" s="3">
        <f t="shared" si="29"/>
        <v>90.430622009569376</v>
      </c>
      <c r="J120" s="3" t="s">
        <v>25</v>
      </c>
    </row>
    <row r="121" spans="1:10" x14ac:dyDescent="0.2">
      <c r="A121" t="s">
        <v>21</v>
      </c>
      <c r="B121" t="s">
        <v>8</v>
      </c>
      <c r="C121" t="s">
        <v>18</v>
      </c>
      <c r="D121">
        <v>187</v>
      </c>
      <c r="E121">
        <v>11</v>
      </c>
      <c r="F121">
        <f t="shared" si="37"/>
        <v>23</v>
      </c>
      <c r="G121" s="1">
        <f t="shared" si="35"/>
        <v>84.61999999999999</v>
      </c>
      <c r="H121" s="1">
        <f t="shared" si="36"/>
        <v>94.44</v>
      </c>
      <c r="I121" s="3">
        <f t="shared" si="29"/>
        <v>89.047619047619037</v>
      </c>
      <c r="J121" s="3" t="s">
        <v>25</v>
      </c>
    </row>
    <row r="122" spans="1:10" x14ac:dyDescent="0.2">
      <c r="A122" t="s">
        <v>21</v>
      </c>
      <c r="B122" t="s">
        <v>9</v>
      </c>
      <c r="C122" t="s">
        <v>13</v>
      </c>
      <c r="D122">
        <v>47</v>
      </c>
      <c r="E122">
        <v>2</v>
      </c>
      <c r="F122">
        <f t="shared" ref="F122:F129" si="38">117-D122-E122</f>
        <v>68</v>
      </c>
      <c r="G122" s="1">
        <f t="shared" ref="G122:G129" si="39">ROUND(D122/(D122+E122+F122), 4) * 100</f>
        <v>40.17</v>
      </c>
      <c r="H122" s="1">
        <f t="shared" ref="H122:H129" si="40">ROUND(D122/(D122+E122),4)*100</f>
        <v>95.92</v>
      </c>
      <c r="I122" s="3">
        <f t="shared" ref="I122:I129" si="41">D122/(D122+F122)*100</f>
        <v>40.869565217391305</v>
      </c>
      <c r="J122" s="3" t="s">
        <v>25</v>
      </c>
    </row>
    <row r="123" spans="1:10" x14ac:dyDescent="0.2">
      <c r="A123" t="s">
        <v>21</v>
      </c>
      <c r="B123" t="s">
        <v>9</v>
      </c>
      <c r="C123" t="s">
        <v>12</v>
      </c>
      <c r="D123">
        <v>76</v>
      </c>
      <c r="E123">
        <v>7</v>
      </c>
      <c r="F123">
        <f t="shared" si="38"/>
        <v>34</v>
      </c>
      <c r="G123" s="1">
        <f t="shared" si="39"/>
        <v>64.959999999999994</v>
      </c>
      <c r="H123" s="1">
        <f t="shared" si="40"/>
        <v>91.57</v>
      </c>
      <c r="I123" s="3">
        <f t="shared" si="41"/>
        <v>69.090909090909093</v>
      </c>
      <c r="J123" s="3" t="s">
        <v>25</v>
      </c>
    </row>
    <row r="124" spans="1:10" x14ac:dyDescent="0.2">
      <c r="A124" t="s">
        <v>21</v>
      </c>
      <c r="B124" t="s">
        <v>9</v>
      </c>
      <c r="C124" t="s">
        <v>15</v>
      </c>
      <c r="D124">
        <v>78</v>
      </c>
      <c r="E124">
        <v>6</v>
      </c>
      <c r="F124">
        <f t="shared" si="38"/>
        <v>33</v>
      </c>
      <c r="G124" s="1">
        <f t="shared" si="39"/>
        <v>66.67</v>
      </c>
      <c r="H124" s="1">
        <f t="shared" si="40"/>
        <v>92.86</v>
      </c>
      <c r="I124" s="3">
        <f t="shared" si="41"/>
        <v>70.270270270270274</v>
      </c>
      <c r="J124" s="3" t="s">
        <v>25</v>
      </c>
    </row>
    <row r="125" spans="1:10" x14ac:dyDescent="0.2">
      <c r="A125" t="s">
        <v>21</v>
      </c>
      <c r="B125" t="s">
        <v>9</v>
      </c>
      <c r="C125" t="s">
        <v>6</v>
      </c>
      <c r="D125">
        <v>80</v>
      </c>
      <c r="E125">
        <v>8</v>
      </c>
      <c r="F125">
        <f t="shared" si="38"/>
        <v>29</v>
      </c>
      <c r="G125" s="1">
        <f t="shared" si="39"/>
        <v>68.38</v>
      </c>
      <c r="H125" s="1">
        <f t="shared" si="40"/>
        <v>90.91</v>
      </c>
      <c r="I125" s="3">
        <f t="shared" si="41"/>
        <v>73.394495412844037</v>
      </c>
      <c r="J125" s="3" t="s">
        <v>25</v>
      </c>
    </row>
    <row r="126" spans="1:10" x14ac:dyDescent="0.2">
      <c r="A126" t="s">
        <v>21</v>
      </c>
      <c r="B126" t="s">
        <v>9</v>
      </c>
      <c r="C126" t="s">
        <v>14</v>
      </c>
      <c r="D126">
        <v>80</v>
      </c>
      <c r="E126">
        <v>6</v>
      </c>
      <c r="F126">
        <f t="shared" si="38"/>
        <v>31</v>
      </c>
      <c r="G126" s="1">
        <f t="shared" si="39"/>
        <v>68.38</v>
      </c>
      <c r="H126" s="1">
        <f t="shared" si="40"/>
        <v>93.02</v>
      </c>
      <c r="I126" s="3">
        <f t="shared" si="41"/>
        <v>72.072072072072075</v>
      </c>
      <c r="J126" s="3" t="s">
        <v>25</v>
      </c>
    </row>
    <row r="127" spans="1:10" x14ac:dyDescent="0.2">
      <c r="A127" t="s">
        <v>21</v>
      </c>
      <c r="B127" t="s">
        <v>9</v>
      </c>
      <c r="C127" t="s">
        <v>18</v>
      </c>
      <c r="D127">
        <v>82</v>
      </c>
      <c r="E127">
        <v>1</v>
      </c>
      <c r="F127">
        <f t="shared" si="38"/>
        <v>34</v>
      </c>
      <c r="G127" s="1">
        <f t="shared" si="39"/>
        <v>70.09</v>
      </c>
      <c r="H127" s="2">
        <f t="shared" si="40"/>
        <v>98.8</v>
      </c>
      <c r="I127" s="3">
        <f t="shared" si="41"/>
        <v>70.689655172413794</v>
      </c>
      <c r="J127" s="3" t="s">
        <v>25</v>
      </c>
    </row>
    <row r="128" spans="1:10" x14ac:dyDescent="0.2">
      <c r="A128" t="s">
        <v>21</v>
      </c>
      <c r="B128" t="s">
        <v>9</v>
      </c>
      <c r="C128" t="s">
        <v>17</v>
      </c>
      <c r="D128">
        <v>87</v>
      </c>
      <c r="E128">
        <v>3</v>
      </c>
      <c r="F128">
        <f t="shared" si="38"/>
        <v>27</v>
      </c>
      <c r="G128" s="1">
        <f t="shared" si="39"/>
        <v>74.36</v>
      </c>
      <c r="H128" s="1">
        <f t="shared" si="40"/>
        <v>96.67</v>
      </c>
      <c r="I128" s="3">
        <f t="shared" si="41"/>
        <v>76.31578947368422</v>
      </c>
      <c r="J128" s="3" t="s">
        <v>25</v>
      </c>
    </row>
    <row r="129" spans="1:10" x14ac:dyDescent="0.2">
      <c r="A129" t="s">
        <v>21</v>
      </c>
      <c r="B129" t="s">
        <v>9</v>
      </c>
      <c r="C129" t="s">
        <v>16</v>
      </c>
      <c r="D129">
        <v>89</v>
      </c>
      <c r="E129">
        <v>4</v>
      </c>
      <c r="F129">
        <f t="shared" si="38"/>
        <v>24</v>
      </c>
      <c r="G129" s="2">
        <f t="shared" si="39"/>
        <v>76.070000000000007</v>
      </c>
      <c r="H129" s="1">
        <f t="shared" si="40"/>
        <v>95.7</v>
      </c>
      <c r="I129" s="3">
        <f t="shared" si="41"/>
        <v>78.761061946902657</v>
      </c>
      <c r="J129" s="3" t="s">
        <v>25</v>
      </c>
    </row>
    <row r="130" spans="1:10" x14ac:dyDescent="0.2">
      <c r="A130" t="s">
        <v>5</v>
      </c>
      <c r="B130" t="s">
        <v>8</v>
      </c>
      <c r="C130" t="s">
        <v>6</v>
      </c>
      <c r="D130">
        <v>118</v>
      </c>
      <c r="E130">
        <v>59</v>
      </c>
      <c r="F130">
        <f t="shared" ref="F130:F137" si="42">221-D130-E130</f>
        <v>44</v>
      </c>
      <c r="G130" s="2">
        <f t="shared" ref="G130:G145" si="43">ROUND(D130/(D130+E130+F130), 4) * 100</f>
        <v>53.39</v>
      </c>
      <c r="H130" s="1">
        <f t="shared" ref="H130:H145" si="44">ROUND(D130/(D130+E130),4)*100</f>
        <v>66.67</v>
      </c>
      <c r="I130" s="3">
        <f t="shared" si="29"/>
        <v>72.839506172839506</v>
      </c>
      <c r="J130" s="3" t="s">
        <v>26</v>
      </c>
    </row>
    <row r="131" spans="1:10" x14ac:dyDescent="0.2">
      <c r="A131" t="s">
        <v>5</v>
      </c>
      <c r="B131" t="s">
        <v>8</v>
      </c>
      <c r="C131" t="s">
        <v>12</v>
      </c>
      <c r="D131">
        <v>97</v>
      </c>
      <c r="E131">
        <v>36</v>
      </c>
      <c r="F131">
        <f t="shared" si="42"/>
        <v>88</v>
      </c>
      <c r="G131" s="1">
        <f t="shared" si="43"/>
        <v>43.89</v>
      </c>
      <c r="H131" s="1">
        <f t="shared" si="44"/>
        <v>72.929999999999993</v>
      </c>
      <c r="I131" s="3">
        <f t="shared" si="29"/>
        <v>52.432432432432428</v>
      </c>
      <c r="J131" s="3" t="s">
        <v>26</v>
      </c>
    </row>
    <row r="132" spans="1:10" x14ac:dyDescent="0.2">
      <c r="A132" t="s">
        <v>5</v>
      </c>
      <c r="B132" t="s">
        <v>8</v>
      </c>
      <c r="C132" t="s">
        <v>13</v>
      </c>
      <c r="D132">
        <v>29</v>
      </c>
      <c r="E132">
        <v>6</v>
      </c>
      <c r="F132">
        <f t="shared" si="42"/>
        <v>186</v>
      </c>
      <c r="G132" s="1">
        <f t="shared" si="43"/>
        <v>13.120000000000001</v>
      </c>
      <c r="H132" s="2">
        <f t="shared" si="44"/>
        <v>82.86</v>
      </c>
      <c r="I132" s="3">
        <f t="shared" si="29"/>
        <v>13.488372093023257</v>
      </c>
      <c r="J132" s="3" t="s">
        <v>26</v>
      </c>
    </row>
    <row r="133" spans="1:10" x14ac:dyDescent="0.2">
      <c r="A133" t="s">
        <v>5</v>
      </c>
      <c r="B133" t="s">
        <v>8</v>
      </c>
      <c r="C133" t="s">
        <v>14</v>
      </c>
      <c r="D133">
        <v>17</v>
      </c>
      <c r="E133">
        <v>12</v>
      </c>
      <c r="F133">
        <f t="shared" si="42"/>
        <v>192</v>
      </c>
      <c r="G133" s="1">
        <f t="shared" si="43"/>
        <v>7.6899999999999995</v>
      </c>
      <c r="H133" s="1">
        <f t="shared" si="44"/>
        <v>58.620000000000005</v>
      </c>
      <c r="I133" s="3">
        <f t="shared" si="29"/>
        <v>8.133971291866029</v>
      </c>
      <c r="J133" s="3" t="s">
        <v>26</v>
      </c>
    </row>
    <row r="134" spans="1:10" x14ac:dyDescent="0.2">
      <c r="A134" t="s">
        <v>5</v>
      </c>
      <c r="B134" t="s">
        <v>8</v>
      </c>
      <c r="C134" t="s">
        <v>15</v>
      </c>
      <c r="D134">
        <v>12</v>
      </c>
      <c r="E134">
        <v>15</v>
      </c>
      <c r="F134">
        <f t="shared" si="42"/>
        <v>194</v>
      </c>
      <c r="G134" s="1">
        <f t="shared" si="43"/>
        <v>5.43</v>
      </c>
      <c r="H134" s="1">
        <f t="shared" si="44"/>
        <v>44.440000000000005</v>
      </c>
      <c r="I134" s="3">
        <f t="shared" si="29"/>
        <v>5.825242718446602</v>
      </c>
      <c r="J134" s="3" t="s">
        <v>26</v>
      </c>
    </row>
    <row r="135" spans="1:10" x14ac:dyDescent="0.2">
      <c r="A135" t="s">
        <v>5</v>
      </c>
      <c r="B135" t="s">
        <v>8</v>
      </c>
      <c r="C135" t="s">
        <v>16</v>
      </c>
      <c r="D135">
        <v>51</v>
      </c>
      <c r="E135">
        <v>24</v>
      </c>
      <c r="F135">
        <f t="shared" si="42"/>
        <v>146</v>
      </c>
      <c r="G135" s="1">
        <f t="shared" si="43"/>
        <v>23.080000000000002</v>
      </c>
      <c r="H135" s="1">
        <f t="shared" si="44"/>
        <v>68</v>
      </c>
      <c r="I135" s="3">
        <f t="shared" si="29"/>
        <v>25.888324873096447</v>
      </c>
      <c r="J135" s="3" t="s">
        <v>26</v>
      </c>
    </row>
    <row r="136" spans="1:10" x14ac:dyDescent="0.2">
      <c r="A136" t="s">
        <v>5</v>
      </c>
      <c r="B136" t="s">
        <v>8</v>
      </c>
      <c r="C136" t="s">
        <v>17</v>
      </c>
      <c r="D136">
        <v>35</v>
      </c>
      <c r="E136">
        <v>16</v>
      </c>
      <c r="F136">
        <f t="shared" si="42"/>
        <v>170</v>
      </c>
      <c r="G136" s="1">
        <f t="shared" si="43"/>
        <v>15.840000000000002</v>
      </c>
      <c r="H136" s="1">
        <f t="shared" si="44"/>
        <v>68.63</v>
      </c>
      <c r="I136" s="3">
        <f t="shared" si="29"/>
        <v>17.073170731707318</v>
      </c>
      <c r="J136" s="3" t="s">
        <v>26</v>
      </c>
    </row>
    <row r="137" spans="1:10" x14ac:dyDescent="0.2">
      <c r="A137" t="s">
        <v>5</v>
      </c>
      <c r="B137" t="s">
        <v>8</v>
      </c>
      <c r="C137" t="s">
        <v>18</v>
      </c>
      <c r="D137">
        <v>21</v>
      </c>
      <c r="E137">
        <v>9</v>
      </c>
      <c r="F137">
        <f t="shared" si="42"/>
        <v>191</v>
      </c>
      <c r="G137" s="1">
        <f t="shared" si="43"/>
        <v>9.5</v>
      </c>
      <c r="H137" s="1">
        <f t="shared" si="44"/>
        <v>70</v>
      </c>
      <c r="I137" s="3">
        <f t="shared" si="29"/>
        <v>9.9056603773584904</v>
      </c>
      <c r="J137" s="3" t="s">
        <v>26</v>
      </c>
    </row>
    <row r="138" spans="1:10" x14ac:dyDescent="0.2">
      <c r="A138" t="s">
        <v>5</v>
      </c>
      <c r="B138" t="s">
        <v>9</v>
      </c>
      <c r="C138" t="s">
        <v>6</v>
      </c>
      <c r="D138">
        <v>46</v>
      </c>
      <c r="E138">
        <v>26</v>
      </c>
      <c r="F138">
        <f t="shared" ref="F138:F145" si="45">117-D138-E138</f>
        <v>45</v>
      </c>
      <c r="G138" s="2">
        <f t="shared" si="43"/>
        <v>39.32</v>
      </c>
      <c r="H138" s="1">
        <f t="shared" si="44"/>
        <v>63.89</v>
      </c>
      <c r="I138" s="3">
        <f t="shared" si="29"/>
        <v>50.549450549450547</v>
      </c>
      <c r="J138" s="3" t="s">
        <v>26</v>
      </c>
    </row>
    <row r="139" spans="1:10" x14ac:dyDescent="0.2">
      <c r="A139" t="s">
        <v>5</v>
      </c>
      <c r="B139" t="s">
        <v>9</v>
      </c>
      <c r="C139" t="s">
        <v>12</v>
      </c>
      <c r="D139">
        <v>45</v>
      </c>
      <c r="E139">
        <v>22</v>
      </c>
      <c r="F139">
        <f t="shared" si="45"/>
        <v>50</v>
      </c>
      <c r="G139" s="1">
        <f t="shared" si="43"/>
        <v>38.46</v>
      </c>
      <c r="H139" s="1">
        <f t="shared" si="44"/>
        <v>67.16</v>
      </c>
      <c r="I139" s="3">
        <f t="shared" si="29"/>
        <v>47.368421052631575</v>
      </c>
      <c r="J139" s="3" t="s">
        <v>26</v>
      </c>
    </row>
    <row r="140" spans="1:10" x14ac:dyDescent="0.2">
      <c r="A140" t="s">
        <v>5</v>
      </c>
      <c r="B140" t="s">
        <v>9</v>
      </c>
      <c r="C140" t="s">
        <v>13</v>
      </c>
      <c r="D140">
        <v>36</v>
      </c>
      <c r="E140">
        <v>5</v>
      </c>
      <c r="F140">
        <f t="shared" si="45"/>
        <v>76</v>
      </c>
      <c r="G140" s="1">
        <f t="shared" si="43"/>
        <v>30.769999999999996</v>
      </c>
      <c r="H140" s="1">
        <f t="shared" si="44"/>
        <v>87.8</v>
      </c>
      <c r="I140" s="3">
        <f t="shared" si="29"/>
        <v>32.142857142857146</v>
      </c>
      <c r="J140" s="3" t="s">
        <v>26</v>
      </c>
    </row>
    <row r="141" spans="1:10" x14ac:dyDescent="0.2">
      <c r="A141" t="s">
        <v>5</v>
      </c>
      <c r="B141" t="s">
        <v>9</v>
      </c>
      <c r="C141" t="s">
        <v>14</v>
      </c>
      <c r="D141">
        <v>18</v>
      </c>
      <c r="E141">
        <v>12</v>
      </c>
      <c r="F141">
        <f t="shared" si="45"/>
        <v>87</v>
      </c>
      <c r="G141" s="1">
        <f t="shared" si="43"/>
        <v>15.379999999999999</v>
      </c>
      <c r="H141" s="1">
        <f t="shared" si="44"/>
        <v>60</v>
      </c>
      <c r="I141" s="3">
        <f t="shared" si="29"/>
        <v>17.142857142857142</v>
      </c>
      <c r="J141" s="3" t="s">
        <v>26</v>
      </c>
    </row>
    <row r="142" spans="1:10" x14ac:dyDescent="0.2">
      <c r="A142" t="s">
        <v>5</v>
      </c>
      <c r="B142" t="s">
        <v>9</v>
      </c>
      <c r="C142" t="s">
        <v>15</v>
      </c>
      <c r="D142">
        <v>10</v>
      </c>
      <c r="E142">
        <v>5</v>
      </c>
      <c r="F142">
        <f t="shared" si="45"/>
        <v>102</v>
      </c>
      <c r="G142" s="1">
        <f t="shared" si="43"/>
        <v>8.5500000000000007</v>
      </c>
      <c r="H142" s="1">
        <f t="shared" si="44"/>
        <v>66.67</v>
      </c>
      <c r="I142" s="3">
        <f t="shared" si="29"/>
        <v>8.9285714285714288</v>
      </c>
      <c r="J142" s="3" t="s">
        <v>26</v>
      </c>
    </row>
    <row r="143" spans="1:10" x14ac:dyDescent="0.2">
      <c r="A143" t="s">
        <v>5</v>
      </c>
      <c r="B143" t="s">
        <v>9</v>
      </c>
      <c r="C143" t="s">
        <v>16</v>
      </c>
      <c r="D143">
        <v>18</v>
      </c>
      <c r="E143">
        <v>1</v>
      </c>
      <c r="F143">
        <f t="shared" si="45"/>
        <v>98</v>
      </c>
      <c r="G143" s="1">
        <f t="shared" si="43"/>
        <v>15.379999999999999</v>
      </c>
      <c r="H143" s="2">
        <f t="shared" si="44"/>
        <v>94.740000000000009</v>
      </c>
      <c r="I143" s="3">
        <f t="shared" si="29"/>
        <v>15.517241379310345</v>
      </c>
      <c r="J143" s="3" t="s">
        <v>26</v>
      </c>
    </row>
    <row r="144" spans="1:10" x14ac:dyDescent="0.2">
      <c r="A144" t="s">
        <v>5</v>
      </c>
      <c r="B144" t="s">
        <v>9</v>
      </c>
      <c r="C144" t="s">
        <v>17</v>
      </c>
      <c r="D144">
        <v>13</v>
      </c>
      <c r="E144">
        <v>1</v>
      </c>
      <c r="F144">
        <f t="shared" si="45"/>
        <v>103</v>
      </c>
      <c r="G144" s="1">
        <f t="shared" si="43"/>
        <v>11.110000000000001</v>
      </c>
      <c r="H144" s="1">
        <f t="shared" si="44"/>
        <v>92.86</v>
      </c>
      <c r="I144" s="3">
        <f t="shared" si="29"/>
        <v>11.206896551724139</v>
      </c>
      <c r="J144" s="3" t="s">
        <v>26</v>
      </c>
    </row>
    <row r="145" spans="1:10" x14ac:dyDescent="0.2">
      <c r="A145" t="s">
        <v>5</v>
      </c>
      <c r="B145" t="s">
        <v>9</v>
      </c>
      <c r="C145" t="s">
        <v>18</v>
      </c>
      <c r="D145">
        <v>12</v>
      </c>
      <c r="E145">
        <v>1</v>
      </c>
      <c r="F145">
        <f t="shared" si="45"/>
        <v>104</v>
      </c>
      <c r="G145" s="1">
        <f t="shared" si="43"/>
        <v>10.26</v>
      </c>
      <c r="H145" s="1">
        <f t="shared" si="44"/>
        <v>92.31</v>
      </c>
      <c r="I145" s="3">
        <f t="shared" si="29"/>
        <v>10.344827586206897</v>
      </c>
      <c r="J145" s="3" t="s">
        <v>26</v>
      </c>
    </row>
    <row r="146" spans="1:10" x14ac:dyDescent="0.2">
      <c r="A146" t="s">
        <v>19</v>
      </c>
      <c r="B146" t="s">
        <v>8</v>
      </c>
      <c r="C146" t="s">
        <v>6</v>
      </c>
      <c r="D146">
        <v>80</v>
      </c>
      <c r="E146">
        <v>56</v>
      </c>
      <c r="F146">
        <f>221-D146-E146</f>
        <v>85</v>
      </c>
      <c r="G146" s="2">
        <f t="shared" ref="G146:G161" si="46">ROUND(D146/(D146+E146+F146), 4) * 100</f>
        <v>36.199999999999996</v>
      </c>
      <c r="H146" s="1">
        <f t="shared" ref="H146:H161" si="47">ROUND(D146/(D146+E146),4)*100</f>
        <v>58.819999999999993</v>
      </c>
      <c r="I146" s="3">
        <f t="shared" si="29"/>
        <v>48.484848484848484</v>
      </c>
      <c r="J146" s="3" t="s">
        <v>26</v>
      </c>
    </row>
    <row r="147" spans="1:10" x14ac:dyDescent="0.2">
      <c r="A147" t="s">
        <v>19</v>
      </c>
      <c r="B147" t="s">
        <v>8</v>
      </c>
      <c r="C147" t="s">
        <v>12</v>
      </c>
      <c r="D147">
        <v>58</v>
      </c>
      <c r="E147">
        <v>34</v>
      </c>
      <c r="F147">
        <f t="shared" ref="F147:F153" si="48">221-D147-E147</f>
        <v>129</v>
      </c>
      <c r="G147" s="1">
        <f t="shared" si="46"/>
        <v>26.240000000000002</v>
      </c>
      <c r="H147" s="1">
        <f t="shared" si="47"/>
        <v>63.04</v>
      </c>
      <c r="I147" s="3">
        <f t="shared" ref="I147:I177" si="49">D147/(D147+F147)*100</f>
        <v>31.016042780748666</v>
      </c>
      <c r="J147" s="3" t="s">
        <v>26</v>
      </c>
    </row>
    <row r="148" spans="1:10" x14ac:dyDescent="0.2">
      <c r="A148" t="s">
        <v>19</v>
      </c>
      <c r="B148" t="s">
        <v>8</v>
      </c>
      <c r="C148" t="s">
        <v>13</v>
      </c>
      <c r="D148">
        <v>10</v>
      </c>
      <c r="E148">
        <v>5</v>
      </c>
      <c r="F148">
        <f t="shared" si="48"/>
        <v>206</v>
      </c>
      <c r="G148" s="1">
        <f t="shared" si="46"/>
        <v>4.5199999999999996</v>
      </c>
      <c r="H148" s="1">
        <f t="shared" si="47"/>
        <v>66.67</v>
      </c>
      <c r="I148" s="3">
        <f t="shared" si="49"/>
        <v>4.6296296296296298</v>
      </c>
      <c r="J148" s="3" t="s">
        <v>26</v>
      </c>
    </row>
    <row r="149" spans="1:10" x14ac:dyDescent="0.2">
      <c r="A149" t="s">
        <v>19</v>
      </c>
      <c r="B149" t="s">
        <v>8</v>
      </c>
      <c r="C149" t="s">
        <v>14</v>
      </c>
      <c r="D149">
        <v>33</v>
      </c>
      <c r="E149">
        <v>12</v>
      </c>
      <c r="F149">
        <f t="shared" si="48"/>
        <v>176</v>
      </c>
      <c r="G149" s="1">
        <f t="shared" si="46"/>
        <v>14.93</v>
      </c>
      <c r="H149" s="1">
        <f t="shared" si="47"/>
        <v>73.33</v>
      </c>
      <c r="I149" s="3">
        <f t="shared" si="49"/>
        <v>15.789473684210526</v>
      </c>
      <c r="J149" s="3" t="s">
        <v>26</v>
      </c>
    </row>
    <row r="150" spans="1:10" x14ac:dyDescent="0.2">
      <c r="A150" t="s">
        <v>19</v>
      </c>
      <c r="B150" t="s">
        <v>8</v>
      </c>
      <c r="C150" t="s">
        <v>15</v>
      </c>
      <c r="D150">
        <v>10</v>
      </c>
      <c r="E150">
        <v>22</v>
      </c>
      <c r="F150">
        <f t="shared" si="48"/>
        <v>189</v>
      </c>
      <c r="G150" s="1">
        <f t="shared" si="46"/>
        <v>4.5199999999999996</v>
      </c>
      <c r="H150" s="1">
        <f t="shared" si="47"/>
        <v>31.25</v>
      </c>
      <c r="I150" s="3">
        <f t="shared" si="49"/>
        <v>5.025125628140704</v>
      </c>
      <c r="J150" s="3" t="s">
        <v>26</v>
      </c>
    </row>
    <row r="151" spans="1:10" x14ac:dyDescent="0.2">
      <c r="A151" t="s">
        <v>19</v>
      </c>
      <c r="B151" t="s">
        <v>8</v>
      </c>
      <c r="C151" t="s">
        <v>16</v>
      </c>
      <c r="D151">
        <v>79</v>
      </c>
      <c r="E151">
        <v>31</v>
      </c>
      <c r="F151">
        <f t="shared" si="48"/>
        <v>111</v>
      </c>
      <c r="G151" s="1">
        <f t="shared" si="46"/>
        <v>35.75</v>
      </c>
      <c r="H151" s="1">
        <f t="shared" si="47"/>
        <v>71.819999999999993</v>
      </c>
      <c r="I151" s="3">
        <f t="shared" si="49"/>
        <v>41.578947368421055</v>
      </c>
      <c r="J151" s="3" t="s">
        <v>26</v>
      </c>
    </row>
    <row r="152" spans="1:10" x14ac:dyDescent="0.2">
      <c r="A152" t="s">
        <v>19</v>
      </c>
      <c r="B152" t="s">
        <v>8</v>
      </c>
      <c r="C152" t="s">
        <v>17</v>
      </c>
      <c r="D152">
        <v>70</v>
      </c>
      <c r="E152">
        <v>26</v>
      </c>
      <c r="F152">
        <f t="shared" si="48"/>
        <v>125</v>
      </c>
      <c r="G152" s="1">
        <f t="shared" si="46"/>
        <v>31.669999999999998</v>
      </c>
      <c r="H152" s="1">
        <f t="shared" si="47"/>
        <v>72.92</v>
      </c>
      <c r="I152" s="3">
        <f t="shared" si="49"/>
        <v>35.897435897435898</v>
      </c>
      <c r="J152" s="3" t="s">
        <v>26</v>
      </c>
    </row>
    <row r="153" spans="1:10" x14ac:dyDescent="0.2">
      <c r="A153" t="s">
        <v>19</v>
      </c>
      <c r="B153" t="s">
        <v>8</v>
      </c>
      <c r="C153" t="s">
        <v>18</v>
      </c>
      <c r="D153">
        <v>55</v>
      </c>
      <c r="E153">
        <v>18</v>
      </c>
      <c r="F153">
        <f t="shared" si="48"/>
        <v>148</v>
      </c>
      <c r="G153" s="1">
        <f t="shared" si="46"/>
        <v>24.89</v>
      </c>
      <c r="H153" s="2">
        <f t="shared" si="47"/>
        <v>75.339999999999989</v>
      </c>
      <c r="I153" s="3">
        <f t="shared" si="49"/>
        <v>27.093596059113302</v>
      </c>
      <c r="J153" s="3" t="s">
        <v>26</v>
      </c>
    </row>
    <row r="154" spans="1:10" x14ac:dyDescent="0.2">
      <c r="A154" t="s">
        <v>19</v>
      </c>
      <c r="B154" t="s">
        <v>9</v>
      </c>
      <c r="C154" t="s">
        <v>6</v>
      </c>
      <c r="D154">
        <v>50</v>
      </c>
      <c r="E154">
        <v>24</v>
      </c>
      <c r="F154">
        <f t="shared" ref="F154:F161" si="50">117-D154-E154</f>
        <v>43</v>
      </c>
      <c r="G154" s="2">
        <f t="shared" si="46"/>
        <v>42.74</v>
      </c>
      <c r="H154" s="1">
        <f t="shared" si="47"/>
        <v>67.569999999999993</v>
      </c>
      <c r="I154" s="3">
        <f t="shared" si="49"/>
        <v>53.763440860215049</v>
      </c>
      <c r="J154" s="3" t="s">
        <v>26</v>
      </c>
    </row>
    <row r="155" spans="1:10" x14ac:dyDescent="0.2">
      <c r="A155" t="s">
        <v>19</v>
      </c>
      <c r="B155" t="s">
        <v>9</v>
      </c>
      <c r="C155" t="s">
        <v>12</v>
      </c>
      <c r="D155">
        <v>48</v>
      </c>
      <c r="E155">
        <v>21</v>
      </c>
      <c r="F155">
        <f t="shared" si="50"/>
        <v>48</v>
      </c>
      <c r="G155" s="1">
        <f t="shared" si="46"/>
        <v>41.03</v>
      </c>
      <c r="H155" s="1">
        <f t="shared" si="47"/>
        <v>69.569999999999993</v>
      </c>
      <c r="I155" s="3">
        <f t="shared" si="49"/>
        <v>50</v>
      </c>
      <c r="J155" s="3" t="s">
        <v>26</v>
      </c>
    </row>
    <row r="156" spans="1:10" x14ac:dyDescent="0.2">
      <c r="A156" t="s">
        <v>19</v>
      </c>
      <c r="B156" t="s">
        <v>9</v>
      </c>
      <c r="C156" t="s">
        <v>13</v>
      </c>
      <c r="D156">
        <v>36</v>
      </c>
      <c r="E156">
        <v>3</v>
      </c>
      <c r="F156">
        <f t="shared" si="50"/>
        <v>78</v>
      </c>
      <c r="G156" s="1">
        <f t="shared" si="46"/>
        <v>30.769999999999996</v>
      </c>
      <c r="H156" s="1">
        <f t="shared" si="47"/>
        <v>92.31</v>
      </c>
      <c r="I156" s="3">
        <f t="shared" si="49"/>
        <v>31.578947368421051</v>
      </c>
      <c r="J156" s="3" t="s">
        <v>26</v>
      </c>
    </row>
    <row r="157" spans="1:10" x14ac:dyDescent="0.2">
      <c r="A157" t="s">
        <v>19</v>
      </c>
      <c r="B157" t="s">
        <v>9</v>
      </c>
      <c r="C157" t="s">
        <v>14</v>
      </c>
      <c r="D157">
        <v>10</v>
      </c>
      <c r="E157">
        <v>0</v>
      </c>
      <c r="F157">
        <f t="shared" si="50"/>
        <v>107</v>
      </c>
      <c r="G157" s="1">
        <f t="shared" si="46"/>
        <v>8.5500000000000007</v>
      </c>
      <c r="H157" s="2">
        <f t="shared" si="47"/>
        <v>100</v>
      </c>
      <c r="I157" s="3">
        <f t="shared" si="49"/>
        <v>8.5470085470085468</v>
      </c>
      <c r="J157" s="3" t="s">
        <v>26</v>
      </c>
    </row>
    <row r="158" spans="1:10" x14ac:dyDescent="0.2">
      <c r="A158" t="s">
        <v>19</v>
      </c>
      <c r="B158" t="s">
        <v>9</v>
      </c>
      <c r="C158" t="s">
        <v>15</v>
      </c>
      <c r="D158">
        <v>2</v>
      </c>
      <c r="E158">
        <v>1</v>
      </c>
      <c r="F158">
        <f t="shared" si="50"/>
        <v>114</v>
      </c>
      <c r="G158" s="1">
        <f t="shared" si="46"/>
        <v>1.71</v>
      </c>
      <c r="H158" s="1">
        <f t="shared" si="47"/>
        <v>66.67</v>
      </c>
      <c r="I158" s="3">
        <f t="shared" si="49"/>
        <v>1.7241379310344827</v>
      </c>
      <c r="J158" s="3" t="s">
        <v>26</v>
      </c>
    </row>
    <row r="159" spans="1:10" x14ac:dyDescent="0.2">
      <c r="A159" t="s">
        <v>19</v>
      </c>
      <c r="B159" t="s">
        <v>9</v>
      </c>
      <c r="C159" t="s">
        <v>16</v>
      </c>
      <c r="D159">
        <v>16</v>
      </c>
      <c r="E159">
        <v>3</v>
      </c>
      <c r="F159">
        <f t="shared" si="50"/>
        <v>98</v>
      </c>
      <c r="G159" s="1">
        <f t="shared" si="46"/>
        <v>13.68</v>
      </c>
      <c r="H159" s="1">
        <f t="shared" si="47"/>
        <v>84.21</v>
      </c>
      <c r="I159" s="3">
        <f t="shared" si="49"/>
        <v>14.035087719298245</v>
      </c>
      <c r="J159" s="3" t="s">
        <v>26</v>
      </c>
    </row>
    <row r="160" spans="1:10" x14ac:dyDescent="0.2">
      <c r="A160" t="s">
        <v>19</v>
      </c>
      <c r="B160" t="s">
        <v>9</v>
      </c>
      <c r="C160" t="s">
        <v>17</v>
      </c>
      <c r="D160">
        <v>12</v>
      </c>
      <c r="E160">
        <v>2</v>
      </c>
      <c r="F160">
        <f t="shared" si="50"/>
        <v>103</v>
      </c>
      <c r="G160" s="1">
        <f t="shared" si="46"/>
        <v>10.26</v>
      </c>
      <c r="H160" s="1">
        <f t="shared" si="47"/>
        <v>85.71</v>
      </c>
      <c r="I160" s="3">
        <f t="shared" si="49"/>
        <v>10.434782608695652</v>
      </c>
      <c r="J160" s="3" t="s">
        <v>26</v>
      </c>
    </row>
    <row r="161" spans="1:10" x14ac:dyDescent="0.2">
      <c r="A161" t="s">
        <v>19</v>
      </c>
      <c r="B161" t="s">
        <v>9</v>
      </c>
      <c r="C161" t="s">
        <v>18</v>
      </c>
      <c r="D161">
        <v>10</v>
      </c>
      <c r="E161">
        <v>2</v>
      </c>
      <c r="F161">
        <f t="shared" si="50"/>
        <v>105</v>
      </c>
      <c r="G161" s="1">
        <f t="shared" si="46"/>
        <v>8.5500000000000007</v>
      </c>
      <c r="H161" s="1">
        <f t="shared" si="47"/>
        <v>83.33</v>
      </c>
      <c r="I161" s="3">
        <f t="shared" si="49"/>
        <v>8.695652173913043</v>
      </c>
      <c r="J161" s="3" t="s">
        <v>26</v>
      </c>
    </row>
    <row r="162" spans="1:10" x14ac:dyDescent="0.2">
      <c r="A162" t="s">
        <v>20</v>
      </c>
      <c r="B162" t="s">
        <v>8</v>
      </c>
      <c r="C162" t="s">
        <v>6</v>
      </c>
      <c r="D162">
        <v>76</v>
      </c>
      <c r="E162">
        <v>60</v>
      </c>
      <c r="F162">
        <f>221-D162-E162</f>
        <v>85</v>
      </c>
      <c r="G162" s="1">
        <f t="shared" ref="G162:G177" si="51">ROUND(D162/(D162+E162+F162), 4) * 100</f>
        <v>34.39</v>
      </c>
      <c r="H162" s="1">
        <f t="shared" ref="H162:H177" si="52">ROUND(D162/(D162+E162),4)*100</f>
        <v>55.879999999999995</v>
      </c>
      <c r="I162" s="3">
        <f t="shared" si="49"/>
        <v>47.204968944099377</v>
      </c>
      <c r="J162" s="3" t="s">
        <v>26</v>
      </c>
    </row>
    <row r="163" spans="1:10" x14ac:dyDescent="0.2">
      <c r="A163" t="s">
        <v>20</v>
      </c>
      <c r="B163" t="s">
        <v>8</v>
      </c>
      <c r="C163" t="s">
        <v>12</v>
      </c>
      <c r="D163">
        <v>54</v>
      </c>
      <c r="E163">
        <v>38</v>
      </c>
      <c r="F163">
        <f t="shared" ref="F163:F169" si="53">221-D163-E163</f>
        <v>129</v>
      </c>
      <c r="G163" s="1">
        <f t="shared" si="51"/>
        <v>24.43</v>
      </c>
      <c r="H163" s="1">
        <f t="shared" si="52"/>
        <v>58.699999999999996</v>
      </c>
      <c r="I163" s="3">
        <f t="shared" si="49"/>
        <v>29.508196721311474</v>
      </c>
      <c r="J163" s="3" t="s">
        <v>26</v>
      </c>
    </row>
    <row r="164" spans="1:10" x14ac:dyDescent="0.2">
      <c r="A164" t="s">
        <v>20</v>
      </c>
      <c r="B164" t="s">
        <v>8</v>
      </c>
      <c r="C164" t="s">
        <v>13</v>
      </c>
      <c r="D164">
        <v>10</v>
      </c>
      <c r="E164">
        <v>5</v>
      </c>
      <c r="F164">
        <f t="shared" si="53"/>
        <v>206</v>
      </c>
      <c r="G164" s="1">
        <f t="shared" si="51"/>
        <v>4.5199999999999996</v>
      </c>
      <c r="H164" s="1">
        <f t="shared" si="52"/>
        <v>66.67</v>
      </c>
      <c r="I164" s="3">
        <f t="shared" si="49"/>
        <v>4.6296296296296298</v>
      </c>
      <c r="J164" s="3" t="s">
        <v>26</v>
      </c>
    </row>
    <row r="165" spans="1:10" x14ac:dyDescent="0.2">
      <c r="A165" t="s">
        <v>20</v>
      </c>
      <c r="B165" t="s">
        <v>8</v>
      </c>
      <c r="C165" t="s">
        <v>14</v>
      </c>
      <c r="D165">
        <v>81</v>
      </c>
      <c r="E165">
        <v>35</v>
      </c>
      <c r="F165">
        <f t="shared" si="53"/>
        <v>105</v>
      </c>
      <c r="G165" s="2">
        <f t="shared" si="51"/>
        <v>36.65</v>
      </c>
      <c r="H165" s="1">
        <f t="shared" si="52"/>
        <v>69.83</v>
      </c>
      <c r="I165" s="3">
        <f t="shared" si="49"/>
        <v>43.548387096774192</v>
      </c>
      <c r="J165" s="3" t="s">
        <v>26</v>
      </c>
    </row>
    <row r="166" spans="1:10" x14ac:dyDescent="0.2">
      <c r="A166" t="s">
        <v>20</v>
      </c>
      <c r="B166" t="s">
        <v>8</v>
      </c>
      <c r="C166" t="s">
        <v>15</v>
      </c>
      <c r="D166">
        <v>41</v>
      </c>
      <c r="E166">
        <v>31</v>
      </c>
      <c r="F166">
        <f t="shared" si="53"/>
        <v>149</v>
      </c>
      <c r="G166" s="1">
        <f t="shared" si="51"/>
        <v>18.55</v>
      </c>
      <c r="H166" s="1">
        <f t="shared" si="52"/>
        <v>56.940000000000005</v>
      </c>
      <c r="I166" s="3">
        <f t="shared" si="49"/>
        <v>21.578947368421055</v>
      </c>
      <c r="J166" s="3" t="s">
        <v>26</v>
      </c>
    </row>
    <row r="167" spans="1:10" x14ac:dyDescent="0.2">
      <c r="A167" t="s">
        <v>20</v>
      </c>
      <c r="B167" t="s">
        <v>8</v>
      </c>
      <c r="C167" t="s">
        <v>16</v>
      </c>
      <c r="D167">
        <v>79</v>
      </c>
      <c r="E167">
        <v>33</v>
      </c>
      <c r="F167">
        <f t="shared" si="53"/>
        <v>109</v>
      </c>
      <c r="G167" s="1">
        <f t="shared" si="51"/>
        <v>35.75</v>
      </c>
      <c r="H167" s="1">
        <f t="shared" si="52"/>
        <v>70.540000000000006</v>
      </c>
      <c r="I167" s="3">
        <f t="shared" si="49"/>
        <v>42.021276595744681</v>
      </c>
      <c r="J167" s="3" t="s">
        <v>26</v>
      </c>
    </row>
    <row r="168" spans="1:10" x14ac:dyDescent="0.2">
      <c r="A168" t="s">
        <v>20</v>
      </c>
      <c r="B168" t="s">
        <v>8</v>
      </c>
      <c r="C168" t="s">
        <v>17</v>
      </c>
      <c r="D168">
        <v>77</v>
      </c>
      <c r="E168">
        <v>27</v>
      </c>
      <c r="F168">
        <f t="shared" si="53"/>
        <v>117</v>
      </c>
      <c r="G168" s="1">
        <f t="shared" si="51"/>
        <v>34.839999999999996</v>
      </c>
      <c r="H168" s="1">
        <f t="shared" si="52"/>
        <v>74.039999999999992</v>
      </c>
      <c r="I168" s="3">
        <f t="shared" si="49"/>
        <v>39.690721649484537</v>
      </c>
      <c r="J168" s="3" t="s">
        <v>26</v>
      </c>
    </row>
    <row r="169" spans="1:10" x14ac:dyDescent="0.2">
      <c r="A169" t="s">
        <v>20</v>
      </c>
      <c r="B169" t="s">
        <v>8</v>
      </c>
      <c r="C169" t="s">
        <v>18</v>
      </c>
      <c r="D169">
        <v>68</v>
      </c>
      <c r="E169">
        <v>19</v>
      </c>
      <c r="F169">
        <f t="shared" si="53"/>
        <v>134</v>
      </c>
      <c r="G169" s="1">
        <f t="shared" si="51"/>
        <v>30.769999999999996</v>
      </c>
      <c r="H169" s="2">
        <f t="shared" si="52"/>
        <v>78.16</v>
      </c>
      <c r="I169" s="3">
        <f t="shared" si="49"/>
        <v>33.663366336633665</v>
      </c>
      <c r="J169" s="3" t="s">
        <v>26</v>
      </c>
    </row>
    <row r="170" spans="1:10" x14ac:dyDescent="0.2">
      <c r="A170" t="s">
        <v>20</v>
      </c>
      <c r="B170" t="s">
        <v>9</v>
      </c>
      <c r="C170" t="s">
        <v>6</v>
      </c>
      <c r="D170">
        <v>50</v>
      </c>
      <c r="E170">
        <v>26</v>
      </c>
      <c r="F170">
        <f t="shared" ref="F170:F177" si="54">117-D170-E170</f>
        <v>41</v>
      </c>
      <c r="G170" s="2">
        <f t="shared" si="51"/>
        <v>42.74</v>
      </c>
      <c r="H170" s="1">
        <f t="shared" si="52"/>
        <v>65.790000000000006</v>
      </c>
      <c r="I170" s="3">
        <f t="shared" si="49"/>
        <v>54.945054945054949</v>
      </c>
      <c r="J170" s="3" t="s">
        <v>26</v>
      </c>
    </row>
    <row r="171" spans="1:10" x14ac:dyDescent="0.2">
      <c r="A171" t="s">
        <v>20</v>
      </c>
      <c r="B171" t="s">
        <v>9</v>
      </c>
      <c r="C171" t="s">
        <v>12</v>
      </c>
      <c r="D171">
        <v>48</v>
      </c>
      <c r="E171">
        <v>23</v>
      </c>
      <c r="F171">
        <f t="shared" si="54"/>
        <v>46</v>
      </c>
      <c r="G171" s="1">
        <f t="shared" si="51"/>
        <v>41.03</v>
      </c>
      <c r="H171" s="1">
        <f t="shared" si="52"/>
        <v>67.61</v>
      </c>
      <c r="I171" s="3">
        <f t="shared" si="49"/>
        <v>51.063829787234042</v>
      </c>
      <c r="J171" s="3" t="s">
        <v>26</v>
      </c>
    </row>
    <row r="172" spans="1:10" x14ac:dyDescent="0.2">
      <c r="A172" t="s">
        <v>20</v>
      </c>
      <c r="B172" t="s">
        <v>9</v>
      </c>
      <c r="C172" t="s">
        <v>13</v>
      </c>
      <c r="D172">
        <v>35</v>
      </c>
      <c r="E172">
        <v>4</v>
      </c>
      <c r="F172">
        <f t="shared" si="54"/>
        <v>78</v>
      </c>
      <c r="G172" s="1">
        <f t="shared" si="51"/>
        <v>29.909999999999997</v>
      </c>
      <c r="H172" s="1">
        <f t="shared" si="52"/>
        <v>89.74</v>
      </c>
      <c r="I172" s="3">
        <f t="shared" si="49"/>
        <v>30.973451327433626</v>
      </c>
      <c r="J172" s="3" t="s">
        <v>26</v>
      </c>
    </row>
    <row r="173" spans="1:10" x14ac:dyDescent="0.2">
      <c r="A173" t="s">
        <v>20</v>
      </c>
      <c r="B173" t="s">
        <v>9</v>
      </c>
      <c r="C173" t="s">
        <v>14</v>
      </c>
      <c r="D173">
        <v>35</v>
      </c>
      <c r="E173">
        <v>26</v>
      </c>
      <c r="F173">
        <f t="shared" si="54"/>
        <v>56</v>
      </c>
      <c r="G173" s="1">
        <f t="shared" si="51"/>
        <v>29.909999999999997</v>
      </c>
      <c r="H173" s="1">
        <f t="shared" si="52"/>
        <v>57.379999999999995</v>
      </c>
      <c r="I173" s="3">
        <f t="shared" si="49"/>
        <v>38.461538461538467</v>
      </c>
      <c r="J173" s="3" t="s">
        <v>26</v>
      </c>
    </row>
    <row r="174" spans="1:10" x14ac:dyDescent="0.2">
      <c r="A174" t="s">
        <v>20</v>
      </c>
      <c r="B174" t="s">
        <v>9</v>
      </c>
      <c r="C174" t="s">
        <v>15</v>
      </c>
      <c r="D174">
        <v>13</v>
      </c>
      <c r="E174">
        <v>5</v>
      </c>
      <c r="F174">
        <f t="shared" si="54"/>
        <v>99</v>
      </c>
      <c r="G174" s="1">
        <f t="shared" si="51"/>
        <v>11.110000000000001</v>
      </c>
      <c r="H174" s="1">
        <f t="shared" si="52"/>
        <v>72.22</v>
      </c>
      <c r="I174" s="3">
        <f t="shared" si="49"/>
        <v>11.607142857142858</v>
      </c>
      <c r="J174" s="3" t="s">
        <v>26</v>
      </c>
    </row>
    <row r="175" spans="1:10" x14ac:dyDescent="0.2">
      <c r="A175" t="s">
        <v>20</v>
      </c>
      <c r="B175" t="s">
        <v>9</v>
      </c>
      <c r="C175" t="s">
        <v>16</v>
      </c>
      <c r="D175">
        <v>36</v>
      </c>
      <c r="E175">
        <v>8</v>
      </c>
      <c r="F175">
        <f t="shared" si="54"/>
        <v>73</v>
      </c>
      <c r="G175" s="1">
        <f t="shared" si="51"/>
        <v>30.769999999999996</v>
      </c>
      <c r="H175" s="1">
        <f t="shared" si="52"/>
        <v>81.820000000000007</v>
      </c>
      <c r="I175" s="3">
        <f t="shared" si="49"/>
        <v>33.027522935779821</v>
      </c>
      <c r="J175" s="3" t="s">
        <v>26</v>
      </c>
    </row>
    <row r="176" spans="1:10" x14ac:dyDescent="0.2">
      <c r="A176" t="s">
        <v>20</v>
      </c>
      <c r="B176" t="s">
        <v>9</v>
      </c>
      <c r="C176" t="s">
        <v>17</v>
      </c>
      <c r="D176">
        <v>33</v>
      </c>
      <c r="E176">
        <v>4</v>
      </c>
      <c r="F176">
        <f t="shared" si="54"/>
        <v>80</v>
      </c>
      <c r="G176" s="1">
        <f t="shared" si="51"/>
        <v>28.21</v>
      </c>
      <c r="H176" s="1">
        <f t="shared" si="52"/>
        <v>89.19</v>
      </c>
      <c r="I176" s="3">
        <f t="shared" si="49"/>
        <v>29.20353982300885</v>
      </c>
      <c r="J176" s="3" t="s">
        <v>26</v>
      </c>
    </row>
    <row r="177" spans="1:10" x14ac:dyDescent="0.2">
      <c r="A177" t="s">
        <v>20</v>
      </c>
      <c r="B177" t="s">
        <v>9</v>
      </c>
      <c r="C177" t="s">
        <v>18</v>
      </c>
      <c r="D177">
        <v>26</v>
      </c>
      <c r="E177">
        <v>1</v>
      </c>
      <c r="F177">
        <f t="shared" si="54"/>
        <v>90</v>
      </c>
      <c r="G177" s="1">
        <f t="shared" si="51"/>
        <v>22.220000000000002</v>
      </c>
      <c r="H177" s="2">
        <f t="shared" si="52"/>
        <v>96.3</v>
      </c>
      <c r="I177" s="3">
        <f t="shared" si="49"/>
        <v>22.413793103448278</v>
      </c>
      <c r="J177" s="3" t="s">
        <v>26</v>
      </c>
    </row>
    <row r="178" spans="1:10" x14ac:dyDescent="0.2">
      <c r="A178" t="s">
        <v>21</v>
      </c>
      <c r="B178" t="s">
        <v>8</v>
      </c>
      <c r="C178" t="s">
        <v>13</v>
      </c>
      <c r="D178">
        <v>38</v>
      </c>
      <c r="E178">
        <v>8</v>
      </c>
      <c r="F178">
        <f t="shared" ref="F178:F185" si="55">221-D178-E178</f>
        <v>175</v>
      </c>
      <c r="G178" s="1">
        <f t="shared" ref="G178:G193" si="56">ROUND(D178/(D178+E178+F178), 4) * 100</f>
        <v>17.190000000000001</v>
      </c>
      <c r="H178" s="1">
        <f t="shared" ref="H178:H193" si="57">ROUND(D178/(D178+E178),4)*100</f>
        <v>82.61</v>
      </c>
      <c r="I178" s="3">
        <f t="shared" ref="I178:I193" si="58">D178/(D178+F178)*100</f>
        <v>17.84037558685446</v>
      </c>
      <c r="J178" s="3" t="s">
        <v>26</v>
      </c>
    </row>
    <row r="179" spans="1:10" x14ac:dyDescent="0.2">
      <c r="A179" t="s">
        <v>21</v>
      </c>
      <c r="B179" t="s">
        <v>8</v>
      </c>
      <c r="C179" t="s">
        <v>15</v>
      </c>
      <c r="D179">
        <v>87</v>
      </c>
      <c r="E179">
        <v>29</v>
      </c>
      <c r="F179">
        <f t="shared" si="55"/>
        <v>105</v>
      </c>
      <c r="G179" s="1">
        <f t="shared" si="56"/>
        <v>39.369999999999997</v>
      </c>
      <c r="H179" s="1">
        <f t="shared" si="57"/>
        <v>75</v>
      </c>
      <c r="I179" s="3">
        <f t="shared" si="58"/>
        <v>45.3125</v>
      </c>
      <c r="J179" s="3" t="s">
        <v>26</v>
      </c>
    </row>
    <row r="180" spans="1:10" x14ac:dyDescent="0.2">
      <c r="A180" t="s">
        <v>21</v>
      </c>
      <c r="B180" t="s">
        <v>8</v>
      </c>
      <c r="C180" t="s">
        <v>18</v>
      </c>
      <c r="D180">
        <v>92</v>
      </c>
      <c r="E180">
        <v>44</v>
      </c>
      <c r="F180">
        <f t="shared" si="55"/>
        <v>85</v>
      </c>
      <c r="G180" s="1">
        <f t="shared" si="56"/>
        <v>41.63</v>
      </c>
      <c r="H180" s="1">
        <f t="shared" si="57"/>
        <v>67.650000000000006</v>
      </c>
      <c r="I180" s="3">
        <f t="shared" si="58"/>
        <v>51.977401129943502</v>
      </c>
      <c r="J180" s="3" t="s">
        <v>26</v>
      </c>
    </row>
    <row r="181" spans="1:10" x14ac:dyDescent="0.2">
      <c r="A181" t="s">
        <v>21</v>
      </c>
      <c r="B181" t="s">
        <v>8</v>
      </c>
      <c r="C181" t="s">
        <v>17</v>
      </c>
      <c r="D181">
        <v>95</v>
      </c>
      <c r="E181">
        <v>52</v>
      </c>
      <c r="F181">
        <f t="shared" si="55"/>
        <v>74</v>
      </c>
      <c r="G181" s="1">
        <f t="shared" si="56"/>
        <v>42.99</v>
      </c>
      <c r="H181" s="1">
        <f t="shared" si="57"/>
        <v>64.63</v>
      </c>
      <c r="I181" s="3">
        <f t="shared" si="58"/>
        <v>56.213017751479285</v>
      </c>
      <c r="J181" s="3" t="s">
        <v>26</v>
      </c>
    </row>
    <row r="182" spans="1:10" x14ac:dyDescent="0.2">
      <c r="A182" t="s">
        <v>21</v>
      </c>
      <c r="B182" t="s">
        <v>8</v>
      </c>
      <c r="C182" t="s">
        <v>16</v>
      </c>
      <c r="D182">
        <v>100</v>
      </c>
      <c r="E182">
        <v>60</v>
      </c>
      <c r="F182">
        <f t="shared" si="55"/>
        <v>61</v>
      </c>
      <c r="G182" s="1">
        <f t="shared" si="56"/>
        <v>45.25</v>
      </c>
      <c r="H182" s="1">
        <f t="shared" si="57"/>
        <v>62.5</v>
      </c>
      <c r="I182" s="3">
        <f t="shared" si="58"/>
        <v>62.11180124223602</v>
      </c>
      <c r="J182" s="3" t="s">
        <v>26</v>
      </c>
    </row>
    <row r="183" spans="1:10" x14ac:dyDescent="0.2">
      <c r="A183" t="s">
        <v>21</v>
      </c>
      <c r="B183" t="s">
        <v>8</v>
      </c>
      <c r="C183" t="s">
        <v>14</v>
      </c>
      <c r="D183">
        <v>104</v>
      </c>
      <c r="E183">
        <v>57</v>
      </c>
      <c r="F183">
        <f t="shared" si="55"/>
        <v>60</v>
      </c>
      <c r="G183" s="2">
        <f t="shared" si="56"/>
        <v>47.06</v>
      </c>
      <c r="H183" s="2">
        <f t="shared" si="57"/>
        <v>64.600000000000009</v>
      </c>
      <c r="I183" s="3">
        <f t="shared" si="58"/>
        <v>63.414634146341463</v>
      </c>
      <c r="J183" s="3" t="s">
        <v>26</v>
      </c>
    </row>
    <row r="184" spans="1:10" x14ac:dyDescent="0.2">
      <c r="A184" t="s">
        <v>21</v>
      </c>
      <c r="B184" t="s">
        <v>8</v>
      </c>
      <c r="C184" t="s">
        <v>12</v>
      </c>
      <c r="D184">
        <v>107</v>
      </c>
      <c r="E184">
        <v>53</v>
      </c>
      <c r="F184">
        <f t="shared" si="55"/>
        <v>61</v>
      </c>
      <c r="G184" s="1">
        <f t="shared" si="56"/>
        <v>48.42</v>
      </c>
      <c r="H184" s="1">
        <f t="shared" si="57"/>
        <v>66.88</v>
      </c>
      <c r="I184" s="3">
        <f t="shared" si="58"/>
        <v>63.69047619047619</v>
      </c>
      <c r="J184" s="3" t="s">
        <v>26</v>
      </c>
    </row>
    <row r="185" spans="1:10" x14ac:dyDescent="0.2">
      <c r="A185" t="s">
        <v>21</v>
      </c>
      <c r="B185" t="s">
        <v>8</v>
      </c>
      <c r="C185" t="s">
        <v>6</v>
      </c>
      <c r="D185">
        <v>127</v>
      </c>
      <c r="E185">
        <v>73</v>
      </c>
      <c r="F185">
        <f t="shared" si="55"/>
        <v>21</v>
      </c>
      <c r="G185" s="1">
        <f t="shared" si="56"/>
        <v>57.47</v>
      </c>
      <c r="H185" s="1">
        <f t="shared" si="57"/>
        <v>63.5</v>
      </c>
      <c r="I185" s="3">
        <f t="shared" si="58"/>
        <v>85.810810810810807</v>
      </c>
      <c r="J185" s="3" t="s">
        <v>26</v>
      </c>
    </row>
    <row r="186" spans="1:10" x14ac:dyDescent="0.2">
      <c r="A186" t="s">
        <v>21</v>
      </c>
      <c r="B186" t="s">
        <v>9</v>
      </c>
      <c r="C186" t="s">
        <v>15</v>
      </c>
      <c r="D186">
        <v>13</v>
      </c>
      <c r="E186">
        <v>5</v>
      </c>
      <c r="F186">
        <f t="shared" ref="F186:F193" si="59">117-D186-E186</f>
        <v>99</v>
      </c>
      <c r="G186" s="1">
        <f t="shared" si="56"/>
        <v>11.110000000000001</v>
      </c>
      <c r="H186" s="1">
        <f t="shared" si="57"/>
        <v>72.22</v>
      </c>
      <c r="I186" s="3">
        <f t="shared" si="58"/>
        <v>11.607142857142858</v>
      </c>
      <c r="J186" s="3" t="s">
        <v>26</v>
      </c>
    </row>
    <row r="187" spans="1:10" x14ac:dyDescent="0.2">
      <c r="A187" t="s">
        <v>21</v>
      </c>
      <c r="B187" t="s">
        <v>9</v>
      </c>
      <c r="C187" t="s">
        <v>14</v>
      </c>
      <c r="D187">
        <v>33</v>
      </c>
      <c r="E187">
        <v>26</v>
      </c>
      <c r="F187">
        <f t="shared" si="59"/>
        <v>58</v>
      </c>
      <c r="G187" s="1">
        <f t="shared" si="56"/>
        <v>28.21</v>
      </c>
      <c r="H187" s="1">
        <f t="shared" si="57"/>
        <v>55.93</v>
      </c>
      <c r="I187" s="3">
        <f t="shared" si="58"/>
        <v>36.263736263736263</v>
      </c>
      <c r="J187" s="3" t="s">
        <v>26</v>
      </c>
    </row>
    <row r="188" spans="1:10" x14ac:dyDescent="0.2">
      <c r="A188" t="s">
        <v>21</v>
      </c>
      <c r="B188" t="s">
        <v>9</v>
      </c>
      <c r="C188" t="s">
        <v>18</v>
      </c>
      <c r="D188">
        <v>37</v>
      </c>
      <c r="E188">
        <v>5</v>
      </c>
      <c r="F188">
        <f t="shared" si="59"/>
        <v>75</v>
      </c>
      <c r="G188" s="1">
        <f t="shared" si="56"/>
        <v>31.619999999999997</v>
      </c>
      <c r="H188" s="2">
        <f t="shared" si="57"/>
        <v>88.1</v>
      </c>
      <c r="I188" s="3">
        <f t="shared" si="58"/>
        <v>33.035714285714285</v>
      </c>
      <c r="J188" s="3" t="s">
        <v>26</v>
      </c>
    </row>
    <row r="189" spans="1:10" x14ac:dyDescent="0.2">
      <c r="A189" t="s">
        <v>21</v>
      </c>
      <c r="B189" t="s">
        <v>9</v>
      </c>
      <c r="C189" t="s">
        <v>17</v>
      </c>
      <c r="D189">
        <v>43</v>
      </c>
      <c r="E189">
        <v>7</v>
      </c>
      <c r="F189">
        <f t="shared" si="59"/>
        <v>67</v>
      </c>
      <c r="G189" s="1">
        <f t="shared" si="56"/>
        <v>36.75</v>
      </c>
      <c r="H189" s="1">
        <f t="shared" si="57"/>
        <v>86</v>
      </c>
      <c r="I189" s="3">
        <f t="shared" si="58"/>
        <v>39.090909090909093</v>
      </c>
      <c r="J189" s="3" t="s">
        <v>26</v>
      </c>
    </row>
    <row r="190" spans="1:10" x14ac:dyDescent="0.2">
      <c r="A190" t="s">
        <v>21</v>
      </c>
      <c r="B190" t="s">
        <v>9</v>
      </c>
      <c r="C190" t="s">
        <v>16</v>
      </c>
      <c r="D190">
        <v>44</v>
      </c>
      <c r="E190">
        <v>11</v>
      </c>
      <c r="F190">
        <f t="shared" si="59"/>
        <v>62</v>
      </c>
      <c r="G190" s="2">
        <f t="shared" si="56"/>
        <v>37.61</v>
      </c>
      <c r="H190" s="1">
        <f t="shared" si="57"/>
        <v>80</v>
      </c>
      <c r="I190" s="3">
        <f t="shared" si="58"/>
        <v>41.509433962264154</v>
      </c>
      <c r="J190" s="3" t="s">
        <v>26</v>
      </c>
    </row>
    <row r="191" spans="1:10" x14ac:dyDescent="0.2">
      <c r="A191" t="s">
        <v>21</v>
      </c>
      <c r="B191" t="s">
        <v>9</v>
      </c>
      <c r="C191" t="s">
        <v>13</v>
      </c>
      <c r="D191">
        <v>45</v>
      </c>
      <c r="E191">
        <v>4</v>
      </c>
      <c r="F191">
        <f t="shared" si="59"/>
        <v>68</v>
      </c>
      <c r="G191" s="1">
        <f t="shared" si="56"/>
        <v>38.46</v>
      </c>
      <c r="H191" s="1">
        <f t="shared" si="57"/>
        <v>91.84</v>
      </c>
      <c r="I191" s="3">
        <f t="shared" si="58"/>
        <v>39.823008849557525</v>
      </c>
      <c r="J191" s="3" t="s">
        <v>26</v>
      </c>
    </row>
    <row r="192" spans="1:10" x14ac:dyDescent="0.2">
      <c r="A192" t="s">
        <v>21</v>
      </c>
      <c r="B192" t="s">
        <v>9</v>
      </c>
      <c r="C192" t="s">
        <v>12</v>
      </c>
      <c r="D192">
        <v>60</v>
      </c>
      <c r="E192">
        <v>23</v>
      </c>
      <c r="F192">
        <f t="shared" si="59"/>
        <v>34</v>
      </c>
      <c r="G192" s="1">
        <f t="shared" si="56"/>
        <v>51.28</v>
      </c>
      <c r="H192" s="1">
        <f t="shared" si="57"/>
        <v>72.289999999999992</v>
      </c>
      <c r="I192" s="3">
        <f t="shared" si="58"/>
        <v>63.829787234042556</v>
      </c>
      <c r="J192" s="3" t="s">
        <v>26</v>
      </c>
    </row>
    <row r="193" spans="1:10" x14ac:dyDescent="0.2">
      <c r="A193" t="s">
        <v>21</v>
      </c>
      <c r="B193" t="s">
        <v>9</v>
      </c>
      <c r="C193" t="s">
        <v>6</v>
      </c>
      <c r="D193">
        <v>62</v>
      </c>
      <c r="E193">
        <v>26</v>
      </c>
      <c r="F193">
        <f t="shared" si="59"/>
        <v>29</v>
      </c>
      <c r="G193" s="1">
        <f t="shared" si="56"/>
        <v>52.99</v>
      </c>
      <c r="H193" s="1">
        <f t="shared" si="57"/>
        <v>70.45</v>
      </c>
      <c r="I193" s="3">
        <f t="shared" si="58"/>
        <v>68.131868131868131</v>
      </c>
      <c r="J193" s="3" t="s">
        <v>26</v>
      </c>
    </row>
  </sheetData>
  <sortState xmlns:xlrd2="http://schemas.microsoft.com/office/spreadsheetml/2017/richdata2" ref="A122:J129">
    <sortCondition ref="G122:G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family</vt:lpstr>
      <vt:lpstr>genus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Santiago</dc:creator>
  <cp:lastModifiedBy>Alejandro De Santiago</cp:lastModifiedBy>
  <dcterms:created xsi:type="dcterms:W3CDTF">2023-05-04T07:09:30Z</dcterms:created>
  <dcterms:modified xsi:type="dcterms:W3CDTF">2023-07-20T15:47:46Z</dcterms:modified>
</cp:coreProperties>
</file>