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c07aaf6aac9c2e9/Desktop/Clase 30-05/"/>
    </mc:Choice>
  </mc:AlternateContent>
  <xr:revisionPtr revIDLastSave="42" documentId="8_{3C72B4BA-2D1B-4D8F-800D-7B414C79BFE6}" xr6:coauthVersionLast="47" xr6:coauthVersionMax="47" xr10:uidLastSave="{6854632A-C9A9-46BD-B82A-EF2B245E8C96}"/>
  <bookViews>
    <workbookView xWindow="-120" yWindow="-120" windowWidth="29040" windowHeight="16440" xr2:uid="{C11C2558-8B72-46EB-8A27-4013CD6ACF4A}"/>
  </bookViews>
  <sheets>
    <sheet name="Hoja1" sheetId="2" r:id="rId1"/>
    <sheet name="Hoja2" sheetId="3" r:id="rId2"/>
    <sheet name="Ej - 22 y 26 - con FÓRMULA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4" i="1" l="1"/>
  <c r="AB3" i="1"/>
  <c r="Y5" i="1" a="1"/>
  <c r="Y5" i="1" s="1"/>
  <c r="Y6" i="1" a="1"/>
  <c r="Y6" i="1"/>
  <c r="Y7" i="1" a="1"/>
  <c r="Y7" i="1" s="1"/>
  <c r="Y8" i="1" a="1"/>
  <c r="Y8" i="1"/>
  <c r="Y9" i="1" a="1"/>
  <c r="Y9" i="1" s="1"/>
  <c r="Y10" i="1" a="1"/>
  <c r="Y10" i="1"/>
  <c r="Y11" i="1" a="1"/>
  <c r="Y11" i="1" s="1"/>
  <c r="Y12" i="1" a="1"/>
  <c r="Y12" i="1"/>
  <c r="Y13" i="1" a="1"/>
  <c r="Y13" i="1" s="1"/>
  <c r="Y14" i="1" a="1"/>
  <c r="Y14" i="1"/>
  <c r="Y15" i="1" a="1"/>
  <c r="Y15" i="1" s="1"/>
  <c r="Y16" i="1" a="1"/>
  <c r="Y16" i="1"/>
  <c r="Y17" i="1" a="1"/>
  <c r="Y17" i="1" s="1"/>
  <c r="Y18" i="1" a="1"/>
  <c r="Y18" i="1"/>
  <c r="Y19" i="1" a="1"/>
  <c r="Y19" i="1" s="1"/>
  <c r="Y20" i="1" a="1"/>
  <c r="Y20" i="1"/>
  <c r="Y21" i="1" a="1"/>
  <c r="Y21" i="1" s="1"/>
  <c r="Y22" i="1" a="1"/>
  <c r="Y22" i="1"/>
  <c r="Y23" i="1" a="1"/>
  <c r="Y23" i="1" s="1"/>
  <c r="Y24" i="1" a="1"/>
  <c r="Y24" i="1"/>
  <c r="Y25" i="1" a="1"/>
  <c r="Y25" i="1" s="1"/>
  <c r="Y26" i="1" a="1"/>
  <c r="Y26" i="1"/>
  <c r="Y27" i="1" a="1"/>
  <c r="Y27" i="1" s="1"/>
  <c r="Y28" i="1" a="1"/>
  <c r="Y28" i="1"/>
  <c r="Y4" i="1" a="1"/>
  <c r="Y4" i="1" s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I4" i="1"/>
  <c r="I5" i="1"/>
  <c r="Y29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<sst xmlns="http://schemas.openxmlformats.org/spreadsheetml/2006/main" count="54" uniqueCount="21">
  <si>
    <t>NroArticulo</t>
  </si>
  <si>
    <t>CantVendida</t>
  </si>
  <si>
    <t>PUNTO A</t>
  </si>
  <si>
    <t>Articulos</t>
  </si>
  <si>
    <t>Cantidad Vendida</t>
  </si>
  <si>
    <t>ARTICULO</t>
  </si>
  <si>
    <t>CANTIDAD</t>
  </si>
  <si>
    <t>LOTE DE CARGA</t>
  </si>
  <si>
    <t>Articulo</t>
  </si>
  <si>
    <t>CodArticulo</t>
  </si>
  <si>
    <t>Precio</t>
  </si>
  <si>
    <t>LOTE DE PROCESO</t>
  </si>
  <si>
    <t>NroSucursal</t>
  </si>
  <si>
    <t>INFORMACIÓN</t>
  </si>
  <si>
    <t>CantidadVendida</t>
  </si>
  <si>
    <t>Ejercicio 22</t>
  </si>
  <si>
    <t>Ejercicio 26</t>
  </si>
  <si>
    <t>PUNTO B</t>
  </si>
  <si>
    <t>TOTAL</t>
  </si>
  <si>
    <t>Acumulado</t>
  </si>
  <si>
    <t>PUNTO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</si>
</sst>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0.0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i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0" fillId="2" borderId="1" xfId="0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/>
    <xf numFmtId="0" fontId="0" fillId="3" borderId="0" xfId="0" applyFill="1"/>
    <xf numFmtId="0" fontId="0" fillId="2" borderId="0" xfId="0" applyFill="1" applyAlignment="1">
      <alignment horizontal="center"/>
    </xf>
    <xf numFmtId="164" fontId="0" fillId="2" borderId="1" xfId="0" applyNumberFormat="1" applyFill="1" applyBorder="1"/>
    <xf numFmtId="1" fontId="0" fillId="2" borderId="1" xfId="0" applyNumberFormat="1" applyFill="1" applyBorder="1"/>
    <xf numFmtId="1" fontId="0" fillId="2" borderId="0" xfId="0" applyNumberFormat="1" applyFill="1"/>
    <xf numFmtId="0" fontId="3" fillId="2" borderId="0" xfId="0" applyFont="1" applyFill="1"/>
    <xf numFmtId="44" fontId="2" fillId="2" borderId="1" xfId="1" applyFont="1" applyFill="1" applyBorder="1" applyAlignment="1">
      <alignment horizontal="center"/>
    </xf>
    <xf numFmtId="44" fontId="4" fillId="2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/>
    </xf>
  </cellXfs>
  <cellStyles count="2">
    <cellStyle name="Moneda" xfId="1" builtinId="4"/>
    <cellStyle name="Normal" xfId="0" builtinId="0"/>
  </cellStyles>
  <dxfs count="6"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07DE-E65D-4C12-B086-9E9CABEA7E5C}">
  <dimension ref="B1:I23"/>
  <sheetViews>
    <sheetView tabSelected="1" workbookViewId="0">
      <selection activeCell="I5" sqref="I5"/>
    </sheetView>
  </sheetViews>
  <sheetFormatPr baseColWidth="10" defaultRowHeight="15" x14ac:dyDescent="0.25"/>
  <cols>
    <col min="1" max="1" width="8.28515625" style="1" customWidth="1"/>
    <col min="2" max="2" width="11.42578125" style="1"/>
    <col min="3" max="3" width="12.28515625" style="1" bestFit="1" customWidth="1"/>
    <col min="4" max="4" width="4.7109375" style="1" customWidth="1"/>
    <col min="5" max="5" width="8.85546875" style="1" bestFit="1" customWidth="1"/>
    <col min="6" max="6" width="16.85546875" style="1" bestFit="1" customWidth="1"/>
    <col min="7" max="7" width="11.42578125" style="1"/>
    <col min="8" max="8" width="10" style="1" bestFit="1" customWidth="1"/>
    <col min="9" max="16384" width="11.42578125" style="1"/>
  </cols>
  <sheetData>
    <row r="1" spans="2:9" x14ac:dyDescent="0.25">
      <c r="B1" s="15" t="s">
        <v>15</v>
      </c>
      <c r="C1" s="15"/>
      <c r="D1" s="15"/>
      <c r="E1" s="15"/>
      <c r="F1" s="15"/>
      <c r="G1" s="15"/>
      <c r="H1" s="15"/>
      <c r="I1" s="15"/>
    </row>
    <row r="2" spans="2:9" x14ac:dyDescent="0.25">
      <c r="E2" s="15" t="s">
        <v>13</v>
      </c>
      <c r="F2" s="15"/>
      <c r="G2" s="15"/>
      <c r="H2" s="15"/>
      <c r="I2" s="15"/>
    </row>
    <row r="3" spans="2:9" x14ac:dyDescent="0.25">
      <c r="B3" s="2" t="s">
        <v>0</v>
      </c>
      <c r="C3" s="2" t="s">
        <v>1</v>
      </c>
      <c r="E3" s="2" t="s">
        <v>3</v>
      </c>
      <c r="F3" s="2" t="s">
        <v>4</v>
      </c>
      <c r="H3" s="5" t="s">
        <v>2</v>
      </c>
    </row>
    <row r="4" spans="2:9" ht="15.75" x14ac:dyDescent="0.25">
      <c r="B4" s="2">
        <v>19</v>
      </c>
      <c r="C4" s="2">
        <v>1</v>
      </c>
      <c r="E4" s="3">
        <v>1</v>
      </c>
      <c r="F4" s="4">
        <v>5</v>
      </c>
      <c r="H4" s="2" t="s">
        <v>5</v>
      </c>
      <c r="I4" s="6">
        <v>19</v>
      </c>
    </row>
    <row r="5" spans="2:9" ht="15.75" x14ac:dyDescent="0.25">
      <c r="B5" s="2">
        <v>13</v>
      </c>
      <c r="C5" s="2">
        <v>1</v>
      </c>
      <c r="E5" s="3">
        <v>2</v>
      </c>
      <c r="F5" s="4">
        <v>0</v>
      </c>
      <c r="H5" s="2" t="s">
        <v>6</v>
      </c>
      <c r="I5" s="6">
        <v>12</v>
      </c>
    </row>
    <row r="6" spans="2:9" ht="15.75" x14ac:dyDescent="0.25">
      <c r="B6" s="2">
        <v>11</v>
      </c>
      <c r="C6" s="2">
        <v>2</v>
      </c>
      <c r="E6" s="3">
        <v>3</v>
      </c>
      <c r="F6" s="4">
        <v>3</v>
      </c>
    </row>
    <row r="7" spans="2:9" ht="15.75" x14ac:dyDescent="0.25">
      <c r="B7" s="2">
        <v>1</v>
      </c>
      <c r="C7" s="2">
        <v>5</v>
      </c>
      <c r="E7" s="3">
        <v>4</v>
      </c>
      <c r="F7" s="4">
        <v>9</v>
      </c>
    </row>
    <row r="8" spans="2:9" ht="15.75" x14ac:dyDescent="0.25">
      <c r="B8" s="2">
        <v>3</v>
      </c>
      <c r="C8" s="2">
        <v>3</v>
      </c>
      <c r="E8" s="3">
        <v>5</v>
      </c>
      <c r="F8" s="4">
        <v>1</v>
      </c>
    </row>
    <row r="9" spans="2:9" ht="15.75" x14ac:dyDescent="0.25">
      <c r="B9" s="2">
        <v>9</v>
      </c>
      <c r="C9" s="2">
        <v>2</v>
      </c>
      <c r="E9" s="3">
        <v>6</v>
      </c>
      <c r="F9" s="4">
        <v>0</v>
      </c>
    </row>
    <row r="10" spans="2:9" ht="15.75" x14ac:dyDescent="0.25">
      <c r="B10" s="2">
        <v>15</v>
      </c>
      <c r="C10" s="2">
        <v>1</v>
      </c>
      <c r="E10" s="3">
        <v>7</v>
      </c>
      <c r="F10" s="4">
        <v>0</v>
      </c>
    </row>
    <row r="11" spans="2:9" ht="15.75" x14ac:dyDescent="0.25">
      <c r="B11" s="2">
        <v>5</v>
      </c>
      <c r="C11" s="2">
        <v>1</v>
      </c>
      <c r="E11" s="3">
        <v>8</v>
      </c>
      <c r="F11" s="4">
        <v>8</v>
      </c>
    </row>
    <row r="12" spans="2:9" ht="15.75" x14ac:dyDescent="0.25">
      <c r="B12" s="2">
        <v>8</v>
      </c>
      <c r="C12" s="2">
        <v>4</v>
      </c>
      <c r="E12" s="3">
        <v>9</v>
      </c>
      <c r="F12" s="4">
        <v>2</v>
      </c>
    </row>
    <row r="13" spans="2:9" ht="15.75" x14ac:dyDescent="0.25">
      <c r="B13" s="2">
        <v>13</v>
      </c>
      <c r="C13" s="2">
        <v>5</v>
      </c>
      <c r="E13" s="3">
        <v>10</v>
      </c>
      <c r="F13" s="4">
        <v>0</v>
      </c>
    </row>
    <row r="14" spans="2:9" ht="15.75" x14ac:dyDescent="0.25">
      <c r="B14" s="2">
        <v>12</v>
      </c>
      <c r="C14" s="2">
        <v>3</v>
      </c>
      <c r="E14" s="3">
        <v>11</v>
      </c>
      <c r="F14" s="4">
        <v>2</v>
      </c>
    </row>
    <row r="15" spans="2:9" ht="15.75" x14ac:dyDescent="0.25">
      <c r="B15" s="2">
        <v>19</v>
      </c>
      <c r="C15" s="2">
        <v>5</v>
      </c>
      <c r="E15" s="3">
        <v>12</v>
      </c>
      <c r="F15" s="4">
        <v>3</v>
      </c>
    </row>
    <row r="16" spans="2:9" ht="15.75" x14ac:dyDescent="0.25">
      <c r="B16" s="2">
        <v>8</v>
      </c>
      <c r="C16" s="2">
        <v>4</v>
      </c>
      <c r="E16" s="3">
        <v>13</v>
      </c>
      <c r="F16" s="4">
        <v>10</v>
      </c>
    </row>
    <row r="17" spans="2:6" ht="15.75" x14ac:dyDescent="0.25">
      <c r="B17" s="2">
        <v>4</v>
      </c>
      <c r="C17" s="2">
        <v>4</v>
      </c>
      <c r="E17" s="3">
        <v>14</v>
      </c>
      <c r="F17" s="4">
        <v>0</v>
      </c>
    </row>
    <row r="18" spans="2:6" ht="15.75" x14ac:dyDescent="0.25">
      <c r="B18" s="2">
        <v>18</v>
      </c>
      <c r="C18" s="2">
        <v>1</v>
      </c>
      <c r="E18" s="3">
        <v>15</v>
      </c>
      <c r="F18" s="4">
        <v>1</v>
      </c>
    </row>
    <row r="19" spans="2:6" ht="15.75" x14ac:dyDescent="0.25">
      <c r="B19" s="2">
        <v>16</v>
      </c>
      <c r="C19" s="2">
        <v>5</v>
      </c>
      <c r="E19" s="3">
        <v>16</v>
      </c>
      <c r="F19" s="4">
        <v>5</v>
      </c>
    </row>
    <row r="20" spans="2:6" ht="15.75" x14ac:dyDescent="0.25">
      <c r="B20" s="2">
        <v>19</v>
      </c>
      <c r="C20" s="2">
        <v>6</v>
      </c>
      <c r="E20" s="3">
        <v>17</v>
      </c>
      <c r="F20" s="4">
        <v>0</v>
      </c>
    </row>
    <row r="21" spans="2:6" ht="15.75" x14ac:dyDescent="0.25">
      <c r="B21" s="2">
        <v>13</v>
      </c>
      <c r="C21" s="2">
        <v>4</v>
      </c>
      <c r="E21" s="3">
        <v>18</v>
      </c>
      <c r="F21" s="4">
        <v>1</v>
      </c>
    </row>
    <row r="22" spans="2:6" ht="15.75" x14ac:dyDescent="0.25">
      <c r="B22" s="2">
        <v>4</v>
      </c>
      <c r="C22" s="2">
        <v>5</v>
      </c>
      <c r="E22" s="3">
        <v>19</v>
      </c>
      <c r="F22" s="4">
        <v>12</v>
      </c>
    </row>
    <row r="23" spans="2:6" ht="15.75" x14ac:dyDescent="0.25">
      <c r="B23" s="1">
        <v>0</v>
      </c>
      <c r="E23" s="3">
        <v>20</v>
      </c>
      <c r="F23" s="4">
        <v>0</v>
      </c>
    </row>
  </sheetData>
  <mergeCells count="2">
    <mergeCell ref="B1:I1"/>
    <mergeCell ref="E2:I2"/>
  </mergeCells>
  <conditionalFormatting sqref="F4:F23">
    <cfRule type="cellIs" dxfId="5" priority="1" operator="equal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E2965-BA48-42D7-98D7-6F48F8BD76C3}">
  <dimension ref="A1:P29"/>
  <sheetViews>
    <sheetView workbookViewId="0">
      <selection activeCell="P16" sqref="P16"/>
    </sheetView>
  </sheetViews>
  <sheetFormatPr baseColWidth="10" defaultRowHeight="15" x14ac:dyDescent="0.25"/>
  <cols>
    <col min="1" max="1" width="11.28515625" style="1" bestFit="1" customWidth="1"/>
    <col min="2" max="2" width="6.5703125" style="1" bestFit="1" customWidth="1"/>
    <col min="3" max="3" width="5.28515625" style="1" customWidth="1"/>
    <col min="4" max="4" width="11.28515625" style="1" bestFit="1" customWidth="1"/>
    <col min="5" max="5" width="12" style="1" bestFit="1" customWidth="1"/>
    <col min="6" max="6" width="12.28515625" style="1" bestFit="1" customWidth="1"/>
    <col min="7" max="8" width="4.5703125" style="1" customWidth="1"/>
    <col min="9" max="9" width="7.85546875" style="1" bestFit="1" customWidth="1"/>
    <col min="10" max="10" width="16.42578125" style="1" bestFit="1" customWidth="1"/>
    <col min="11" max="11" width="5" style="1" customWidth="1"/>
    <col min="12" max="12" width="7.85546875" style="1" bestFit="1" customWidth="1"/>
    <col min="13" max="13" width="12.85546875" style="1" bestFit="1" customWidth="1"/>
    <col min="14" max="14" width="4.28515625" style="1" customWidth="1"/>
    <col min="15" max="15" width="10" style="1" bestFit="1" customWidth="1"/>
    <col min="16" max="16" width="6.7109375" style="1" customWidth="1"/>
    <col min="17" max="16384" width="11.42578125" style="1"/>
  </cols>
  <sheetData>
    <row r="1" spans="1:16" x14ac:dyDescent="0.25">
      <c r="A1" s="15" t="s">
        <v>16</v>
      </c>
      <c r="B1" s="15"/>
      <c r="C1" s="15"/>
      <c r="D1" s="15"/>
      <c r="E1" s="15"/>
      <c r="F1" s="15"/>
      <c r="G1" s="15"/>
      <c r="H1" s="15"/>
      <c r="I1" s="15"/>
      <c r="J1" s="15"/>
    </row>
    <row r="2" spans="1:16" x14ac:dyDescent="0.25">
      <c r="A2" s="15" t="s">
        <v>7</v>
      </c>
      <c r="B2" s="15"/>
      <c r="D2" s="15" t="s">
        <v>11</v>
      </c>
      <c r="E2" s="15"/>
      <c r="F2" s="15"/>
      <c r="G2" s="8"/>
      <c r="I2" s="15" t="s">
        <v>2</v>
      </c>
      <c r="J2" s="15"/>
      <c r="L2" s="15" t="s">
        <v>17</v>
      </c>
      <c r="M2" s="15"/>
      <c r="O2" s="1" t="s">
        <v>20</v>
      </c>
    </row>
    <row r="3" spans="1:16" ht="15.75" x14ac:dyDescent="0.25">
      <c r="A3" s="2" t="s">
        <v>9</v>
      </c>
      <c r="B3" s="2" t="s">
        <v>10</v>
      </c>
      <c r="D3" s="2" t="s">
        <v>9</v>
      </c>
      <c r="E3" s="2" t="s">
        <v>12</v>
      </c>
      <c r="F3" s="2" t="s">
        <v>1</v>
      </c>
      <c r="I3" s="2" t="s">
        <v>8</v>
      </c>
      <c r="J3" s="2" t="s">
        <v>14</v>
      </c>
      <c r="L3" s="2" t="s">
        <v>8</v>
      </c>
      <c r="M3" s="2" t="s">
        <v>19</v>
      </c>
      <c r="O3" s="2" t="s">
        <v>5</v>
      </c>
      <c r="P3" s="6">
        <v>12</v>
      </c>
    </row>
    <row r="4" spans="1:16" ht="15.75" x14ac:dyDescent="0.25">
      <c r="A4" s="2">
        <v>21</v>
      </c>
      <c r="B4" s="9">
        <v>35.6</v>
      </c>
      <c r="D4" s="10">
        <v>19</v>
      </c>
      <c r="E4" s="2">
        <v>1</v>
      </c>
      <c r="F4" s="10">
        <v>7</v>
      </c>
      <c r="G4" s="11"/>
      <c r="H4" s="1">
        <v>0</v>
      </c>
      <c r="I4" s="2">
        <v>21</v>
      </c>
      <c r="J4" s="4">
        <v>2</v>
      </c>
      <c r="L4" s="2">
        <v>21</v>
      </c>
      <c r="M4" s="13">
        <v>71.2</v>
      </c>
      <c r="O4" s="2" t="s">
        <v>6</v>
      </c>
      <c r="P4" s="6">
        <v>27</v>
      </c>
    </row>
    <row r="5" spans="1:16" ht="15.75" x14ac:dyDescent="0.25">
      <c r="A5" s="2">
        <v>6</v>
      </c>
      <c r="B5" s="9">
        <v>37.799999999999997</v>
      </c>
      <c r="D5" s="10">
        <v>12</v>
      </c>
      <c r="E5" s="2">
        <v>4</v>
      </c>
      <c r="F5" s="10">
        <v>14</v>
      </c>
      <c r="G5" s="11"/>
      <c r="H5" s="1">
        <v>1</v>
      </c>
      <c r="I5" s="2">
        <v>6</v>
      </c>
      <c r="J5" s="4">
        <v>0</v>
      </c>
      <c r="L5" s="2">
        <v>6</v>
      </c>
      <c r="M5" s="13">
        <v>0</v>
      </c>
    </row>
    <row r="6" spans="1:16" ht="15.75" x14ac:dyDescent="0.25">
      <c r="A6" s="2">
        <v>11</v>
      </c>
      <c r="B6" s="9">
        <v>31.9</v>
      </c>
      <c r="D6" s="10">
        <v>21</v>
      </c>
      <c r="E6" s="2">
        <v>1</v>
      </c>
      <c r="F6" s="10">
        <v>2</v>
      </c>
      <c r="G6" s="11"/>
      <c r="H6" s="1">
        <v>2</v>
      </c>
      <c r="I6" s="2">
        <v>11</v>
      </c>
      <c r="J6" s="4">
        <v>0</v>
      </c>
      <c r="L6" s="2">
        <v>11</v>
      </c>
      <c r="M6" s="13">
        <v>0</v>
      </c>
    </row>
    <row r="7" spans="1:16" ht="15.75" x14ac:dyDescent="0.25">
      <c r="A7" s="2">
        <v>9</v>
      </c>
      <c r="B7" s="9">
        <v>38</v>
      </c>
      <c r="D7" s="10">
        <v>1</v>
      </c>
      <c r="E7" s="2">
        <v>3</v>
      </c>
      <c r="F7" s="10">
        <v>1</v>
      </c>
      <c r="G7" s="11"/>
      <c r="H7" s="1">
        <v>3</v>
      </c>
      <c r="I7" s="2">
        <v>9</v>
      </c>
      <c r="J7" s="4">
        <v>24</v>
      </c>
      <c r="L7" s="2">
        <v>9</v>
      </c>
      <c r="M7" s="13">
        <v>912</v>
      </c>
    </row>
    <row r="8" spans="1:16" ht="15.75" x14ac:dyDescent="0.25">
      <c r="A8" s="2">
        <v>7</v>
      </c>
      <c r="B8" s="9">
        <v>23</v>
      </c>
      <c r="D8" s="10">
        <v>14</v>
      </c>
      <c r="E8" s="2">
        <v>5</v>
      </c>
      <c r="F8" s="10">
        <v>1</v>
      </c>
      <c r="G8" s="11"/>
      <c r="H8" s="1">
        <v>4</v>
      </c>
      <c r="I8" s="2">
        <v>7</v>
      </c>
      <c r="J8" s="4">
        <v>11</v>
      </c>
      <c r="L8" s="2">
        <v>7</v>
      </c>
      <c r="M8" s="13">
        <v>253</v>
      </c>
    </row>
    <row r="9" spans="1:16" ht="15.75" x14ac:dyDescent="0.25">
      <c r="A9" s="2">
        <v>20</v>
      </c>
      <c r="B9" s="9">
        <v>25</v>
      </c>
      <c r="D9" s="10">
        <v>12</v>
      </c>
      <c r="E9" s="2">
        <v>1</v>
      </c>
      <c r="F9" s="10">
        <v>13</v>
      </c>
      <c r="G9" s="11"/>
      <c r="H9" s="1">
        <v>5</v>
      </c>
      <c r="I9" s="2">
        <v>20</v>
      </c>
      <c r="J9" s="4">
        <v>13</v>
      </c>
      <c r="L9" s="2">
        <v>20</v>
      </c>
      <c r="M9" s="13">
        <v>325</v>
      </c>
    </row>
    <row r="10" spans="1:16" ht="15.75" x14ac:dyDescent="0.25">
      <c r="A10" s="2">
        <v>16</v>
      </c>
      <c r="B10" s="9">
        <v>20</v>
      </c>
      <c r="D10" s="10">
        <v>16</v>
      </c>
      <c r="E10" s="2">
        <v>5</v>
      </c>
      <c r="F10" s="10">
        <v>12</v>
      </c>
      <c r="G10" s="11"/>
      <c r="H10" s="1">
        <v>6</v>
      </c>
      <c r="I10" s="2">
        <v>16</v>
      </c>
      <c r="J10" s="4">
        <v>12</v>
      </c>
      <c r="L10" s="2">
        <v>16</v>
      </c>
      <c r="M10" s="13">
        <v>240</v>
      </c>
    </row>
    <row r="11" spans="1:16" ht="15.75" x14ac:dyDescent="0.25">
      <c r="A11" s="2">
        <v>8</v>
      </c>
      <c r="B11" s="9">
        <v>50</v>
      </c>
      <c r="D11" s="10">
        <v>24</v>
      </c>
      <c r="E11" s="2">
        <v>3</v>
      </c>
      <c r="F11" s="10">
        <v>13</v>
      </c>
      <c r="G11" s="11"/>
      <c r="H11" s="1">
        <v>7</v>
      </c>
      <c r="I11" s="2">
        <v>8</v>
      </c>
      <c r="J11" s="4">
        <v>0</v>
      </c>
      <c r="L11" s="2">
        <v>8</v>
      </c>
      <c r="M11" s="13">
        <v>0</v>
      </c>
    </row>
    <row r="12" spans="1:16" ht="15.75" x14ac:dyDescent="0.25">
      <c r="A12" s="2">
        <v>22</v>
      </c>
      <c r="B12" s="9">
        <v>48</v>
      </c>
      <c r="D12" s="10">
        <v>1</v>
      </c>
      <c r="E12" s="2">
        <v>3</v>
      </c>
      <c r="F12" s="10">
        <v>8</v>
      </c>
      <c r="G12" s="11"/>
      <c r="H12" s="1">
        <v>8</v>
      </c>
      <c r="I12" s="2">
        <v>22</v>
      </c>
      <c r="J12" s="4">
        <v>8</v>
      </c>
      <c r="L12" s="2">
        <v>22</v>
      </c>
      <c r="M12" s="13">
        <v>384</v>
      </c>
    </row>
    <row r="13" spans="1:16" ht="15.75" x14ac:dyDescent="0.25">
      <c r="A13" s="2">
        <v>13</v>
      </c>
      <c r="B13" s="9">
        <v>21</v>
      </c>
      <c r="D13" s="10">
        <v>18</v>
      </c>
      <c r="E13" s="2">
        <v>3</v>
      </c>
      <c r="F13" s="10">
        <v>6</v>
      </c>
      <c r="G13" s="11"/>
      <c r="H13" s="1">
        <v>9</v>
      </c>
      <c r="I13" s="2">
        <v>13</v>
      </c>
      <c r="J13" s="4">
        <v>0</v>
      </c>
      <c r="L13" s="2">
        <v>13</v>
      </c>
      <c r="M13" s="13">
        <v>0</v>
      </c>
    </row>
    <row r="14" spans="1:16" ht="15.75" x14ac:dyDescent="0.25">
      <c r="A14" s="2">
        <v>1</v>
      </c>
      <c r="B14" s="9">
        <v>15</v>
      </c>
      <c r="D14" s="10">
        <v>23</v>
      </c>
      <c r="E14" s="2">
        <v>1</v>
      </c>
      <c r="F14" s="10">
        <v>5</v>
      </c>
      <c r="G14" s="11"/>
      <c r="H14" s="1">
        <v>10</v>
      </c>
      <c r="I14" s="2">
        <v>1</v>
      </c>
      <c r="J14" s="4">
        <v>15</v>
      </c>
      <c r="L14" s="2">
        <v>1</v>
      </c>
      <c r="M14" s="13">
        <v>225</v>
      </c>
    </row>
    <row r="15" spans="1:16" ht="15.75" x14ac:dyDescent="0.25">
      <c r="A15" s="2">
        <v>2</v>
      </c>
      <c r="B15" s="9">
        <v>12</v>
      </c>
      <c r="D15" s="10">
        <v>20</v>
      </c>
      <c r="E15" s="2">
        <v>4</v>
      </c>
      <c r="F15" s="10">
        <v>13</v>
      </c>
      <c r="G15" s="11"/>
      <c r="H15" s="1">
        <v>11</v>
      </c>
      <c r="I15" s="2">
        <v>2</v>
      </c>
      <c r="J15" s="4">
        <v>2</v>
      </c>
      <c r="L15" s="2">
        <v>2</v>
      </c>
      <c r="M15" s="13">
        <v>24</v>
      </c>
    </row>
    <row r="16" spans="1:16" ht="15.75" x14ac:dyDescent="0.25">
      <c r="A16" s="2">
        <v>4</v>
      </c>
      <c r="B16" s="9">
        <v>18.5</v>
      </c>
      <c r="D16" s="10">
        <v>24</v>
      </c>
      <c r="E16" s="2">
        <v>4</v>
      </c>
      <c r="F16" s="10">
        <v>8</v>
      </c>
      <c r="G16" s="11"/>
      <c r="H16" s="1">
        <v>12</v>
      </c>
      <c r="I16" s="2">
        <v>4</v>
      </c>
      <c r="J16" s="4">
        <v>20</v>
      </c>
      <c r="L16" s="2">
        <v>4</v>
      </c>
      <c r="M16" s="13">
        <v>370</v>
      </c>
    </row>
    <row r="17" spans="1:13" ht="15.75" x14ac:dyDescent="0.25">
      <c r="A17" s="2">
        <v>12</v>
      </c>
      <c r="B17" s="9">
        <v>12</v>
      </c>
      <c r="D17" s="10">
        <v>23</v>
      </c>
      <c r="E17" s="2">
        <v>4</v>
      </c>
      <c r="F17" s="10">
        <v>14</v>
      </c>
      <c r="G17" s="11"/>
      <c r="H17" s="1">
        <v>13</v>
      </c>
      <c r="I17" s="2">
        <v>12</v>
      </c>
      <c r="J17" s="4">
        <v>27</v>
      </c>
      <c r="L17" s="2">
        <v>12</v>
      </c>
      <c r="M17" s="13">
        <v>324</v>
      </c>
    </row>
    <row r="18" spans="1:13" ht="15.75" x14ac:dyDescent="0.25">
      <c r="A18" s="2">
        <v>15</v>
      </c>
      <c r="B18" s="9">
        <v>15</v>
      </c>
      <c r="D18" s="10">
        <v>22</v>
      </c>
      <c r="E18" s="2">
        <v>3</v>
      </c>
      <c r="F18" s="10">
        <v>4</v>
      </c>
      <c r="G18" s="11"/>
      <c r="H18" s="1">
        <v>14</v>
      </c>
      <c r="I18" s="2">
        <v>15</v>
      </c>
      <c r="J18" s="4">
        <v>0</v>
      </c>
      <c r="L18" s="2">
        <v>15</v>
      </c>
      <c r="M18" s="13">
        <v>0</v>
      </c>
    </row>
    <row r="19" spans="1:13" ht="15.75" x14ac:dyDescent="0.25">
      <c r="A19" s="2">
        <v>10</v>
      </c>
      <c r="B19" s="9">
        <v>32</v>
      </c>
      <c r="D19" s="10">
        <v>1</v>
      </c>
      <c r="E19" s="2">
        <v>2</v>
      </c>
      <c r="F19" s="10">
        <v>6</v>
      </c>
      <c r="G19" s="11"/>
      <c r="H19" s="1">
        <v>15</v>
      </c>
      <c r="I19" s="2">
        <v>10</v>
      </c>
      <c r="J19" s="4">
        <v>2</v>
      </c>
      <c r="L19" s="2">
        <v>10</v>
      </c>
      <c r="M19" s="13">
        <v>64</v>
      </c>
    </row>
    <row r="20" spans="1:13" ht="15.75" x14ac:dyDescent="0.25">
      <c r="A20" s="2">
        <v>17</v>
      </c>
      <c r="B20" s="9">
        <v>19</v>
      </c>
      <c r="D20" s="10">
        <v>9</v>
      </c>
      <c r="E20" s="2">
        <v>4</v>
      </c>
      <c r="F20" s="10">
        <v>15</v>
      </c>
      <c r="G20" s="11"/>
      <c r="H20" s="1">
        <v>16</v>
      </c>
      <c r="I20" s="2">
        <v>17</v>
      </c>
      <c r="J20" s="4">
        <v>0</v>
      </c>
      <c r="L20" s="2">
        <v>17</v>
      </c>
      <c r="M20" s="13">
        <v>0</v>
      </c>
    </row>
    <row r="21" spans="1:13" ht="15.75" x14ac:dyDescent="0.25">
      <c r="A21" s="2">
        <v>24</v>
      </c>
      <c r="B21" s="9">
        <v>43</v>
      </c>
      <c r="D21" s="10">
        <v>4</v>
      </c>
      <c r="E21" s="2">
        <v>5</v>
      </c>
      <c r="F21" s="10">
        <v>11</v>
      </c>
      <c r="G21" s="11"/>
      <c r="H21" s="1">
        <v>17</v>
      </c>
      <c r="I21" s="2">
        <v>24</v>
      </c>
      <c r="J21" s="4">
        <v>21</v>
      </c>
      <c r="L21" s="2">
        <v>24</v>
      </c>
      <c r="M21" s="13">
        <v>903</v>
      </c>
    </row>
    <row r="22" spans="1:13" ht="15.75" x14ac:dyDescent="0.25">
      <c r="A22" s="2">
        <v>5</v>
      </c>
      <c r="B22" s="9">
        <v>19</v>
      </c>
      <c r="D22" s="10">
        <v>10</v>
      </c>
      <c r="E22" s="2">
        <v>2</v>
      </c>
      <c r="F22" s="10">
        <v>2</v>
      </c>
      <c r="G22" s="11"/>
      <c r="H22" s="1">
        <v>18</v>
      </c>
      <c r="I22" s="2">
        <v>5</v>
      </c>
      <c r="J22" s="4">
        <v>0</v>
      </c>
      <c r="L22" s="2">
        <v>5</v>
      </c>
      <c r="M22" s="13">
        <v>0</v>
      </c>
    </row>
    <row r="23" spans="1:13" ht="15.75" x14ac:dyDescent="0.25">
      <c r="A23" s="2">
        <v>19</v>
      </c>
      <c r="B23" s="9">
        <v>36</v>
      </c>
      <c r="D23" s="10">
        <v>7</v>
      </c>
      <c r="E23" s="2">
        <v>3</v>
      </c>
      <c r="F23" s="10">
        <v>11</v>
      </c>
      <c r="G23" s="11"/>
      <c r="H23" s="1">
        <v>19</v>
      </c>
      <c r="I23" s="2">
        <v>19</v>
      </c>
      <c r="J23" s="4">
        <v>7</v>
      </c>
      <c r="L23" s="2">
        <v>19</v>
      </c>
      <c r="M23" s="13">
        <v>252</v>
      </c>
    </row>
    <row r="24" spans="1:13" ht="15.75" x14ac:dyDescent="0.25">
      <c r="A24" s="2">
        <v>25</v>
      </c>
      <c r="B24" s="9">
        <v>17</v>
      </c>
      <c r="D24" s="10">
        <v>9</v>
      </c>
      <c r="E24" s="2">
        <v>4</v>
      </c>
      <c r="F24" s="10">
        <v>3</v>
      </c>
      <c r="G24" s="11"/>
      <c r="H24" s="1">
        <v>20</v>
      </c>
      <c r="I24" s="2">
        <v>25</v>
      </c>
      <c r="J24" s="4">
        <v>0</v>
      </c>
      <c r="L24" s="2">
        <v>25</v>
      </c>
      <c r="M24" s="13">
        <v>0</v>
      </c>
    </row>
    <row r="25" spans="1:13" ht="15.75" x14ac:dyDescent="0.25">
      <c r="A25" s="2">
        <v>14</v>
      </c>
      <c r="B25" s="9">
        <v>45</v>
      </c>
      <c r="D25" s="10">
        <v>2</v>
      </c>
      <c r="E25" s="2">
        <v>4</v>
      </c>
      <c r="F25" s="10">
        <v>2</v>
      </c>
      <c r="G25" s="11"/>
      <c r="H25" s="1">
        <v>21</v>
      </c>
      <c r="I25" s="2">
        <v>14</v>
      </c>
      <c r="J25" s="4">
        <v>1</v>
      </c>
      <c r="L25" s="2">
        <v>14</v>
      </c>
      <c r="M25" s="13">
        <v>45</v>
      </c>
    </row>
    <row r="26" spans="1:13" ht="15.75" x14ac:dyDescent="0.25">
      <c r="A26" s="2">
        <v>3</v>
      </c>
      <c r="B26" s="9">
        <v>45</v>
      </c>
      <c r="D26" s="10">
        <v>4</v>
      </c>
      <c r="E26" s="2">
        <v>4</v>
      </c>
      <c r="F26" s="10">
        <v>9</v>
      </c>
      <c r="G26" s="11"/>
      <c r="H26" s="1">
        <v>22</v>
      </c>
      <c r="I26" s="2">
        <v>3</v>
      </c>
      <c r="J26" s="4">
        <v>0</v>
      </c>
      <c r="L26" s="2">
        <v>3</v>
      </c>
      <c r="M26" s="13">
        <v>0</v>
      </c>
    </row>
    <row r="27" spans="1:13" ht="15.75" x14ac:dyDescent="0.25">
      <c r="A27" s="2">
        <v>18</v>
      </c>
      <c r="B27" s="9">
        <v>35</v>
      </c>
      <c r="D27" s="10">
        <v>22</v>
      </c>
      <c r="E27" s="2">
        <v>1</v>
      </c>
      <c r="F27" s="10">
        <v>4</v>
      </c>
      <c r="G27" s="11"/>
      <c r="H27" s="1">
        <v>23</v>
      </c>
      <c r="I27" s="2">
        <v>18</v>
      </c>
      <c r="J27" s="4">
        <v>6</v>
      </c>
      <c r="L27" s="2">
        <v>18</v>
      </c>
      <c r="M27" s="13">
        <v>210</v>
      </c>
    </row>
    <row r="28" spans="1:13" ht="15.75" x14ac:dyDescent="0.25">
      <c r="A28" s="2">
        <v>23</v>
      </c>
      <c r="B28" s="9">
        <v>22</v>
      </c>
      <c r="D28" s="10">
        <v>9</v>
      </c>
      <c r="E28" s="2">
        <v>4</v>
      </c>
      <c r="F28" s="10">
        <v>6</v>
      </c>
      <c r="G28" s="11"/>
      <c r="H28" s="1">
        <v>24</v>
      </c>
      <c r="I28" s="2">
        <v>23</v>
      </c>
      <c r="J28" s="4">
        <v>19</v>
      </c>
      <c r="L28" s="2">
        <v>23</v>
      </c>
      <c r="M28" s="13">
        <v>418</v>
      </c>
    </row>
    <row r="29" spans="1:13" ht="15.75" x14ac:dyDescent="0.25">
      <c r="L29" s="12" t="s">
        <v>18</v>
      </c>
      <c r="M29" s="14">
        <v>5020.2</v>
      </c>
    </row>
  </sheetData>
  <mergeCells count="5">
    <mergeCell ref="A1:J1"/>
    <mergeCell ref="A2:B2"/>
    <mergeCell ref="D2:F2"/>
    <mergeCell ref="I2:J2"/>
    <mergeCell ref="L2:M2"/>
  </mergeCells>
  <conditionalFormatting sqref="J4:J28">
    <cfRule type="cellIs" dxfId="4" priority="2" operator="equal">
      <formula>0</formula>
    </cfRule>
  </conditionalFormatting>
  <conditionalFormatting sqref="M4:M28">
    <cfRule type="cellIs" dxfId="3" priority="1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24A96-9363-473C-BAC2-7207DD3670CC}">
  <dimension ref="B1:AB29"/>
  <sheetViews>
    <sheetView zoomScaleNormal="100" workbookViewId="0">
      <selection activeCell="I4" sqref="I4:I5"/>
    </sheetView>
  </sheetViews>
  <sheetFormatPr baseColWidth="10" defaultRowHeight="15" x14ac:dyDescent="0.25"/>
  <cols>
    <col min="1" max="1" width="3.7109375" style="1" customWidth="1"/>
    <col min="2" max="2" width="11.42578125" style="1"/>
    <col min="3" max="3" width="12.7109375" style="1" customWidth="1"/>
    <col min="4" max="4" width="3.7109375" style="1" customWidth="1"/>
    <col min="5" max="5" width="8.28515625" style="1" customWidth="1"/>
    <col min="6" max="6" width="16.85546875" style="1" bestFit="1" customWidth="1"/>
    <col min="7" max="7" width="3.5703125" style="1" customWidth="1"/>
    <col min="8" max="8" width="11.42578125" style="1"/>
    <col min="9" max="9" width="11.7109375" style="1" bestFit="1" customWidth="1"/>
    <col min="10" max="10" width="1.7109375" style="1" customWidth="1"/>
    <col min="11" max="11" width="0.85546875" style="7" customWidth="1"/>
    <col min="12" max="12" width="1.7109375" style="1" customWidth="1"/>
    <col min="13" max="14" width="11.42578125" style="1"/>
    <col min="15" max="15" width="3.7109375" style="1" customWidth="1"/>
    <col min="16" max="16" width="11.42578125" style="1"/>
    <col min="17" max="17" width="12.5703125" style="1" customWidth="1"/>
    <col min="18" max="18" width="12" style="1" customWidth="1"/>
    <col min="19" max="20" width="3.7109375" style="1" customWidth="1"/>
    <col min="21" max="21" width="11.42578125" style="1"/>
    <col min="22" max="22" width="16.42578125" style="1" bestFit="1" customWidth="1"/>
    <col min="23" max="23" width="3.7109375" style="1" customWidth="1"/>
    <col min="24" max="24" width="11.42578125" style="1"/>
    <col min="25" max="25" width="16.42578125" style="1" bestFit="1" customWidth="1"/>
    <col min="26" max="26" width="3.7109375" style="1" customWidth="1"/>
    <col min="27" max="16384" width="11.42578125" style="1"/>
  </cols>
  <sheetData>
    <row r="1" spans="2:28" x14ac:dyDescent="0.25">
      <c r="B1" s="15" t="s">
        <v>15</v>
      </c>
      <c r="C1" s="15"/>
      <c r="D1" s="15"/>
      <c r="E1" s="15"/>
      <c r="F1" s="15"/>
      <c r="G1" s="15"/>
      <c r="H1" s="15"/>
      <c r="I1" s="15"/>
      <c r="M1" s="15" t="s">
        <v>16</v>
      </c>
      <c r="N1" s="15"/>
      <c r="O1" s="15"/>
      <c r="P1" s="15"/>
      <c r="Q1" s="15"/>
      <c r="R1" s="15"/>
      <c r="S1" s="15"/>
      <c r="T1" s="15"/>
      <c r="U1" s="15"/>
      <c r="V1" s="15"/>
    </row>
    <row r="2" spans="2:28" x14ac:dyDescent="0.25">
      <c r="E2" s="15" t="s">
        <v>13</v>
      </c>
      <c r="F2" s="15"/>
      <c r="G2" s="15"/>
      <c r="H2" s="15"/>
      <c r="I2" s="15"/>
      <c r="M2" s="15" t="s">
        <v>7</v>
      </c>
      <c r="N2" s="15"/>
      <c r="P2" s="15" t="s">
        <v>11</v>
      </c>
      <c r="Q2" s="15"/>
      <c r="R2" s="15"/>
      <c r="S2" s="8"/>
      <c r="U2" s="15" t="s">
        <v>2</v>
      </c>
      <c r="V2" s="15"/>
      <c r="X2" s="15" t="s">
        <v>17</v>
      </c>
      <c r="Y2" s="15"/>
      <c r="AA2" s="1" t="s">
        <v>20</v>
      </c>
    </row>
    <row r="3" spans="2:28" ht="15.75" x14ac:dyDescent="0.25">
      <c r="B3" s="2" t="s">
        <v>0</v>
      </c>
      <c r="C3" s="2" t="s">
        <v>1</v>
      </c>
      <c r="E3" s="2" t="s">
        <v>3</v>
      </c>
      <c r="F3" s="2" t="s">
        <v>4</v>
      </c>
      <c r="H3" s="5" t="s">
        <v>2</v>
      </c>
      <c r="M3" s="2" t="s">
        <v>9</v>
      </c>
      <c r="N3" s="2" t="s">
        <v>10</v>
      </c>
      <c r="P3" s="2" t="s">
        <v>9</v>
      </c>
      <c r="Q3" s="2" t="s">
        <v>12</v>
      </c>
      <c r="R3" s="2" t="s">
        <v>1</v>
      </c>
      <c r="U3" s="2" t="s">
        <v>8</v>
      </c>
      <c r="V3" s="2" t="s">
        <v>14</v>
      </c>
      <c r="X3" s="2" t="s">
        <v>8</v>
      </c>
      <c r="Y3" s="2" t="s">
        <v>19</v>
      </c>
      <c r="AA3" s="2" t="s">
        <v>5</v>
      </c>
      <c r="AB3" s="6">
        <f>INDEX(U4:U28, MATCH(MAX(V4:V28), V4:V28, 0))</f>
        <v>12</v>
      </c>
    </row>
    <row r="4" spans="2:28" ht="15.75" x14ac:dyDescent="0.25">
      <c r="B4" s="2">
        <v>19</v>
      </c>
      <c r="C4" s="2">
        <v>1</v>
      </c>
      <c r="E4" s="3">
        <v>1</v>
      </c>
      <c r="F4" s="4">
        <v>5</v>
      </c>
      <c r="H4" s="2" t="s">
        <v>5</v>
      </c>
      <c r="I4" s="6">
        <f>INDEX(E4:E23, MATCH(MAX(F4:F23), F4:F23, 0))</f>
        <v>19</v>
      </c>
      <c r="M4" s="2">
        <v>21</v>
      </c>
      <c r="N4" s="9">
        <v>35.6</v>
      </c>
      <c r="P4" s="10">
        <v>19</v>
      </c>
      <c r="Q4" s="2">
        <v>1</v>
      </c>
      <c r="R4" s="10">
        <v>7</v>
      </c>
      <c r="S4" s="11"/>
      <c r="T4" s="1">
        <v>0</v>
      </c>
      <c r="U4" s="2">
        <v>21</v>
      </c>
      <c r="V4" s="4">
        <f>SUMIF($P$4:$P$28, U4, $R$4:$R$28)</f>
        <v>2</v>
      </c>
      <c r="X4" s="2">
        <v>21</v>
      </c>
      <c r="Y4" s="13" cm="1">
        <f t="array" ref="Y4">SUMPRODUCT(($P$4:$P$28=X4)*$R$4:$R$28*_xlfn.XLOOKUP(X4, $M$4:$M$28, $N$4:$N$28))</f>
        <v>71.2</v>
      </c>
      <c r="AA4" s="2" t="s">
        <v>6</v>
      </c>
      <c r="AB4" s="6">
        <f>MAX(V4:V28)</f>
        <v>27</v>
      </c>
    </row>
    <row r="5" spans="2:28" ht="15.75" x14ac:dyDescent="0.25">
      <c r="B5" s="2">
        <v>13</v>
      </c>
      <c r="C5" s="2">
        <v>1</v>
      </c>
      <c r="E5" s="3">
        <v>2</v>
      </c>
      <c r="F5" s="4">
        <v>0</v>
      </c>
      <c r="H5" s="2" t="s">
        <v>6</v>
      </c>
      <c r="I5" s="6">
        <f>MAX(F4:F23)</f>
        <v>12</v>
      </c>
      <c r="M5" s="2">
        <v>6</v>
      </c>
      <c r="N5" s="9">
        <v>37.799999999999997</v>
      </c>
      <c r="P5" s="10">
        <v>12</v>
      </c>
      <c r="Q5" s="2">
        <v>4</v>
      </c>
      <c r="R5" s="10">
        <v>14</v>
      </c>
      <c r="S5" s="11"/>
      <c r="T5" s="1">
        <v>1</v>
      </c>
      <c r="U5" s="2">
        <v>6</v>
      </c>
      <c r="V5" s="4">
        <f t="shared" ref="V5:V28" si="0">SUMIF($P$4:$P$28, U5, $R$4:$R$28)</f>
        <v>0</v>
      </c>
      <c r="X5" s="2">
        <v>6</v>
      </c>
      <c r="Y5" s="13" cm="1">
        <f t="array" ref="Y5">SUMPRODUCT(($P$4:$P$28=X5)*$R$4:$R$28*_xlfn.XLOOKUP(X5, $M$4:$M$28, $N$4:$N$28))</f>
        <v>0</v>
      </c>
    </row>
    <row r="6" spans="2:28" ht="15.75" x14ac:dyDescent="0.25">
      <c r="B6" s="2">
        <v>11</v>
      </c>
      <c r="C6" s="2">
        <v>2</v>
      </c>
      <c r="E6" s="3">
        <v>3</v>
      </c>
      <c r="F6" s="4">
        <v>3</v>
      </c>
      <c r="M6" s="2">
        <v>11</v>
      </c>
      <c r="N6" s="9">
        <v>31.9</v>
      </c>
      <c r="P6" s="10">
        <v>21</v>
      </c>
      <c r="Q6" s="2">
        <v>1</v>
      </c>
      <c r="R6" s="10">
        <v>2</v>
      </c>
      <c r="S6" s="11"/>
      <c r="T6" s="1">
        <v>2</v>
      </c>
      <c r="U6" s="2">
        <v>11</v>
      </c>
      <c r="V6" s="4">
        <f t="shared" si="0"/>
        <v>0</v>
      </c>
      <c r="X6" s="2">
        <v>11</v>
      </c>
      <c r="Y6" s="13" cm="1">
        <f t="array" ref="Y6">SUMPRODUCT(($P$4:$P$28=X6)*$R$4:$R$28*_xlfn.XLOOKUP(X6, $M$4:$M$28, $N$4:$N$28))</f>
        <v>0</v>
      </c>
    </row>
    <row r="7" spans="2:28" ht="15.75" x14ac:dyDescent="0.25">
      <c r="B7" s="2">
        <v>1</v>
      </c>
      <c r="C7" s="2">
        <v>5</v>
      </c>
      <c r="E7" s="3">
        <v>4</v>
      </c>
      <c r="F7" s="4">
        <v>9</v>
      </c>
      <c r="M7" s="2">
        <v>9</v>
      </c>
      <c r="N7" s="9">
        <v>38</v>
      </c>
      <c r="P7" s="10">
        <v>1</v>
      </c>
      <c r="Q7" s="2">
        <v>3</v>
      </c>
      <c r="R7" s="10">
        <v>1</v>
      </c>
      <c r="S7" s="11"/>
      <c r="T7" s="1">
        <v>3</v>
      </c>
      <c r="U7" s="2">
        <v>9</v>
      </c>
      <c r="V7" s="4">
        <f t="shared" si="0"/>
        <v>24</v>
      </c>
      <c r="X7" s="2">
        <v>9</v>
      </c>
      <c r="Y7" s="13" cm="1">
        <f t="array" ref="Y7">SUMPRODUCT(($P$4:$P$28=X7)*$R$4:$R$28*_xlfn.XLOOKUP(X7, $M$4:$M$28, $N$4:$N$28))</f>
        <v>912</v>
      </c>
    </row>
    <row r="8" spans="2:28" ht="15.75" x14ac:dyDescent="0.25">
      <c r="B8" s="2">
        <v>3</v>
      </c>
      <c r="C8" s="2">
        <v>3</v>
      </c>
      <c r="E8" s="3">
        <v>5</v>
      </c>
      <c r="F8" s="4">
        <v>1</v>
      </c>
      <c r="M8" s="2">
        <v>7</v>
      </c>
      <c r="N8" s="9">
        <v>23</v>
      </c>
      <c r="P8" s="10">
        <v>14</v>
      </c>
      <c r="Q8" s="2">
        <v>5</v>
      </c>
      <c r="R8" s="10">
        <v>1</v>
      </c>
      <c r="S8" s="11"/>
      <c r="T8" s="1">
        <v>4</v>
      </c>
      <c r="U8" s="2">
        <v>7</v>
      </c>
      <c r="V8" s="4">
        <f t="shared" si="0"/>
        <v>11</v>
      </c>
      <c r="X8" s="2">
        <v>7</v>
      </c>
      <c r="Y8" s="13" cm="1">
        <f t="array" ref="Y8">SUMPRODUCT(($P$4:$P$28=X8)*$R$4:$R$28*_xlfn.XLOOKUP(X8, $M$4:$M$28, $N$4:$N$28))</f>
        <v>253</v>
      </c>
    </row>
    <row r="9" spans="2:28" ht="15.75" x14ac:dyDescent="0.25">
      <c r="B9" s="2">
        <v>9</v>
      </c>
      <c r="C9" s="2">
        <v>2</v>
      </c>
      <c r="E9" s="3">
        <v>6</v>
      </c>
      <c r="F9" s="4">
        <v>0</v>
      </c>
      <c r="M9" s="2">
        <v>20</v>
      </c>
      <c r="N9" s="9">
        <v>25</v>
      </c>
      <c r="P9" s="10">
        <v>12</v>
      </c>
      <c r="Q9" s="2">
        <v>1</v>
      </c>
      <c r="R9" s="10">
        <v>13</v>
      </c>
      <c r="S9" s="11"/>
      <c r="T9" s="1">
        <v>5</v>
      </c>
      <c r="U9" s="2">
        <v>20</v>
      </c>
      <c r="V9" s="4">
        <f t="shared" si="0"/>
        <v>13</v>
      </c>
      <c r="X9" s="2">
        <v>20</v>
      </c>
      <c r="Y9" s="13" cm="1">
        <f t="array" ref="Y9">SUMPRODUCT(($P$4:$P$28=X9)*$R$4:$R$28*_xlfn.XLOOKUP(X9, $M$4:$M$28, $N$4:$N$28))</f>
        <v>325</v>
      </c>
    </row>
    <row r="10" spans="2:28" ht="15.75" x14ac:dyDescent="0.25">
      <c r="B10" s="2">
        <v>15</v>
      </c>
      <c r="C10" s="2">
        <v>1</v>
      </c>
      <c r="E10" s="3">
        <v>7</v>
      </c>
      <c r="F10" s="4">
        <v>0</v>
      </c>
      <c r="M10" s="2">
        <v>16</v>
      </c>
      <c r="N10" s="9">
        <v>20</v>
      </c>
      <c r="P10" s="10">
        <v>16</v>
      </c>
      <c r="Q10" s="2">
        <v>5</v>
      </c>
      <c r="R10" s="10">
        <v>12</v>
      </c>
      <c r="S10" s="11"/>
      <c r="T10" s="1">
        <v>6</v>
      </c>
      <c r="U10" s="2">
        <v>16</v>
      </c>
      <c r="V10" s="4">
        <f t="shared" si="0"/>
        <v>12</v>
      </c>
      <c r="X10" s="2">
        <v>16</v>
      </c>
      <c r="Y10" s="13" cm="1">
        <f t="array" ref="Y10">SUMPRODUCT(($P$4:$P$28=X10)*$R$4:$R$28*_xlfn.XLOOKUP(X10, $M$4:$M$28, $N$4:$N$28))</f>
        <v>240</v>
      </c>
    </row>
    <row r="11" spans="2:28" ht="15.75" x14ac:dyDescent="0.25">
      <c r="B11" s="2">
        <v>5</v>
      </c>
      <c r="C11" s="2">
        <v>1</v>
      </c>
      <c r="E11" s="3">
        <v>8</v>
      </c>
      <c r="F11" s="4">
        <v>8</v>
      </c>
      <c r="M11" s="2">
        <v>8</v>
      </c>
      <c r="N11" s="9">
        <v>50</v>
      </c>
      <c r="P11" s="10">
        <v>24</v>
      </c>
      <c r="Q11" s="2">
        <v>3</v>
      </c>
      <c r="R11" s="10">
        <v>13</v>
      </c>
      <c r="S11" s="11"/>
      <c r="T11" s="1">
        <v>7</v>
      </c>
      <c r="U11" s="2">
        <v>8</v>
      </c>
      <c r="V11" s="4">
        <f t="shared" si="0"/>
        <v>0</v>
      </c>
      <c r="X11" s="2">
        <v>8</v>
      </c>
      <c r="Y11" s="13" cm="1">
        <f t="array" ref="Y11">SUMPRODUCT(($P$4:$P$28=X11)*$R$4:$R$28*_xlfn.XLOOKUP(X11, $M$4:$M$28, $N$4:$N$28))</f>
        <v>0</v>
      </c>
    </row>
    <row r="12" spans="2:28" ht="15.75" x14ac:dyDescent="0.25">
      <c r="B12" s="2">
        <v>8</v>
      </c>
      <c r="C12" s="2">
        <v>4</v>
      </c>
      <c r="E12" s="3">
        <v>9</v>
      </c>
      <c r="F12" s="4">
        <v>2</v>
      </c>
      <c r="M12" s="2">
        <v>22</v>
      </c>
      <c r="N12" s="9">
        <v>48</v>
      </c>
      <c r="P12" s="10">
        <v>1</v>
      </c>
      <c r="Q12" s="2">
        <v>3</v>
      </c>
      <c r="R12" s="10">
        <v>8</v>
      </c>
      <c r="S12" s="11"/>
      <c r="T12" s="1">
        <v>8</v>
      </c>
      <c r="U12" s="2">
        <v>22</v>
      </c>
      <c r="V12" s="4">
        <f t="shared" si="0"/>
        <v>8</v>
      </c>
      <c r="X12" s="2">
        <v>22</v>
      </c>
      <c r="Y12" s="13" cm="1">
        <f t="array" ref="Y12">SUMPRODUCT(($P$4:$P$28=X12)*$R$4:$R$28*_xlfn.XLOOKUP(X12, $M$4:$M$28, $N$4:$N$28))</f>
        <v>384</v>
      </c>
    </row>
    <row r="13" spans="2:28" ht="15.75" x14ac:dyDescent="0.25">
      <c r="B13" s="2">
        <v>13</v>
      </c>
      <c r="C13" s="2">
        <v>5</v>
      </c>
      <c r="E13" s="3">
        <v>10</v>
      </c>
      <c r="F13" s="4">
        <v>0</v>
      </c>
      <c r="M13" s="2">
        <v>13</v>
      </c>
      <c r="N13" s="9">
        <v>21</v>
      </c>
      <c r="P13" s="10">
        <v>18</v>
      </c>
      <c r="Q13" s="2">
        <v>3</v>
      </c>
      <c r="R13" s="10">
        <v>6</v>
      </c>
      <c r="S13" s="11"/>
      <c r="T13" s="1">
        <v>9</v>
      </c>
      <c r="U13" s="2">
        <v>13</v>
      </c>
      <c r="V13" s="4">
        <f t="shared" si="0"/>
        <v>0</v>
      </c>
      <c r="X13" s="2">
        <v>13</v>
      </c>
      <c r="Y13" s="13" cm="1">
        <f t="array" ref="Y13">SUMPRODUCT(($P$4:$P$28=X13)*$R$4:$R$28*_xlfn.XLOOKUP(X13, $M$4:$M$28, $N$4:$N$28))</f>
        <v>0</v>
      </c>
    </row>
    <row r="14" spans="2:28" ht="15.75" x14ac:dyDescent="0.25">
      <c r="B14" s="2">
        <v>12</v>
      </c>
      <c r="C14" s="2">
        <v>3</v>
      </c>
      <c r="E14" s="3">
        <v>11</v>
      </c>
      <c r="F14" s="4">
        <v>2</v>
      </c>
      <c r="M14" s="2">
        <v>1</v>
      </c>
      <c r="N14" s="9">
        <v>15</v>
      </c>
      <c r="P14" s="10">
        <v>23</v>
      </c>
      <c r="Q14" s="2">
        <v>1</v>
      </c>
      <c r="R14" s="10">
        <v>5</v>
      </c>
      <c r="S14" s="11"/>
      <c r="T14" s="1">
        <v>10</v>
      </c>
      <c r="U14" s="2">
        <v>1</v>
      </c>
      <c r="V14" s="4">
        <f t="shared" si="0"/>
        <v>15</v>
      </c>
      <c r="X14" s="2">
        <v>1</v>
      </c>
      <c r="Y14" s="13" cm="1">
        <f t="array" ref="Y14">SUMPRODUCT(($P$4:$P$28=X14)*$R$4:$R$28*_xlfn.XLOOKUP(X14, $M$4:$M$28, $N$4:$N$28))</f>
        <v>225</v>
      </c>
    </row>
    <row r="15" spans="2:28" ht="15.75" x14ac:dyDescent="0.25">
      <c r="B15" s="2">
        <v>19</v>
      </c>
      <c r="C15" s="2">
        <v>5</v>
      </c>
      <c r="E15" s="3">
        <v>12</v>
      </c>
      <c r="F15" s="4">
        <v>3</v>
      </c>
      <c r="M15" s="2">
        <v>2</v>
      </c>
      <c r="N15" s="9">
        <v>12</v>
      </c>
      <c r="P15" s="10">
        <v>20</v>
      </c>
      <c r="Q15" s="2">
        <v>4</v>
      </c>
      <c r="R15" s="10">
        <v>13</v>
      </c>
      <c r="S15" s="11"/>
      <c r="T15" s="1">
        <v>11</v>
      </c>
      <c r="U15" s="2">
        <v>2</v>
      </c>
      <c r="V15" s="4">
        <f t="shared" si="0"/>
        <v>2</v>
      </c>
      <c r="X15" s="2">
        <v>2</v>
      </c>
      <c r="Y15" s="13" cm="1">
        <f t="array" ref="Y15">SUMPRODUCT(($P$4:$P$28=X15)*$R$4:$R$28*_xlfn.XLOOKUP(X15, $M$4:$M$28, $N$4:$N$28))</f>
        <v>24</v>
      </c>
    </row>
    <row r="16" spans="2:28" ht="15.75" x14ac:dyDescent="0.25">
      <c r="B16" s="2">
        <v>8</v>
      </c>
      <c r="C16" s="2">
        <v>4</v>
      </c>
      <c r="E16" s="3">
        <v>13</v>
      </c>
      <c r="F16" s="4">
        <v>10</v>
      </c>
      <c r="M16" s="2">
        <v>4</v>
      </c>
      <c r="N16" s="9">
        <v>18.5</v>
      </c>
      <c r="P16" s="10">
        <v>24</v>
      </c>
      <c r="Q16" s="2">
        <v>4</v>
      </c>
      <c r="R16" s="10">
        <v>8</v>
      </c>
      <c r="S16" s="11"/>
      <c r="T16" s="1">
        <v>12</v>
      </c>
      <c r="U16" s="2">
        <v>4</v>
      </c>
      <c r="V16" s="4">
        <f t="shared" si="0"/>
        <v>20</v>
      </c>
      <c r="X16" s="2">
        <v>4</v>
      </c>
      <c r="Y16" s="13" cm="1">
        <f t="array" ref="Y16">SUMPRODUCT(($P$4:$P$28=X16)*$R$4:$R$28*_xlfn.XLOOKUP(X16, $M$4:$M$28, $N$4:$N$28))</f>
        <v>370</v>
      </c>
    </row>
    <row r="17" spans="2:25" ht="15.75" x14ac:dyDescent="0.25">
      <c r="B17" s="2">
        <v>4</v>
      </c>
      <c r="C17" s="2">
        <v>4</v>
      </c>
      <c r="E17" s="3">
        <v>14</v>
      </c>
      <c r="F17" s="4">
        <v>0</v>
      </c>
      <c r="M17" s="2">
        <v>12</v>
      </c>
      <c r="N17" s="9">
        <v>12</v>
      </c>
      <c r="P17" s="10">
        <v>23</v>
      </c>
      <c r="Q17" s="2">
        <v>4</v>
      </c>
      <c r="R17" s="10">
        <v>14</v>
      </c>
      <c r="S17" s="11"/>
      <c r="T17" s="1">
        <v>13</v>
      </c>
      <c r="U17" s="2">
        <v>12</v>
      </c>
      <c r="V17" s="4">
        <f t="shared" si="0"/>
        <v>27</v>
      </c>
      <c r="X17" s="2">
        <v>12</v>
      </c>
      <c r="Y17" s="13" cm="1">
        <f t="array" ref="Y17">SUMPRODUCT(($P$4:$P$28=X17)*$R$4:$R$28*_xlfn.XLOOKUP(X17, $M$4:$M$28, $N$4:$N$28))</f>
        <v>324</v>
      </c>
    </row>
    <row r="18" spans="2:25" ht="15.75" x14ac:dyDescent="0.25">
      <c r="B18" s="2">
        <v>18</v>
      </c>
      <c r="C18" s="2">
        <v>1</v>
      </c>
      <c r="E18" s="3">
        <v>15</v>
      </c>
      <c r="F18" s="4">
        <v>1</v>
      </c>
      <c r="M18" s="2">
        <v>15</v>
      </c>
      <c r="N18" s="9">
        <v>15</v>
      </c>
      <c r="P18" s="10">
        <v>22</v>
      </c>
      <c r="Q18" s="2">
        <v>3</v>
      </c>
      <c r="R18" s="10">
        <v>4</v>
      </c>
      <c r="S18" s="11"/>
      <c r="T18" s="1">
        <v>14</v>
      </c>
      <c r="U18" s="2">
        <v>15</v>
      </c>
      <c r="V18" s="4">
        <f t="shared" si="0"/>
        <v>0</v>
      </c>
      <c r="X18" s="2">
        <v>15</v>
      </c>
      <c r="Y18" s="13" cm="1">
        <f t="array" ref="Y18">SUMPRODUCT(($P$4:$P$28=X18)*$R$4:$R$28*_xlfn.XLOOKUP(X18, $M$4:$M$28, $N$4:$N$28))</f>
        <v>0</v>
      </c>
    </row>
    <row r="19" spans="2:25" ht="15.75" x14ac:dyDescent="0.25">
      <c r="B19" s="2">
        <v>16</v>
      </c>
      <c r="C19" s="2">
        <v>5</v>
      </c>
      <c r="E19" s="3">
        <v>16</v>
      </c>
      <c r="F19" s="4">
        <v>5</v>
      </c>
      <c r="M19" s="2">
        <v>10</v>
      </c>
      <c r="N19" s="9">
        <v>32</v>
      </c>
      <c r="P19" s="10">
        <v>1</v>
      </c>
      <c r="Q19" s="2">
        <v>2</v>
      </c>
      <c r="R19" s="10">
        <v>6</v>
      </c>
      <c r="S19" s="11"/>
      <c r="T19" s="1">
        <v>15</v>
      </c>
      <c r="U19" s="2">
        <v>10</v>
      </c>
      <c r="V19" s="4">
        <f t="shared" si="0"/>
        <v>2</v>
      </c>
      <c r="X19" s="2">
        <v>10</v>
      </c>
      <c r="Y19" s="13" cm="1">
        <f t="array" ref="Y19">SUMPRODUCT(($P$4:$P$28=X19)*$R$4:$R$28*_xlfn.XLOOKUP(X19, $M$4:$M$28, $N$4:$N$28))</f>
        <v>64</v>
      </c>
    </row>
    <row r="20" spans="2:25" ht="15.75" x14ac:dyDescent="0.25">
      <c r="B20" s="2">
        <v>19</v>
      </c>
      <c r="C20" s="2">
        <v>6</v>
      </c>
      <c r="E20" s="3">
        <v>17</v>
      </c>
      <c r="F20" s="4">
        <v>0</v>
      </c>
      <c r="M20" s="2">
        <v>17</v>
      </c>
      <c r="N20" s="9">
        <v>19</v>
      </c>
      <c r="P20" s="10">
        <v>9</v>
      </c>
      <c r="Q20" s="2">
        <v>4</v>
      </c>
      <c r="R20" s="10">
        <v>15</v>
      </c>
      <c r="S20" s="11"/>
      <c r="T20" s="1">
        <v>16</v>
      </c>
      <c r="U20" s="2">
        <v>17</v>
      </c>
      <c r="V20" s="4">
        <f t="shared" si="0"/>
        <v>0</v>
      </c>
      <c r="X20" s="2">
        <v>17</v>
      </c>
      <c r="Y20" s="13" cm="1">
        <f t="array" ref="Y20">SUMPRODUCT(($P$4:$P$28=X20)*$R$4:$R$28*_xlfn.XLOOKUP(X20, $M$4:$M$28, $N$4:$N$28))</f>
        <v>0</v>
      </c>
    </row>
    <row r="21" spans="2:25" ht="15.75" x14ac:dyDescent="0.25">
      <c r="B21" s="2">
        <v>13</v>
      </c>
      <c r="C21" s="2">
        <v>4</v>
      </c>
      <c r="E21" s="3">
        <v>18</v>
      </c>
      <c r="F21" s="4">
        <v>1</v>
      </c>
      <c r="M21" s="2">
        <v>24</v>
      </c>
      <c r="N21" s="9">
        <v>43</v>
      </c>
      <c r="P21" s="10">
        <v>4</v>
      </c>
      <c r="Q21" s="2">
        <v>5</v>
      </c>
      <c r="R21" s="10">
        <v>11</v>
      </c>
      <c r="S21" s="11"/>
      <c r="T21" s="1">
        <v>17</v>
      </c>
      <c r="U21" s="2">
        <v>24</v>
      </c>
      <c r="V21" s="4">
        <f t="shared" si="0"/>
        <v>21</v>
      </c>
      <c r="X21" s="2">
        <v>24</v>
      </c>
      <c r="Y21" s="13" cm="1">
        <f t="array" ref="Y21">SUMPRODUCT(($P$4:$P$28=X21)*$R$4:$R$28*_xlfn.XLOOKUP(X21, $M$4:$M$28, $N$4:$N$28))</f>
        <v>903</v>
      </c>
    </row>
    <row r="22" spans="2:25" ht="15.75" x14ac:dyDescent="0.25">
      <c r="B22" s="2">
        <v>4</v>
      </c>
      <c r="C22" s="2">
        <v>5</v>
      </c>
      <c r="E22" s="3">
        <v>19</v>
      </c>
      <c r="F22" s="4">
        <v>12</v>
      </c>
      <c r="M22" s="2">
        <v>5</v>
      </c>
      <c r="N22" s="9">
        <v>19</v>
      </c>
      <c r="P22" s="10">
        <v>10</v>
      </c>
      <c r="Q22" s="2">
        <v>2</v>
      </c>
      <c r="R22" s="10">
        <v>2</v>
      </c>
      <c r="S22" s="11"/>
      <c r="T22" s="1">
        <v>18</v>
      </c>
      <c r="U22" s="2">
        <v>5</v>
      </c>
      <c r="V22" s="4">
        <f t="shared" si="0"/>
        <v>0</v>
      </c>
      <c r="X22" s="2">
        <v>5</v>
      </c>
      <c r="Y22" s="13" cm="1">
        <f t="array" ref="Y22">SUMPRODUCT(($P$4:$P$28=X22)*$R$4:$R$28*_xlfn.XLOOKUP(X22, $M$4:$M$28, $N$4:$N$28))</f>
        <v>0</v>
      </c>
    </row>
    <row r="23" spans="2:25" ht="15.75" x14ac:dyDescent="0.25">
      <c r="B23" s="1">
        <v>0</v>
      </c>
      <c r="E23" s="3">
        <v>20</v>
      </c>
      <c r="F23" s="4">
        <v>0</v>
      </c>
      <c r="M23" s="2">
        <v>19</v>
      </c>
      <c r="N23" s="9">
        <v>36</v>
      </c>
      <c r="P23" s="10">
        <v>7</v>
      </c>
      <c r="Q23" s="2">
        <v>3</v>
      </c>
      <c r="R23" s="10">
        <v>11</v>
      </c>
      <c r="S23" s="11"/>
      <c r="T23" s="1">
        <v>19</v>
      </c>
      <c r="U23" s="2">
        <v>19</v>
      </c>
      <c r="V23" s="4">
        <f t="shared" si="0"/>
        <v>7</v>
      </c>
      <c r="X23" s="2">
        <v>19</v>
      </c>
      <c r="Y23" s="13" cm="1">
        <f t="array" ref="Y23">SUMPRODUCT(($P$4:$P$28=X23)*$R$4:$R$28*_xlfn.XLOOKUP(X23, $M$4:$M$28, $N$4:$N$28))</f>
        <v>252</v>
      </c>
    </row>
    <row r="24" spans="2:25" ht="15.75" x14ac:dyDescent="0.25">
      <c r="M24" s="2">
        <v>25</v>
      </c>
      <c r="N24" s="9">
        <v>17</v>
      </c>
      <c r="P24" s="10">
        <v>9</v>
      </c>
      <c r="Q24" s="2">
        <v>4</v>
      </c>
      <c r="R24" s="10">
        <v>3</v>
      </c>
      <c r="S24" s="11"/>
      <c r="T24" s="1">
        <v>20</v>
      </c>
      <c r="U24" s="2">
        <v>25</v>
      </c>
      <c r="V24" s="4">
        <f t="shared" si="0"/>
        <v>0</v>
      </c>
      <c r="X24" s="2">
        <v>25</v>
      </c>
      <c r="Y24" s="13" cm="1">
        <f t="array" ref="Y24">SUMPRODUCT(($P$4:$P$28=X24)*$R$4:$R$28*_xlfn.XLOOKUP(X24, $M$4:$M$28, $N$4:$N$28))</f>
        <v>0</v>
      </c>
    </row>
    <row r="25" spans="2:25" ht="15.75" x14ac:dyDescent="0.25">
      <c r="M25" s="2">
        <v>14</v>
      </c>
      <c r="N25" s="9">
        <v>45</v>
      </c>
      <c r="P25" s="10">
        <v>2</v>
      </c>
      <c r="Q25" s="2">
        <v>4</v>
      </c>
      <c r="R25" s="10">
        <v>2</v>
      </c>
      <c r="S25" s="11"/>
      <c r="T25" s="1">
        <v>21</v>
      </c>
      <c r="U25" s="2">
        <v>14</v>
      </c>
      <c r="V25" s="4">
        <f t="shared" si="0"/>
        <v>1</v>
      </c>
      <c r="X25" s="2">
        <v>14</v>
      </c>
      <c r="Y25" s="13" cm="1">
        <f t="array" ref="Y25">SUMPRODUCT(($P$4:$P$28=X25)*$R$4:$R$28*_xlfn.XLOOKUP(X25, $M$4:$M$28, $N$4:$N$28))</f>
        <v>45</v>
      </c>
    </row>
    <row r="26" spans="2:25" ht="15.75" x14ac:dyDescent="0.25">
      <c r="M26" s="2">
        <v>3</v>
      </c>
      <c r="N26" s="9">
        <v>45</v>
      </c>
      <c r="P26" s="10">
        <v>4</v>
      </c>
      <c r="Q26" s="2">
        <v>4</v>
      </c>
      <c r="R26" s="10">
        <v>9</v>
      </c>
      <c r="S26" s="11"/>
      <c r="T26" s="1">
        <v>22</v>
      </c>
      <c r="U26" s="2">
        <v>3</v>
      </c>
      <c r="V26" s="4">
        <f t="shared" si="0"/>
        <v>0</v>
      </c>
      <c r="X26" s="2">
        <v>3</v>
      </c>
      <c r="Y26" s="13" cm="1">
        <f t="array" ref="Y26">SUMPRODUCT(($P$4:$P$28=X26)*$R$4:$R$28*_xlfn.XLOOKUP(X26, $M$4:$M$28, $N$4:$N$28))</f>
        <v>0</v>
      </c>
    </row>
    <row r="27" spans="2:25" ht="15.75" x14ac:dyDescent="0.25">
      <c r="M27" s="2">
        <v>18</v>
      </c>
      <c r="N27" s="9">
        <v>35</v>
      </c>
      <c r="P27" s="10">
        <v>22</v>
      </c>
      <c r="Q27" s="2">
        <v>1</v>
      </c>
      <c r="R27" s="10">
        <v>4</v>
      </c>
      <c r="S27" s="11"/>
      <c r="T27" s="1">
        <v>23</v>
      </c>
      <c r="U27" s="2">
        <v>18</v>
      </c>
      <c r="V27" s="4">
        <f t="shared" si="0"/>
        <v>6</v>
      </c>
      <c r="X27" s="2">
        <v>18</v>
      </c>
      <c r="Y27" s="13" cm="1">
        <f t="array" ref="Y27">SUMPRODUCT(($P$4:$P$28=X27)*$R$4:$R$28*_xlfn.XLOOKUP(X27, $M$4:$M$28, $N$4:$N$28))</f>
        <v>210</v>
      </c>
    </row>
    <row r="28" spans="2:25" ht="15.75" x14ac:dyDescent="0.25">
      <c r="M28" s="2">
        <v>23</v>
      </c>
      <c r="N28" s="9">
        <v>22</v>
      </c>
      <c r="P28" s="10">
        <v>9</v>
      </c>
      <c r="Q28" s="2">
        <v>4</v>
      </c>
      <c r="R28" s="10">
        <v>6</v>
      </c>
      <c r="S28" s="11"/>
      <c r="T28" s="1">
        <v>24</v>
      </c>
      <c r="U28" s="2">
        <v>23</v>
      </c>
      <c r="V28" s="4">
        <f t="shared" si="0"/>
        <v>19</v>
      </c>
      <c r="X28" s="2">
        <v>23</v>
      </c>
      <c r="Y28" s="13" cm="1">
        <f t="array" ref="Y28">SUMPRODUCT(($P$4:$P$28=X28)*$R$4:$R$28*_xlfn.XLOOKUP(X28, $M$4:$M$28, $N$4:$N$28))</f>
        <v>418</v>
      </c>
    </row>
    <row r="29" spans="2:25" ht="15.75" x14ac:dyDescent="0.25">
      <c r="X29" s="12" t="s">
        <v>18</v>
      </c>
      <c r="Y29" s="14">
        <f>SUM(Y4:Y28)</f>
        <v>5020.2</v>
      </c>
    </row>
  </sheetData>
  <mergeCells count="7">
    <mergeCell ref="B1:I1"/>
    <mergeCell ref="M1:V1"/>
    <mergeCell ref="X2:Y2"/>
    <mergeCell ref="M2:N2"/>
    <mergeCell ref="P2:R2"/>
    <mergeCell ref="E2:I2"/>
    <mergeCell ref="U2:V2"/>
  </mergeCells>
  <conditionalFormatting sqref="F4:F23">
    <cfRule type="cellIs" dxfId="2" priority="3" operator="equal">
      <formula>0</formula>
    </cfRule>
  </conditionalFormatting>
  <conditionalFormatting sqref="V4:V28">
    <cfRule type="cellIs" dxfId="1" priority="2" operator="equal">
      <formula>0</formula>
    </cfRule>
  </conditionalFormatting>
  <conditionalFormatting sqref="Y4:Y28">
    <cfRule type="cellIs" dxfId="0" priority="1" operator="equal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Ej - 22 y 26 - con FÓRMULAS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Alberto Rodríguez</dc:creator>
  <cp:lastModifiedBy>José Alberto Rodríguez</cp:lastModifiedBy>
  <dcterms:created xsi:type="dcterms:W3CDTF">2025-05-29T18:44:01Z</dcterms:created>
  <dcterms:modified xsi:type="dcterms:W3CDTF">2025-05-30T16:43:55Z</dcterms:modified>
</cp:coreProperties>
</file>