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gui\Desktop\APU\2do Cuatrimestre\HERRAMIENTAS INF. 2\Unidad 3\TP 4\"/>
    </mc:Choice>
  </mc:AlternateContent>
  <bookViews>
    <workbookView xWindow="0" yWindow="0" windowWidth="15630" windowHeight="5865" activeTab="6"/>
  </bookViews>
  <sheets>
    <sheet name="Portada" sheetId="7" r:id="rId1"/>
    <sheet name="Actividad1" sheetId="2" r:id="rId2"/>
    <sheet name="Actividad2" sheetId="1" r:id="rId3"/>
    <sheet name="Actividad3" sheetId="3" r:id="rId4"/>
    <sheet name="Actividad4" sheetId="5" r:id="rId5"/>
    <sheet name="Actividad5.1" sheetId="6" r:id="rId6"/>
    <sheet name="Actividad5.2" sheetId="4" r:id="rId7"/>
  </sheets>
  <definedNames>
    <definedName name="_xlnm._FilterDatabase" localSheetId="2" hidden="1">Actividad2!$A$1:$F$41</definedName>
    <definedName name="_xlnm._FilterDatabase" localSheetId="3" hidden="1">Actividad3!$A$1:$K$341</definedName>
    <definedName name="_xlnm._FilterDatabase" localSheetId="4" hidden="1">Actividad4!$A$1:$K$341</definedName>
    <definedName name="_xlnm.Extract" localSheetId="3">Actividad3!$AC$7:$AH$7</definedName>
    <definedName name="_xlnm.Criteria" localSheetId="3">Actividad3!$AC$2:$AG$4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G4" i="3"/>
  <c r="AG3" i="3"/>
  <c r="AI2" i="3"/>
  <c r="AC4" i="3"/>
  <c r="AE3" i="3"/>
  <c r="AF3" i="3"/>
  <c r="Y3" i="3"/>
  <c r="X3" i="3"/>
  <c r="W3" i="3"/>
  <c r="S3" i="3"/>
  <c r="R3" i="3"/>
  <c r="O5" i="3"/>
  <c r="O4" i="3"/>
  <c r="O3" i="3"/>
  <c r="N5" i="3"/>
  <c r="N4" i="3"/>
  <c r="N3" i="3"/>
  <c r="M5" i="3"/>
  <c r="M4" i="3"/>
  <c r="M3" i="3"/>
  <c r="I2" i="2"/>
</calcChain>
</file>

<file path=xl/sharedStrings.xml><?xml version="1.0" encoding="utf-8"?>
<sst xmlns="http://schemas.openxmlformats.org/spreadsheetml/2006/main" count="2600" uniqueCount="529">
  <si>
    <t>Tema</t>
  </si>
  <si>
    <t>Interpretes</t>
  </si>
  <si>
    <t>Album</t>
  </si>
  <si>
    <t>Semanas en lista</t>
  </si>
  <si>
    <t>Posicion mas alta</t>
  </si>
  <si>
    <t>Posicion semana anterior</t>
  </si>
  <si>
    <t>Amor</t>
  </si>
  <si>
    <t>Los Auténticos Decadentes ; Mon Laferte</t>
  </si>
  <si>
    <t xml:space="preserve">Cuando te besé </t>
  </si>
  <si>
    <t>Becky G ; Paulo Londra</t>
  </si>
  <si>
    <t xml:space="preserve">Ya no tiene novio </t>
  </si>
  <si>
    <t>Sebastián Yatra ; Mau y Ricky</t>
  </si>
  <si>
    <t xml:space="preserve">No es justo </t>
  </si>
  <si>
    <t>J Balvin ; Zion &amp; Lennox</t>
  </si>
  <si>
    <t>Vibras</t>
  </si>
  <si>
    <t xml:space="preserve">Quiero volver </t>
  </si>
  <si>
    <t>Sebastián Yatra ; Tini</t>
  </si>
  <si>
    <t xml:space="preserve">La cintura </t>
  </si>
  <si>
    <t>Álvaro Soler</t>
  </si>
  <si>
    <t xml:space="preserve">Vaina loca </t>
  </si>
  <si>
    <t>Manuel Turizo ; Ozuna</t>
  </si>
  <si>
    <t xml:space="preserve">Un poquito </t>
  </si>
  <si>
    <t>Diego Torres ; Carlos Vives</t>
  </si>
  <si>
    <t xml:space="preserve">No me acuerdo </t>
  </si>
  <si>
    <t>Thalía ; Natti Natasha</t>
  </si>
  <si>
    <t xml:space="preserve">Celoso </t>
  </si>
  <si>
    <t>Lele Pons</t>
  </si>
  <si>
    <t xml:space="preserve">Se vuelve loca </t>
  </si>
  <si>
    <t>CNCO</t>
  </si>
  <si>
    <t xml:space="preserve"> CNCO</t>
  </si>
  <si>
    <t xml:space="preserve">Besarte mucho </t>
  </si>
  <si>
    <t>Lali</t>
  </si>
  <si>
    <t>Brava</t>
  </si>
  <si>
    <t xml:space="preserve">Me niego </t>
  </si>
  <si>
    <t>Reik ; Ozuna ; Wisin</t>
  </si>
  <si>
    <t xml:space="preserve">Calypso </t>
  </si>
  <si>
    <t>Luis Fonsi ; Stefflon Don</t>
  </si>
  <si>
    <t xml:space="preserve">Goodbye </t>
  </si>
  <si>
    <t>David Guetta ; Jason Derülo ; Nicki Minaj ; Willy William</t>
  </si>
  <si>
    <t xml:space="preserve">Promises </t>
  </si>
  <si>
    <t>Calvin Harris ; Sam Smith</t>
  </si>
  <si>
    <t xml:space="preserve">Mi cama </t>
  </si>
  <si>
    <t>J Balvin ; Karol G ; Nicky Jam</t>
  </si>
  <si>
    <t xml:space="preserve">Mi cama  Remix </t>
  </si>
  <si>
    <t xml:space="preserve">X </t>
  </si>
  <si>
    <t>J Balvin ; Nicky Jam</t>
  </si>
  <si>
    <t xml:space="preserve">I like it </t>
  </si>
  <si>
    <t>Cardi B ; Bad Bunny ; J Balvin</t>
  </si>
  <si>
    <t xml:space="preserve">Dura </t>
  </si>
  <si>
    <t>Daddy Yankee ; Bad Bunny ; Becky G ; Natti Natasha</t>
  </si>
  <si>
    <t>Dura  Remix</t>
  </si>
  <si>
    <t xml:space="preserve">Girls like you </t>
  </si>
  <si>
    <t>Maroon 5 ; Cardi B</t>
  </si>
  <si>
    <t>Girls like you Explicit Edition</t>
  </si>
  <si>
    <t xml:space="preserve">Sin pijama </t>
  </si>
  <si>
    <t>Becky G ; Natti Natasha</t>
  </si>
  <si>
    <t>Sin pijama Explicit Edition</t>
  </si>
  <si>
    <t xml:space="preserve">Consejo de amor </t>
  </si>
  <si>
    <t>Tini ; Morat</t>
  </si>
  <si>
    <t xml:space="preserve">Flames </t>
  </si>
  <si>
    <t>David Guetta ; Sia</t>
  </si>
  <si>
    <t xml:space="preserve">Síguelo bailando </t>
  </si>
  <si>
    <t>Ozuna</t>
  </si>
  <si>
    <t>Odisea</t>
  </si>
  <si>
    <t xml:space="preserve">Que suerte tiene él </t>
  </si>
  <si>
    <t>Luciano Pereyra</t>
  </si>
  <si>
    <t>La vida al viento</t>
  </si>
  <si>
    <t xml:space="preserve">Fake love </t>
  </si>
  <si>
    <t>BTS</t>
  </si>
  <si>
    <t>Love yourself: Tear</t>
  </si>
  <si>
    <t xml:space="preserve">A partir de hoy </t>
  </si>
  <si>
    <t>David Bisbal ; Sebastián Yatra</t>
  </si>
  <si>
    <t xml:space="preserve">Familiar </t>
  </si>
  <si>
    <t>J Balvin ; Liam Payne</t>
  </si>
  <si>
    <t xml:space="preserve">Me falta el sol </t>
  </si>
  <si>
    <t>Jimena Barón ; Carlos Ares</t>
  </si>
  <si>
    <t xml:space="preserve">El préstamo </t>
  </si>
  <si>
    <t>Maluma</t>
  </si>
  <si>
    <t>F. A. M. E.</t>
  </si>
  <si>
    <t xml:space="preserve">Clandestino </t>
  </si>
  <si>
    <t>Maluma ; Shakira</t>
  </si>
  <si>
    <t xml:space="preserve">No tears left to cry </t>
  </si>
  <si>
    <t>Ariana Grande</t>
  </si>
  <si>
    <t xml:space="preserve">Solo yo </t>
  </si>
  <si>
    <t xml:space="preserve">El susto </t>
  </si>
  <si>
    <t>Chano! ; Karen Méndez</t>
  </si>
  <si>
    <t xml:space="preserve">Medicina </t>
  </si>
  <si>
    <t>Anitta</t>
  </si>
  <si>
    <t xml:space="preserve">1, 2, 3 </t>
  </si>
  <si>
    <t>Sofía Reyes ; De la Ghetto ; Jason Derülo</t>
  </si>
  <si>
    <t xml:space="preserve">El clavo </t>
  </si>
  <si>
    <t>Prince Royce ; Maluma</t>
  </si>
  <si>
    <t xml:space="preserve">Ambiente </t>
  </si>
  <si>
    <t>J Balvin</t>
  </si>
  <si>
    <t xml:space="preserve">Te amo </t>
  </si>
  <si>
    <t>Piso 21 ; Paulo Londra</t>
  </si>
  <si>
    <t>Ubuntu</t>
  </si>
  <si>
    <t>Interprete1</t>
  </si>
  <si>
    <t>Interprete2</t>
  </si>
  <si>
    <t>Permanencia en semanas</t>
  </si>
  <si>
    <t>Los Auténticos Decadentes</t>
  </si>
  <si>
    <t>Becky G</t>
  </si>
  <si>
    <t>Sebastián Yatra</t>
  </si>
  <si>
    <t>Cardi B</t>
  </si>
  <si>
    <t>Manuel Turizo</t>
  </si>
  <si>
    <t>Daddy Yankee</t>
  </si>
  <si>
    <t>Diego Torres</t>
  </si>
  <si>
    <t>Maroon 5</t>
  </si>
  <si>
    <t>Thalía</t>
  </si>
  <si>
    <t>Tini</t>
  </si>
  <si>
    <t>David Guetta</t>
  </si>
  <si>
    <t>Reik</t>
  </si>
  <si>
    <t>Luis Fonsi</t>
  </si>
  <si>
    <t>Calvin Harris</t>
  </si>
  <si>
    <t>Maroon 6</t>
  </si>
  <si>
    <t>David Bisbal</t>
  </si>
  <si>
    <t>Jimena Barón</t>
  </si>
  <si>
    <t>Chano!</t>
  </si>
  <si>
    <t>Maroon 7</t>
  </si>
  <si>
    <t>Sofía Reyes</t>
  </si>
  <si>
    <t>Prince Royce</t>
  </si>
  <si>
    <t>Piso 21</t>
  </si>
  <si>
    <t>Mon Laferte</t>
  </si>
  <si>
    <t>Paulo Londra</t>
  </si>
  <si>
    <t>Mau y Ricky</t>
  </si>
  <si>
    <t>Zion &amp; Lennox</t>
  </si>
  <si>
    <t>Wisin</t>
  </si>
  <si>
    <t>CIUDAD</t>
  </si>
  <si>
    <t>PROVINCIA</t>
  </si>
  <si>
    <t>REGION</t>
  </si>
  <si>
    <t>Fecha de Censo</t>
  </si>
  <si>
    <t>Total vehiculos censados</t>
  </si>
  <si>
    <t>Mulchén</t>
  </si>
  <si>
    <t>Biobío</t>
  </si>
  <si>
    <t>La Ligua</t>
  </si>
  <si>
    <t>Petorca</t>
  </si>
  <si>
    <t>Valparaíso</t>
  </si>
  <si>
    <t>Timaukel</t>
  </si>
  <si>
    <t>Tierra del Fuego</t>
  </si>
  <si>
    <t>Magallanes y Antártica</t>
  </si>
  <si>
    <t>-</t>
  </si>
  <si>
    <t>Pichidegua</t>
  </si>
  <si>
    <t>Cachapoal</t>
  </si>
  <si>
    <t>O'Higgins</t>
  </si>
  <si>
    <t>Coihaique</t>
  </si>
  <si>
    <t>Aisén</t>
  </si>
  <si>
    <t>Ránquil</t>
  </si>
  <si>
    <t>Ñuble</t>
  </si>
  <si>
    <t>Colbún</t>
  </si>
  <si>
    <t>Linares</t>
  </si>
  <si>
    <t>Maule</t>
  </si>
  <si>
    <t>Renaico</t>
  </si>
  <si>
    <t>Malleco</t>
  </si>
  <si>
    <t>La Araucanía</t>
  </si>
  <si>
    <t>El Tabo</t>
  </si>
  <si>
    <t>San Antonio</t>
  </si>
  <si>
    <t>Peralillo</t>
  </si>
  <si>
    <t>Colchagua</t>
  </si>
  <si>
    <t>Quilaco</t>
  </si>
  <si>
    <t>San Bernardo</t>
  </si>
  <si>
    <t>Maipo</t>
  </si>
  <si>
    <t>Metropolitana de Santiago</t>
  </si>
  <si>
    <t>Curepto</t>
  </si>
  <si>
    <t>Talca</t>
  </si>
  <si>
    <t>Pichilemu</t>
  </si>
  <si>
    <t>Cardenal Caro</t>
  </si>
  <si>
    <t>Taltal</t>
  </si>
  <si>
    <t>Antofagasta</t>
  </si>
  <si>
    <t>Lo Espejo</t>
  </si>
  <si>
    <t>Santiago</t>
  </si>
  <si>
    <t>Illapel</t>
  </si>
  <si>
    <t>Choapa</t>
  </si>
  <si>
    <t>Coquimbo</t>
  </si>
  <si>
    <t>Osorno</t>
  </si>
  <si>
    <t>Los Lagos</t>
  </si>
  <si>
    <t>San Pedro de La Paz</t>
  </si>
  <si>
    <t>Concepción</t>
  </si>
  <si>
    <t>Talcahuano</t>
  </si>
  <si>
    <t>Navidad</t>
  </si>
  <si>
    <t>Yungay</t>
  </si>
  <si>
    <t>San Javier</t>
  </si>
  <si>
    <t>San Miguel</t>
  </si>
  <si>
    <t>Curacaví</t>
  </si>
  <si>
    <t>Melipilla</t>
  </si>
  <si>
    <t>Lo Barnechea</t>
  </si>
  <si>
    <t>Quintero</t>
  </si>
  <si>
    <t>Pemuco</t>
  </si>
  <si>
    <t>Codegua</t>
  </si>
  <si>
    <t>Fresia</t>
  </si>
  <si>
    <t>Llanquihue</t>
  </si>
  <si>
    <t>Vitacura</t>
  </si>
  <si>
    <t>Villarrica</t>
  </si>
  <si>
    <t>Cautín</t>
  </si>
  <si>
    <t>Putre</t>
  </si>
  <si>
    <t>Parinacota</t>
  </si>
  <si>
    <t>Arica y Parinacota</t>
  </si>
  <si>
    <t>Cerrillos</t>
  </si>
  <si>
    <t>Empedrado</t>
  </si>
  <si>
    <t>San José de Maipo</t>
  </si>
  <si>
    <t>Cordillera</t>
  </si>
  <si>
    <t>Paredones</t>
  </si>
  <si>
    <t>Portezuelo</t>
  </si>
  <si>
    <t>Hualpén</t>
  </si>
  <si>
    <t>Santa María</t>
  </si>
  <si>
    <t>San Felipe de Aconcagua</t>
  </si>
  <si>
    <t>Macul</t>
  </si>
  <si>
    <t>Coltauco</t>
  </si>
  <si>
    <t>Pozo Almonte</t>
  </si>
  <si>
    <t>Tamarugal</t>
  </si>
  <si>
    <t>Tarapacá</t>
  </si>
  <si>
    <t>Molina</t>
  </si>
  <si>
    <t>Curicó</t>
  </si>
  <si>
    <t>Papudo</t>
  </si>
  <si>
    <t>Pedro Aguirre Cerda</t>
  </si>
  <si>
    <t>Doñihue</t>
  </si>
  <si>
    <t>Huara</t>
  </si>
  <si>
    <t>Mariquina</t>
  </si>
  <si>
    <t>Valdivia</t>
  </si>
  <si>
    <t>Los Ríos</t>
  </si>
  <si>
    <t>Alto Bío-Bío</t>
  </si>
  <si>
    <t>Castro</t>
  </si>
  <si>
    <t>Chiloé</t>
  </si>
  <si>
    <t>Lautaro</t>
  </si>
  <si>
    <t>El Monte</t>
  </si>
  <si>
    <t>Talagante</t>
  </si>
  <si>
    <t>Vichuquén</t>
  </si>
  <si>
    <t>Chanco</t>
  </si>
  <si>
    <t>Cauquenes</t>
  </si>
  <si>
    <t>Negrete</t>
  </si>
  <si>
    <t>Pirque</t>
  </si>
  <si>
    <t>San Joaquín</t>
  </si>
  <si>
    <t>Chiguayante</t>
  </si>
  <si>
    <t>Panguipulli</t>
  </si>
  <si>
    <t>Curanilahue</t>
  </si>
  <si>
    <t>Arauco</t>
  </si>
  <si>
    <t>Calera</t>
  </si>
  <si>
    <t>Quillota</t>
  </si>
  <si>
    <t>Alhué</t>
  </si>
  <si>
    <t>San Pedro de Atacama</t>
  </si>
  <si>
    <t>El Loa</t>
  </si>
  <si>
    <t>La Granja</t>
  </si>
  <si>
    <t>Maullín</t>
  </si>
  <si>
    <t>Santa Bárbara</t>
  </si>
  <si>
    <t>Rauco</t>
  </si>
  <si>
    <t>Olmué</t>
  </si>
  <si>
    <t>Marga Marga</t>
  </si>
  <si>
    <t>Ñiquén</t>
  </si>
  <si>
    <t>Lo Prado</t>
  </si>
  <si>
    <t>Teno</t>
  </si>
  <si>
    <t>Calama</t>
  </si>
  <si>
    <t>Corral</t>
  </si>
  <si>
    <t>Quilleco</t>
  </si>
  <si>
    <t>Zapallar</t>
  </si>
  <si>
    <t>Caldera</t>
  </si>
  <si>
    <t>Copiapó</t>
  </si>
  <si>
    <t>Atacama</t>
  </si>
  <si>
    <t>Cabo de Hornos</t>
  </si>
  <si>
    <t>Antártica Chilena</t>
  </si>
  <si>
    <t>Máfil</t>
  </si>
  <si>
    <t>Puqueldón</t>
  </si>
  <si>
    <t>Río Negro</t>
  </si>
  <si>
    <t>Río Ibáñez</t>
  </si>
  <si>
    <t>General Carrera</t>
  </si>
  <si>
    <t>Santo Domingo</t>
  </si>
  <si>
    <t>Futaleufú</t>
  </si>
  <si>
    <t>Palena</t>
  </si>
  <si>
    <t>El Carmen</t>
  </si>
  <si>
    <t>Quellón</t>
  </si>
  <si>
    <t>Puerto Varas</t>
  </si>
  <si>
    <t>Padre Hurtado</t>
  </si>
  <si>
    <t>Cabrero</t>
  </si>
  <si>
    <t>Puyehue</t>
  </si>
  <si>
    <t>Placilla</t>
  </si>
  <si>
    <t>La Cisterna</t>
  </si>
  <si>
    <t>Natales</t>
  </si>
  <si>
    <t>Última Esperanza</t>
  </si>
  <si>
    <t>La Estrella</t>
  </si>
  <si>
    <t>Pitrufquén</t>
  </si>
  <si>
    <t>San Clemente</t>
  </si>
  <si>
    <t>Victoria</t>
  </si>
  <si>
    <t>Padre las Casas</t>
  </si>
  <si>
    <t>Tiltil</t>
  </si>
  <si>
    <t>Chacabuco</t>
  </si>
  <si>
    <t>Ovalle</t>
  </si>
  <si>
    <t>Limarí</t>
  </si>
  <si>
    <t>Chépica</t>
  </si>
  <si>
    <t>María Pinto</t>
  </si>
  <si>
    <t>La Reina</t>
  </si>
  <si>
    <t>Colchane</t>
  </si>
  <si>
    <t>Quinta de Tilcoco</t>
  </si>
  <si>
    <t>Río Claro</t>
  </si>
  <si>
    <t>Calera de Tango</t>
  </si>
  <si>
    <t>Curacautín</t>
  </si>
  <si>
    <t>Hualañé</t>
  </si>
  <si>
    <t>Paillaco</t>
  </si>
  <si>
    <t>General Lagos</t>
  </si>
  <si>
    <t>Quilpué</t>
  </si>
  <si>
    <t>Olivar</t>
  </si>
  <si>
    <t>Chillán Viejo</t>
  </si>
  <si>
    <t>Contulmo</t>
  </si>
  <si>
    <t>Canela</t>
  </si>
  <si>
    <t>Graneros</t>
  </si>
  <si>
    <t>Lago Ranco</t>
  </si>
  <si>
    <t>Ranco</t>
  </si>
  <si>
    <t>Carahue</t>
  </si>
  <si>
    <t>Tirúa</t>
  </si>
  <si>
    <t>Litueche</t>
  </si>
  <si>
    <t>San Vicente</t>
  </si>
  <si>
    <t>Treguaco</t>
  </si>
  <si>
    <t>Traiguén</t>
  </si>
  <si>
    <t>Los Vilos</t>
  </si>
  <si>
    <t>Vallenar</t>
  </si>
  <si>
    <t>Huasco</t>
  </si>
  <si>
    <t>Palmilla</t>
  </si>
  <si>
    <t>Penco</t>
  </si>
  <si>
    <t>Toltén</t>
  </si>
  <si>
    <t>Teodoro Schmidt</t>
  </si>
  <si>
    <t>Cochamó</t>
  </si>
  <si>
    <t>San Rosendo</t>
  </si>
  <si>
    <t>San Fabián</t>
  </si>
  <si>
    <t>Peumo</t>
  </si>
  <si>
    <t>Pinto</t>
  </si>
  <si>
    <t>Santa Juana</t>
  </si>
  <si>
    <t>Paine</t>
  </si>
  <si>
    <t>Punta Arenas</t>
  </si>
  <si>
    <t>Magallanes</t>
  </si>
  <si>
    <t>Los Sauces</t>
  </si>
  <si>
    <t>Concón</t>
  </si>
  <si>
    <t>San Felipe</t>
  </si>
  <si>
    <t>Machalí</t>
  </si>
  <si>
    <t>Lumaco</t>
  </si>
  <si>
    <t>Temuco</t>
  </si>
  <si>
    <t>La Serena</t>
  </si>
  <si>
    <t>Elqui</t>
  </si>
  <si>
    <t>Villa Alegre</t>
  </si>
  <si>
    <t>Combarbalá</t>
  </si>
  <si>
    <t>Quemchi</t>
  </si>
  <si>
    <t>El Bosque</t>
  </si>
  <si>
    <t>La Cruz</t>
  </si>
  <si>
    <t>Las Condes</t>
  </si>
  <si>
    <t>La Pintana</t>
  </si>
  <si>
    <t>Los Andes</t>
  </si>
  <si>
    <t>Saavedra</t>
  </si>
  <si>
    <t>Chonchi</t>
  </si>
  <si>
    <t>Casablanca</t>
  </si>
  <si>
    <t>Vicuña</t>
  </si>
  <si>
    <t>San Ramón</t>
  </si>
  <si>
    <t>Puente Alto</t>
  </si>
  <si>
    <t>Lonquimay</t>
  </si>
  <si>
    <t>Río Hurtado</t>
  </si>
  <si>
    <t>Río Bueno</t>
  </si>
  <si>
    <t>Colina</t>
  </si>
  <si>
    <t>Retiro</t>
  </si>
  <si>
    <t>Panquehue</t>
  </si>
  <si>
    <t>Melipeuco</t>
  </si>
  <si>
    <t>Lolol</t>
  </si>
  <si>
    <t>Maipú</t>
  </si>
  <si>
    <t>María Elena</t>
  </si>
  <si>
    <t>Tocopilla</t>
  </si>
  <si>
    <t>San Juan de La Costa</t>
  </si>
  <si>
    <t>Quirihue</t>
  </si>
  <si>
    <t>Pudahuel</t>
  </si>
  <si>
    <t>Calbuco</t>
  </si>
  <si>
    <t>Quillón</t>
  </si>
  <si>
    <t>Peñalolén</t>
  </si>
  <si>
    <t>Río Verde</t>
  </si>
  <si>
    <t>Pucón</t>
  </si>
  <si>
    <t>Conchalí</t>
  </si>
  <si>
    <t>Queilén</t>
  </si>
  <si>
    <t>Torres del Paine</t>
  </si>
  <si>
    <t>Nogales</t>
  </si>
  <si>
    <t>Coelemu</t>
  </si>
  <si>
    <t>Freirina</t>
  </si>
  <si>
    <t>Estación Central</t>
  </si>
  <si>
    <t>Parral</t>
  </si>
  <si>
    <t>Puerto Octay</t>
  </si>
  <si>
    <t>Cobquecura</t>
  </si>
  <si>
    <t>Ancud</t>
  </si>
  <si>
    <t>Peñaflor</t>
  </si>
  <si>
    <t>Cerro Navia</t>
  </si>
  <si>
    <t>Paiguano</t>
  </si>
  <si>
    <t>Cabildo</t>
  </si>
  <si>
    <t>Mostazal</t>
  </si>
  <si>
    <t>Sierra Gorda</t>
  </si>
  <si>
    <t>Quinchao</t>
  </si>
  <si>
    <t>San Carlos</t>
  </si>
  <si>
    <t>Licantén</t>
  </si>
  <si>
    <t>San Pablo</t>
  </si>
  <si>
    <t>Ninhue</t>
  </si>
  <si>
    <t>Constitución</t>
  </si>
  <si>
    <t>Ercilla</t>
  </si>
  <si>
    <t>Malloa</t>
  </si>
  <si>
    <t>Camiña</t>
  </si>
  <si>
    <t>San Fernando</t>
  </si>
  <si>
    <t>Purén</t>
  </si>
  <si>
    <t>Cochrane</t>
  </si>
  <si>
    <t>Capitán Prat</t>
  </si>
  <si>
    <t>Quinta Normal</t>
  </si>
  <si>
    <t>Sagrada Familia</t>
  </si>
  <si>
    <t>Quilicura</t>
  </si>
  <si>
    <t>Camarones</t>
  </si>
  <si>
    <t>Arica</t>
  </si>
  <si>
    <t>Gorbea</t>
  </si>
  <si>
    <t>Calle Larga</t>
  </si>
  <si>
    <t>Pelluhue</t>
  </si>
  <si>
    <t>Longaví</t>
  </si>
  <si>
    <t>Diego de Almagro</t>
  </si>
  <si>
    <t>Chañaral</t>
  </si>
  <si>
    <t>Curarrehue</t>
  </si>
  <si>
    <t>Santa Cruz</t>
  </si>
  <si>
    <t>Lebu</t>
  </si>
  <si>
    <t>San Ignacio</t>
  </si>
  <si>
    <t>San Gregorio</t>
  </si>
  <si>
    <t>Hijuelas</t>
  </si>
  <si>
    <t>Los Angeles</t>
  </si>
  <si>
    <t>Yerbas Buenas</t>
  </si>
  <si>
    <t>Collipulli</t>
  </si>
  <si>
    <t>Viña del Mar</t>
  </si>
  <si>
    <t>Lampa</t>
  </si>
  <si>
    <t>Cholchol</t>
  </si>
  <si>
    <t>Putaendo</t>
  </si>
  <si>
    <t>Los Alamos</t>
  </si>
  <si>
    <t>Tierra Amarilla</t>
  </si>
  <si>
    <t>Nacimiento</t>
  </si>
  <si>
    <t>Tucapel</t>
  </si>
  <si>
    <t>Lago Verde</t>
  </si>
  <si>
    <t>Chile Chico</t>
  </si>
  <si>
    <t>Pica</t>
  </si>
  <si>
    <t>Angol</t>
  </si>
  <si>
    <t>Chillán</t>
  </si>
  <si>
    <t>Tomé</t>
  </si>
  <si>
    <t>Recoleta</t>
  </si>
  <si>
    <t>La Florida</t>
  </si>
  <si>
    <t>Alto del Carmen</t>
  </si>
  <si>
    <t>Futrono</t>
  </si>
  <si>
    <t>Hualqui</t>
  </si>
  <si>
    <t>Laja</t>
  </si>
  <si>
    <t>Hualaihué</t>
  </si>
  <si>
    <t>Lanco</t>
  </si>
  <si>
    <t>Cunco</t>
  </si>
  <si>
    <t>Iquique</t>
  </si>
  <si>
    <t>Andacollo</t>
  </si>
  <si>
    <t>Pencahue</t>
  </si>
  <si>
    <t>Los Muermos</t>
  </si>
  <si>
    <t>Galvarino</t>
  </si>
  <si>
    <t>Monte Patria</t>
  </si>
  <si>
    <t>Primavera</t>
  </si>
  <si>
    <t>La Higuera</t>
  </si>
  <si>
    <t>Ollagüe</t>
  </si>
  <si>
    <t>Algarrobo</t>
  </si>
  <si>
    <t>Las Cabras</t>
  </si>
  <si>
    <t>Chimbarongo</t>
  </si>
  <si>
    <t>Limache</t>
  </si>
  <si>
    <t>Villa Alemana</t>
  </si>
  <si>
    <t>Antuco</t>
  </si>
  <si>
    <t>El Quisco</t>
  </si>
  <si>
    <t>Frutillar</t>
  </si>
  <si>
    <t>Coihueco</t>
  </si>
  <si>
    <t>Porvenir</t>
  </si>
  <si>
    <t>Punitaqui</t>
  </si>
  <si>
    <t>Buin</t>
  </si>
  <si>
    <t>Marchihue</t>
  </si>
  <si>
    <t>Purranque</t>
  </si>
  <si>
    <t>Florida</t>
  </si>
  <si>
    <t>Dalcahue</t>
  </si>
  <si>
    <t>Pumanque</t>
  </si>
  <si>
    <t>Romeral</t>
  </si>
  <si>
    <t>Cañete</t>
  </si>
  <si>
    <t>Cisnes</t>
  </si>
  <si>
    <t>Providencia</t>
  </si>
  <si>
    <t>Rengo</t>
  </si>
  <si>
    <t>Salamanca</t>
  </si>
  <si>
    <t>Rancagua</t>
  </si>
  <si>
    <t>Freire</t>
  </si>
  <si>
    <t>Laguna Blanca</t>
  </si>
  <si>
    <t>La Unión</t>
  </si>
  <si>
    <t>Catemu</t>
  </si>
  <si>
    <t>Isla de Maipo</t>
  </si>
  <si>
    <t>Renca</t>
  </si>
  <si>
    <t>Perquenco</t>
  </si>
  <si>
    <t>Rinconada</t>
  </si>
  <si>
    <t>Requínoa</t>
  </si>
  <si>
    <t>Lota</t>
  </si>
  <si>
    <t>Mejillones</t>
  </si>
  <si>
    <t>Coinco</t>
  </si>
  <si>
    <t>Chaitén</t>
  </si>
  <si>
    <t>Nancagua</t>
  </si>
  <si>
    <t>Ñuñoa</t>
  </si>
  <si>
    <t>Loncoche</t>
  </si>
  <si>
    <t>Huechuraba</t>
  </si>
  <si>
    <t>Cartagena</t>
  </si>
  <si>
    <t>Pelarco</t>
  </si>
  <si>
    <t>Puerto Montt</t>
  </si>
  <si>
    <t>San Rafael</t>
  </si>
  <si>
    <t>Coronel</t>
  </si>
  <si>
    <t>Puchuncaví</t>
  </si>
  <si>
    <t>San Esteban</t>
  </si>
  <si>
    <t>Nueva Imperial</t>
  </si>
  <si>
    <t>San Pedro</t>
  </si>
  <si>
    <t>Curaco de Vélez</t>
  </si>
  <si>
    <t>Alto Hospicio</t>
  </si>
  <si>
    <t>Bulnes</t>
  </si>
  <si>
    <t>Vilcún</t>
  </si>
  <si>
    <t>Yumbel</t>
  </si>
  <si>
    <t>Llaillay</t>
  </si>
  <si>
    <t>San Nicolás</t>
  </si>
  <si>
    <t>Independencia</t>
  </si>
  <si>
    <t>Cantidad de Autos- Año 2022</t>
  </si>
  <si>
    <t>Cantidad de Todo Terreno- Año 2022</t>
  </si>
  <si>
    <t>Cantidad de Furgones- Año 2022</t>
  </si>
  <si>
    <t>Cantidad de Minibus- Año 2022</t>
  </si>
  <si>
    <t>Cantidad de Camionetas- Año 2022</t>
  </si>
  <si>
    <t>Cantidad de motos- Año 2022</t>
  </si>
  <si>
    <r>
      <t>Permanencia en semanas</t>
    </r>
    <r>
      <rPr>
        <sz val="11"/>
        <color theme="1"/>
        <rFont val="Century Gothic"/>
        <family val="2"/>
      </rPr>
      <t xml:space="preserve"> </t>
    </r>
  </si>
  <si>
    <t>Valor:</t>
  </si>
  <si>
    <t>a)</t>
  </si>
  <si>
    <t>b)</t>
  </si>
  <si>
    <t xml:space="preserve">C) </t>
  </si>
  <si>
    <t>d)</t>
  </si>
  <si>
    <t xml:space="preserve"> • DOCENTE: Lic. Elizabeth Garnica</t>
  </si>
  <si>
    <t>• INTEGRANTES:  Dante Alejandro Girón, Magali Mabel Marcial, Gabriel Mauro Elber Reinaga, Gisel Vargas, Luis Taboada.</t>
  </si>
  <si>
    <t xml:space="preserve">• GRUPO H </t>
  </si>
  <si>
    <t>Dante Alejandro Girón: LU 4445</t>
  </si>
  <si>
    <t>Magali Mabel Marcial: LU 4904</t>
  </si>
  <si>
    <t>Gabriel Mauro Elber Reinaga: LU 3569</t>
  </si>
  <si>
    <t>Gisel Vargas: LU 5086</t>
  </si>
  <si>
    <t>Luis Taboada: LU 4053</t>
  </si>
  <si>
    <t>Trabajo Parctico N°4</t>
  </si>
  <si>
    <t>• TEMAS: Herramientas de Administración de Datos: Validación de Datos, Filtrado de
Datos, Ordenación y Formato Condicional.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</si>
</sst>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  <font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9" tint="-0.499984740745262"/>
      <name val="Baskerville Old Face"/>
      <family val="1"/>
    </font>
    <font>
      <sz val="12"/>
      <color theme="9" tint="-0.499984740745262"/>
      <name val="Baskerville Old Face"/>
      <family val="1"/>
    </font>
    <font>
      <sz val="12"/>
      <color theme="1"/>
      <name val="Calibri"/>
      <family val="2"/>
      <scheme val="minor"/>
    </font>
    <font>
      <b/>
      <sz val="11"/>
      <color theme="9" tint="-0.499984740745262"/>
      <name val="Baskerville Old Face"/>
      <family val="1"/>
    </font>
    <font>
      <sz val="11"/>
      <color theme="9" tint="-0.499984740745262"/>
      <name val="Baskerville Old Face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CA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 vertical="center" wrapText="1"/>
    </xf>
    <xf numFmtId="3" fontId="0" fillId="11" borderId="1" xfId="0" applyNumberFormat="1" applyFill="1" applyBorder="1" applyAlignment="1">
      <alignment horizontal="center" vertical="center" wrapText="1"/>
    </xf>
    <xf numFmtId="3" fontId="0" fillId="12" borderId="1" xfId="0" applyNumberFormat="1" applyFill="1" applyBorder="1" applyAlignment="1">
      <alignment horizontal="center" vertical="center" wrapText="1"/>
    </xf>
    <xf numFmtId="3" fontId="0" fillId="1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4" fontId="0" fillId="0" borderId="0" xfId="0" applyNumberFormat="1"/>
    <xf numFmtId="0" fontId="0" fillId="14" borderId="1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5" borderId="1" xfId="0" applyFill="1" applyBorder="1"/>
    <xf numFmtId="0" fontId="1" fillId="0" borderId="0" xfId="0" applyFont="1"/>
    <xf numFmtId="0" fontId="0" fillId="0" borderId="2" xfId="0" applyBorder="1"/>
    <xf numFmtId="3" fontId="0" fillId="9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3" fontId="0" fillId="9" borderId="1" xfId="0" applyNumberFormat="1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0" fillId="8" borderId="1" xfId="0" applyNumberFormat="1" applyFill="1" applyBorder="1"/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3" fontId="2" fillId="16" borderId="1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3" fontId="0" fillId="16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/>
    <xf numFmtId="2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left" indent="1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5"/>
      </font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colors>
    <mruColors>
      <color rgb="FFFF66FF"/>
      <color rgb="FFFAF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656865</xdr:colOff>
      <xdr:row>0</xdr:row>
      <xdr:rowOff>12700</xdr:rowOff>
    </xdr:from>
    <xdr:ext cx="8091319" cy="560410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ADFCDE3-38EC-499D-A125-87448EC62C2C}"/>
            </a:ext>
          </a:extLst>
        </xdr:cNvPr>
        <xdr:cNvSpPr/>
      </xdr:nvSpPr>
      <xdr:spPr>
        <a:xfrm>
          <a:off x="2180865" y="12700"/>
          <a:ext cx="8091319" cy="56041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200" b="0" cap="none" spc="0">
              <a:ln w="0"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skerville Old Face" panose="02020602080505020303" pitchFamily="18" charset="0"/>
            </a:rPr>
            <a:t>Herramientas</a:t>
          </a:r>
          <a:r>
            <a:rPr lang="es-ES" sz="3200" b="0" cap="none" spc="0" baseline="0">
              <a:ln w="0"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skerville Old Face" panose="02020602080505020303" pitchFamily="18" charset="0"/>
            </a:rPr>
            <a:t> Informaticas II</a:t>
          </a:r>
          <a:endParaRPr lang="es-ES" sz="3200" b="0" cap="none" spc="0">
            <a:ln w="0">
              <a:solidFill>
                <a:schemeClr val="accent6">
                  <a:lumMod val="75000"/>
                </a:schemeClr>
              </a:solidFill>
            </a:ln>
            <a:solidFill>
              <a:schemeClr val="accent6">
                <a:lumMod val="60000"/>
                <a:lumOff val="4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askerville Old Face" panose="02020602080505020303" pitchFamily="18" charset="0"/>
          </a:endParaRPr>
        </a:p>
      </xdr:txBody>
    </xdr:sp>
    <xdr:clientData/>
  </xdr:oneCellAnchor>
  <xdr:twoCellAnchor editAs="oneCell">
    <xdr:from>
      <xdr:col>1</xdr:col>
      <xdr:colOff>200025</xdr:colOff>
      <xdr:row>0</xdr:row>
      <xdr:rowOff>147108</xdr:rowOff>
    </xdr:from>
    <xdr:to>
      <xdr:col>2</xdr:col>
      <xdr:colOff>617764</xdr:colOff>
      <xdr:row>6</xdr:row>
      <xdr:rowOff>80433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0BDC87-05E6-438B-A85D-4B12D5B5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147108"/>
          <a:ext cx="1179739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4"/>
  <sheetViews>
    <sheetView topLeftCell="A6" workbookViewId="0">
      <selection activeCell="D24" sqref="D24"/>
    </sheetView>
  </sheetViews>
  <sheetFormatPr baseColWidth="10" defaultRowHeight="15" x14ac:dyDescent="0.25"/>
  <sheetData>
    <row r="5" spans="2:12" ht="20.25" x14ac:dyDescent="0.3">
      <c r="G5" s="83" t="s">
        <v>527</v>
      </c>
      <c r="H5" s="83"/>
      <c r="I5" s="83"/>
      <c r="J5" s="83"/>
    </row>
    <row r="8" spans="2:12" ht="15.75" x14ac:dyDescent="0.25">
      <c r="B8" s="82" t="s">
        <v>528</v>
      </c>
      <c r="C8" s="77"/>
      <c r="D8" s="77"/>
      <c r="E8" s="77"/>
      <c r="F8" s="77"/>
      <c r="G8" s="77"/>
      <c r="H8" s="78"/>
      <c r="I8" s="78"/>
      <c r="J8" s="78"/>
      <c r="K8" s="78"/>
      <c r="L8" s="79"/>
    </row>
    <row r="9" spans="2:12" x14ac:dyDescent="0.25">
      <c r="B9" s="80"/>
    </row>
    <row r="10" spans="2:12" ht="15.75" x14ac:dyDescent="0.25">
      <c r="B10" s="77" t="s">
        <v>519</v>
      </c>
    </row>
    <row r="11" spans="2:12" x14ac:dyDescent="0.25">
      <c r="B11" s="80"/>
    </row>
    <row r="12" spans="2:12" ht="15.75" x14ac:dyDescent="0.25">
      <c r="B12" s="77" t="s">
        <v>520</v>
      </c>
      <c r="C12" s="78"/>
      <c r="D12" s="78"/>
      <c r="E12" s="78"/>
      <c r="F12" s="78"/>
      <c r="G12" s="78"/>
      <c r="H12" s="78"/>
      <c r="I12" s="78"/>
      <c r="J12" s="78"/>
    </row>
    <row r="14" spans="2:12" x14ac:dyDescent="0.25">
      <c r="B14" s="84" t="s">
        <v>521</v>
      </c>
      <c r="C14" s="84"/>
      <c r="D14" s="81"/>
    </row>
    <row r="15" spans="2:12" x14ac:dyDescent="0.25">
      <c r="B15" s="81"/>
      <c r="C15" s="81"/>
      <c r="D15" s="81"/>
    </row>
    <row r="16" spans="2:12" ht="15.75" x14ac:dyDescent="0.25">
      <c r="B16" s="77" t="s">
        <v>522</v>
      </c>
      <c r="C16" s="77"/>
      <c r="D16" s="77"/>
    </row>
    <row r="17" spans="2:4" ht="15.75" x14ac:dyDescent="0.25">
      <c r="B17" s="77"/>
      <c r="C17" s="77"/>
      <c r="D17" s="77"/>
    </row>
    <row r="18" spans="2:4" ht="15.75" x14ac:dyDescent="0.25">
      <c r="B18" s="77" t="s">
        <v>523</v>
      </c>
      <c r="C18" s="77"/>
      <c r="D18" s="77"/>
    </row>
    <row r="19" spans="2:4" ht="15.75" x14ac:dyDescent="0.25">
      <c r="B19" s="77"/>
      <c r="C19" s="77"/>
      <c r="D19" s="77"/>
    </row>
    <row r="20" spans="2:4" ht="15.75" x14ac:dyDescent="0.25">
      <c r="B20" s="77" t="s">
        <v>524</v>
      </c>
      <c r="C20" s="77"/>
      <c r="D20" s="77"/>
    </row>
    <row r="21" spans="2:4" ht="15.75" x14ac:dyDescent="0.25">
      <c r="B21" s="77"/>
      <c r="C21" s="77"/>
      <c r="D21" s="77"/>
    </row>
    <row r="22" spans="2:4" ht="15.75" x14ac:dyDescent="0.25">
      <c r="B22" s="77" t="s">
        <v>525</v>
      </c>
      <c r="C22" s="77"/>
      <c r="D22" s="77"/>
    </row>
    <row r="24" spans="2:4" ht="15.75" x14ac:dyDescent="0.25">
      <c r="B24" s="77" t="s">
        <v>526</v>
      </c>
    </row>
  </sheetData>
  <mergeCells count="2">
    <mergeCell ref="G5:J5"/>
    <mergeCell ref="B14: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36"/>
  <sheetViews>
    <sheetView workbookViewId="0">
      <selection activeCell="H2" sqref="H2"/>
    </sheetView>
  </sheetViews>
  <sheetFormatPr baseColWidth="10" defaultRowHeight="15" x14ac:dyDescent="0.25"/>
  <cols>
    <col min="1" max="3" width="6.5703125" customWidth="1"/>
    <col min="5" max="5" width="18.7109375" customWidth="1"/>
    <col min="7" max="7" width="23.28515625" customWidth="1"/>
    <col min="8" max="8" width="19" customWidth="1"/>
    <col min="9" max="9" width="24.28515625" bestFit="1" customWidth="1"/>
    <col min="20" max="21" width="25" bestFit="1" customWidth="1"/>
  </cols>
  <sheetData>
    <row r="1" spans="4:21" ht="32.25" customHeight="1" x14ac:dyDescent="0.25">
      <c r="D1" s="26"/>
      <c r="G1" s="72" t="s">
        <v>97</v>
      </c>
      <c r="H1" s="1" t="s">
        <v>98</v>
      </c>
      <c r="I1" s="73" t="s">
        <v>513</v>
      </c>
      <c r="T1" s="21" t="s">
        <v>101</v>
      </c>
      <c r="U1" s="21" t="s">
        <v>100</v>
      </c>
    </row>
    <row r="2" spans="4:21" ht="45" customHeight="1" x14ac:dyDescent="0.25">
      <c r="D2" s="26" t="s">
        <v>514</v>
      </c>
      <c r="E2" s="25">
        <v>5</v>
      </c>
      <c r="G2" s="2" t="s">
        <v>68</v>
      </c>
      <c r="H2" s="2" t="s">
        <v>93</v>
      </c>
      <c r="I2" s="27" t="str">
        <f>CONCATENATE("&gt;=",$E$2)</f>
        <v>&gt;=5</v>
      </c>
      <c r="T2" s="21" t="s">
        <v>68</v>
      </c>
      <c r="U2" s="21" t="s">
        <v>101</v>
      </c>
    </row>
    <row r="3" spans="4:21" x14ac:dyDescent="0.25">
      <c r="T3" s="21" t="s">
        <v>103</v>
      </c>
      <c r="U3" s="21" t="s">
        <v>102</v>
      </c>
    </row>
    <row r="4" spans="4:21" x14ac:dyDescent="0.25">
      <c r="T4" s="21" t="s">
        <v>105</v>
      </c>
      <c r="U4" s="21" t="s">
        <v>93</v>
      </c>
    </row>
    <row r="5" spans="4:21" x14ac:dyDescent="0.25">
      <c r="T5" s="21" t="s">
        <v>110</v>
      </c>
      <c r="U5" s="21" t="s">
        <v>18</v>
      </c>
    </row>
    <row r="6" spans="4:21" x14ac:dyDescent="0.25">
      <c r="T6" s="21" t="s">
        <v>93</v>
      </c>
      <c r="U6" s="21" t="s">
        <v>104</v>
      </c>
    </row>
    <row r="7" spans="4:21" x14ac:dyDescent="0.25">
      <c r="T7" s="21" t="s">
        <v>100</v>
      </c>
      <c r="U7" s="21" t="s">
        <v>106</v>
      </c>
    </row>
    <row r="8" spans="4:21" x14ac:dyDescent="0.25">
      <c r="T8" s="21" t="s">
        <v>65</v>
      </c>
      <c r="U8" s="21" t="s">
        <v>108</v>
      </c>
    </row>
    <row r="9" spans="4:21" x14ac:dyDescent="0.25">
      <c r="T9" s="21" t="s">
        <v>107</v>
      </c>
      <c r="U9" s="21" t="s">
        <v>26</v>
      </c>
    </row>
    <row r="10" spans="4:21" x14ac:dyDescent="0.25">
      <c r="T10" s="21" t="s">
        <v>114</v>
      </c>
      <c r="U10" s="21" t="s">
        <v>28</v>
      </c>
    </row>
    <row r="11" spans="4:21" x14ac:dyDescent="0.25">
      <c r="T11" s="21" t="s">
        <v>118</v>
      </c>
      <c r="U11" s="21" t="s">
        <v>31</v>
      </c>
    </row>
    <row r="12" spans="4:21" x14ac:dyDescent="0.25">
      <c r="T12" s="21" t="s">
        <v>62</v>
      </c>
      <c r="U12" s="21" t="s">
        <v>111</v>
      </c>
    </row>
    <row r="13" spans="4:21" x14ac:dyDescent="0.25">
      <c r="T13" s="21" t="s">
        <v>102</v>
      </c>
      <c r="U13" s="21" t="s">
        <v>112</v>
      </c>
    </row>
    <row r="14" spans="4:21" x14ac:dyDescent="0.25">
      <c r="T14" s="21" t="s">
        <v>109</v>
      </c>
      <c r="U14" s="21" t="s">
        <v>110</v>
      </c>
    </row>
    <row r="15" spans="4:21" x14ac:dyDescent="0.25">
      <c r="U15" s="21" t="s">
        <v>113</v>
      </c>
    </row>
    <row r="16" spans="4:21" x14ac:dyDescent="0.25">
      <c r="U16" s="21" t="s">
        <v>103</v>
      </c>
    </row>
    <row r="17" spans="21:21" x14ac:dyDescent="0.25">
      <c r="U17" s="21" t="s">
        <v>105</v>
      </c>
    </row>
    <row r="18" spans="21:21" x14ac:dyDescent="0.25">
      <c r="U18" s="21" t="s">
        <v>107</v>
      </c>
    </row>
    <row r="19" spans="21:21" x14ac:dyDescent="0.25">
      <c r="U19" s="21" t="s">
        <v>109</v>
      </c>
    </row>
    <row r="20" spans="21:21" x14ac:dyDescent="0.25">
      <c r="U20" s="21" t="s">
        <v>62</v>
      </c>
    </row>
    <row r="21" spans="21:21" x14ac:dyDescent="0.25">
      <c r="U21" s="21" t="s">
        <v>65</v>
      </c>
    </row>
    <row r="22" spans="21:21" x14ac:dyDescent="0.25">
      <c r="U22" s="21" t="s">
        <v>68</v>
      </c>
    </row>
    <row r="23" spans="21:21" x14ac:dyDescent="0.25">
      <c r="U23" s="21" t="s">
        <v>115</v>
      </c>
    </row>
    <row r="24" spans="21:21" x14ac:dyDescent="0.25">
      <c r="U24" s="21" t="s">
        <v>116</v>
      </c>
    </row>
    <row r="25" spans="21:21" x14ac:dyDescent="0.25">
      <c r="U25" s="21" t="s">
        <v>77</v>
      </c>
    </row>
    <row r="26" spans="21:21" x14ac:dyDescent="0.25">
      <c r="U26" s="21" t="s">
        <v>82</v>
      </c>
    </row>
    <row r="27" spans="21:21" x14ac:dyDescent="0.25">
      <c r="U27" s="21" t="s">
        <v>117</v>
      </c>
    </row>
    <row r="28" spans="21:21" x14ac:dyDescent="0.25">
      <c r="U28" s="21" t="s">
        <v>87</v>
      </c>
    </row>
    <row r="29" spans="21:21" x14ac:dyDescent="0.25">
      <c r="U29" s="21" t="s">
        <v>119</v>
      </c>
    </row>
    <row r="30" spans="21:21" x14ac:dyDescent="0.25">
      <c r="U30" s="21" t="s">
        <v>120</v>
      </c>
    </row>
    <row r="31" spans="21:21" x14ac:dyDescent="0.25">
      <c r="U31" s="21" t="s">
        <v>121</v>
      </c>
    </row>
    <row r="32" spans="21:21" x14ac:dyDescent="0.25">
      <c r="U32" s="21" t="s">
        <v>122</v>
      </c>
    </row>
    <row r="33" spans="21:21" x14ac:dyDescent="0.25">
      <c r="U33" s="21" t="s">
        <v>123</v>
      </c>
    </row>
    <row r="34" spans="21:21" x14ac:dyDescent="0.25">
      <c r="U34" s="21" t="s">
        <v>124</v>
      </c>
    </row>
    <row r="35" spans="21:21" x14ac:dyDescent="0.25">
      <c r="U35" s="21" t="s">
        <v>125</v>
      </c>
    </row>
    <row r="36" spans="21:21" x14ac:dyDescent="0.25">
      <c r="U36" s="21" t="s">
        <v>126</v>
      </c>
    </row>
  </sheetData>
  <sortState ref="T1:T36">
    <sortCondition ref="T1"/>
  </sortState>
  <dataValidations count="4">
    <dataValidation type="list" allowBlank="1" showInputMessage="1" showErrorMessage="1" promptTitle="Interprete" prompt="Seleccione un interprete." sqref="H2">
      <formula1>$U$1:$U$31</formula1>
    </dataValidation>
    <dataValidation type="whole" allowBlank="1" showInputMessage="1" showErrorMessage="1" sqref="E2">
      <formula1>1</formula1>
      <formula2>15</formula2>
    </dataValidation>
    <dataValidation allowBlank="1" showInputMessage="1" showErrorMessage="1" error="&gt;=5" sqref="I2"/>
    <dataValidation type="list" allowBlank="1" showInputMessage="1" showErrorMessage="1" promptTitle="Interprete " prompt="Seleccione un interprete." sqref="G2">
      <formula1>$T$1:$T$14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1"/>
  <sheetViews>
    <sheetView workbookViewId="0">
      <selection activeCell="B45" sqref="B45"/>
    </sheetView>
  </sheetViews>
  <sheetFormatPr baseColWidth="10" defaultRowHeight="15" x14ac:dyDescent="0.25"/>
  <cols>
    <col min="1" max="1" width="18.7109375" bestFit="1" customWidth="1"/>
    <col min="2" max="2" width="50.7109375" bestFit="1" customWidth="1"/>
    <col min="3" max="3" width="26.42578125" style="4" bestFit="1" customWidth="1"/>
    <col min="4" max="4" width="18.7109375" style="4" customWidth="1"/>
    <col min="5" max="5" width="22.140625" style="4" customWidth="1"/>
    <col min="6" max="6" width="23.5703125" style="4" bestFit="1" customWidth="1"/>
  </cols>
  <sheetData>
    <row r="1" spans="1:14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5" hidden="1" customHeight="1" x14ac:dyDescent="0.25">
      <c r="A2" s="2" t="s">
        <v>6</v>
      </c>
      <c r="B2" s="2" t="s">
        <v>7</v>
      </c>
      <c r="C2" s="3" t="s">
        <v>6</v>
      </c>
      <c r="D2" s="3">
        <v>7</v>
      </c>
      <c r="E2" s="3">
        <v>1</v>
      </c>
      <c r="F2" s="3">
        <v>1</v>
      </c>
      <c r="J2" s="2" t="s">
        <v>7</v>
      </c>
      <c r="K2" s="3" t="s">
        <v>6</v>
      </c>
      <c r="L2" s="3">
        <v>7</v>
      </c>
      <c r="M2" s="3">
        <v>1</v>
      </c>
      <c r="N2" s="3">
        <v>1</v>
      </c>
    </row>
    <row r="3" spans="1:14" x14ac:dyDescent="0.25">
      <c r="A3" s="2" t="s">
        <v>8</v>
      </c>
      <c r="B3" s="2" t="s">
        <v>9</v>
      </c>
      <c r="C3" s="3" t="s">
        <v>8</v>
      </c>
      <c r="D3" s="3">
        <v>5</v>
      </c>
      <c r="E3" s="3">
        <v>1</v>
      </c>
      <c r="F3" s="3">
        <v>3</v>
      </c>
    </row>
    <row r="4" spans="1:14" ht="15" hidden="1" customHeight="1" x14ac:dyDescent="0.25">
      <c r="A4" s="2" t="s">
        <v>10</v>
      </c>
      <c r="B4" s="2" t="s">
        <v>11</v>
      </c>
      <c r="C4" s="3" t="s">
        <v>10</v>
      </c>
      <c r="D4" s="3">
        <v>4</v>
      </c>
      <c r="E4" s="3">
        <v>2</v>
      </c>
      <c r="F4" s="3">
        <v>2</v>
      </c>
      <c r="J4" s="2" t="s">
        <v>13</v>
      </c>
      <c r="K4" s="3" t="s">
        <v>14</v>
      </c>
      <c r="L4" s="3">
        <v>11</v>
      </c>
      <c r="M4" s="3">
        <v>1</v>
      </c>
      <c r="N4" s="3">
        <v>7</v>
      </c>
    </row>
    <row r="5" spans="1:14" ht="15" hidden="1" customHeight="1" x14ac:dyDescent="0.25">
      <c r="A5" s="2" t="s">
        <v>12</v>
      </c>
      <c r="B5" s="2" t="s">
        <v>13</v>
      </c>
      <c r="C5" s="3" t="s">
        <v>14</v>
      </c>
      <c r="D5" s="3">
        <v>11</v>
      </c>
      <c r="E5" s="3">
        <v>1</v>
      </c>
      <c r="F5" s="3">
        <v>7</v>
      </c>
      <c r="J5" s="2" t="s">
        <v>31</v>
      </c>
      <c r="K5" s="3" t="s">
        <v>32</v>
      </c>
      <c r="L5" s="3">
        <v>8</v>
      </c>
      <c r="M5" s="3">
        <v>1</v>
      </c>
      <c r="N5" s="3">
        <v>5</v>
      </c>
    </row>
    <row r="6" spans="1:14" ht="15" hidden="1" customHeight="1" x14ac:dyDescent="0.25">
      <c r="A6" s="2" t="s">
        <v>15</v>
      </c>
      <c r="B6" s="2" t="s">
        <v>16</v>
      </c>
      <c r="C6" s="3" t="s">
        <v>15</v>
      </c>
      <c r="D6" s="3">
        <v>5</v>
      </c>
      <c r="E6" s="3">
        <v>5</v>
      </c>
      <c r="F6" s="3">
        <v>10</v>
      </c>
      <c r="J6" s="2" t="s">
        <v>45</v>
      </c>
      <c r="K6" s="3" t="s">
        <v>44</v>
      </c>
      <c r="L6" s="3">
        <v>27</v>
      </c>
      <c r="M6" s="3">
        <v>1</v>
      </c>
      <c r="N6" s="3">
        <v>14</v>
      </c>
    </row>
    <row r="7" spans="1:14" ht="15" hidden="1" customHeight="1" x14ac:dyDescent="0.25">
      <c r="A7" s="2" t="s">
        <v>17</v>
      </c>
      <c r="B7" s="2" t="s">
        <v>18</v>
      </c>
      <c r="C7" s="3" t="s">
        <v>17</v>
      </c>
      <c r="D7" s="3">
        <v>10</v>
      </c>
      <c r="E7" s="3">
        <v>6</v>
      </c>
      <c r="F7" s="3">
        <v>5</v>
      </c>
      <c r="J7" s="2" t="s">
        <v>68</v>
      </c>
      <c r="K7" s="3" t="s">
        <v>69</v>
      </c>
      <c r="L7" s="3">
        <v>17</v>
      </c>
      <c r="M7" s="3">
        <v>1</v>
      </c>
      <c r="N7" s="3">
        <v>18</v>
      </c>
    </row>
    <row r="8" spans="1:14" ht="15" hidden="1" customHeight="1" x14ac:dyDescent="0.25">
      <c r="A8" s="2" t="s">
        <v>19</v>
      </c>
      <c r="B8" s="2" t="s">
        <v>20</v>
      </c>
      <c r="C8" s="3" t="s">
        <v>19</v>
      </c>
      <c r="D8" s="3">
        <v>11</v>
      </c>
      <c r="E8" s="3">
        <v>2</v>
      </c>
      <c r="F8" s="3">
        <v>4</v>
      </c>
      <c r="J8" s="2" t="s">
        <v>71</v>
      </c>
      <c r="K8" s="3" t="s">
        <v>70</v>
      </c>
      <c r="L8" s="3">
        <v>26</v>
      </c>
      <c r="M8" s="3">
        <v>1</v>
      </c>
      <c r="N8" s="3">
        <v>27</v>
      </c>
    </row>
    <row r="9" spans="1:14" ht="15" hidden="1" customHeight="1" x14ac:dyDescent="0.25">
      <c r="A9" s="2" t="s">
        <v>21</v>
      </c>
      <c r="B9" s="2" t="s">
        <v>22</v>
      </c>
      <c r="C9" s="3" t="s">
        <v>21</v>
      </c>
      <c r="D9" s="3">
        <v>6</v>
      </c>
      <c r="E9" s="3">
        <v>5</v>
      </c>
      <c r="F9" s="3">
        <v>6</v>
      </c>
      <c r="J9" s="2" t="s">
        <v>28</v>
      </c>
      <c r="K9" s="3" t="s">
        <v>28</v>
      </c>
      <c r="L9" s="3">
        <v>23</v>
      </c>
      <c r="M9" s="3">
        <v>1</v>
      </c>
      <c r="N9" s="3">
        <v>34</v>
      </c>
    </row>
    <row r="10" spans="1:14" ht="15" hidden="1" customHeight="1" x14ac:dyDescent="0.25">
      <c r="A10" s="2" t="s">
        <v>23</v>
      </c>
      <c r="B10" s="2" t="s">
        <v>24</v>
      </c>
      <c r="C10" s="3" t="s">
        <v>23</v>
      </c>
      <c r="D10" s="3">
        <v>12</v>
      </c>
      <c r="E10" s="3">
        <v>9</v>
      </c>
      <c r="F10" s="3">
        <v>12</v>
      </c>
      <c r="J10" s="2" t="s">
        <v>95</v>
      </c>
      <c r="K10" s="3" t="s">
        <v>96</v>
      </c>
      <c r="L10" s="3">
        <v>25</v>
      </c>
      <c r="M10" s="3">
        <v>1</v>
      </c>
      <c r="N10" s="3">
        <v>38</v>
      </c>
    </row>
    <row r="11" spans="1:14" ht="15" hidden="1" customHeight="1" x14ac:dyDescent="0.25">
      <c r="A11" s="2" t="s">
        <v>25</v>
      </c>
      <c r="B11" s="2" t="s">
        <v>26</v>
      </c>
      <c r="C11" s="3" t="s">
        <v>25</v>
      </c>
      <c r="D11" s="3">
        <v>1</v>
      </c>
      <c r="E11" s="3">
        <v>10</v>
      </c>
      <c r="F11" s="3">
        <v>4</v>
      </c>
      <c r="J11" s="2" t="s">
        <v>11</v>
      </c>
      <c r="K11" s="3" t="s">
        <v>10</v>
      </c>
      <c r="L11" s="3">
        <v>4</v>
      </c>
      <c r="M11" s="3">
        <v>2</v>
      </c>
      <c r="N11" s="3">
        <v>2</v>
      </c>
    </row>
    <row r="12" spans="1:14" x14ac:dyDescent="0.25">
      <c r="A12" s="2" t="s">
        <v>27</v>
      </c>
      <c r="B12" s="2" t="s">
        <v>28</v>
      </c>
      <c r="C12" s="3" t="s">
        <v>29</v>
      </c>
      <c r="D12" s="3">
        <v>9</v>
      </c>
      <c r="E12" s="3">
        <v>2</v>
      </c>
      <c r="F12" s="3">
        <v>9</v>
      </c>
    </row>
    <row r="13" spans="1:14" ht="15" hidden="1" customHeight="1" x14ac:dyDescent="0.25">
      <c r="A13" s="2" t="s">
        <v>30</v>
      </c>
      <c r="B13" s="2" t="s">
        <v>31</v>
      </c>
      <c r="C13" s="3" t="s">
        <v>32</v>
      </c>
      <c r="D13" s="3">
        <v>8</v>
      </c>
      <c r="E13" s="3">
        <v>1</v>
      </c>
      <c r="F13" s="3">
        <v>5</v>
      </c>
      <c r="J13" s="2" t="s">
        <v>28</v>
      </c>
      <c r="K13" s="3" t="s">
        <v>29</v>
      </c>
      <c r="L13" s="3">
        <v>9</v>
      </c>
      <c r="M13" s="3">
        <v>2</v>
      </c>
      <c r="N13" s="3">
        <v>9</v>
      </c>
    </row>
    <row r="14" spans="1:14" ht="15" hidden="1" customHeight="1" x14ac:dyDescent="0.25">
      <c r="A14" s="2" t="s">
        <v>33</v>
      </c>
      <c r="B14" s="2" t="s">
        <v>34</v>
      </c>
      <c r="C14" s="3" t="s">
        <v>33</v>
      </c>
      <c r="D14" s="3">
        <v>30</v>
      </c>
      <c r="E14" s="3">
        <v>2</v>
      </c>
      <c r="F14" s="3">
        <v>11</v>
      </c>
      <c r="J14" s="2" t="s">
        <v>34</v>
      </c>
      <c r="K14" s="3" t="s">
        <v>33</v>
      </c>
      <c r="L14" s="3">
        <v>30</v>
      </c>
      <c r="M14" s="3">
        <v>2</v>
      </c>
      <c r="N14" s="3">
        <v>11</v>
      </c>
    </row>
    <row r="15" spans="1:14" ht="15" hidden="1" customHeight="1" x14ac:dyDescent="0.25">
      <c r="A15" s="2" t="s">
        <v>35</v>
      </c>
      <c r="B15" s="2" t="s">
        <v>36</v>
      </c>
      <c r="C15" s="3" t="s">
        <v>35</v>
      </c>
      <c r="D15" s="3">
        <v>11</v>
      </c>
      <c r="E15" s="3">
        <v>3</v>
      </c>
      <c r="F15" s="3">
        <v>13</v>
      </c>
      <c r="J15" s="2" t="s">
        <v>62</v>
      </c>
      <c r="K15" s="3" t="s">
        <v>63</v>
      </c>
      <c r="L15" s="3">
        <v>18</v>
      </c>
      <c r="M15" s="3">
        <v>2</v>
      </c>
      <c r="N15" s="3">
        <v>22</v>
      </c>
    </row>
    <row r="16" spans="1:14" ht="15" hidden="1" customHeight="1" x14ac:dyDescent="0.25">
      <c r="A16" s="2" t="s">
        <v>37</v>
      </c>
      <c r="B16" s="2" t="s">
        <v>38</v>
      </c>
      <c r="C16" s="3" t="s">
        <v>37</v>
      </c>
      <c r="D16" s="3">
        <v>1</v>
      </c>
      <c r="E16" s="3">
        <v>15</v>
      </c>
      <c r="F16" s="3">
        <v>2</v>
      </c>
      <c r="J16" s="2" t="s">
        <v>73</v>
      </c>
      <c r="K16" s="3" t="s">
        <v>72</v>
      </c>
      <c r="L16" s="3">
        <v>18</v>
      </c>
      <c r="M16" s="3">
        <v>2</v>
      </c>
      <c r="N16" s="3">
        <v>19</v>
      </c>
    </row>
    <row r="17" spans="1:14" ht="15" hidden="1" customHeight="1" x14ac:dyDescent="0.25">
      <c r="A17" s="2" t="s">
        <v>39</v>
      </c>
      <c r="B17" s="2" t="s">
        <v>40</v>
      </c>
      <c r="C17" s="3" t="s">
        <v>39</v>
      </c>
      <c r="D17" s="3">
        <v>3</v>
      </c>
      <c r="E17" s="3">
        <v>15</v>
      </c>
      <c r="F17" s="3">
        <v>15</v>
      </c>
      <c r="J17" s="2" t="s">
        <v>36</v>
      </c>
      <c r="K17" s="3" t="s">
        <v>35</v>
      </c>
      <c r="L17" s="3">
        <v>11</v>
      </c>
      <c r="M17" s="3">
        <v>3</v>
      </c>
      <c r="N17" s="3">
        <v>13</v>
      </c>
    </row>
    <row r="18" spans="1:14" ht="15" hidden="1" customHeight="1" x14ac:dyDescent="0.25">
      <c r="A18" s="2" t="s">
        <v>41</v>
      </c>
      <c r="B18" s="2" t="s">
        <v>42</v>
      </c>
      <c r="C18" s="3" t="s">
        <v>43</v>
      </c>
      <c r="D18" s="3">
        <v>3</v>
      </c>
      <c r="E18" s="3">
        <v>17</v>
      </c>
      <c r="F18" s="3">
        <v>26</v>
      </c>
      <c r="J18" s="2" t="s">
        <v>49</v>
      </c>
      <c r="K18" s="3" t="s">
        <v>50</v>
      </c>
      <c r="L18" s="3">
        <v>19</v>
      </c>
      <c r="M18" s="3">
        <v>4</v>
      </c>
      <c r="N18" s="3">
        <v>16</v>
      </c>
    </row>
    <row r="19" spans="1:14" ht="15" hidden="1" customHeight="1" x14ac:dyDescent="0.25">
      <c r="A19" s="2" t="s">
        <v>44</v>
      </c>
      <c r="B19" s="2" t="s">
        <v>45</v>
      </c>
      <c r="C19" s="3" t="s">
        <v>44</v>
      </c>
      <c r="D19" s="3">
        <v>27</v>
      </c>
      <c r="E19" s="3">
        <v>1</v>
      </c>
      <c r="F19" s="3">
        <v>14</v>
      </c>
      <c r="J19" s="2" t="s">
        <v>16</v>
      </c>
      <c r="K19" s="3" t="s">
        <v>15</v>
      </c>
      <c r="L19" s="3">
        <v>5</v>
      </c>
      <c r="M19" s="3">
        <v>5</v>
      </c>
      <c r="N19" s="3">
        <v>10</v>
      </c>
    </row>
    <row r="20" spans="1:14" ht="15" hidden="1" customHeight="1" x14ac:dyDescent="0.25">
      <c r="A20" s="2" t="s">
        <v>46</v>
      </c>
      <c r="B20" s="2" t="s">
        <v>47</v>
      </c>
      <c r="C20" s="3" t="s">
        <v>46</v>
      </c>
      <c r="D20" s="3">
        <v>3</v>
      </c>
      <c r="E20" s="3">
        <v>19</v>
      </c>
      <c r="F20" s="3">
        <v>29</v>
      </c>
      <c r="J20" s="2" t="s">
        <v>22</v>
      </c>
      <c r="K20" s="3" t="s">
        <v>21</v>
      </c>
      <c r="L20" s="3">
        <v>6</v>
      </c>
      <c r="M20" s="3">
        <v>5</v>
      </c>
      <c r="N20" s="3">
        <v>6</v>
      </c>
    </row>
    <row r="21" spans="1:14" ht="15" hidden="1" customHeight="1" x14ac:dyDescent="0.25">
      <c r="A21" s="2" t="s">
        <v>48</v>
      </c>
      <c r="B21" s="2" t="s">
        <v>49</v>
      </c>
      <c r="C21" s="3" t="s">
        <v>50</v>
      </c>
      <c r="D21" s="3">
        <v>19</v>
      </c>
      <c r="E21" s="3">
        <v>4</v>
      </c>
      <c r="F21" s="3">
        <v>16</v>
      </c>
      <c r="J21" s="2" t="s">
        <v>18</v>
      </c>
      <c r="K21" s="3" t="s">
        <v>17</v>
      </c>
      <c r="L21" s="3">
        <v>10</v>
      </c>
      <c r="M21" s="3">
        <v>6</v>
      </c>
      <c r="N21" s="3">
        <v>5</v>
      </c>
    </row>
    <row r="22" spans="1:14" ht="15" hidden="1" customHeight="1" x14ac:dyDescent="0.25">
      <c r="A22" s="2" t="s">
        <v>51</v>
      </c>
      <c r="B22" s="2" t="s">
        <v>52</v>
      </c>
      <c r="C22" s="3" t="s">
        <v>53</v>
      </c>
      <c r="D22" s="3">
        <v>13</v>
      </c>
      <c r="E22" s="3">
        <v>9</v>
      </c>
      <c r="F22" s="3">
        <v>25</v>
      </c>
      <c r="J22" s="2" t="s">
        <v>65</v>
      </c>
      <c r="K22" s="3" t="s">
        <v>66</v>
      </c>
      <c r="L22" s="3">
        <v>20</v>
      </c>
      <c r="M22" s="3">
        <v>7</v>
      </c>
      <c r="N22" s="3">
        <v>23</v>
      </c>
    </row>
    <row r="23" spans="1:14" ht="15" hidden="1" customHeight="1" x14ac:dyDescent="0.25">
      <c r="A23" s="2" t="s">
        <v>54</v>
      </c>
      <c r="B23" s="2" t="s">
        <v>55</v>
      </c>
      <c r="C23" s="3" t="s">
        <v>56</v>
      </c>
      <c r="D23" s="3">
        <v>19</v>
      </c>
      <c r="E23" s="3">
        <v>9</v>
      </c>
      <c r="F23" s="3">
        <v>17</v>
      </c>
      <c r="J23" s="2" t="s">
        <v>77</v>
      </c>
      <c r="K23" s="3" t="s">
        <v>78</v>
      </c>
      <c r="L23" s="3">
        <v>26</v>
      </c>
      <c r="M23" s="3">
        <v>7</v>
      </c>
      <c r="N23" s="3">
        <v>30</v>
      </c>
    </row>
    <row r="24" spans="1:14" ht="15" hidden="1" customHeight="1" x14ac:dyDescent="0.25">
      <c r="A24" s="2" t="s">
        <v>57</v>
      </c>
      <c r="B24" s="2" t="s">
        <v>58</v>
      </c>
      <c r="C24" s="3" t="s">
        <v>57</v>
      </c>
      <c r="D24" s="3">
        <v>11</v>
      </c>
      <c r="E24" s="3">
        <v>10</v>
      </c>
      <c r="F24" s="3">
        <v>20</v>
      </c>
      <c r="J24" s="2" t="s">
        <v>24</v>
      </c>
      <c r="K24" s="3" t="s">
        <v>23</v>
      </c>
      <c r="L24" s="3">
        <v>12</v>
      </c>
      <c r="M24" s="3">
        <v>9</v>
      </c>
      <c r="N24" s="3">
        <v>12</v>
      </c>
    </row>
    <row r="25" spans="1:14" ht="15" hidden="1" customHeight="1" x14ac:dyDescent="0.25">
      <c r="A25" s="2" t="s">
        <v>59</v>
      </c>
      <c r="B25" s="2" t="s">
        <v>60</v>
      </c>
      <c r="C25" s="3" t="s">
        <v>59</v>
      </c>
      <c r="D25" s="3">
        <v>12</v>
      </c>
      <c r="E25" s="3">
        <v>21</v>
      </c>
      <c r="F25" s="3">
        <v>21</v>
      </c>
      <c r="J25" s="2" t="s">
        <v>52</v>
      </c>
      <c r="K25" s="3" t="s">
        <v>53</v>
      </c>
      <c r="L25" s="3">
        <v>13</v>
      </c>
      <c r="M25" s="3">
        <v>9</v>
      </c>
      <c r="N25" s="3">
        <v>25</v>
      </c>
    </row>
    <row r="26" spans="1:14" ht="15" hidden="1" customHeight="1" x14ac:dyDescent="0.25">
      <c r="A26" s="2" t="s">
        <v>61</v>
      </c>
      <c r="B26" s="2" t="s">
        <v>62</v>
      </c>
      <c r="C26" s="3" t="s">
        <v>63</v>
      </c>
      <c r="D26" s="3">
        <v>18</v>
      </c>
      <c r="E26" s="3">
        <v>2</v>
      </c>
      <c r="F26" s="3">
        <v>22</v>
      </c>
      <c r="J26" s="2" t="s">
        <v>55</v>
      </c>
      <c r="K26" s="3" t="s">
        <v>56</v>
      </c>
      <c r="L26" s="3">
        <v>19</v>
      </c>
      <c r="M26" s="3">
        <v>9</v>
      </c>
      <c r="N26" s="3">
        <v>17</v>
      </c>
    </row>
    <row r="27" spans="1:14" ht="15" hidden="1" customHeight="1" x14ac:dyDescent="0.25">
      <c r="A27" s="2" t="s">
        <v>64</v>
      </c>
      <c r="B27" s="2" t="s">
        <v>65</v>
      </c>
      <c r="C27" s="3" t="s">
        <v>66</v>
      </c>
      <c r="D27" s="3">
        <v>20</v>
      </c>
      <c r="E27" s="3">
        <v>7</v>
      </c>
      <c r="F27" s="3">
        <v>23</v>
      </c>
      <c r="J27" s="2" t="s">
        <v>91</v>
      </c>
      <c r="K27" s="3" t="s">
        <v>90</v>
      </c>
      <c r="L27" s="3">
        <v>19</v>
      </c>
      <c r="M27" s="3">
        <v>9</v>
      </c>
      <c r="N27" s="3">
        <v>33</v>
      </c>
    </row>
    <row r="28" spans="1:14" ht="15" hidden="1" customHeight="1" x14ac:dyDescent="0.25">
      <c r="A28" s="2" t="s">
        <v>67</v>
      </c>
      <c r="B28" s="2" t="s">
        <v>68</v>
      </c>
      <c r="C28" s="3" t="s">
        <v>69</v>
      </c>
      <c r="D28" s="3">
        <v>17</v>
      </c>
      <c r="E28" s="3">
        <v>1</v>
      </c>
      <c r="F28" s="3">
        <v>18</v>
      </c>
      <c r="J28" s="2" t="s">
        <v>26</v>
      </c>
      <c r="K28" s="3" t="s">
        <v>25</v>
      </c>
      <c r="L28" s="3">
        <v>1</v>
      </c>
      <c r="M28" s="3">
        <v>10</v>
      </c>
      <c r="N28" s="3">
        <v>4</v>
      </c>
    </row>
    <row r="29" spans="1:14" ht="15" hidden="1" customHeight="1" x14ac:dyDescent="0.25">
      <c r="A29" s="2" t="s">
        <v>70</v>
      </c>
      <c r="B29" s="2" t="s">
        <v>71</v>
      </c>
      <c r="C29" s="3" t="s">
        <v>70</v>
      </c>
      <c r="D29" s="3">
        <v>26</v>
      </c>
      <c r="E29" s="3">
        <v>1</v>
      </c>
      <c r="F29" s="3">
        <v>27</v>
      </c>
      <c r="J29" s="2" t="s">
        <v>58</v>
      </c>
      <c r="K29" s="3" t="s">
        <v>57</v>
      </c>
      <c r="L29" s="3">
        <v>11</v>
      </c>
      <c r="M29" s="3">
        <v>10</v>
      </c>
      <c r="N29" s="3">
        <v>20</v>
      </c>
    </row>
    <row r="30" spans="1:14" ht="15" hidden="1" customHeight="1" x14ac:dyDescent="0.25">
      <c r="A30" s="2" t="s">
        <v>72</v>
      </c>
      <c r="B30" s="2" t="s">
        <v>73</v>
      </c>
      <c r="C30" s="3" t="s">
        <v>72</v>
      </c>
      <c r="D30" s="3">
        <v>18</v>
      </c>
      <c r="E30" s="3">
        <v>2</v>
      </c>
      <c r="F30" s="3">
        <v>19</v>
      </c>
      <c r="J30" s="2" t="s">
        <v>93</v>
      </c>
      <c r="K30" s="3" t="s">
        <v>14</v>
      </c>
      <c r="L30" s="3">
        <v>23</v>
      </c>
      <c r="M30" s="3">
        <v>10</v>
      </c>
      <c r="N30" s="3">
        <v>39</v>
      </c>
    </row>
    <row r="31" spans="1:14" ht="15" hidden="1" customHeight="1" x14ac:dyDescent="0.25">
      <c r="A31" s="2" t="s">
        <v>74</v>
      </c>
      <c r="B31" s="2" t="s">
        <v>75</v>
      </c>
      <c r="C31" s="3" t="s">
        <v>74</v>
      </c>
      <c r="D31" s="3">
        <v>8</v>
      </c>
      <c r="E31" s="3">
        <v>20</v>
      </c>
      <c r="F31" s="3">
        <v>24</v>
      </c>
      <c r="J31" s="2" t="s">
        <v>89</v>
      </c>
      <c r="K31" s="3" t="s">
        <v>88</v>
      </c>
      <c r="L31" s="3">
        <v>31</v>
      </c>
      <c r="M31" s="3">
        <v>12</v>
      </c>
      <c r="N31" s="3">
        <v>28</v>
      </c>
    </row>
    <row r="32" spans="1:14" ht="15" hidden="1" customHeight="1" x14ac:dyDescent="0.25">
      <c r="A32" s="2" t="s">
        <v>76</v>
      </c>
      <c r="B32" s="2" t="s">
        <v>77</v>
      </c>
      <c r="C32" s="3" t="s">
        <v>78</v>
      </c>
      <c r="D32" s="3">
        <v>26</v>
      </c>
      <c r="E32" s="3">
        <v>7</v>
      </c>
      <c r="F32" s="3">
        <v>30</v>
      </c>
      <c r="J32" s="2" t="s">
        <v>38</v>
      </c>
      <c r="K32" s="3" t="s">
        <v>37</v>
      </c>
      <c r="L32" s="3">
        <v>1</v>
      </c>
      <c r="M32" s="3">
        <v>15</v>
      </c>
      <c r="N32" s="3">
        <v>2</v>
      </c>
    </row>
    <row r="33" spans="1:14" ht="15" hidden="1" customHeight="1" x14ac:dyDescent="0.25">
      <c r="A33" s="2" t="s">
        <v>79</v>
      </c>
      <c r="B33" s="2" t="s">
        <v>80</v>
      </c>
      <c r="C33" s="3" t="s">
        <v>79</v>
      </c>
      <c r="D33" s="3">
        <v>14</v>
      </c>
      <c r="E33" s="3">
        <v>19</v>
      </c>
      <c r="F33" s="3">
        <v>32</v>
      </c>
      <c r="J33" s="2" t="s">
        <v>40</v>
      </c>
      <c r="K33" s="3" t="s">
        <v>39</v>
      </c>
      <c r="L33" s="3">
        <v>3</v>
      </c>
      <c r="M33" s="3">
        <v>15</v>
      </c>
      <c r="N33" s="3">
        <v>15</v>
      </c>
    </row>
    <row r="34" spans="1:14" ht="15" hidden="1" customHeight="1" x14ac:dyDescent="0.25">
      <c r="A34" s="2" t="s">
        <v>81</v>
      </c>
      <c r="B34" s="2" t="s">
        <v>82</v>
      </c>
      <c r="C34" s="3" t="s">
        <v>81</v>
      </c>
      <c r="D34" s="3">
        <v>16</v>
      </c>
      <c r="E34" s="3">
        <v>15</v>
      </c>
      <c r="F34" s="3">
        <v>31</v>
      </c>
      <c r="J34" s="2" t="s">
        <v>82</v>
      </c>
      <c r="K34" s="3" t="s">
        <v>81</v>
      </c>
      <c r="L34" s="3">
        <v>16</v>
      </c>
      <c r="M34" s="3">
        <v>15</v>
      </c>
      <c r="N34" s="3">
        <v>31</v>
      </c>
    </row>
    <row r="35" spans="1:14" ht="15" hidden="1" customHeight="1" x14ac:dyDescent="0.25">
      <c r="A35" s="2" t="s">
        <v>83</v>
      </c>
      <c r="B35" s="2" t="s">
        <v>28</v>
      </c>
      <c r="C35" s="3" t="s">
        <v>28</v>
      </c>
      <c r="D35" s="3">
        <v>23</v>
      </c>
      <c r="E35" s="3">
        <v>1</v>
      </c>
      <c r="F35" s="3">
        <v>34</v>
      </c>
      <c r="J35" s="2" t="s">
        <v>42</v>
      </c>
      <c r="K35" s="3" t="s">
        <v>43</v>
      </c>
      <c r="L35" s="3">
        <v>3</v>
      </c>
      <c r="M35" s="3">
        <v>17</v>
      </c>
      <c r="N35" s="3">
        <v>26</v>
      </c>
    </row>
    <row r="36" spans="1:14" ht="15" hidden="1" customHeight="1" x14ac:dyDescent="0.25">
      <c r="A36" s="2" t="s">
        <v>84</v>
      </c>
      <c r="B36" s="2" t="s">
        <v>85</v>
      </c>
      <c r="C36" s="3" t="s">
        <v>84</v>
      </c>
      <c r="D36" s="3">
        <v>2</v>
      </c>
      <c r="E36" s="3">
        <v>35</v>
      </c>
      <c r="F36" s="3">
        <v>35</v>
      </c>
      <c r="J36" s="2" t="s">
        <v>47</v>
      </c>
      <c r="K36" s="3" t="s">
        <v>46</v>
      </c>
      <c r="L36" s="3">
        <v>3</v>
      </c>
      <c r="M36" s="3">
        <v>19</v>
      </c>
      <c r="N36" s="3">
        <v>29</v>
      </c>
    </row>
    <row r="37" spans="1:14" ht="15" hidden="1" customHeight="1" x14ac:dyDescent="0.25">
      <c r="A37" s="2" t="s">
        <v>86</v>
      </c>
      <c r="B37" s="2" t="s">
        <v>87</v>
      </c>
      <c r="C37" s="3" t="s">
        <v>86</v>
      </c>
      <c r="D37" s="3">
        <v>6</v>
      </c>
      <c r="E37" s="3">
        <v>25</v>
      </c>
      <c r="F37" s="3">
        <v>36</v>
      </c>
      <c r="J37" s="2" t="s">
        <v>80</v>
      </c>
      <c r="K37" s="3" t="s">
        <v>79</v>
      </c>
      <c r="L37" s="3">
        <v>14</v>
      </c>
      <c r="M37" s="3">
        <v>19</v>
      </c>
      <c r="N37" s="3">
        <v>32</v>
      </c>
    </row>
    <row r="38" spans="1:14" ht="15" hidden="1" customHeight="1" x14ac:dyDescent="0.25">
      <c r="A38" s="2" t="s">
        <v>88</v>
      </c>
      <c r="B38" s="2" t="s">
        <v>89</v>
      </c>
      <c r="C38" s="3" t="s">
        <v>88</v>
      </c>
      <c r="D38" s="3">
        <v>31</v>
      </c>
      <c r="E38" s="3">
        <v>12</v>
      </c>
      <c r="F38" s="3">
        <v>28</v>
      </c>
      <c r="J38" s="2" t="s">
        <v>75</v>
      </c>
      <c r="K38" s="3" t="s">
        <v>74</v>
      </c>
      <c r="L38" s="3">
        <v>8</v>
      </c>
      <c r="M38" s="3">
        <v>20</v>
      </c>
      <c r="N38" s="3">
        <v>24</v>
      </c>
    </row>
    <row r="39" spans="1:14" ht="15" hidden="1" customHeight="1" x14ac:dyDescent="0.25">
      <c r="A39" s="2" t="s">
        <v>90</v>
      </c>
      <c r="B39" s="2" t="s">
        <v>91</v>
      </c>
      <c r="C39" s="3" t="s">
        <v>90</v>
      </c>
      <c r="D39" s="3">
        <v>19</v>
      </c>
      <c r="E39" s="3">
        <v>9</v>
      </c>
      <c r="F39" s="3">
        <v>33</v>
      </c>
      <c r="J39" s="2" t="s">
        <v>60</v>
      </c>
      <c r="K39" s="3" t="s">
        <v>59</v>
      </c>
      <c r="L39" s="3">
        <v>12</v>
      </c>
      <c r="M39" s="3">
        <v>21</v>
      </c>
      <c r="N39" s="3">
        <v>21</v>
      </c>
    </row>
    <row r="40" spans="1:14" ht="15" hidden="1" customHeight="1" x14ac:dyDescent="0.25">
      <c r="A40" s="2" t="s">
        <v>92</v>
      </c>
      <c r="B40" s="2" t="s">
        <v>93</v>
      </c>
      <c r="C40" s="3" t="s">
        <v>14</v>
      </c>
      <c r="D40" s="3">
        <v>23</v>
      </c>
      <c r="E40" s="3">
        <v>10</v>
      </c>
      <c r="F40" s="3">
        <v>39</v>
      </c>
      <c r="J40" s="2" t="s">
        <v>87</v>
      </c>
      <c r="K40" s="3" t="s">
        <v>86</v>
      </c>
      <c r="L40" s="3">
        <v>6</v>
      </c>
      <c r="M40" s="3">
        <v>25</v>
      </c>
      <c r="N40" s="3">
        <v>36</v>
      </c>
    </row>
    <row r="41" spans="1:14" ht="15" hidden="1" customHeight="1" x14ac:dyDescent="0.25">
      <c r="A41" s="2" t="s">
        <v>94</v>
      </c>
      <c r="B41" s="2" t="s">
        <v>95</v>
      </c>
      <c r="C41" s="3" t="s">
        <v>96</v>
      </c>
      <c r="D41" s="3">
        <v>25</v>
      </c>
      <c r="E41" s="3">
        <v>1</v>
      </c>
      <c r="F41" s="3">
        <v>38</v>
      </c>
      <c r="J41" s="2" t="s">
        <v>85</v>
      </c>
      <c r="K41" s="3" t="s">
        <v>84</v>
      </c>
      <c r="L41" s="3">
        <v>2</v>
      </c>
      <c r="M41" s="3">
        <v>35</v>
      </c>
      <c r="N41" s="3">
        <v>35</v>
      </c>
    </row>
  </sheetData>
  <autoFilter ref="A1:F41">
    <filterColumn colId="2">
      <customFilters>
        <customFilter val="C?*"/>
      </customFilters>
    </filterColumn>
    <filterColumn colId="4">
      <top10 top="0" val="10" filterVal="2"/>
    </filterColumn>
    <filterColumn colId="5">
      <customFilters>
        <customFilter operator="lessThan" val="12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1"/>
  <sheetViews>
    <sheetView topLeftCell="V1" workbookViewId="0">
      <selection activeCell="AF2" sqref="AF2"/>
    </sheetView>
  </sheetViews>
  <sheetFormatPr baseColWidth="10" defaultRowHeight="15" x14ac:dyDescent="0.25"/>
  <cols>
    <col min="1" max="1" width="11.42578125" customWidth="1"/>
    <col min="13" max="13" width="17.140625" customWidth="1"/>
    <col min="18" max="18" width="13.42578125" customWidth="1"/>
    <col min="19" max="19" width="12.5703125" customWidth="1"/>
    <col min="24" max="24" width="13.140625" customWidth="1"/>
    <col min="25" max="25" width="12.85546875" customWidth="1"/>
    <col min="29" max="29" width="25.85546875" customWidth="1"/>
    <col min="33" max="33" width="17.85546875" customWidth="1"/>
  </cols>
  <sheetData>
    <row r="1" spans="1:35" ht="60" x14ac:dyDescent="0.3">
      <c r="A1" s="5" t="s">
        <v>127</v>
      </c>
      <c r="B1" s="6" t="s">
        <v>128</v>
      </c>
      <c r="C1" s="7" t="s">
        <v>129</v>
      </c>
      <c r="D1" s="8" t="s">
        <v>130</v>
      </c>
      <c r="E1" s="9" t="s">
        <v>507</v>
      </c>
      <c r="F1" s="9" t="s">
        <v>508</v>
      </c>
      <c r="G1" s="10" t="s">
        <v>509</v>
      </c>
      <c r="H1" s="11" t="s">
        <v>510</v>
      </c>
      <c r="I1" s="12" t="s">
        <v>511</v>
      </c>
      <c r="J1" s="13" t="s">
        <v>512</v>
      </c>
      <c r="K1" s="13" t="s">
        <v>131</v>
      </c>
      <c r="M1" s="74" t="s">
        <v>515</v>
      </c>
      <c r="R1" s="74" t="s">
        <v>516</v>
      </c>
      <c r="W1" s="75" t="s">
        <v>517</v>
      </c>
      <c r="AC1" s="74" t="s">
        <v>518</v>
      </c>
    </row>
    <row r="2" spans="1:35" ht="60" x14ac:dyDescent="0.25">
      <c r="A2" s="14" t="s">
        <v>132</v>
      </c>
      <c r="B2" s="15" t="s">
        <v>133</v>
      </c>
      <c r="C2" s="15" t="s">
        <v>133</v>
      </c>
      <c r="D2" s="16">
        <v>44754</v>
      </c>
      <c r="E2" s="17">
        <v>1816</v>
      </c>
      <c r="F2" s="18">
        <v>203</v>
      </c>
      <c r="G2" s="18">
        <v>170</v>
      </c>
      <c r="H2" s="18">
        <v>57</v>
      </c>
      <c r="I2" s="17">
        <v>1728</v>
      </c>
      <c r="J2" s="18">
        <v>103</v>
      </c>
      <c r="K2" s="19">
        <v>4077</v>
      </c>
      <c r="M2" s="5" t="s">
        <v>127</v>
      </c>
      <c r="N2" s="8" t="s">
        <v>130</v>
      </c>
      <c r="O2" s="9" t="s">
        <v>508</v>
      </c>
      <c r="R2" s="6" t="s">
        <v>128</v>
      </c>
      <c r="S2" s="8" t="s">
        <v>130</v>
      </c>
      <c r="T2" s="12" t="s">
        <v>511</v>
      </c>
      <c r="W2" s="7" t="s">
        <v>129</v>
      </c>
      <c r="X2" s="8" t="s">
        <v>130</v>
      </c>
      <c r="Y2" s="8" t="s">
        <v>130</v>
      </c>
      <c r="Z2" s="10" t="s">
        <v>509</v>
      </c>
      <c r="AC2" s="7" t="s">
        <v>129</v>
      </c>
      <c r="AD2" s="9" t="s">
        <v>507</v>
      </c>
      <c r="AE2" s="11" t="s">
        <v>510</v>
      </c>
      <c r="AF2" s="13" t="s">
        <v>512</v>
      </c>
      <c r="AG2" s="13" t="s">
        <v>131</v>
      </c>
      <c r="AI2" s="76">
        <f>AVERAGE($K$2:$K$341)</f>
        <v>10290.547058823529</v>
      </c>
    </row>
    <row r="3" spans="1:35" x14ac:dyDescent="0.25">
      <c r="A3" s="14" t="s">
        <v>134</v>
      </c>
      <c r="B3" s="15" t="s">
        <v>135</v>
      </c>
      <c r="C3" s="15" t="s">
        <v>136</v>
      </c>
      <c r="D3" s="16">
        <v>44618</v>
      </c>
      <c r="E3" s="17">
        <v>4244</v>
      </c>
      <c r="F3" s="18">
        <v>183</v>
      </c>
      <c r="G3" s="18">
        <v>446</v>
      </c>
      <c r="H3" s="18">
        <v>89</v>
      </c>
      <c r="I3" s="17">
        <v>1840</v>
      </c>
      <c r="J3" s="18">
        <v>168</v>
      </c>
      <c r="K3" s="19">
        <v>6970</v>
      </c>
      <c r="M3" t="str">
        <f>"=*ant*"</f>
        <v>=*ant*</v>
      </c>
      <c r="N3" s="71" t="str">
        <f>"&lt;22/06/22"</f>
        <v>&lt;22/06/22</v>
      </c>
      <c r="O3" t="str">
        <f>"&gt;55"</f>
        <v>&gt;55</v>
      </c>
      <c r="R3" t="str">
        <f>"=San Antonio"</f>
        <v>=San Antonio</v>
      </c>
      <c r="S3" t="str">
        <f>"&gt;22/05/2022"</f>
        <v>&gt;22/05/2022</v>
      </c>
      <c r="W3" t="str">
        <f>"=Los Lagos"</f>
        <v>=Los Lagos</v>
      </c>
      <c r="X3" t="str">
        <f>"&gt;=01/03/2022"</f>
        <v>&gt;=01/03/2022</v>
      </c>
      <c r="Y3" t="str">
        <f>"&lt;=02/05/2022"</f>
        <v>&lt;=02/05/2022</v>
      </c>
      <c r="AC3" s="15" t="str">
        <f>"=Metropolitana de Santiago"</f>
        <v>=Metropolitana de Santiago</v>
      </c>
      <c r="AE3" t="str">
        <f>"&lt;90"</f>
        <v>&lt;90</v>
      </c>
      <c r="AF3" t="str">
        <f>"&gt;888"</f>
        <v>&gt;888</v>
      </c>
      <c r="AG3" t="str">
        <f>"&lt;"&amp;$AI$2</f>
        <v>&lt;10290,5470588235</v>
      </c>
    </row>
    <row r="4" spans="1:35" x14ac:dyDescent="0.25">
      <c r="A4" s="14" t="s">
        <v>137</v>
      </c>
      <c r="B4" s="15" t="s">
        <v>138</v>
      </c>
      <c r="C4" s="15" t="s">
        <v>139</v>
      </c>
      <c r="D4" s="16">
        <v>44750</v>
      </c>
      <c r="E4" s="18">
        <v>40</v>
      </c>
      <c r="F4" s="18">
        <v>1</v>
      </c>
      <c r="G4" s="18" t="s">
        <v>140</v>
      </c>
      <c r="H4" s="18">
        <v>2</v>
      </c>
      <c r="I4" s="18">
        <v>32</v>
      </c>
      <c r="J4" s="18">
        <v>1</v>
      </c>
      <c r="K4" s="19">
        <v>76</v>
      </c>
      <c r="M4" s="20" t="str">
        <f>"=La* "</f>
        <v xml:space="preserve">=La* </v>
      </c>
      <c r="N4" s="71" t="str">
        <f>"&lt;22/06/22"</f>
        <v>&lt;22/06/22</v>
      </c>
      <c r="O4" t="str">
        <f>"&gt;55"</f>
        <v>&gt;55</v>
      </c>
      <c r="AC4" t="str">
        <f>"=Antofagasta"</f>
        <v>=Antofagasta</v>
      </c>
      <c r="AG4" t="str">
        <f>"&lt;1400"</f>
        <v>&lt;1400</v>
      </c>
    </row>
    <row r="5" spans="1:35" x14ac:dyDescent="0.25">
      <c r="A5" s="14" t="s">
        <v>141</v>
      </c>
      <c r="B5" s="15" t="s">
        <v>142</v>
      </c>
      <c r="C5" s="15" t="s">
        <v>143</v>
      </c>
      <c r="D5" s="16">
        <v>44703</v>
      </c>
      <c r="E5" s="17">
        <v>1969</v>
      </c>
      <c r="F5" s="18">
        <v>44</v>
      </c>
      <c r="G5" s="18">
        <v>134</v>
      </c>
      <c r="H5" s="18">
        <v>78</v>
      </c>
      <c r="I5" s="18">
        <v>924</v>
      </c>
      <c r="J5" s="18">
        <v>108</v>
      </c>
      <c r="K5" s="19">
        <v>3257</v>
      </c>
      <c r="M5" t="str">
        <f>"=*os"</f>
        <v>=*os</v>
      </c>
      <c r="N5" s="71" t="str">
        <f>"&lt;22/06/22"</f>
        <v>&lt;22/06/22</v>
      </c>
      <c r="O5" t="str">
        <f>"&gt;55"</f>
        <v>&gt;55</v>
      </c>
    </row>
    <row r="6" spans="1:35" x14ac:dyDescent="0.25">
      <c r="A6" s="14" t="s">
        <v>144</v>
      </c>
      <c r="B6" s="15" t="s">
        <v>144</v>
      </c>
      <c r="C6" s="15" t="s">
        <v>145</v>
      </c>
      <c r="D6" s="16">
        <v>44768</v>
      </c>
      <c r="E6" s="17">
        <v>8609</v>
      </c>
      <c r="F6" s="18">
        <v>773</v>
      </c>
      <c r="G6" s="18">
        <v>214</v>
      </c>
      <c r="H6" s="18">
        <v>92</v>
      </c>
      <c r="I6" s="17">
        <v>4663</v>
      </c>
      <c r="J6" s="18">
        <v>131</v>
      </c>
      <c r="K6" s="19">
        <v>14482</v>
      </c>
    </row>
    <row r="7" spans="1:35" ht="60" x14ac:dyDescent="0.25">
      <c r="A7" s="14" t="s">
        <v>146</v>
      </c>
      <c r="B7" s="15" t="s">
        <v>147</v>
      </c>
      <c r="C7" s="15" t="s">
        <v>133</v>
      </c>
      <c r="D7" s="16">
        <v>44631</v>
      </c>
      <c r="E7" s="18">
        <v>295</v>
      </c>
      <c r="F7" s="18">
        <v>31</v>
      </c>
      <c r="G7" s="18">
        <v>43</v>
      </c>
      <c r="H7" s="18">
        <v>13</v>
      </c>
      <c r="I7" s="18">
        <v>381</v>
      </c>
      <c r="J7" s="18">
        <v>23</v>
      </c>
      <c r="K7" s="19">
        <v>786</v>
      </c>
      <c r="M7" s="5" t="s">
        <v>127</v>
      </c>
      <c r="N7" s="8" t="s">
        <v>130</v>
      </c>
      <c r="O7" s="9" t="s">
        <v>508</v>
      </c>
      <c r="R7" s="6" t="s">
        <v>128</v>
      </c>
      <c r="S7" s="8" t="s">
        <v>130</v>
      </c>
      <c r="T7" s="12" t="s">
        <v>511</v>
      </c>
      <c r="W7" s="7" t="s">
        <v>129</v>
      </c>
      <c r="X7" s="8" t="s">
        <v>130</v>
      </c>
      <c r="Y7" s="10" t="s">
        <v>509</v>
      </c>
      <c r="AC7" s="5" t="s">
        <v>127</v>
      </c>
      <c r="AD7" s="7" t="s">
        <v>129</v>
      </c>
      <c r="AE7" s="9" t="s">
        <v>507</v>
      </c>
      <c r="AF7" s="11" t="s">
        <v>510</v>
      </c>
      <c r="AG7" s="13" t="s">
        <v>512</v>
      </c>
      <c r="AH7" s="13" t="s">
        <v>131</v>
      </c>
    </row>
    <row r="8" spans="1:35" x14ac:dyDescent="0.25">
      <c r="A8" s="14" t="s">
        <v>148</v>
      </c>
      <c r="B8" s="15" t="s">
        <v>149</v>
      </c>
      <c r="C8" s="15" t="s">
        <v>150</v>
      </c>
      <c r="D8" s="16">
        <v>44630</v>
      </c>
      <c r="E8" s="17">
        <v>1494</v>
      </c>
      <c r="F8" s="18">
        <v>106</v>
      </c>
      <c r="G8" s="18">
        <v>167</v>
      </c>
      <c r="H8" s="18">
        <v>30</v>
      </c>
      <c r="I8" s="17">
        <v>1140</v>
      </c>
      <c r="J8" s="18">
        <v>160</v>
      </c>
      <c r="K8" s="19">
        <v>3097</v>
      </c>
      <c r="M8" s="14" t="s">
        <v>196</v>
      </c>
      <c r="N8" s="16">
        <v>44588</v>
      </c>
      <c r="O8" s="18">
        <v>819</v>
      </c>
      <c r="R8" s="15" t="s">
        <v>155</v>
      </c>
      <c r="S8" s="16">
        <v>44744</v>
      </c>
      <c r="T8" s="18">
        <v>843</v>
      </c>
      <c r="W8" s="15" t="s">
        <v>174</v>
      </c>
      <c r="X8" s="16">
        <v>44663</v>
      </c>
      <c r="Y8" s="18">
        <v>68</v>
      </c>
      <c r="AC8" s="14" t="s">
        <v>448</v>
      </c>
      <c r="AD8" s="15" t="s">
        <v>167</v>
      </c>
      <c r="AE8" s="18">
        <v>14</v>
      </c>
      <c r="AF8" s="18">
        <v>1</v>
      </c>
      <c r="AG8" s="18" t="s">
        <v>140</v>
      </c>
      <c r="AH8" s="19">
        <v>45</v>
      </c>
    </row>
    <row r="9" spans="1:35" x14ac:dyDescent="0.25">
      <c r="A9" s="14" t="s">
        <v>151</v>
      </c>
      <c r="B9" s="15" t="s">
        <v>152</v>
      </c>
      <c r="C9" s="15" t="s">
        <v>153</v>
      </c>
      <c r="D9" s="16">
        <v>44799</v>
      </c>
      <c r="E9" s="18">
        <v>659</v>
      </c>
      <c r="F9" s="18">
        <v>25</v>
      </c>
      <c r="G9" s="18">
        <v>51</v>
      </c>
      <c r="H9" s="18">
        <v>18</v>
      </c>
      <c r="I9" s="18">
        <v>420</v>
      </c>
      <c r="J9" s="18">
        <v>50</v>
      </c>
      <c r="K9" s="19">
        <v>1223</v>
      </c>
      <c r="M9" s="14" t="s">
        <v>203</v>
      </c>
      <c r="N9" s="16">
        <v>44692</v>
      </c>
      <c r="O9" s="18">
        <v>67</v>
      </c>
      <c r="R9" s="15" t="s">
        <v>155</v>
      </c>
      <c r="S9" s="16">
        <v>44721</v>
      </c>
      <c r="T9" s="18">
        <v>533</v>
      </c>
      <c r="W9" s="15" t="s">
        <v>174</v>
      </c>
      <c r="X9" s="16">
        <v>44635</v>
      </c>
      <c r="Y9" s="18">
        <v>131</v>
      </c>
    </row>
    <row r="10" spans="1:35" x14ac:dyDescent="0.25">
      <c r="A10" s="14" t="s">
        <v>154</v>
      </c>
      <c r="B10" s="15" t="s">
        <v>155</v>
      </c>
      <c r="C10" s="15" t="s">
        <v>136</v>
      </c>
      <c r="D10" s="16">
        <v>44650</v>
      </c>
      <c r="E10" s="17">
        <v>1674</v>
      </c>
      <c r="F10" s="18">
        <v>55</v>
      </c>
      <c r="G10" s="18">
        <v>132</v>
      </c>
      <c r="H10" s="18">
        <v>14</v>
      </c>
      <c r="I10" s="18">
        <v>481</v>
      </c>
      <c r="J10" s="18">
        <v>55</v>
      </c>
      <c r="K10" s="19">
        <v>2411</v>
      </c>
      <c r="M10" s="14" t="s">
        <v>155</v>
      </c>
      <c r="N10" s="16">
        <v>44570</v>
      </c>
      <c r="O10" s="18">
        <v>260</v>
      </c>
      <c r="W10" s="15" t="s">
        <v>174</v>
      </c>
      <c r="X10" s="16">
        <v>44653</v>
      </c>
      <c r="Y10" s="18">
        <v>14</v>
      </c>
    </row>
    <row r="11" spans="1:35" x14ac:dyDescent="0.25">
      <c r="A11" s="14" t="s">
        <v>156</v>
      </c>
      <c r="B11" s="15" t="s">
        <v>157</v>
      </c>
      <c r="C11" s="15" t="s">
        <v>143</v>
      </c>
      <c r="D11" s="16">
        <v>44775</v>
      </c>
      <c r="E11" s="17">
        <v>1428</v>
      </c>
      <c r="F11" s="18">
        <v>61</v>
      </c>
      <c r="G11" s="18">
        <v>88</v>
      </c>
      <c r="H11" s="18">
        <v>91</v>
      </c>
      <c r="I11" s="18">
        <v>831</v>
      </c>
      <c r="J11" s="18">
        <v>161</v>
      </c>
      <c r="K11" s="19">
        <v>2660</v>
      </c>
      <c r="M11" s="14" t="s">
        <v>242</v>
      </c>
      <c r="N11" s="16">
        <v>44694</v>
      </c>
      <c r="O11" s="18">
        <v>138</v>
      </c>
      <c r="W11" s="15" t="s">
        <v>174</v>
      </c>
      <c r="X11" s="16">
        <v>44625</v>
      </c>
      <c r="Y11" s="18">
        <v>63</v>
      </c>
    </row>
    <row r="12" spans="1:35" x14ac:dyDescent="0.25">
      <c r="A12" s="14" t="s">
        <v>158</v>
      </c>
      <c r="B12" s="15" t="s">
        <v>133</v>
      </c>
      <c r="C12" s="15" t="s">
        <v>133</v>
      </c>
      <c r="D12" s="16">
        <v>44604</v>
      </c>
      <c r="E12" s="18">
        <v>195</v>
      </c>
      <c r="F12" s="18">
        <v>13</v>
      </c>
      <c r="G12" s="18">
        <v>15</v>
      </c>
      <c r="H12" s="18">
        <v>9</v>
      </c>
      <c r="I12" s="18">
        <v>275</v>
      </c>
      <c r="J12" s="18">
        <v>16</v>
      </c>
      <c r="K12" s="19">
        <v>523</v>
      </c>
      <c r="M12" s="14" t="s">
        <v>263</v>
      </c>
      <c r="N12" s="16">
        <v>44629</v>
      </c>
      <c r="O12" s="18">
        <v>196</v>
      </c>
      <c r="W12" s="15" t="s">
        <v>174</v>
      </c>
      <c r="X12" s="16">
        <v>44658</v>
      </c>
      <c r="Y12" s="18">
        <v>16</v>
      </c>
    </row>
    <row r="13" spans="1:35" x14ac:dyDescent="0.25">
      <c r="A13" s="14" t="s">
        <v>159</v>
      </c>
      <c r="B13" s="15" t="s">
        <v>160</v>
      </c>
      <c r="C13" s="15" t="s">
        <v>161</v>
      </c>
      <c r="D13" s="16">
        <v>44788</v>
      </c>
      <c r="E13" s="17">
        <v>24585</v>
      </c>
      <c r="F13" s="18">
        <v>400</v>
      </c>
      <c r="G13" s="17">
        <v>1848</v>
      </c>
      <c r="H13" s="18">
        <v>160</v>
      </c>
      <c r="I13" s="17">
        <v>4629</v>
      </c>
      <c r="J13" s="17">
        <v>1888</v>
      </c>
      <c r="K13" s="19">
        <v>33510</v>
      </c>
      <c r="M13" s="14" t="s">
        <v>167</v>
      </c>
      <c r="N13" s="16">
        <v>44710</v>
      </c>
      <c r="O13" s="17">
        <v>2858</v>
      </c>
      <c r="W13" s="15" t="s">
        <v>174</v>
      </c>
      <c r="X13" s="16">
        <v>44673</v>
      </c>
      <c r="Y13" s="18">
        <v>118</v>
      </c>
    </row>
    <row r="14" spans="1:35" x14ac:dyDescent="0.25">
      <c r="A14" s="14" t="s">
        <v>162</v>
      </c>
      <c r="B14" s="15" t="s">
        <v>163</v>
      </c>
      <c r="C14" s="15" t="s">
        <v>150</v>
      </c>
      <c r="D14" s="16">
        <v>44809</v>
      </c>
      <c r="E14" s="18">
        <v>949</v>
      </c>
      <c r="F14" s="18">
        <v>92</v>
      </c>
      <c r="G14" s="18">
        <v>77</v>
      </c>
      <c r="H14" s="18">
        <v>26</v>
      </c>
      <c r="I14" s="18">
        <v>793</v>
      </c>
      <c r="J14" s="18">
        <v>74</v>
      </c>
      <c r="K14" s="19">
        <v>2011</v>
      </c>
      <c r="M14" s="14" t="s">
        <v>322</v>
      </c>
      <c r="N14" s="16">
        <v>44659</v>
      </c>
      <c r="O14" s="18">
        <v>88</v>
      </c>
      <c r="W14" s="15" t="s">
        <v>174</v>
      </c>
      <c r="X14" s="16">
        <v>44635</v>
      </c>
      <c r="Y14" s="18">
        <v>84</v>
      </c>
    </row>
    <row r="15" spans="1:35" x14ac:dyDescent="0.25">
      <c r="A15" s="14" t="s">
        <v>164</v>
      </c>
      <c r="B15" s="15" t="s">
        <v>165</v>
      </c>
      <c r="C15" s="15" t="s">
        <v>143</v>
      </c>
      <c r="D15" s="16">
        <v>44706</v>
      </c>
      <c r="E15" s="17">
        <v>2298</v>
      </c>
      <c r="F15" s="18">
        <v>158</v>
      </c>
      <c r="G15" s="18">
        <v>192</v>
      </c>
      <c r="H15" s="18">
        <v>24</v>
      </c>
      <c r="I15" s="18">
        <v>859</v>
      </c>
      <c r="J15" s="18">
        <v>105</v>
      </c>
      <c r="K15" s="19">
        <v>3636</v>
      </c>
      <c r="M15" s="14" t="s">
        <v>385</v>
      </c>
      <c r="N15" s="16">
        <v>44685</v>
      </c>
      <c r="O15" s="18">
        <v>191</v>
      </c>
    </row>
    <row r="16" spans="1:35" x14ac:dyDescent="0.25">
      <c r="A16" s="14" t="s">
        <v>166</v>
      </c>
      <c r="B16" s="15" t="s">
        <v>167</v>
      </c>
      <c r="C16" s="15" t="s">
        <v>167</v>
      </c>
      <c r="D16" s="16">
        <v>44631</v>
      </c>
      <c r="E16" s="17">
        <v>1057</v>
      </c>
      <c r="F16" s="18">
        <v>73</v>
      </c>
      <c r="G16" s="18">
        <v>72</v>
      </c>
      <c r="H16" s="18">
        <v>43</v>
      </c>
      <c r="I16" s="17">
        <v>981</v>
      </c>
      <c r="J16" s="18">
        <v>24</v>
      </c>
      <c r="K16" s="19">
        <v>2250</v>
      </c>
      <c r="M16" s="14" t="s">
        <v>386</v>
      </c>
      <c r="N16" s="16">
        <v>44657</v>
      </c>
      <c r="O16" s="18">
        <v>109</v>
      </c>
    </row>
    <row r="17" spans="1:15" x14ac:dyDescent="0.25">
      <c r="A17" s="14" t="s">
        <v>168</v>
      </c>
      <c r="B17" s="15" t="s">
        <v>169</v>
      </c>
      <c r="C17" s="15" t="s">
        <v>161</v>
      </c>
      <c r="D17" s="16">
        <v>44678</v>
      </c>
      <c r="E17" s="17">
        <v>6773</v>
      </c>
      <c r="F17" s="18">
        <v>218</v>
      </c>
      <c r="G17" s="18">
        <v>844</v>
      </c>
      <c r="H17" s="18">
        <v>66</v>
      </c>
      <c r="I17" s="17">
        <v>1772</v>
      </c>
      <c r="J17" s="18">
        <v>672</v>
      </c>
      <c r="K17" s="19">
        <v>10345</v>
      </c>
      <c r="M17" s="14" t="s">
        <v>421</v>
      </c>
      <c r="N17" s="16">
        <v>44674</v>
      </c>
      <c r="O17" s="18">
        <v>123</v>
      </c>
    </row>
    <row r="18" spans="1:15" x14ac:dyDescent="0.25">
      <c r="A18" s="14" t="s">
        <v>170</v>
      </c>
      <c r="B18" s="15" t="s">
        <v>171</v>
      </c>
      <c r="C18" s="15" t="s">
        <v>172</v>
      </c>
      <c r="D18" s="16">
        <v>44806</v>
      </c>
      <c r="E18" s="17">
        <v>3312</v>
      </c>
      <c r="F18" s="18">
        <v>136</v>
      </c>
      <c r="G18" s="18">
        <v>213</v>
      </c>
      <c r="H18" s="18">
        <v>47</v>
      </c>
      <c r="I18" s="17">
        <v>2076</v>
      </c>
      <c r="J18" s="18">
        <v>126</v>
      </c>
      <c r="K18" s="19">
        <v>5910</v>
      </c>
      <c r="M18" s="14" t="s">
        <v>443</v>
      </c>
      <c r="N18" s="16">
        <v>44635</v>
      </c>
      <c r="O18" s="18">
        <v>107</v>
      </c>
    </row>
    <row r="19" spans="1:15" x14ac:dyDescent="0.25">
      <c r="A19" s="14" t="s">
        <v>173</v>
      </c>
      <c r="B19" s="15" t="s">
        <v>173</v>
      </c>
      <c r="C19" s="15" t="s">
        <v>174</v>
      </c>
      <c r="D19" s="16">
        <v>44615</v>
      </c>
      <c r="E19" s="17">
        <v>19233</v>
      </c>
      <c r="F19" s="17">
        <v>1087</v>
      </c>
      <c r="G19" s="17">
        <v>1576</v>
      </c>
      <c r="H19" s="18">
        <v>146</v>
      </c>
      <c r="I19" s="17">
        <v>7816</v>
      </c>
      <c r="J19" s="18">
        <v>893</v>
      </c>
      <c r="K19" s="19">
        <v>30751</v>
      </c>
      <c r="M19" s="14" t="s">
        <v>454</v>
      </c>
      <c r="N19" s="16">
        <v>44594</v>
      </c>
      <c r="O19" s="18">
        <v>103</v>
      </c>
    </row>
    <row r="20" spans="1:15" x14ac:dyDescent="0.25">
      <c r="A20" s="14" t="s">
        <v>175</v>
      </c>
      <c r="B20" s="15" t="s">
        <v>176</v>
      </c>
      <c r="C20" s="15" t="s">
        <v>133</v>
      </c>
      <c r="D20" s="16">
        <v>44768</v>
      </c>
      <c r="E20" s="17">
        <v>18019</v>
      </c>
      <c r="F20" s="17">
        <v>1248</v>
      </c>
      <c r="G20" s="18">
        <v>977</v>
      </c>
      <c r="H20" s="18">
        <v>183</v>
      </c>
      <c r="I20" s="17">
        <v>4769</v>
      </c>
      <c r="J20" s="18">
        <v>1088</v>
      </c>
      <c r="K20" s="19">
        <v>26284</v>
      </c>
      <c r="M20" s="14" t="s">
        <v>224</v>
      </c>
      <c r="N20" s="16">
        <v>44567</v>
      </c>
      <c r="O20" s="18">
        <v>471</v>
      </c>
    </row>
    <row r="21" spans="1:15" x14ac:dyDescent="0.25">
      <c r="A21" s="14" t="s">
        <v>177</v>
      </c>
      <c r="B21" s="15" t="s">
        <v>176</v>
      </c>
      <c r="C21" s="15" t="s">
        <v>133</v>
      </c>
      <c r="D21" s="16">
        <v>44569</v>
      </c>
      <c r="E21" s="17">
        <v>17371</v>
      </c>
      <c r="F21" s="18">
        <v>950</v>
      </c>
      <c r="G21" s="17">
        <v>951</v>
      </c>
      <c r="H21" s="18">
        <v>196</v>
      </c>
      <c r="I21" s="17">
        <v>4139</v>
      </c>
      <c r="J21" s="18">
        <v>934</v>
      </c>
      <c r="K21" s="19">
        <v>24541</v>
      </c>
    </row>
    <row r="22" spans="1:15" x14ac:dyDescent="0.25">
      <c r="A22" s="14" t="s">
        <v>178</v>
      </c>
      <c r="B22" s="15" t="s">
        <v>165</v>
      </c>
      <c r="C22" s="15" t="s">
        <v>143</v>
      </c>
      <c r="D22" s="16">
        <v>44602</v>
      </c>
      <c r="E22" s="18">
        <v>463</v>
      </c>
      <c r="F22" s="18">
        <v>23</v>
      </c>
      <c r="G22" s="18">
        <v>58</v>
      </c>
      <c r="H22" s="18">
        <v>7</v>
      </c>
      <c r="I22" s="18">
        <v>459</v>
      </c>
      <c r="J22" s="18">
        <v>34</v>
      </c>
      <c r="K22" s="19">
        <v>1044</v>
      </c>
    </row>
    <row r="23" spans="1:15" x14ac:dyDescent="0.25">
      <c r="A23" s="14" t="s">
        <v>179</v>
      </c>
      <c r="B23" s="15" t="s">
        <v>147</v>
      </c>
      <c r="C23" s="15" t="s">
        <v>133</v>
      </c>
      <c r="D23" s="16">
        <v>44674</v>
      </c>
      <c r="E23" s="17">
        <v>1639</v>
      </c>
      <c r="F23" s="18">
        <v>156</v>
      </c>
      <c r="G23" s="18">
        <v>132</v>
      </c>
      <c r="H23" s="18">
        <v>26</v>
      </c>
      <c r="I23" s="17">
        <v>1237</v>
      </c>
      <c r="J23" s="18">
        <v>107</v>
      </c>
      <c r="K23" s="19">
        <v>3297</v>
      </c>
    </row>
    <row r="24" spans="1:15" x14ac:dyDescent="0.25">
      <c r="A24" s="14" t="s">
        <v>180</v>
      </c>
      <c r="B24" s="15" t="s">
        <v>149</v>
      </c>
      <c r="C24" s="15" t="s">
        <v>150</v>
      </c>
      <c r="D24" s="16">
        <v>44629</v>
      </c>
      <c r="E24" s="17">
        <v>5090</v>
      </c>
      <c r="F24" s="18">
        <v>156</v>
      </c>
      <c r="G24" s="18">
        <v>494</v>
      </c>
      <c r="H24" s="18">
        <v>171</v>
      </c>
      <c r="I24" s="17">
        <v>2556</v>
      </c>
      <c r="J24" s="18">
        <v>367</v>
      </c>
      <c r="K24" s="19">
        <v>8834</v>
      </c>
    </row>
    <row r="25" spans="1:15" x14ac:dyDescent="0.25">
      <c r="A25" s="14" t="s">
        <v>181</v>
      </c>
      <c r="B25" s="15" t="s">
        <v>169</v>
      </c>
      <c r="C25" s="15" t="s">
        <v>161</v>
      </c>
      <c r="D25" s="16">
        <v>44565</v>
      </c>
      <c r="E25" s="17">
        <v>22211</v>
      </c>
      <c r="F25" s="18">
        <v>483</v>
      </c>
      <c r="G25" s="17">
        <v>1975</v>
      </c>
      <c r="H25" s="18">
        <v>104</v>
      </c>
      <c r="I25" s="17">
        <v>4195</v>
      </c>
      <c r="J25" s="17">
        <v>1523</v>
      </c>
      <c r="K25" s="19">
        <v>30491</v>
      </c>
    </row>
    <row r="26" spans="1:15" x14ac:dyDescent="0.25">
      <c r="A26" s="14" t="s">
        <v>182</v>
      </c>
      <c r="B26" s="15" t="s">
        <v>183</v>
      </c>
      <c r="C26" s="15" t="s">
        <v>161</v>
      </c>
      <c r="D26" s="16">
        <v>44780</v>
      </c>
      <c r="E26" s="17">
        <v>2887</v>
      </c>
      <c r="F26" s="18">
        <v>107</v>
      </c>
      <c r="G26" s="18">
        <v>380</v>
      </c>
      <c r="H26" s="18">
        <v>37</v>
      </c>
      <c r="I26" s="17">
        <v>1307</v>
      </c>
      <c r="J26" s="18">
        <v>246</v>
      </c>
      <c r="K26" s="19">
        <v>4964</v>
      </c>
    </row>
    <row r="27" spans="1:15" x14ac:dyDescent="0.25">
      <c r="A27" s="14" t="s">
        <v>184</v>
      </c>
      <c r="B27" s="15" t="s">
        <v>169</v>
      </c>
      <c r="C27" s="15" t="s">
        <v>161</v>
      </c>
      <c r="D27" s="16">
        <v>44635</v>
      </c>
      <c r="E27" s="17">
        <v>36651</v>
      </c>
      <c r="F27" s="17">
        <v>2202</v>
      </c>
      <c r="G27" s="17">
        <v>2297</v>
      </c>
      <c r="H27" s="18">
        <v>149</v>
      </c>
      <c r="I27" s="17">
        <v>6517</v>
      </c>
      <c r="J27" s="17">
        <v>1495</v>
      </c>
      <c r="K27" s="19">
        <v>49311</v>
      </c>
    </row>
    <row r="28" spans="1:15" x14ac:dyDescent="0.25">
      <c r="A28" s="14" t="s">
        <v>185</v>
      </c>
      <c r="B28" s="15" t="s">
        <v>136</v>
      </c>
      <c r="C28" s="15" t="s">
        <v>136</v>
      </c>
      <c r="D28" s="16">
        <v>44564</v>
      </c>
      <c r="E28" s="17">
        <v>4943</v>
      </c>
      <c r="F28" s="18">
        <v>65</v>
      </c>
      <c r="G28" s="18">
        <v>218</v>
      </c>
      <c r="H28" s="18">
        <v>29</v>
      </c>
      <c r="I28" s="18">
        <v>1191</v>
      </c>
      <c r="J28" s="18">
        <v>92</v>
      </c>
      <c r="K28" s="19">
        <v>6538</v>
      </c>
    </row>
    <row r="29" spans="1:15" x14ac:dyDescent="0.25">
      <c r="A29" s="14" t="s">
        <v>186</v>
      </c>
      <c r="B29" s="15" t="s">
        <v>147</v>
      </c>
      <c r="C29" s="15" t="s">
        <v>133</v>
      </c>
      <c r="D29" s="16">
        <v>44622</v>
      </c>
      <c r="E29" s="18">
        <v>401</v>
      </c>
      <c r="F29" s="18">
        <v>55</v>
      </c>
      <c r="G29" s="18">
        <v>47</v>
      </c>
      <c r="H29" s="18">
        <v>18</v>
      </c>
      <c r="I29" s="18">
        <v>445</v>
      </c>
      <c r="J29" s="18">
        <v>34</v>
      </c>
      <c r="K29" s="19">
        <v>1000</v>
      </c>
    </row>
    <row r="30" spans="1:15" x14ac:dyDescent="0.25">
      <c r="A30" s="14" t="s">
        <v>187</v>
      </c>
      <c r="B30" s="15" t="s">
        <v>142</v>
      </c>
      <c r="C30" s="15" t="s">
        <v>143</v>
      </c>
      <c r="D30" s="16">
        <v>44592</v>
      </c>
      <c r="E30" s="17">
        <v>1753</v>
      </c>
      <c r="F30" s="18">
        <v>47</v>
      </c>
      <c r="G30" s="18">
        <v>220</v>
      </c>
      <c r="H30" s="18">
        <v>46</v>
      </c>
      <c r="I30" s="18">
        <v>740</v>
      </c>
      <c r="J30" s="18">
        <v>183</v>
      </c>
      <c r="K30" s="19">
        <v>2989</v>
      </c>
    </row>
    <row r="31" spans="1:15" x14ac:dyDescent="0.25">
      <c r="A31" s="14" t="s">
        <v>188</v>
      </c>
      <c r="B31" s="15" t="s">
        <v>189</v>
      </c>
      <c r="C31" s="15" t="s">
        <v>174</v>
      </c>
      <c r="D31" s="16">
        <v>44663</v>
      </c>
      <c r="E31" s="18">
        <v>742</v>
      </c>
      <c r="F31" s="18">
        <v>76</v>
      </c>
      <c r="G31" s="18">
        <v>68</v>
      </c>
      <c r="H31" s="18">
        <v>21</v>
      </c>
      <c r="I31" s="18">
        <v>653</v>
      </c>
      <c r="J31" s="18">
        <v>40</v>
      </c>
      <c r="K31" s="19">
        <v>1600</v>
      </c>
    </row>
    <row r="32" spans="1:15" x14ac:dyDescent="0.25">
      <c r="A32" s="14" t="s">
        <v>190</v>
      </c>
      <c r="B32" s="15" t="s">
        <v>169</v>
      </c>
      <c r="C32" s="15" t="s">
        <v>161</v>
      </c>
      <c r="D32" s="16">
        <v>44793</v>
      </c>
      <c r="E32" s="17">
        <v>69177</v>
      </c>
      <c r="F32" s="17">
        <v>3388</v>
      </c>
      <c r="G32" s="17">
        <v>2097</v>
      </c>
      <c r="H32" s="18">
        <v>96</v>
      </c>
      <c r="I32" s="17">
        <v>7722</v>
      </c>
      <c r="J32" s="17">
        <v>3572</v>
      </c>
      <c r="K32" s="19">
        <v>86052</v>
      </c>
    </row>
    <row r="33" spans="1:11" x14ac:dyDescent="0.25">
      <c r="A33" s="14" t="s">
        <v>191</v>
      </c>
      <c r="B33" s="15" t="s">
        <v>192</v>
      </c>
      <c r="C33" s="15" t="s">
        <v>153</v>
      </c>
      <c r="D33" s="16">
        <v>44697</v>
      </c>
      <c r="E33" s="17">
        <v>5394</v>
      </c>
      <c r="F33" s="18">
        <v>444</v>
      </c>
      <c r="G33" s="18">
        <v>409</v>
      </c>
      <c r="H33" s="18">
        <v>122</v>
      </c>
      <c r="I33" s="17">
        <v>3346</v>
      </c>
      <c r="J33" s="18">
        <v>243</v>
      </c>
      <c r="K33" s="19">
        <v>9958</v>
      </c>
    </row>
    <row r="34" spans="1:11" x14ac:dyDescent="0.25">
      <c r="A34" s="14" t="s">
        <v>193</v>
      </c>
      <c r="B34" s="15" t="s">
        <v>194</v>
      </c>
      <c r="C34" s="15" t="s">
        <v>195</v>
      </c>
      <c r="D34" s="16">
        <v>44655</v>
      </c>
      <c r="E34" s="17">
        <v>1713</v>
      </c>
      <c r="F34" s="18">
        <v>92</v>
      </c>
      <c r="G34" s="18">
        <v>53</v>
      </c>
      <c r="H34" s="18">
        <v>47</v>
      </c>
      <c r="I34" s="18">
        <v>587</v>
      </c>
      <c r="J34" s="18">
        <v>36</v>
      </c>
      <c r="K34" s="19">
        <v>2528</v>
      </c>
    </row>
    <row r="35" spans="1:11" x14ac:dyDescent="0.25">
      <c r="A35" s="14" t="s">
        <v>196</v>
      </c>
      <c r="B35" s="15" t="s">
        <v>169</v>
      </c>
      <c r="C35" s="15" t="s">
        <v>161</v>
      </c>
      <c r="D35" s="16">
        <v>44588</v>
      </c>
      <c r="E35" s="17">
        <v>18114</v>
      </c>
      <c r="F35" s="18">
        <v>819</v>
      </c>
      <c r="G35" s="17">
        <v>3203</v>
      </c>
      <c r="H35" s="18">
        <v>166</v>
      </c>
      <c r="I35" s="17">
        <v>4934</v>
      </c>
      <c r="J35" s="18">
        <v>1082</v>
      </c>
      <c r="K35" s="19">
        <v>28318</v>
      </c>
    </row>
    <row r="36" spans="1:11" x14ac:dyDescent="0.25">
      <c r="A36" s="14" t="s">
        <v>197</v>
      </c>
      <c r="B36" s="15" t="s">
        <v>163</v>
      </c>
      <c r="C36" s="15" t="s">
        <v>150</v>
      </c>
      <c r="D36" s="16">
        <v>44764</v>
      </c>
      <c r="E36" s="18">
        <v>3894</v>
      </c>
      <c r="F36" s="18">
        <v>77</v>
      </c>
      <c r="G36" s="18">
        <v>244</v>
      </c>
      <c r="H36" s="18">
        <v>23</v>
      </c>
      <c r="I36" s="18">
        <v>1288</v>
      </c>
      <c r="J36" s="18">
        <v>130</v>
      </c>
      <c r="K36" s="19">
        <v>5656</v>
      </c>
    </row>
    <row r="37" spans="1:11" x14ac:dyDescent="0.25">
      <c r="A37" s="14" t="s">
        <v>198</v>
      </c>
      <c r="B37" s="15" t="s">
        <v>199</v>
      </c>
      <c r="C37" s="15" t="s">
        <v>161</v>
      </c>
      <c r="D37" s="16">
        <v>44621</v>
      </c>
      <c r="E37" s="17">
        <v>2469</v>
      </c>
      <c r="F37" s="18">
        <v>247</v>
      </c>
      <c r="G37" s="18">
        <v>149</v>
      </c>
      <c r="H37" s="18">
        <v>35</v>
      </c>
      <c r="I37" s="18">
        <v>851</v>
      </c>
      <c r="J37" s="18">
        <v>171</v>
      </c>
      <c r="K37" s="19">
        <v>3922</v>
      </c>
    </row>
    <row r="38" spans="1:11" x14ac:dyDescent="0.25">
      <c r="A38" s="14" t="s">
        <v>200</v>
      </c>
      <c r="B38" s="15" t="s">
        <v>165</v>
      </c>
      <c r="C38" s="15" t="s">
        <v>143</v>
      </c>
      <c r="D38" s="16">
        <v>44703</v>
      </c>
      <c r="E38" s="18">
        <v>364</v>
      </c>
      <c r="F38" s="18">
        <v>31</v>
      </c>
      <c r="G38" s="18">
        <v>69</v>
      </c>
      <c r="H38" s="18">
        <v>50</v>
      </c>
      <c r="I38" s="18">
        <v>490</v>
      </c>
      <c r="J38" s="18">
        <v>40</v>
      </c>
      <c r="K38" s="19">
        <v>1044</v>
      </c>
    </row>
    <row r="39" spans="1:11" x14ac:dyDescent="0.25">
      <c r="A39" s="14" t="s">
        <v>201</v>
      </c>
      <c r="B39" s="15" t="s">
        <v>147</v>
      </c>
      <c r="C39" s="15" t="s">
        <v>133</v>
      </c>
      <c r="D39" s="16">
        <v>44583</v>
      </c>
      <c r="E39" s="18">
        <v>203</v>
      </c>
      <c r="F39" s="18">
        <v>8</v>
      </c>
      <c r="G39" s="18">
        <v>42</v>
      </c>
      <c r="H39" s="18">
        <v>15</v>
      </c>
      <c r="I39" s="18">
        <v>322</v>
      </c>
      <c r="J39" s="18">
        <v>12</v>
      </c>
      <c r="K39" s="19">
        <v>602</v>
      </c>
    </row>
    <row r="40" spans="1:11" x14ac:dyDescent="0.25">
      <c r="A40" s="14" t="s">
        <v>202</v>
      </c>
      <c r="B40" s="15" t="s">
        <v>176</v>
      </c>
      <c r="C40" s="15" t="s">
        <v>133</v>
      </c>
      <c r="D40" s="16">
        <v>44570</v>
      </c>
      <c r="E40" s="17">
        <v>23290</v>
      </c>
      <c r="F40" s="18">
        <v>816</v>
      </c>
      <c r="G40" s="17">
        <v>1712</v>
      </c>
      <c r="H40" s="18">
        <v>188</v>
      </c>
      <c r="I40" s="17">
        <v>6212</v>
      </c>
      <c r="J40" s="17">
        <v>1197</v>
      </c>
      <c r="K40" s="19">
        <v>33415</v>
      </c>
    </row>
    <row r="41" spans="1:11" x14ac:dyDescent="0.25">
      <c r="A41" s="14" t="s">
        <v>203</v>
      </c>
      <c r="B41" s="15" t="s">
        <v>204</v>
      </c>
      <c r="C41" s="15" t="s">
        <v>136</v>
      </c>
      <c r="D41" s="16">
        <v>44692</v>
      </c>
      <c r="E41" s="17">
        <v>1671</v>
      </c>
      <c r="F41" s="18">
        <v>67</v>
      </c>
      <c r="G41" s="18">
        <v>148</v>
      </c>
      <c r="H41" s="18">
        <v>60</v>
      </c>
      <c r="I41" s="18">
        <v>816</v>
      </c>
      <c r="J41" s="18">
        <v>224</v>
      </c>
      <c r="K41" s="19">
        <v>2986</v>
      </c>
    </row>
    <row r="42" spans="1:11" x14ac:dyDescent="0.25">
      <c r="A42" s="14" t="s">
        <v>205</v>
      </c>
      <c r="B42" s="15" t="s">
        <v>169</v>
      </c>
      <c r="C42" s="15" t="s">
        <v>161</v>
      </c>
      <c r="D42" s="16">
        <v>44734</v>
      </c>
      <c r="E42" s="17">
        <v>21642</v>
      </c>
      <c r="F42" s="18">
        <v>506</v>
      </c>
      <c r="G42" s="17">
        <v>2100</v>
      </c>
      <c r="H42" s="18">
        <v>150</v>
      </c>
      <c r="I42" s="17">
        <v>4704</v>
      </c>
      <c r="J42" s="17">
        <v>1788</v>
      </c>
      <c r="K42" s="19">
        <v>30890</v>
      </c>
    </row>
    <row r="43" spans="1:11" x14ac:dyDescent="0.25">
      <c r="A43" s="14" t="s">
        <v>206</v>
      </c>
      <c r="B43" s="15" t="s">
        <v>142</v>
      </c>
      <c r="C43" s="15" t="s">
        <v>143</v>
      </c>
      <c r="D43" s="16">
        <v>44585</v>
      </c>
      <c r="E43" s="17">
        <v>1562</v>
      </c>
      <c r="F43" s="18">
        <v>60</v>
      </c>
      <c r="G43" s="18">
        <v>121</v>
      </c>
      <c r="H43" s="18">
        <v>78</v>
      </c>
      <c r="I43" s="18">
        <v>738</v>
      </c>
      <c r="J43" s="18">
        <v>97</v>
      </c>
      <c r="K43" s="19">
        <v>2656</v>
      </c>
    </row>
    <row r="44" spans="1:11" x14ac:dyDescent="0.25">
      <c r="A44" s="14" t="s">
        <v>207</v>
      </c>
      <c r="B44" s="15" t="s">
        <v>208</v>
      </c>
      <c r="C44" s="15" t="s">
        <v>209</v>
      </c>
      <c r="D44" s="16">
        <v>44591</v>
      </c>
      <c r="E44" s="17">
        <v>2780</v>
      </c>
      <c r="F44" s="18">
        <v>115</v>
      </c>
      <c r="G44" s="18">
        <v>54</v>
      </c>
      <c r="H44" s="18">
        <v>160</v>
      </c>
      <c r="I44" s="17">
        <v>1529</v>
      </c>
      <c r="J44" s="18">
        <v>31</v>
      </c>
      <c r="K44" s="19">
        <v>4669</v>
      </c>
    </row>
    <row r="45" spans="1:11" x14ac:dyDescent="0.25">
      <c r="A45" s="14" t="s">
        <v>210</v>
      </c>
      <c r="B45" s="15" t="s">
        <v>211</v>
      </c>
      <c r="C45" s="15" t="s">
        <v>150</v>
      </c>
      <c r="D45" s="16">
        <v>44671</v>
      </c>
      <c r="E45" s="17">
        <v>3505</v>
      </c>
      <c r="F45" s="18">
        <v>194</v>
      </c>
      <c r="G45" s="18">
        <v>315</v>
      </c>
      <c r="H45" s="18">
        <v>74</v>
      </c>
      <c r="I45" s="17">
        <v>2000</v>
      </c>
      <c r="J45" s="18">
        <v>389</v>
      </c>
      <c r="K45" s="19">
        <v>6477</v>
      </c>
    </row>
    <row r="46" spans="1:11" x14ac:dyDescent="0.25">
      <c r="A46" s="14" t="s">
        <v>212</v>
      </c>
      <c r="B46" s="15" t="s">
        <v>135</v>
      </c>
      <c r="C46" s="15" t="s">
        <v>136</v>
      </c>
      <c r="D46" s="16">
        <v>44800</v>
      </c>
      <c r="E46" s="18">
        <v>1174</v>
      </c>
      <c r="F46" s="18">
        <v>28</v>
      </c>
      <c r="G46" s="18">
        <v>88</v>
      </c>
      <c r="H46" s="18">
        <v>28</v>
      </c>
      <c r="I46" s="18">
        <v>308</v>
      </c>
      <c r="J46" s="18">
        <v>31</v>
      </c>
      <c r="K46" s="19">
        <v>1657</v>
      </c>
    </row>
    <row r="47" spans="1:11" x14ac:dyDescent="0.25">
      <c r="A47" s="14" t="s">
        <v>213</v>
      </c>
      <c r="B47" s="15" t="s">
        <v>169</v>
      </c>
      <c r="C47" s="15" t="s">
        <v>161</v>
      </c>
      <c r="D47" s="16">
        <v>44731</v>
      </c>
      <c r="E47" s="17">
        <v>11197</v>
      </c>
      <c r="F47" s="18">
        <v>170</v>
      </c>
      <c r="G47" s="17">
        <v>1324</v>
      </c>
      <c r="H47" s="18">
        <v>69</v>
      </c>
      <c r="I47" s="17">
        <v>2654</v>
      </c>
      <c r="J47" s="18">
        <v>988</v>
      </c>
      <c r="K47" s="19">
        <v>16402</v>
      </c>
    </row>
    <row r="48" spans="1:11" x14ac:dyDescent="0.25">
      <c r="A48" s="14" t="s">
        <v>183</v>
      </c>
      <c r="B48" s="15" t="s">
        <v>183</v>
      </c>
      <c r="C48" s="15" t="s">
        <v>161</v>
      </c>
      <c r="D48" s="16">
        <v>44724</v>
      </c>
      <c r="E48" s="17">
        <v>11007</v>
      </c>
      <c r="F48" s="18">
        <v>321</v>
      </c>
      <c r="G48" s="18">
        <v>935</v>
      </c>
      <c r="H48" s="18">
        <v>256</v>
      </c>
      <c r="I48" s="17">
        <v>4908</v>
      </c>
      <c r="J48" s="18">
        <v>856</v>
      </c>
      <c r="K48" s="19">
        <v>18283</v>
      </c>
    </row>
    <row r="49" spans="1:11" x14ac:dyDescent="0.25">
      <c r="A49" s="14" t="s">
        <v>214</v>
      </c>
      <c r="B49" s="15" t="s">
        <v>142</v>
      </c>
      <c r="C49" s="15" t="s">
        <v>143</v>
      </c>
      <c r="D49" s="16">
        <v>44578</v>
      </c>
      <c r="E49" s="17">
        <v>1873</v>
      </c>
      <c r="F49" s="18">
        <v>82</v>
      </c>
      <c r="G49" s="18">
        <v>129</v>
      </c>
      <c r="H49" s="18">
        <v>75</v>
      </c>
      <c r="I49" s="18">
        <v>876</v>
      </c>
      <c r="J49" s="18">
        <v>140</v>
      </c>
      <c r="K49" s="19">
        <v>3175</v>
      </c>
    </row>
    <row r="50" spans="1:11" x14ac:dyDescent="0.25">
      <c r="A50" s="14" t="s">
        <v>189</v>
      </c>
      <c r="B50" s="15" t="s">
        <v>189</v>
      </c>
      <c r="C50" s="15" t="s">
        <v>174</v>
      </c>
      <c r="D50" s="16">
        <v>44635</v>
      </c>
      <c r="E50" s="17">
        <v>1570</v>
      </c>
      <c r="F50" s="18">
        <v>111</v>
      </c>
      <c r="G50" s="18">
        <v>131</v>
      </c>
      <c r="H50" s="18" t="s">
        <v>140</v>
      </c>
      <c r="I50" s="18">
        <v>839</v>
      </c>
      <c r="J50" s="18">
        <v>68</v>
      </c>
      <c r="K50" s="19">
        <v>2719</v>
      </c>
    </row>
    <row r="51" spans="1:11" x14ac:dyDescent="0.25">
      <c r="A51" s="14" t="s">
        <v>215</v>
      </c>
      <c r="B51" s="15" t="s">
        <v>208</v>
      </c>
      <c r="C51" s="15" t="s">
        <v>209</v>
      </c>
      <c r="D51" s="16">
        <v>44795</v>
      </c>
      <c r="E51" s="18">
        <v>328</v>
      </c>
      <c r="F51" s="18">
        <v>9</v>
      </c>
      <c r="G51" s="18">
        <v>41</v>
      </c>
      <c r="H51" s="18">
        <v>2</v>
      </c>
      <c r="I51" s="18">
        <v>247</v>
      </c>
      <c r="J51" s="18">
        <v>8</v>
      </c>
      <c r="K51" s="19">
        <v>635</v>
      </c>
    </row>
    <row r="52" spans="1:11" x14ac:dyDescent="0.25">
      <c r="A52" s="14" t="s">
        <v>216</v>
      </c>
      <c r="B52" s="15" t="s">
        <v>217</v>
      </c>
      <c r="C52" s="15" t="s">
        <v>218</v>
      </c>
      <c r="D52" s="16">
        <v>44755</v>
      </c>
      <c r="E52" s="18">
        <v>1093</v>
      </c>
      <c r="F52" s="18">
        <v>72</v>
      </c>
      <c r="G52" s="18">
        <v>93</v>
      </c>
      <c r="H52" s="18">
        <v>56</v>
      </c>
      <c r="I52" s="18">
        <v>871</v>
      </c>
      <c r="J52" s="18">
        <v>64</v>
      </c>
      <c r="K52" s="19">
        <v>2249</v>
      </c>
    </row>
    <row r="53" spans="1:11" x14ac:dyDescent="0.25">
      <c r="A53" s="14" t="s">
        <v>219</v>
      </c>
      <c r="B53" s="15" t="s">
        <v>133</v>
      </c>
      <c r="C53" s="15" t="s">
        <v>133</v>
      </c>
      <c r="D53" s="16">
        <v>44591</v>
      </c>
      <c r="E53" s="18">
        <v>423</v>
      </c>
      <c r="F53" s="18">
        <v>40</v>
      </c>
      <c r="G53" s="18">
        <v>17</v>
      </c>
      <c r="H53" s="18">
        <v>5</v>
      </c>
      <c r="I53" s="18">
        <v>207</v>
      </c>
      <c r="J53" s="18">
        <v>17</v>
      </c>
      <c r="K53" s="19">
        <v>709</v>
      </c>
    </row>
    <row r="54" spans="1:11" x14ac:dyDescent="0.25">
      <c r="A54" s="14" t="s">
        <v>220</v>
      </c>
      <c r="B54" s="15" t="s">
        <v>221</v>
      </c>
      <c r="C54" s="15" t="s">
        <v>174</v>
      </c>
      <c r="D54" s="16">
        <v>44708</v>
      </c>
      <c r="E54" s="17">
        <v>5102</v>
      </c>
      <c r="F54" s="18">
        <v>407</v>
      </c>
      <c r="G54" s="18">
        <v>285</v>
      </c>
      <c r="H54" s="18">
        <v>99</v>
      </c>
      <c r="I54" s="17">
        <v>2735</v>
      </c>
      <c r="J54" s="18">
        <v>109</v>
      </c>
      <c r="K54" s="19">
        <v>8737</v>
      </c>
    </row>
    <row r="55" spans="1:11" x14ac:dyDescent="0.25">
      <c r="A55" s="14" t="s">
        <v>222</v>
      </c>
      <c r="B55" s="15" t="s">
        <v>192</v>
      </c>
      <c r="C55" s="15" t="s">
        <v>153</v>
      </c>
      <c r="D55" s="16">
        <v>44693</v>
      </c>
      <c r="E55" s="17">
        <v>2418</v>
      </c>
      <c r="F55" s="18">
        <v>124</v>
      </c>
      <c r="G55" s="18">
        <v>194</v>
      </c>
      <c r="H55" s="18">
        <v>65</v>
      </c>
      <c r="I55" s="17">
        <v>1514</v>
      </c>
      <c r="J55" s="18">
        <v>174</v>
      </c>
      <c r="K55" s="19">
        <v>4489</v>
      </c>
    </row>
    <row r="56" spans="1:11" x14ac:dyDescent="0.25">
      <c r="A56" s="14" t="s">
        <v>223</v>
      </c>
      <c r="B56" s="15" t="s">
        <v>224</v>
      </c>
      <c r="C56" s="15" t="s">
        <v>161</v>
      </c>
      <c r="D56" s="16">
        <v>44649</v>
      </c>
      <c r="E56" s="17">
        <v>6424</v>
      </c>
      <c r="F56" s="18">
        <v>147</v>
      </c>
      <c r="G56" s="18">
        <v>554</v>
      </c>
      <c r="H56" s="18">
        <v>60</v>
      </c>
      <c r="I56" s="18">
        <v>1010</v>
      </c>
      <c r="J56" s="18">
        <v>162</v>
      </c>
      <c r="K56" s="19">
        <v>8357</v>
      </c>
    </row>
    <row r="57" spans="1:11" x14ac:dyDescent="0.25">
      <c r="A57" s="14" t="s">
        <v>225</v>
      </c>
      <c r="B57" s="15" t="s">
        <v>211</v>
      </c>
      <c r="C57" s="15" t="s">
        <v>150</v>
      </c>
      <c r="D57" s="16">
        <v>44593</v>
      </c>
      <c r="E57" s="17">
        <v>9160</v>
      </c>
      <c r="F57" s="18">
        <v>413</v>
      </c>
      <c r="G57" s="17">
        <v>1386</v>
      </c>
      <c r="H57" s="18">
        <v>51</v>
      </c>
      <c r="I57" s="17">
        <v>2779</v>
      </c>
      <c r="J57" s="18">
        <v>323</v>
      </c>
      <c r="K57" s="19">
        <v>14112</v>
      </c>
    </row>
    <row r="58" spans="1:11" x14ac:dyDescent="0.25">
      <c r="A58" s="14" t="s">
        <v>226</v>
      </c>
      <c r="B58" s="15" t="s">
        <v>227</v>
      </c>
      <c r="C58" s="15" t="s">
        <v>150</v>
      </c>
      <c r="D58" s="16">
        <v>44792</v>
      </c>
      <c r="E58" s="18">
        <v>889</v>
      </c>
      <c r="F58" s="18">
        <v>101</v>
      </c>
      <c r="G58" s="18">
        <v>106</v>
      </c>
      <c r="H58" s="18">
        <v>38</v>
      </c>
      <c r="I58" s="18">
        <v>1029</v>
      </c>
      <c r="J58" s="18">
        <v>115</v>
      </c>
      <c r="K58" s="19">
        <v>2278</v>
      </c>
    </row>
    <row r="59" spans="1:11" x14ac:dyDescent="0.25">
      <c r="A59" s="14" t="s">
        <v>227</v>
      </c>
      <c r="B59" s="15" t="s">
        <v>227</v>
      </c>
      <c r="C59" s="15" t="s">
        <v>150</v>
      </c>
      <c r="D59" s="16">
        <v>44810</v>
      </c>
      <c r="E59" s="17">
        <v>4277</v>
      </c>
      <c r="F59" s="18">
        <v>233</v>
      </c>
      <c r="G59" s="18">
        <v>340</v>
      </c>
      <c r="H59" s="18">
        <v>89</v>
      </c>
      <c r="I59" s="17">
        <v>3074</v>
      </c>
      <c r="J59" s="18">
        <v>401</v>
      </c>
      <c r="K59" s="19">
        <v>8414</v>
      </c>
    </row>
    <row r="60" spans="1:11" x14ac:dyDescent="0.25">
      <c r="A60" s="14" t="s">
        <v>228</v>
      </c>
      <c r="B60" s="15" t="s">
        <v>133</v>
      </c>
      <c r="C60" s="15" t="s">
        <v>133</v>
      </c>
      <c r="D60" s="16">
        <v>44563</v>
      </c>
      <c r="E60" s="18">
        <v>791</v>
      </c>
      <c r="F60" s="18">
        <v>84</v>
      </c>
      <c r="G60" s="18">
        <v>77</v>
      </c>
      <c r="H60" s="18">
        <v>36</v>
      </c>
      <c r="I60" s="18">
        <v>694</v>
      </c>
      <c r="J60" s="18">
        <v>75</v>
      </c>
      <c r="K60" s="19">
        <v>1757</v>
      </c>
    </row>
    <row r="61" spans="1:11" x14ac:dyDescent="0.25">
      <c r="A61" s="14" t="s">
        <v>229</v>
      </c>
      <c r="B61" s="15" t="s">
        <v>199</v>
      </c>
      <c r="C61" s="15" t="s">
        <v>161</v>
      </c>
      <c r="D61" s="16">
        <v>44638</v>
      </c>
      <c r="E61" s="17">
        <v>17560</v>
      </c>
      <c r="F61" s="18">
        <v>255</v>
      </c>
      <c r="G61" s="17">
        <v>1629</v>
      </c>
      <c r="H61" s="18">
        <v>84</v>
      </c>
      <c r="I61" s="17">
        <v>7937</v>
      </c>
      <c r="J61" s="17">
        <v>769</v>
      </c>
      <c r="K61" s="19">
        <v>28234</v>
      </c>
    </row>
    <row r="62" spans="1:11" x14ac:dyDescent="0.25">
      <c r="A62" s="14" t="s">
        <v>230</v>
      </c>
      <c r="B62" s="15" t="s">
        <v>169</v>
      </c>
      <c r="C62" s="15" t="s">
        <v>161</v>
      </c>
      <c r="D62" s="16">
        <v>44651</v>
      </c>
      <c r="E62" s="17">
        <v>12540</v>
      </c>
      <c r="F62" s="18">
        <v>227</v>
      </c>
      <c r="G62" s="17">
        <v>1611</v>
      </c>
      <c r="H62" s="18">
        <v>90</v>
      </c>
      <c r="I62" s="17">
        <v>3087</v>
      </c>
      <c r="J62" s="17">
        <v>1276</v>
      </c>
      <c r="K62" s="19">
        <v>18831</v>
      </c>
    </row>
    <row r="63" spans="1:11" x14ac:dyDescent="0.25">
      <c r="A63" s="14" t="s">
        <v>231</v>
      </c>
      <c r="B63" s="15" t="s">
        <v>176</v>
      </c>
      <c r="C63" s="15" t="s">
        <v>133</v>
      </c>
      <c r="D63" s="16">
        <v>44750</v>
      </c>
      <c r="E63" s="17">
        <v>10934</v>
      </c>
      <c r="F63" s="18">
        <v>317</v>
      </c>
      <c r="G63" s="18">
        <v>641</v>
      </c>
      <c r="H63" s="18">
        <v>88</v>
      </c>
      <c r="I63" s="17">
        <v>2568</v>
      </c>
      <c r="J63" s="18">
        <v>413</v>
      </c>
      <c r="K63" s="19">
        <v>14961</v>
      </c>
    </row>
    <row r="64" spans="1:11" x14ac:dyDescent="0.25">
      <c r="A64" s="14" t="s">
        <v>232</v>
      </c>
      <c r="B64" s="15" t="s">
        <v>217</v>
      </c>
      <c r="C64" s="15" t="s">
        <v>218</v>
      </c>
      <c r="D64" s="16">
        <v>44637</v>
      </c>
      <c r="E64" s="17">
        <v>2283</v>
      </c>
      <c r="F64" s="18">
        <v>226</v>
      </c>
      <c r="G64" s="18">
        <v>230</v>
      </c>
      <c r="H64" s="18">
        <v>52</v>
      </c>
      <c r="I64" s="17">
        <v>1732</v>
      </c>
      <c r="J64" s="18">
        <v>96</v>
      </c>
      <c r="K64" s="19">
        <v>4619</v>
      </c>
    </row>
    <row r="65" spans="1:11" x14ac:dyDescent="0.25">
      <c r="A65" s="14" t="s">
        <v>155</v>
      </c>
      <c r="B65" s="15" t="s">
        <v>155</v>
      </c>
      <c r="C65" s="15" t="s">
        <v>136</v>
      </c>
      <c r="D65" s="16">
        <v>44570</v>
      </c>
      <c r="E65" s="17">
        <v>7783</v>
      </c>
      <c r="F65" s="18">
        <v>260</v>
      </c>
      <c r="G65" s="18">
        <v>667</v>
      </c>
      <c r="H65" s="18">
        <v>116</v>
      </c>
      <c r="I65" s="17">
        <v>2158</v>
      </c>
      <c r="J65" s="18">
        <v>359</v>
      </c>
      <c r="K65" s="19">
        <v>11343</v>
      </c>
    </row>
    <row r="66" spans="1:11" x14ac:dyDescent="0.25">
      <c r="A66" s="14" t="s">
        <v>233</v>
      </c>
      <c r="B66" s="15" t="s">
        <v>234</v>
      </c>
      <c r="C66" s="15" t="s">
        <v>133</v>
      </c>
      <c r="D66" s="16">
        <v>44798</v>
      </c>
      <c r="E66" s="17">
        <v>2069</v>
      </c>
      <c r="F66" s="18">
        <v>248</v>
      </c>
      <c r="G66" s="18">
        <v>251</v>
      </c>
      <c r="H66" s="18">
        <v>164</v>
      </c>
      <c r="I66" s="17">
        <v>2065</v>
      </c>
      <c r="J66" s="18">
        <v>134</v>
      </c>
      <c r="K66" s="19">
        <v>4931</v>
      </c>
    </row>
    <row r="67" spans="1:11" x14ac:dyDescent="0.25">
      <c r="A67" s="14" t="s">
        <v>235</v>
      </c>
      <c r="B67" s="15" t="s">
        <v>236</v>
      </c>
      <c r="C67" s="15" t="s">
        <v>136</v>
      </c>
      <c r="D67" s="16">
        <v>44650</v>
      </c>
      <c r="E67" s="17">
        <v>5435</v>
      </c>
      <c r="F67" s="18">
        <v>149</v>
      </c>
      <c r="G67" s="18">
        <v>381</v>
      </c>
      <c r="H67" s="18">
        <v>94</v>
      </c>
      <c r="I67" s="17">
        <v>1651</v>
      </c>
      <c r="J67" s="18">
        <v>280</v>
      </c>
      <c r="K67" s="19">
        <v>7990</v>
      </c>
    </row>
    <row r="68" spans="1:11" x14ac:dyDescent="0.25">
      <c r="A68" s="14" t="s">
        <v>237</v>
      </c>
      <c r="B68" s="15" t="s">
        <v>183</v>
      </c>
      <c r="C68" s="15" t="s">
        <v>161</v>
      </c>
      <c r="D68" s="16">
        <v>44740</v>
      </c>
      <c r="E68" s="18">
        <v>208</v>
      </c>
      <c r="F68" s="18">
        <v>7</v>
      </c>
      <c r="G68" s="18">
        <v>18</v>
      </c>
      <c r="H68" s="18">
        <v>34</v>
      </c>
      <c r="I68" s="18">
        <v>541</v>
      </c>
      <c r="J68" s="18">
        <v>9</v>
      </c>
      <c r="K68" s="19">
        <v>817</v>
      </c>
    </row>
    <row r="69" spans="1:11" x14ac:dyDescent="0.25">
      <c r="A69" s="14" t="s">
        <v>238</v>
      </c>
      <c r="B69" s="15" t="s">
        <v>239</v>
      </c>
      <c r="C69" s="15" t="s">
        <v>167</v>
      </c>
      <c r="D69" s="16">
        <v>44748</v>
      </c>
      <c r="E69" s="18">
        <v>1022</v>
      </c>
      <c r="F69" s="18">
        <v>56</v>
      </c>
      <c r="G69" s="18">
        <v>44</v>
      </c>
      <c r="H69" s="18">
        <v>125</v>
      </c>
      <c r="I69" s="17">
        <v>1183</v>
      </c>
      <c r="J69" s="18">
        <v>44</v>
      </c>
      <c r="K69" s="19">
        <v>2474</v>
      </c>
    </row>
    <row r="70" spans="1:11" x14ac:dyDescent="0.25">
      <c r="A70" s="14" t="s">
        <v>240</v>
      </c>
      <c r="B70" s="15" t="s">
        <v>169</v>
      </c>
      <c r="C70" s="15" t="s">
        <v>161</v>
      </c>
      <c r="D70" s="16">
        <v>44760</v>
      </c>
      <c r="E70" s="17">
        <v>7555</v>
      </c>
      <c r="F70" s="18">
        <v>204</v>
      </c>
      <c r="G70" s="18">
        <v>912</v>
      </c>
      <c r="H70" s="18">
        <v>77</v>
      </c>
      <c r="I70" s="17">
        <v>1803</v>
      </c>
      <c r="J70" s="18">
        <v>887</v>
      </c>
      <c r="K70" s="19">
        <v>11438</v>
      </c>
    </row>
    <row r="71" spans="1:11" x14ac:dyDescent="0.25">
      <c r="A71" s="14" t="s">
        <v>241</v>
      </c>
      <c r="B71" s="15" t="s">
        <v>189</v>
      </c>
      <c r="C71" s="15" t="s">
        <v>174</v>
      </c>
      <c r="D71" s="16">
        <v>44771</v>
      </c>
      <c r="E71" s="18">
        <v>730</v>
      </c>
      <c r="F71" s="18">
        <v>57</v>
      </c>
      <c r="G71" s="18">
        <v>80</v>
      </c>
      <c r="H71" s="18">
        <v>15</v>
      </c>
      <c r="I71" s="18">
        <v>709</v>
      </c>
      <c r="J71" s="18">
        <v>34</v>
      </c>
      <c r="K71" s="19">
        <v>1625</v>
      </c>
    </row>
    <row r="72" spans="1:11" x14ac:dyDescent="0.25">
      <c r="A72" s="14" t="s">
        <v>242</v>
      </c>
      <c r="B72" s="15" t="s">
        <v>133</v>
      </c>
      <c r="C72" s="15" t="s">
        <v>133</v>
      </c>
      <c r="D72" s="16">
        <v>44694</v>
      </c>
      <c r="E72" s="18">
        <v>1093</v>
      </c>
      <c r="F72" s="18">
        <v>138</v>
      </c>
      <c r="G72" s="18">
        <v>85</v>
      </c>
      <c r="H72" s="18">
        <v>37</v>
      </c>
      <c r="I72" s="17">
        <v>1294</v>
      </c>
      <c r="J72" s="18">
        <v>70</v>
      </c>
      <c r="K72" s="19">
        <v>2717</v>
      </c>
    </row>
    <row r="73" spans="1:11" x14ac:dyDescent="0.25">
      <c r="A73" s="14" t="s">
        <v>243</v>
      </c>
      <c r="B73" s="15" t="s">
        <v>211</v>
      </c>
      <c r="C73" s="15" t="s">
        <v>150</v>
      </c>
      <c r="D73" s="16">
        <v>44722</v>
      </c>
      <c r="E73" s="17">
        <v>1894</v>
      </c>
      <c r="F73" s="18">
        <v>107</v>
      </c>
      <c r="G73" s="18">
        <v>485</v>
      </c>
      <c r="H73" s="18">
        <v>68</v>
      </c>
      <c r="I73" s="17">
        <v>1767</v>
      </c>
      <c r="J73" s="18">
        <v>176</v>
      </c>
      <c r="K73" s="19">
        <v>4497</v>
      </c>
    </row>
    <row r="74" spans="1:11" x14ac:dyDescent="0.25">
      <c r="A74" s="14" t="s">
        <v>244</v>
      </c>
      <c r="B74" s="15" t="s">
        <v>245</v>
      </c>
      <c r="C74" s="15" t="s">
        <v>136</v>
      </c>
      <c r="D74" s="16">
        <v>44649</v>
      </c>
      <c r="E74" s="17">
        <v>2407</v>
      </c>
      <c r="F74" s="18">
        <v>88</v>
      </c>
      <c r="G74" s="18">
        <v>156</v>
      </c>
      <c r="H74" s="18">
        <v>15</v>
      </c>
      <c r="I74" s="18">
        <v>940</v>
      </c>
      <c r="J74" s="18">
        <v>138</v>
      </c>
      <c r="K74" s="19">
        <v>3744</v>
      </c>
    </row>
    <row r="75" spans="1:11" x14ac:dyDescent="0.25">
      <c r="A75" s="14" t="s">
        <v>246</v>
      </c>
      <c r="B75" s="15" t="s">
        <v>147</v>
      </c>
      <c r="C75" s="15" t="s">
        <v>133</v>
      </c>
      <c r="D75" s="16">
        <v>44789</v>
      </c>
      <c r="E75" s="18">
        <v>619</v>
      </c>
      <c r="F75" s="18">
        <v>32</v>
      </c>
      <c r="G75" s="18">
        <v>88</v>
      </c>
      <c r="H75" s="18">
        <v>15</v>
      </c>
      <c r="I75" s="18">
        <v>556</v>
      </c>
      <c r="J75" s="18">
        <v>57</v>
      </c>
      <c r="K75" s="19">
        <v>1367</v>
      </c>
    </row>
    <row r="76" spans="1:11" x14ac:dyDescent="0.25">
      <c r="A76" s="14" t="s">
        <v>247</v>
      </c>
      <c r="B76" s="15" t="s">
        <v>169</v>
      </c>
      <c r="C76" s="15" t="s">
        <v>161</v>
      </c>
      <c r="D76" s="16">
        <v>44615</v>
      </c>
      <c r="E76" s="17">
        <v>11437</v>
      </c>
      <c r="F76" s="18">
        <v>191</v>
      </c>
      <c r="G76" s="17">
        <v>1197</v>
      </c>
      <c r="H76" s="18">
        <v>98</v>
      </c>
      <c r="I76" s="17">
        <v>2394</v>
      </c>
      <c r="J76" s="17">
        <v>1221</v>
      </c>
      <c r="K76" s="19">
        <v>16538</v>
      </c>
    </row>
    <row r="77" spans="1:11" x14ac:dyDescent="0.25">
      <c r="A77" s="14" t="s">
        <v>248</v>
      </c>
      <c r="B77" s="15" t="s">
        <v>211</v>
      </c>
      <c r="C77" s="15" t="s">
        <v>150</v>
      </c>
      <c r="D77" s="16">
        <v>44613</v>
      </c>
      <c r="E77" s="17">
        <v>2267</v>
      </c>
      <c r="F77" s="18">
        <v>104</v>
      </c>
      <c r="G77" s="18">
        <v>242</v>
      </c>
      <c r="H77" s="18">
        <v>68</v>
      </c>
      <c r="I77" s="17">
        <v>1457</v>
      </c>
      <c r="J77" s="18">
        <v>291</v>
      </c>
      <c r="K77" s="19">
        <v>4429</v>
      </c>
    </row>
    <row r="78" spans="1:11" x14ac:dyDescent="0.25">
      <c r="A78" s="14" t="s">
        <v>249</v>
      </c>
      <c r="B78" s="15" t="s">
        <v>239</v>
      </c>
      <c r="C78" s="15" t="s">
        <v>167</v>
      </c>
      <c r="D78" s="16">
        <v>44714</v>
      </c>
      <c r="E78" s="17">
        <v>26110</v>
      </c>
      <c r="F78" s="18">
        <v>734</v>
      </c>
      <c r="G78" s="18">
        <v>579</v>
      </c>
      <c r="H78" s="18">
        <v>475</v>
      </c>
      <c r="I78" s="17">
        <v>10315</v>
      </c>
      <c r="J78" s="18">
        <v>679</v>
      </c>
      <c r="K78" s="19">
        <v>38892</v>
      </c>
    </row>
    <row r="79" spans="1:11" x14ac:dyDescent="0.25">
      <c r="A79" s="14" t="s">
        <v>250</v>
      </c>
      <c r="B79" s="15" t="s">
        <v>217</v>
      </c>
      <c r="C79" s="15" t="s">
        <v>218</v>
      </c>
      <c r="D79" s="16">
        <v>44779</v>
      </c>
      <c r="E79" s="18">
        <v>127</v>
      </c>
      <c r="F79" s="18">
        <v>39</v>
      </c>
      <c r="G79" s="18">
        <v>12</v>
      </c>
      <c r="H79" s="18">
        <v>5</v>
      </c>
      <c r="I79" s="18">
        <v>197</v>
      </c>
      <c r="J79" s="18">
        <v>14</v>
      </c>
      <c r="K79" s="19">
        <v>394</v>
      </c>
    </row>
    <row r="80" spans="1:11" x14ac:dyDescent="0.25">
      <c r="A80" s="14" t="s">
        <v>251</v>
      </c>
      <c r="B80" s="15" t="s">
        <v>133</v>
      </c>
      <c r="C80" s="15" t="s">
        <v>133</v>
      </c>
      <c r="D80" s="16">
        <v>44620</v>
      </c>
      <c r="E80" s="18">
        <v>544</v>
      </c>
      <c r="F80" s="18">
        <v>26</v>
      </c>
      <c r="G80" s="18">
        <v>61</v>
      </c>
      <c r="H80" s="18">
        <v>34</v>
      </c>
      <c r="I80" s="18">
        <v>613</v>
      </c>
      <c r="J80" s="18">
        <v>70</v>
      </c>
      <c r="K80" s="19">
        <v>1348</v>
      </c>
    </row>
    <row r="81" spans="1:11" x14ac:dyDescent="0.25">
      <c r="A81" s="14" t="s">
        <v>150</v>
      </c>
      <c r="B81" s="15" t="s">
        <v>163</v>
      </c>
      <c r="C81" s="15" t="s">
        <v>150</v>
      </c>
      <c r="D81" s="16">
        <v>44610</v>
      </c>
      <c r="E81" s="17">
        <v>2573</v>
      </c>
      <c r="F81" s="18">
        <v>91</v>
      </c>
      <c r="G81" s="18">
        <v>184</v>
      </c>
      <c r="H81" s="18">
        <v>13</v>
      </c>
      <c r="I81" s="17">
        <v>1222</v>
      </c>
      <c r="J81" s="18">
        <v>131</v>
      </c>
      <c r="K81" s="19">
        <v>4214</v>
      </c>
    </row>
    <row r="82" spans="1:11" x14ac:dyDescent="0.25">
      <c r="A82" s="14" t="s">
        <v>252</v>
      </c>
      <c r="B82" s="15" t="s">
        <v>135</v>
      </c>
      <c r="C82" s="15" t="s">
        <v>136</v>
      </c>
      <c r="D82" s="16">
        <v>44570</v>
      </c>
      <c r="E82" s="17">
        <v>8462</v>
      </c>
      <c r="F82" s="18">
        <v>347</v>
      </c>
      <c r="G82" s="18">
        <v>1429</v>
      </c>
      <c r="H82" s="18">
        <v>53</v>
      </c>
      <c r="I82" s="17">
        <v>4149</v>
      </c>
      <c r="J82" s="18">
        <v>169</v>
      </c>
      <c r="K82" s="19">
        <v>14609</v>
      </c>
    </row>
    <row r="83" spans="1:11" x14ac:dyDescent="0.25">
      <c r="A83" s="14" t="s">
        <v>253</v>
      </c>
      <c r="B83" s="15" t="s">
        <v>254</v>
      </c>
      <c r="C83" s="15" t="s">
        <v>255</v>
      </c>
      <c r="D83" s="16">
        <v>44574</v>
      </c>
      <c r="E83" s="17">
        <v>1850</v>
      </c>
      <c r="F83" s="18">
        <v>155</v>
      </c>
      <c r="G83" s="18">
        <v>122</v>
      </c>
      <c r="H83" s="18">
        <v>86</v>
      </c>
      <c r="I83" s="17">
        <v>1214</v>
      </c>
      <c r="J83" s="18">
        <v>83</v>
      </c>
      <c r="K83" s="19">
        <v>3510</v>
      </c>
    </row>
    <row r="84" spans="1:11" x14ac:dyDescent="0.25">
      <c r="A84" s="14" t="s">
        <v>256</v>
      </c>
      <c r="B84" s="15" t="s">
        <v>257</v>
      </c>
      <c r="C84" s="15" t="s">
        <v>139</v>
      </c>
      <c r="D84" s="16">
        <v>44698</v>
      </c>
      <c r="E84" s="18">
        <v>168</v>
      </c>
      <c r="F84" s="18">
        <v>21</v>
      </c>
      <c r="G84" s="18" t="s">
        <v>140</v>
      </c>
      <c r="H84" s="18">
        <v>3</v>
      </c>
      <c r="I84" s="18">
        <v>43</v>
      </c>
      <c r="J84" s="18">
        <v>1</v>
      </c>
      <c r="K84" s="19">
        <v>236</v>
      </c>
    </row>
    <row r="85" spans="1:11" x14ac:dyDescent="0.25">
      <c r="A85" s="14" t="s">
        <v>258</v>
      </c>
      <c r="B85" s="15" t="s">
        <v>217</v>
      </c>
      <c r="C85" s="15" t="s">
        <v>218</v>
      </c>
      <c r="D85" s="16">
        <v>44792</v>
      </c>
      <c r="E85" s="18">
        <v>519</v>
      </c>
      <c r="F85" s="18">
        <v>20</v>
      </c>
      <c r="G85" s="18">
        <v>48</v>
      </c>
      <c r="H85" s="18">
        <v>14</v>
      </c>
      <c r="I85" s="18">
        <v>388</v>
      </c>
      <c r="J85" s="18">
        <v>36</v>
      </c>
      <c r="K85" s="19">
        <v>1025</v>
      </c>
    </row>
    <row r="86" spans="1:11" x14ac:dyDescent="0.25">
      <c r="A86" s="14" t="s">
        <v>259</v>
      </c>
      <c r="B86" s="15" t="s">
        <v>221</v>
      </c>
      <c r="C86" s="15" t="s">
        <v>174</v>
      </c>
      <c r="D86" s="16">
        <v>44574</v>
      </c>
      <c r="E86" s="18">
        <v>265</v>
      </c>
      <c r="F86" s="18">
        <v>22</v>
      </c>
      <c r="G86" s="18">
        <v>12</v>
      </c>
      <c r="H86" s="18">
        <v>24</v>
      </c>
      <c r="I86" s="18">
        <v>339</v>
      </c>
      <c r="J86" s="18">
        <v>14</v>
      </c>
      <c r="K86" s="19">
        <v>676</v>
      </c>
    </row>
    <row r="87" spans="1:11" x14ac:dyDescent="0.25">
      <c r="A87" s="14" t="s">
        <v>260</v>
      </c>
      <c r="B87" s="15" t="s">
        <v>173</v>
      </c>
      <c r="C87" s="15" t="s">
        <v>174</v>
      </c>
      <c r="D87" s="16">
        <v>44735</v>
      </c>
      <c r="E87" s="18">
        <v>1001</v>
      </c>
      <c r="F87" s="18">
        <v>63</v>
      </c>
      <c r="G87" s="18">
        <v>89</v>
      </c>
      <c r="H87" s="18">
        <v>12</v>
      </c>
      <c r="I87" s="18">
        <v>704</v>
      </c>
      <c r="J87" s="18">
        <v>42</v>
      </c>
      <c r="K87" s="19">
        <v>1911</v>
      </c>
    </row>
    <row r="88" spans="1:11" x14ac:dyDescent="0.25">
      <c r="A88" s="14" t="s">
        <v>261</v>
      </c>
      <c r="B88" s="15" t="s">
        <v>262</v>
      </c>
      <c r="C88" s="15" t="s">
        <v>145</v>
      </c>
      <c r="D88" s="16">
        <v>44595</v>
      </c>
      <c r="E88" s="18">
        <v>152</v>
      </c>
      <c r="F88" s="18">
        <v>20</v>
      </c>
      <c r="G88" s="18">
        <v>3</v>
      </c>
      <c r="H88" s="18">
        <v>2</v>
      </c>
      <c r="I88" s="18">
        <v>327</v>
      </c>
      <c r="J88" s="18">
        <v>3</v>
      </c>
      <c r="K88" s="19">
        <v>507</v>
      </c>
    </row>
    <row r="89" spans="1:11" x14ac:dyDescent="0.25">
      <c r="A89" s="14" t="s">
        <v>263</v>
      </c>
      <c r="B89" s="15" t="s">
        <v>155</v>
      </c>
      <c r="C89" s="15" t="s">
        <v>136</v>
      </c>
      <c r="D89" s="16">
        <v>44629</v>
      </c>
      <c r="E89" s="17">
        <v>4459</v>
      </c>
      <c r="F89" s="18">
        <v>196</v>
      </c>
      <c r="G89" s="18">
        <v>189</v>
      </c>
      <c r="H89" s="18">
        <v>41</v>
      </c>
      <c r="I89" s="17">
        <v>1249</v>
      </c>
      <c r="J89" s="18">
        <v>151</v>
      </c>
      <c r="K89" s="19">
        <v>6285</v>
      </c>
    </row>
    <row r="90" spans="1:11" x14ac:dyDescent="0.25">
      <c r="A90" s="14" t="s">
        <v>174</v>
      </c>
      <c r="B90" s="15" t="s">
        <v>217</v>
      </c>
      <c r="C90" s="15" t="s">
        <v>218</v>
      </c>
      <c r="D90" s="16">
        <v>44743</v>
      </c>
      <c r="E90" s="17">
        <v>1382</v>
      </c>
      <c r="F90" s="18">
        <v>87</v>
      </c>
      <c r="G90" s="18">
        <v>108</v>
      </c>
      <c r="H90" s="18">
        <v>30</v>
      </c>
      <c r="I90" s="18">
        <v>783</v>
      </c>
      <c r="J90" s="18">
        <v>80</v>
      </c>
      <c r="K90" s="19">
        <v>2470</v>
      </c>
    </row>
    <row r="91" spans="1:11" x14ac:dyDescent="0.25">
      <c r="A91" s="14" t="s">
        <v>264</v>
      </c>
      <c r="B91" s="15" t="s">
        <v>265</v>
      </c>
      <c r="C91" s="15" t="s">
        <v>174</v>
      </c>
      <c r="D91" s="16">
        <v>44594</v>
      </c>
      <c r="E91" s="18">
        <v>354</v>
      </c>
      <c r="F91" s="18">
        <v>33</v>
      </c>
      <c r="G91" s="18">
        <v>9</v>
      </c>
      <c r="H91" s="18">
        <v>9</v>
      </c>
      <c r="I91" s="18">
        <v>335</v>
      </c>
      <c r="J91" s="18">
        <v>6</v>
      </c>
      <c r="K91" s="19">
        <v>746</v>
      </c>
    </row>
    <row r="92" spans="1:11" x14ac:dyDescent="0.25">
      <c r="A92" s="14" t="s">
        <v>266</v>
      </c>
      <c r="B92" s="15" t="s">
        <v>147</v>
      </c>
      <c r="C92" s="15" t="s">
        <v>133</v>
      </c>
      <c r="D92" s="16">
        <v>44790</v>
      </c>
      <c r="E92" s="18">
        <v>609</v>
      </c>
      <c r="F92" s="18">
        <v>92</v>
      </c>
      <c r="G92" s="18">
        <v>68</v>
      </c>
      <c r="H92" s="18">
        <v>15</v>
      </c>
      <c r="I92" s="18">
        <v>1046</v>
      </c>
      <c r="J92" s="18">
        <v>79</v>
      </c>
      <c r="K92" s="19">
        <v>1909</v>
      </c>
    </row>
    <row r="93" spans="1:11" x14ac:dyDescent="0.25">
      <c r="A93" s="14" t="s">
        <v>267</v>
      </c>
      <c r="B93" s="15" t="s">
        <v>221</v>
      </c>
      <c r="C93" s="15" t="s">
        <v>174</v>
      </c>
      <c r="D93" s="16">
        <v>44697</v>
      </c>
      <c r="E93" s="17">
        <v>1667</v>
      </c>
      <c r="F93" s="18">
        <v>140</v>
      </c>
      <c r="G93" s="18">
        <v>81</v>
      </c>
      <c r="H93" s="18">
        <v>27</v>
      </c>
      <c r="I93" s="18">
        <v>1076</v>
      </c>
      <c r="J93" s="18">
        <v>47</v>
      </c>
      <c r="K93" s="19">
        <v>3038</v>
      </c>
    </row>
    <row r="94" spans="1:11" x14ac:dyDescent="0.25">
      <c r="A94" s="14" t="s">
        <v>268</v>
      </c>
      <c r="B94" s="15" t="s">
        <v>189</v>
      </c>
      <c r="C94" s="15" t="s">
        <v>174</v>
      </c>
      <c r="D94" s="16">
        <v>44706</v>
      </c>
      <c r="E94" s="17">
        <v>7680</v>
      </c>
      <c r="F94" s="18">
        <v>380</v>
      </c>
      <c r="G94" s="18">
        <v>386</v>
      </c>
      <c r="H94" s="18">
        <v>61</v>
      </c>
      <c r="I94" s="17">
        <v>2740</v>
      </c>
      <c r="J94" s="18">
        <v>298</v>
      </c>
      <c r="K94" s="19">
        <v>11545</v>
      </c>
    </row>
    <row r="95" spans="1:11" x14ac:dyDescent="0.25">
      <c r="A95" s="14" t="s">
        <v>269</v>
      </c>
      <c r="B95" s="15" t="s">
        <v>224</v>
      </c>
      <c r="C95" s="15" t="s">
        <v>161</v>
      </c>
      <c r="D95" s="16">
        <v>44613</v>
      </c>
      <c r="E95" s="17">
        <v>7048</v>
      </c>
      <c r="F95" s="18">
        <v>168</v>
      </c>
      <c r="G95" s="18">
        <v>708</v>
      </c>
      <c r="H95" s="18">
        <v>61</v>
      </c>
      <c r="I95" s="17">
        <v>1702</v>
      </c>
      <c r="J95" s="18">
        <v>508</v>
      </c>
      <c r="K95" s="19">
        <v>10195</v>
      </c>
    </row>
    <row r="96" spans="1:11" x14ac:dyDescent="0.25">
      <c r="A96" s="14" t="s">
        <v>270</v>
      </c>
      <c r="B96" s="15" t="s">
        <v>133</v>
      </c>
      <c r="C96" s="15" t="s">
        <v>133</v>
      </c>
      <c r="D96" s="16">
        <v>44695</v>
      </c>
      <c r="E96" s="17">
        <v>2595</v>
      </c>
      <c r="F96" s="18">
        <v>103</v>
      </c>
      <c r="G96" s="18">
        <v>238</v>
      </c>
      <c r="H96" s="18">
        <v>38</v>
      </c>
      <c r="I96" s="17">
        <v>1719</v>
      </c>
      <c r="J96" s="18">
        <v>166</v>
      </c>
      <c r="K96" s="19">
        <v>4859</v>
      </c>
    </row>
    <row r="97" spans="1:11" x14ac:dyDescent="0.25">
      <c r="A97" s="14" t="s">
        <v>271</v>
      </c>
      <c r="B97" s="15" t="s">
        <v>173</v>
      </c>
      <c r="C97" s="15" t="s">
        <v>174</v>
      </c>
      <c r="D97" s="16">
        <v>44591</v>
      </c>
      <c r="E97" s="17">
        <v>1959</v>
      </c>
      <c r="F97" s="18">
        <v>111</v>
      </c>
      <c r="G97" s="18">
        <v>146</v>
      </c>
      <c r="H97" s="18">
        <v>33</v>
      </c>
      <c r="I97" s="17">
        <v>1329</v>
      </c>
      <c r="J97" s="18">
        <v>114</v>
      </c>
      <c r="K97" s="19">
        <v>3692</v>
      </c>
    </row>
    <row r="98" spans="1:11" x14ac:dyDescent="0.25">
      <c r="A98" s="14" t="s">
        <v>272</v>
      </c>
      <c r="B98" s="15" t="s">
        <v>157</v>
      </c>
      <c r="C98" s="15" t="s">
        <v>143</v>
      </c>
      <c r="D98" s="16">
        <v>44622</v>
      </c>
      <c r="E98" s="18">
        <v>929</v>
      </c>
      <c r="F98" s="18">
        <v>32</v>
      </c>
      <c r="G98" s="18">
        <v>52</v>
      </c>
      <c r="H98" s="18">
        <v>35</v>
      </c>
      <c r="I98" s="18">
        <v>530</v>
      </c>
      <c r="J98" s="18">
        <v>43</v>
      </c>
      <c r="K98" s="19">
        <v>1621</v>
      </c>
    </row>
    <row r="99" spans="1:11" x14ac:dyDescent="0.25">
      <c r="A99" s="14" t="s">
        <v>273</v>
      </c>
      <c r="B99" s="15" t="s">
        <v>169</v>
      </c>
      <c r="C99" s="15" t="s">
        <v>161</v>
      </c>
      <c r="D99" s="16">
        <v>44787</v>
      </c>
      <c r="E99" s="17">
        <v>11964</v>
      </c>
      <c r="F99" s="18">
        <v>324</v>
      </c>
      <c r="G99" s="17">
        <v>1323</v>
      </c>
      <c r="H99" s="18">
        <v>93</v>
      </c>
      <c r="I99" s="17">
        <v>2482</v>
      </c>
      <c r="J99" s="18">
        <v>789</v>
      </c>
      <c r="K99" s="19">
        <v>16975</v>
      </c>
    </row>
    <row r="100" spans="1:11" x14ac:dyDescent="0.25">
      <c r="A100" s="14" t="s">
        <v>274</v>
      </c>
      <c r="B100" s="15" t="s">
        <v>275</v>
      </c>
      <c r="C100" s="15" t="s">
        <v>139</v>
      </c>
      <c r="D100" s="16">
        <v>44606</v>
      </c>
      <c r="E100" s="17">
        <v>3221</v>
      </c>
      <c r="F100" s="18">
        <v>132</v>
      </c>
      <c r="G100" s="18">
        <v>50</v>
      </c>
      <c r="H100" s="18">
        <v>44</v>
      </c>
      <c r="I100" s="17">
        <v>1079</v>
      </c>
      <c r="J100" s="18">
        <v>39</v>
      </c>
      <c r="K100" s="19">
        <v>4565</v>
      </c>
    </row>
    <row r="101" spans="1:11" x14ac:dyDescent="0.25">
      <c r="A101" s="14" t="s">
        <v>276</v>
      </c>
      <c r="B101" s="15" t="s">
        <v>165</v>
      </c>
      <c r="C101" s="15" t="s">
        <v>143</v>
      </c>
      <c r="D101" s="16">
        <v>44718</v>
      </c>
      <c r="E101" s="18">
        <v>980</v>
      </c>
      <c r="F101" s="18">
        <v>86</v>
      </c>
      <c r="G101" s="18">
        <v>105</v>
      </c>
      <c r="H101" s="18">
        <v>35</v>
      </c>
      <c r="I101" s="18">
        <v>734</v>
      </c>
      <c r="J101" s="18">
        <v>55</v>
      </c>
      <c r="K101" s="19">
        <v>1995</v>
      </c>
    </row>
    <row r="102" spans="1:11" x14ac:dyDescent="0.25">
      <c r="A102" s="14" t="s">
        <v>277</v>
      </c>
      <c r="B102" s="15" t="s">
        <v>192</v>
      </c>
      <c r="C102" s="15" t="s">
        <v>153</v>
      </c>
      <c r="D102" s="16">
        <v>44620</v>
      </c>
      <c r="E102" s="17">
        <v>1484</v>
      </c>
      <c r="F102" s="18">
        <v>72</v>
      </c>
      <c r="G102" s="18">
        <v>142</v>
      </c>
      <c r="H102" s="18">
        <v>35</v>
      </c>
      <c r="I102" s="18">
        <v>1079</v>
      </c>
      <c r="J102" s="18">
        <v>118</v>
      </c>
      <c r="K102" s="19">
        <v>2930</v>
      </c>
    </row>
    <row r="103" spans="1:11" x14ac:dyDescent="0.25">
      <c r="A103" s="14" t="s">
        <v>278</v>
      </c>
      <c r="B103" s="15" t="s">
        <v>163</v>
      </c>
      <c r="C103" s="15" t="s">
        <v>150</v>
      </c>
      <c r="D103" s="16">
        <v>44801</v>
      </c>
      <c r="E103" s="17">
        <v>3531</v>
      </c>
      <c r="F103" s="18">
        <v>143</v>
      </c>
      <c r="G103" s="18">
        <v>322</v>
      </c>
      <c r="H103" s="18">
        <v>124</v>
      </c>
      <c r="I103" s="17">
        <v>2578</v>
      </c>
      <c r="J103" s="18">
        <v>348</v>
      </c>
      <c r="K103" s="19">
        <v>7046</v>
      </c>
    </row>
    <row r="104" spans="1:11" x14ac:dyDescent="0.25">
      <c r="A104" s="14" t="s">
        <v>279</v>
      </c>
      <c r="B104" s="15" t="s">
        <v>152</v>
      </c>
      <c r="C104" s="15" t="s">
        <v>153</v>
      </c>
      <c r="D104" s="16">
        <v>44777</v>
      </c>
      <c r="E104" s="17">
        <v>2823</v>
      </c>
      <c r="F104" s="18">
        <v>341</v>
      </c>
      <c r="G104" s="18">
        <v>191</v>
      </c>
      <c r="H104" s="18">
        <v>49</v>
      </c>
      <c r="I104" s="17">
        <v>1733</v>
      </c>
      <c r="J104" s="18">
        <v>182</v>
      </c>
      <c r="K104" s="19">
        <v>5319</v>
      </c>
    </row>
    <row r="105" spans="1:11" x14ac:dyDescent="0.25">
      <c r="A105" s="14" t="s">
        <v>280</v>
      </c>
      <c r="B105" s="15" t="s">
        <v>192</v>
      </c>
      <c r="C105" s="15" t="s">
        <v>153</v>
      </c>
      <c r="D105" s="16">
        <v>44793</v>
      </c>
      <c r="E105" s="17">
        <v>5862</v>
      </c>
      <c r="F105" s="18">
        <v>455</v>
      </c>
      <c r="G105" s="18">
        <v>698</v>
      </c>
      <c r="H105" s="18">
        <v>107</v>
      </c>
      <c r="I105" s="17">
        <v>3646</v>
      </c>
      <c r="J105" s="18">
        <v>364</v>
      </c>
      <c r="K105" s="19">
        <v>11132</v>
      </c>
    </row>
    <row r="106" spans="1:11" x14ac:dyDescent="0.25">
      <c r="A106" s="14" t="s">
        <v>281</v>
      </c>
      <c r="B106" s="15" t="s">
        <v>282</v>
      </c>
      <c r="C106" s="15" t="s">
        <v>161</v>
      </c>
      <c r="D106" s="16">
        <v>44753</v>
      </c>
      <c r="E106" s="17">
        <v>1660</v>
      </c>
      <c r="F106" s="18">
        <v>61</v>
      </c>
      <c r="G106" s="18">
        <v>148</v>
      </c>
      <c r="H106" s="18">
        <v>23</v>
      </c>
      <c r="I106" s="18">
        <v>808</v>
      </c>
      <c r="J106" s="18">
        <v>110</v>
      </c>
      <c r="K106" s="19">
        <v>2810</v>
      </c>
    </row>
    <row r="107" spans="1:11" x14ac:dyDescent="0.25">
      <c r="A107" s="14" t="s">
        <v>283</v>
      </c>
      <c r="B107" s="15" t="s">
        <v>284</v>
      </c>
      <c r="C107" s="15" t="s">
        <v>172</v>
      </c>
      <c r="D107" s="16">
        <v>44625</v>
      </c>
      <c r="E107" s="17">
        <v>9557</v>
      </c>
      <c r="F107" s="18">
        <v>322</v>
      </c>
      <c r="G107" s="18">
        <v>497</v>
      </c>
      <c r="H107" s="18">
        <v>353</v>
      </c>
      <c r="I107" s="17">
        <v>5718</v>
      </c>
      <c r="J107" s="18">
        <v>520</v>
      </c>
      <c r="K107" s="19">
        <v>16967</v>
      </c>
    </row>
    <row r="108" spans="1:11" x14ac:dyDescent="0.25">
      <c r="A108" s="14" t="s">
        <v>285</v>
      </c>
      <c r="B108" s="15" t="s">
        <v>157</v>
      </c>
      <c r="C108" s="15" t="s">
        <v>143</v>
      </c>
      <c r="D108" s="16">
        <v>44614</v>
      </c>
      <c r="E108" s="17">
        <v>1744</v>
      </c>
      <c r="F108" s="18">
        <v>51</v>
      </c>
      <c r="G108" s="18">
        <v>158</v>
      </c>
      <c r="H108" s="18">
        <v>152</v>
      </c>
      <c r="I108" s="17">
        <v>1047</v>
      </c>
      <c r="J108" s="18">
        <v>140</v>
      </c>
      <c r="K108" s="19">
        <v>3292</v>
      </c>
    </row>
    <row r="109" spans="1:11" x14ac:dyDescent="0.25">
      <c r="A109" s="14" t="s">
        <v>286</v>
      </c>
      <c r="B109" s="15" t="s">
        <v>183</v>
      </c>
      <c r="C109" s="15" t="s">
        <v>161</v>
      </c>
      <c r="D109" s="16">
        <v>44705</v>
      </c>
      <c r="E109" s="17">
        <v>2048</v>
      </c>
      <c r="F109" s="18">
        <v>87</v>
      </c>
      <c r="G109" s="18">
        <v>712</v>
      </c>
      <c r="H109" s="18">
        <v>42</v>
      </c>
      <c r="I109" s="17">
        <v>2442</v>
      </c>
      <c r="J109" s="18">
        <v>201</v>
      </c>
      <c r="K109" s="19">
        <v>5532</v>
      </c>
    </row>
    <row r="110" spans="1:11" x14ac:dyDescent="0.25">
      <c r="A110" s="14" t="s">
        <v>287</v>
      </c>
      <c r="B110" s="15" t="s">
        <v>169</v>
      </c>
      <c r="C110" s="15" t="s">
        <v>161</v>
      </c>
      <c r="D110" s="16">
        <v>44703</v>
      </c>
      <c r="E110" s="17">
        <v>40082</v>
      </c>
      <c r="F110" s="17">
        <v>1018</v>
      </c>
      <c r="G110" s="17">
        <v>1700</v>
      </c>
      <c r="H110" s="18">
        <v>97</v>
      </c>
      <c r="I110" s="17">
        <v>4515</v>
      </c>
      <c r="J110" s="17">
        <v>1485</v>
      </c>
      <c r="K110" s="19">
        <v>48897</v>
      </c>
    </row>
    <row r="111" spans="1:11" x14ac:dyDescent="0.25">
      <c r="A111" s="14" t="s">
        <v>288</v>
      </c>
      <c r="B111" s="15" t="s">
        <v>208</v>
      </c>
      <c r="C111" s="15" t="s">
        <v>209</v>
      </c>
      <c r="D111" s="16">
        <v>44747</v>
      </c>
      <c r="E111" s="18">
        <v>613</v>
      </c>
      <c r="F111" s="18">
        <v>36</v>
      </c>
      <c r="G111" s="18">
        <v>11</v>
      </c>
      <c r="H111" s="18">
        <v>29</v>
      </c>
      <c r="I111" s="18">
        <v>172</v>
      </c>
      <c r="J111" s="18">
        <v>12</v>
      </c>
      <c r="K111" s="19">
        <v>873</v>
      </c>
    </row>
    <row r="112" spans="1:11" x14ac:dyDescent="0.25">
      <c r="A112" s="14" t="s">
        <v>289</v>
      </c>
      <c r="B112" s="15" t="s">
        <v>142</v>
      </c>
      <c r="C112" s="15" t="s">
        <v>143</v>
      </c>
      <c r="D112" s="16">
        <v>44642</v>
      </c>
      <c r="E112" s="17">
        <v>1614</v>
      </c>
      <c r="F112" s="18">
        <v>73</v>
      </c>
      <c r="G112" s="18">
        <v>116</v>
      </c>
      <c r="H112" s="18">
        <v>77</v>
      </c>
      <c r="I112" s="18">
        <v>794</v>
      </c>
      <c r="J112" s="18">
        <v>109</v>
      </c>
      <c r="K112" s="19">
        <v>2783</v>
      </c>
    </row>
    <row r="113" spans="1:11" x14ac:dyDescent="0.25">
      <c r="A113" s="14" t="s">
        <v>290</v>
      </c>
      <c r="B113" s="15" t="s">
        <v>163</v>
      </c>
      <c r="C113" s="15" t="s">
        <v>150</v>
      </c>
      <c r="D113" s="16">
        <v>44718</v>
      </c>
      <c r="E113" s="17">
        <v>4469</v>
      </c>
      <c r="F113" s="18">
        <v>101</v>
      </c>
      <c r="G113" s="18">
        <v>404</v>
      </c>
      <c r="H113" s="18">
        <v>62</v>
      </c>
      <c r="I113" s="17">
        <v>1453</v>
      </c>
      <c r="J113" s="18">
        <v>331</v>
      </c>
      <c r="K113" s="19">
        <v>6820</v>
      </c>
    </row>
    <row r="114" spans="1:11" x14ac:dyDescent="0.25">
      <c r="A114" s="14" t="s">
        <v>291</v>
      </c>
      <c r="B114" s="15" t="s">
        <v>160</v>
      </c>
      <c r="C114" s="15" t="s">
        <v>161</v>
      </c>
      <c r="D114" s="16">
        <v>44807</v>
      </c>
      <c r="E114" s="17">
        <v>7279</v>
      </c>
      <c r="F114" s="18">
        <v>299</v>
      </c>
      <c r="G114" s="18">
        <v>822</v>
      </c>
      <c r="H114" s="18">
        <v>64</v>
      </c>
      <c r="I114" s="17">
        <v>2617</v>
      </c>
      <c r="J114" s="18">
        <v>440</v>
      </c>
      <c r="K114" s="19">
        <v>11521</v>
      </c>
    </row>
    <row r="115" spans="1:11" x14ac:dyDescent="0.25">
      <c r="A115" s="14" t="s">
        <v>292</v>
      </c>
      <c r="B115" s="15" t="s">
        <v>152</v>
      </c>
      <c r="C115" s="15" t="s">
        <v>153</v>
      </c>
      <c r="D115" s="16">
        <v>44767</v>
      </c>
      <c r="E115" s="17">
        <v>1179</v>
      </c>
      <c r="F115" s="18">
        <v>196</v>
      </c>
      <c r="G115" s="18">
        <v>73</v>
      </c>
      <c r="H115" s="18">
        <v>25</v>
      </c>
      <c r="I115" s="18">
        <v>1066</v>
      </c>
      <c r="J115" s="18">
        <v>47</v>
      </c>
      <c r="K115" s="19">
        <v>2586</v>
      </c>
    </row>
    <row r="116" spans="1:11" x14ac:dyDescent="0.25">
      <c r="A116" s="14" t="s">
        <v>293</v>
      </c>
      <c r="B116" s="15" t="s">
        <v>211</v>
      </c>
      <c r="C116" s="15" t="s">
        <v>150</v>
      </c>
      <c r="D116" s="16">
        <v>44743</v>
      </c>
      <c r="E116" s="18">
        <v>942</v>
      </c>
      <c r="F116" s="18">
        <v>45</v>
      </c>
      <c r="G116" s="18">
        <v>92</v>
      </c>
      <c r="H116" s="18">
        <v>28</v>
      </c>
      <c r="I116" s="18">
        <v>947</v>
      </c>
      <c r="J116" s="18">
        <v>113</v>
      </c>
      <c r="K116" s="19">
        <v>2167</v>
      </c>
    </row>
    <row r="117" spans="1:11" x14ac:dyDescent="0.25">
      <c r="A117" s="14" t="s">
        <v>294</v>
      </c>
      <c r="B117" s="15" t="s">
        <v>217</v>
      </c>
      <c r="C117" s="15" t="s">
        <v>218</v>
      </c>
      <c r="D117" s="16">
        <v>44635</v>
      </c>
      <c r="E117" s="17">
        <v>1427</v>
      </c>
      <c r="F117" s="18">
        <v>116</v>
      </c>
      <c r="G117" s="18">
        <v>121</v>
      </c>
      <c r="H117" s="18">
        <v>43</v>
      </c>
      <c r="I117" s="18">
        <v>935</v>
      </c>
      <c r="J117" s="18">
        <v>82</v>
      </c>
      <c r="K117" s="19">
        <v>2724</v>
      </c>
    </row>
    <row r="118" spans="1:11" x14ac:dyDescent="0.25">
      <c r="A118" s="14" t="s">
        <v>295</v>
      </c>
      <c r="B118" s="15" t="s">
        <v>194</v>
      </c>
      <c r="C118" s="15" t="s">
        <v>195</v>
      </c>
      <c r="D118" s="16">
        <v>44767</v>
      </c>
      <c r="E118" s="18">
        <v>671</v>
      </c>
      <c r="F118" s="18">
        <v>45</v>
      </c>
      <c r="G118" s="18">
        <v>11</v>
      </c>
      <c r="H118" s="18">
        <v>6</v>
      </c>
      <c r="I118" s="18">
        <v>119</v>
      </c>
      <c r="J118" s="18">
        <v>9</v>
      </c>
      <c r="K118" s="19">
        <v>861</v>
      </c>
    </row>
    <row r="119" spans="1:11" x14ac:dyDescent="0.25">
      <c r="A119" s="14" t="s">
        <v>296</v>
      </c>
      <c r="B119" s="15" t="s">
        <v>245</v>
      </c>
      <c r="C119" s="15" t="s">
        <v>136</v>
      </c>
      <c r="D119" s="16">
        <v>44810</v>
      </c>
      <c r="E119" s="17">
        <v>22450</v>
      </c>
      <c r="F119" s="18">
        <v>655</v>
      </c>
      <c r="G119" s="17">
        <v>1236</v>
      </c>
      <c r="H119" s="18">
        <v>147</v>
      </c>
      <c r="I119" s="17">
        <v>3744</v>
      </c>
      <c r="J119" s="18">
        <v>775</v>
      </c>
      <c r="K119" s="19">
        <v>29007</v>
      </c>
    </row>
    <row r="120" spans="1:11" x14ac:dyDescent="0.25">
      <c r="A120" s="14" t="s">
        <v>297</v>
      </c>
      <c r="B120" s="15" t="s">
        <v>142</v>
      </c>
      <c r="C120" s="15" t="s">
        <v>143</v>
      </c>
      <c r="D120" s="16">
        <v>44761</v>
      </c>
      <c r="E120" s="17">
        <v>2019</v>
      </c>
      <c r="F120" s="18">
        <v>120</v>
      </c>
      <c r="G120" s="18">
        <v>196</v>
      </c>
      <c r="H120" s="18">
        <v>114</v>
      </c>
      <c r="I120" s="18">
        <v>970</v>
      </c>
      <c r="J120" s="18">
        <v>129</v>
      </c>
      <c r="K120" s="19">
        <v>3548</v>
      </c>
    </row>
    <row r="121" spans="1:11" x14ac:dyDescent="0.25">
      <c r="A121" s="14" t="s">
        <v>298</v>
      </c>
      <c r="B121" s="15" t="s">
        <v>147</v>
      </c>
      <c r="C121" s="15" t="s">
        <v>133</v>
      </c>
      <c r="D121" s="16">
        <v>44687</v>
      </c>
      <c r="E121" s="17">
        <v>2827</v>
      </c>
      <c r="F121" s="18">
        <v>213</v>
      </c>
      <c r="G121" s="18">
        <v>290</v>
      </c>
      <c r="H121" s="18">
        <v>61</v>
      </c>
      <c r="I121" s="17">
        <v>1669</v>
      </c>
      <c r="J121" s="18">
        <v>206</v>
      </c>
      <c r="K121" s="19">
        <v>5266</v>
      </c>
    </row>
    <row r="122" spans="1:11" x14ac:dyDescent="0.25">
      <c r="A122" s="14" t="s">
        <v>299</v>
      </c>
      <c r="B122" s="15" t="s">
        <v>234</v>
      </c>
      <c r="C122" s="15" t="s">
        <v>133</v>
      </c>
      <c r="D122" s="16">
        <v>44761</v>
      </c>
      <c r="E122" s="18">
        <v>283</v>
      </c>
      <c r="F122" s="18">
        <v>42</v>
      </c>
      <c r="G122" s="18">
        <v>33</v>
      </c>
      <c r="H122" s="18">
        <v>26</v>
      </c>
      <c r="I122" s="18">
        <v>332</v>
      </c>
      <c r="J122" s="18">
        <v>21</v>
      </c>
      <c r="K122" s="19">
        <v>737</v>
      </c>
    </row>
    <row r="123" spans="1:11" x14ac:dyDescent="0.25">
      <c r="A123" s="14" t="s">
        <v>300</v>
      </c>
      <c r="B123" s="15" t="s">
        <v>171</v>
      </c>
      <c r="C123" s="15" t="s">
        <v>172</v>
      </c>
      <c r="D123" s="16">
        <v>44686</v>
      </c>
      <c r="E123" s="18">
        <v>525</v>
      </c>
      <c r="F123" s="18">
        <v>25</v>
      </c>
      <c r="G123" s="18">
        <v>77</v>
      </c>
      <c r="H123" s="18">
        <v>23</v>
      </c>
      <c r="I123" s="18">
        <v>570</v>
      </c>
      <c r="J123" s="18">
        <v>10</v>
      </c>
      <c r="K123" s="19">
        <v>1230</v>
      </c>
    </row>
    <row r="124" spans="1:11" x14ac:dyDescent="0.25">
      <c r="A124" s="14" t="s">
        <v>301</v>
      </c>
      <c r="B124" s="15" t="s">
        <v>142</v>
      </c>
      <c r="C124" s="15" t="s">
        <v>143</v>
      </c>
      <c r="D124" s="16">
        <v>44772</v>
      </c>
      <c r="E124" s="17">
        <v>2927</v>
      </c>
      <c r="F124" s="18">
        <v>134</v>
      </c>
      <c r="G124" s="18">
        <v>209</v>
      </c>
      <c r="H124" s="18">
        <v>98</v>
      </c>
      <c r="I124" s="17">
        <v>1419</v>
      </c>
      <c r="J124" s="18">
        <v>211</v>
      </c>
      <c r="K124" s="19">
        <v>4998</v>
      </c>
    </row>
    <row r="125" spans="1:11" x14ac:dyDescent="0.25">
      <c r="A125" s="14" t="s">
        <v>302</v>
      </c>
      <c r="B125" s="15" t="s">
        <v>303</v>
      </c>
      <c r="C125" s="15" t="s">
        <v>218</v>
      </c>
      <c r="D125" s="16">
        <v>44614</v>
      </c>
      <c r="E125" s="18">
        <v>545</v>
      </c>
      <c r="F125" s="18">
        <v>50</v>
      </c>
      <c r="G125" s="18">
        <v>34</v>
      </c>
      <c r="H125" s="18" t="s">
        <v>140</v>
      </c>
      <c r="I125" s="18">
        <v>464</v>
      </c>
      <c r="J125" s="18">
        <v>37</v>
      </c>
      <c r="K125" s="19">
        <v>1130</v>
      </c>
    </row>
    <row r="126" spans="1:11" x14ac:dyDescent="0.25">
      <c r="A126" s="14" t="s">
        <v>304</v>
      </c>
      <c r="B126" s="15" t="s">
        <v>192</v>
      </c>
      <c r="C126" s="15" t="s">
        <v>153</v>
      </c>
      <c r="D126" s="16">
        <v>44797</v>
      </c>
      <c r="E126" s="18">
        <v>721</v>
      </c>
      <c r="F126" s="18">
        <v>109</v>
      </c>
      <c r="G126" s="18">
        <v>73</v>
      </c>
      <c r="H126" s="18">
        <v>66</v>
      </c>
      <c r="I126" s="17">
        <v>1078</v>
      </c>
      <c r="J126" s="18">
        <v>74</v>
      </c>
      <c r="K126" s="19">
        <v>2121</v>
      </c>
    </row>
    <row r="127" spans="1:11" x14ac:dyDescent="0.25">
      <c r="A127" s="14" t="s">
        <v>305</v>
      </c>
      <c r="B127" s="15" t="s">
        <v>234</v>
      </c>
      <c r="C127" s="15" t="s">
        <v>133</v>
      </c>
      <c r="D127" s="16">
        <v>44807</v>
      </c>
      <c r="E127" s="18">
        <v>279</v>
      </c>
      <c r="F127" s="18">
        <v>59</v>
      </c>
      <c r="G127" s="18">
        <v>38</v>
      </c>
      <c r="H127" s="18">
        <v>33</v>
      </c>
      <c r="I127" s="18">
        <v>582</v>
      </c>
      <c r="J127" s="18">
        <v>26</v>
      </c>
      <c r="K127" s="19">
        <v>1017</v>
      </c>
    </row>
    <row r="128" spans="1:11" x14ac:dyDescent="0.25">
      <c r="A128" s="14" t="s">
        <v>306</v>
      </c>
      <c r="B128" s="15" t="s">
        <v>165</v>
      </c>
      <c r="C128" s="15" t="s">
        <v>143</v>
      </c>
      <c r="D128" s="16">
        <v>44615</v>
      </c>
      <c r="E128" s="17">
        <v>1386</v>
      </c>
      <c r="F128" s="18">
        <v>165</v>
      </c>
      <c r="G128" s="18">
        <v>257</v>
      </c>
      <c r="H128" s="18">
        <v>89</v>
      </c>
      <c r="I128" s="18">
        <v>935</v>
      </c>
      <c r="J128" s="18">
        <v>133</v>
      </c>
      <c r="K128" s="19">
        <v>2965</v>
      </c>
    </row>
    <row r="129" spans="1:11" x14ac:dyDescent="0.25">
      <c r="A129" s="14" t="s">
        <v>307</v>
      </c>
      <c r="B129" s="15" t="s">
        <v>142</v>
      </c>
      <c r="C129" s="15" t="s">
        <v>143</v>
      </c>
      <c r="D129" s="16">
        <v>44731</v>
      </c>
      <c r="E129" s="17">
        <v>5903</v>
      </c>
      <c r="F129" s="18">
        <v>170</v>
      </c>
      <c r="G129" s="18">
        <v>429</v>
      </c>
      <c r="H129" s="18">
        <v>214</v>
      </c>
      <c r="I129" s="17">
        <v>2369</v>
      </c>
      <c r="J129" s="18">
        <v>407</v>
      </c>
      <c r="K129" s="19">
        <v>9492</v>
      </c>
    </row>
    <row r="130" spans="1:11" x14ac:dyDescent="0.25">
      <c r="A130" s="14" t="s">
        <v>308</v>
      </c>
      <c r="B130" s="15" t="s">
        <v>147</v>
      </c>
      <c r="C130" s="15" t="s">
        <v>133</v>
      </c>
      <c r="D130" s="16">
        <v>44572</v>
      </c>
      <c r="E130" s="18">
        <v>224</v>
      </c>
      <c r="F130" s="18">
        <v>18</v>
      </c>
      <c r="G130" s="18">
        <v>24</v>
      </c>
      <c r="H130" s="18">
        <v>13</v>
      </c>
      <c r="I130" s="18">
        <v>261</v>
      </c>
      <c r="J130" s="18">
        <v>18</v>
      </c>
      <c r="K130" s="19">
        <v>558</v>
      </c>
    </row>
    <row r="131" spans="1:11" x14ac:dyDescent="0.25">
      <c r="A131" s="14" t="s">
        <v>309</v>
      </c>
      <c r="B131" s="15" t="s">
        <v>152</v>
      </c>
      <c r="C131" s="15" t="s">
        <v>153</v>
      </c>
      <c r="D131" s="16">
        <v>44651</v>
      </c>
      <c r="E131" s="17">
        <v>1141</v>
      </c>
      <c r="F131" s="18">
        <v>83</v>
      </c>
      <c r="G131" s="18">
        <v>79</v>
      </c>
      <c r="H131" s="18">
        <v>38</v>
      </c>
      <c r="I131" s="18">
        <v>1039</v>
      </c>
      <c r="J131" s="18">
        <v>57</v>
      </c>
      <c r="K131" s="19">
        <v>2437</v>
      </c>
    </row>
    <row r="132" spans="1:11" x14ac:dyDescent="0.25">
      <c r="A132" s="14" t="s">
        <v>310</v>
      </c>
      <c r="B132" s="15" t="s">
        <v>171</v>
      </c>
      <c r="C132" s="15" t="s">
        <v>172</v>
      </c>
      <c r="D132" s="16">
        <v>44747</v>
      </c>
      <c r="E132" s="17">
        <v>1784</v>
      </c>
      <c r="F132" s="18">
        <v>86</v>
      </c>
      <c r="G132" s="18">
        <v>189</v>
      </c>
      <c r="H132" s="18">
        <v>43</v>
      </c>
      <c r="I132" s="17">
        <v>1132</v>
      </c>
      <c r="J132" s="18">
        <v>102</v>
      </c>
      <c r="K132" s="19">
        <v>3336</v>
      </c>
    </row>
    <row r="133" spans="1:11" x14ac:dyDescent="0.25">
      <c r="A133" s="14" t="s">
        <v>311</v>
      </c>
      <c r="B133" s="15" t="s">
        <v>312</v>
      </c>
      <c r="C133" s="15" t="s">
        <v>255</v>
      </c>
      <c r="D133" s="16">
        <v>44627</v>
      </c>
      <c r="E133" s="17">
        <v>5787</v>
      </c>
      <c r="F133" s="18">
        <v>436</v>
      </c>
      <c r="G133" s="18">
        <v>297</v>
      </c>
      <c r="H133" s="18">
        <v>132</v>
      </c>
      <c r="I133" s="17">
        <v>3041</v>
      </c>
      <c r="J133" s="18">
        <v>194</v>
      </c>
      <c r="K133" s="19">
        <v>9887</v>
      </c>
    </row>
    <row r="134" spans="1:11" x14ac:dyDescent="0.25">
      <c r="A134" s="14" t="s">
        <v>211</v>
      </c>
      <c r="B134" s="15" t="s">
        <v>211</v>
      </c>
      <c r="C134" s="15" t="s">
        <v>150</v>
      </c>
      <c r="D134" s="16">
        <v>44684</v>
      </c>
      <c r="E134" s="17">
        <v>16608</v>
      </c>
      <c r="F134" s="18">
        <v>695</v>
      </c>
      <c r="G134" s="18">
        <v>1038</v>
      </c>
      <c r="H134" s="18">
        <v>242</v>
      </c>
      <c r="I134" s="17">
        <v>5967</v>
      </c>
      <c r="J134" s="17">
        <v>1571</v>
      </c>
      <c r="K134" s="19">
        <v>26121</v>
      </c>
    </row>
    <row r="135" spans="1:11" x14ac:dyDescent="0.25">
      <c r="A135" s="14" t="s">
        <v>313</v>
      </c>
      <c r="B135" s="15" t="s">
        <v>157</v>
      </c>
      <c r="C135" s="15" t="s">
        <v>143</v>
      </c>
      <c r="D135" s="16">
        <v>44584</v>
      </c>
      <c r="E135" s="17">
        <v>2263</v>
      </c>
      <c r="F135" s="18">
        <v>84</v>
      </c>
      <c r="G135" s="18">
        <v>129</v>
      </c>
      <c r="H135" s="18">
        <v>98</v>
      </c>
      <c r="I135" s="18">
        <v>921</v>
      </c>
      <c r="J135" s="18">
        <v>107</v>
      </c>
      <c r="K135" s="19">
        <v>3602</v>
      </c>
    </row>
    <row r="136" spans="1:11" x14ac:dyDescent="0.25">
      <c r="A136" s="14" t="s">
        <v>314</v>
      </c>
      <c r="B136" s="15" t="s">
        <v>176</v>
      </c>
      <c r="C136" s="15" t="s">
        <v>133</v>
      </c>
      <c r="D136" s="16">
        <v>44668</v>
      </c>
      <c r="E136" s="17">
        <v>4104</v>
      </c>
      <c r="F136" s="18">
        <v>170</v>
      </c>
      <c r="G136" s="18">
        <v>308</v>
      </c>
      <c r="H136" s="18">
        <v>69</v>
      </c>
      <c r="I136" s="17">
        <v>1655</v>
      </c>
      <c r="J136" s="18">
        <v>239</v>
      </c>
      <c r="K136" s="19">
        <v>6545</v>
      </c>
    </row>
    <row r="137" spans="1:11" x14ac:dyDescent="0.25">
      <c r="A137" s="14" t="s">
        <v>315</v>
      </c>
      <c r="B137" s="15" t="s">
        <v>192</v>
      </c>
      <c r="C137" s="15" t="s">
        <v>153</v>
      </c>
      <c r="D137" s="16">
        <v>44633</v>
      </c>
      <c r="E137" s="18">
        <v>503</v>
      </c>
      <c r="F137" s="18">
        <v>62</v>
      </c>
      <c r="G137" s="18">
        <v>54</v>
      </c>
      <c r="H137" s="18">
        <v>29</v>
      </c>
      <c r="I137" s="18">
        <v>658</v>
      </c>
      <c r="J137" s="18">
        <v>81</v>
      </c>
      <c r="K137" s="19">
        <v>1387</v>
      </c>
    </row>
    <row r="138" spans="1:11" x14ac:dyDescent="0.25">
      <c r="A138" s="14" t="s">
        <v>316</v>
      </c>
      <c r="B138" s="15" t="s">
        <v>192</v>
      </c>
      <c r="C138" s="15" t="s">
        <v>153</v>
      </c>
      <c r="D138" s="16">
        <v>44702</v>
      </c>
      <c r="E138" s="18">
        <v>386</v>
      </c>
      <c r="F138" s="18">
        <v>53</v>
      </c>
      <c r="G138" s="18">
        <v>41</v>
      </c>
      <c r="H138" s="18">
        <v>6</v>
      </c>
      <c r="I138" s="18">
        <v>657</v>
      </c>
      <c r="J138" s="18">
        <v>49</v>
      </c>
      <c r="K138" s="19">
        <v>1192</v>
      </c>
    </row>
    <row r="139" spans="1:11" x14ac:dyDescent="0.25">
      <c r="A139" s="14" t="s">
        <v>167</v>
      </c>
      <c r="B139" s="15" t="s">
        <v>167</v>
      </c>
      <c r="C139" s="15" t="s">
        <v>167</v>
      </c>
      <c r="D139" s="16">
        <v>44710</v>
      </c>
      <c r="E139" s="17">
        <v>52939</v>
      </c>
      <c r="F139" s="17">
        <v>2858</v>
      </c>
      <c r="G139" s="17">
        <v>1724</v>
      </c>
      <c r="H139" s="18">
        <v>975</v>
      </c>
      <c r="I139" s="17">
        <v>15318</v>
      </c>
      <c r="J139" s="17">
        <v>1562</v>
      </c>
      <c r="K139" s="19">
        <v>75376</v>
      </c>
    </row>
    <row r="140" spans="1:11" x14ac:dyDescent="0.25">
      <c r="A140" s="14" t="s">
        <v>317</v>
      </c>
      <c r="B140" s="15" t="s">
        <v>189</v>
      </c>
      <c r="C140" s="15" t="s">
        <v>174</v>
      </c>
      <c r="D140" s="16">
        <v>44798</v>
      </c>
      <c r="E140" s="18">
        <v>80</v>
      </c>
      <c r="F140" s="18">
        <v>16</v>
      </c>
      <c r="G140" s="18">
        <v>18</v>
      </c>
      <c r="H140" s="18">
        <v>2</v>
      </c>
      <c r="I140" s="18">
        <v>142</v>
      </c>
      <c r="J140" s="18">
        <v>6</v>
      </c>
      <c r="K140" s="19">
        <v>264</v>
      </c>
    </row>
    <row r="141" spans="1:11" x14ac:dyDescent="0.25">
      <c r="A141" s="14" t="s">
        <v>318</v>
      </c>
      <c r="B141" s="15" t="s">
        <v>133</v>
      </c>
      <c r="C141" s="15" t="s">
        <v>133</v>
      </c>
      <c r="D141" s="16">
        <v>44662</v>
      </c>
      <c r="E141" s="18">
        <v>336</v>
      </c>
      <c r="F141" s="18">
        <v>23</v>
      </c>
      <c r="G141" s="18">
        <v>33</v>
      </c>
      <c r="H141" s="18">
        <v>7</v>
      </c>
      <c r="I141" s="18">
        <v>246</v>
      </c>
      <c r="J141" s="18">
        <v>15</v>
      </c>
      <c r="K141" s="19">
        <v>660</v>
      </c>
    </row>
    <row r="142" spans="1:11" x14ac:dyDescent="0.25">
      <c r="A142" s="14" t="s">
        <v>319</v>
      </c>
      <c r="B142" s="15" t="s">
        <v>147</v>
      </c>
      <c r="C142" s="15" t="s">
        <v>133</v>
      </c>
      <c r="D142" s="16">
        <v>44768</v>
      </c>
      <c r="E142" s="18">
        <v>202</v>
      </c>
      <c r="F142" s="18">
        <v>25</v>
      </c>
      <c r="G142" s="18">
        <v>38</v>
      </c>
      <c r="H142" s="18">
        <v>8</v>
      </c>
      <c r="I142" s="18">
        <v>296</v>
      </c>
      <c r="J142" s="18">
        <v>18</v>
      </c>
      <c r="K142" s="19">
        <v>587</v>
      </c>
    </row>
    <row r="143" spans="1:11" x14ac:dyDescent="0.25">
      <c r="A143" s="14" t="s">
        <v>320</v>
      </c>
      <c r="B143" s="15" t="s">
        <v>142</v>
      </c>
      <c r="C143" s="15" t="s">
        <v>143</v>
      </c>
      <c r="D143" s="16">
        <v>44678</v>
      </c>
      <c r="E143" s="18">
        <v>642</v>
      </c>
      <c r="F143" s="18">
        <v>32</v>
      </c>
      <c r="G143" s="18">
        <v>52</v>
      </c>
      <c r="H143" s="18">
        <v>38</v>
      </c>
      <c r="I143" s="18">
        <v>276</v>
      </c>
      <c r="J143" s="18">
        <v>47</v>
      </c>
      <c r="K143" s="19">
        <v>1087</v>
      </c>
    </row>
    <row r="144" spans="1:11" x14ac:dyDescent="0.25">
      <c r="A144" s="14" t="s">
        <v>321</v>
      </c>
      <c r="B144" s="15" t="s">
        <v>147</v>
      </c>
      <c r="C144" s="15" t="s">
        <v>133</v>
      </c>
      <c r="D144" s="16">
        <v>44700</v>
      </c>
      <c r="E144" s="18">
        <v>729</v>
      </c>
      <c r="F144" s="18">
        <v>140</v>
      </c>
      <c r="G144" s="18">
        <v>70</v>
      </c>
      <c r="H144" s="18">
        <v>27</v>
      </c>
      <c r="I144" s="18">
        <v>930</v>
      </c>
      <c r="J144" s="18">
        <v>58</v>
      </c>
      <c r="K144" s="19">
        <v>1954</v>
      </c>
    </row>
    <row r="145" spans="1:11" x14ac:dyDescent="0.25">
      <c r="A145" s="14" t="s">
        <v>322</v>
      </c>
      <c r="B145" s="15" t="s">
        <v>176</v>
      </c>
      <c r="C145" s="15" t="s">
        <v>133</v>
      </c>
      <c r="D145" s="16">
        <v>44659</v>
      </c>
      <c r="E145" s="18">
        <v>744</v>
      </c>
      <c r="F145" s="18">
        <v>88</v>
      </c>
      <c r="G145" s="18">
        <v>92</v>
      </c>
      <c r="H145" s="18">
        <v>41</v>
      </c>
      <c r="I145" s="18">
        <v>993</v>
      </c>
      <c r="J145" s="18">
        <v>125</v>
      </c>
      <c r="K145" s="19">
        <v>2083</v>
      </c>
    </row>
    <row r="146" spans="1:11" x14ac:dyDescent="0.25">
      <c r="A146" s="14" t="s">
        <v>323</v>
      </c>
      <c r="B146" s="15" t="s">
        <v>160</v>
      </c>
      <c r="C146" s="15" t="s">
        <v>161</v>
      </c>
      <c r="D146" s="16">
        <v>44696</v>
      </c>
      <c r="E146" s="17">
        <v>6448</v>
      </c>
      <c r="F146" s="18">
        <v>345</v>
      </c>
      <c r="G146" s="18">
        <v>619</v>
      </c>
      <c r="H146" s="18">
        <v>153</v>
      </c>
      <c r="I146" s="17">
        <v>2732</v>
      </c>
      <c r="J146" s="18">
        <v>548</v>
      </c>
      <c r="K146" s="19">
        <v>10845</v>
      </c>
    </row>
    <row r="147" spans="1:11" x14ac:dyDescent="0.25">
      <c r="A147" s="14" t="s">
        <v>324</v>
      </c>
      <c r="B147" s="15" t="s">
        <v>325</v>
      </c>
      <c r="C147" s="15" t="s">
        <v>139</v>
      </c>
      <c r="D147" s="16">
        <v>44707</v>
      </c>
      <c r="E147" s="17">
        <v>28538</v>
      </c>
      <c r="F147" s="18">
        <v>783</v>
      </c>
      <c r="G147" s="18">
        <v>574</v>
      </c>
      <c r="H147" s="18">
        <v>583</v>
      </c>
      <c r="I147" s="17">
        <v>6385</v>
      </c>
      <c r="J147" s="18">
        <v>269</v>
      </c>
      <c r="K147" s="19">
        <v>37132</v>
      </c>
    </row>
    <row r="148" spans="1:11" x14ac:dyDescent="0.25">
      <c r="A148" s="14" t="s">
        <v>326</v>
      </c>
      <c r="B148" s="15" t="s">
        <v>152</v>
      </c>
      <c r="C148" s="15" t="s">
        <v>153</v>
      </c>
      <c r="D148" s="16">
        <v>44628</v>
      </c>
      <c r="E148" s="18">
        <v>460</v>
      </c>
      <c r="F148" s="18">
        <v>32</v>
      </c>
      <c r="G148" s="18">
        <v>48</v>
      </c>
      <c r="H148" s="18">
        <v>42</v>
      </c>
      <c r="I148" s="18">
        <v>506</v>
      </c>
      <c r="J148" s="18">
        <v>32</v>
      </c>
      <c r="K148" s="19">
        <v>1120</v>
      </c>
    </row>
    <row r="149" spans="1:11" x14ac:dyDescent="0.25">
      <c r="A149" s="14" t="s">
        <v>327</v>
      </c>
      <c r="B149" s="15" t="s">
        <v>136</v>
      </c>
      <c r="C149" s="15" t="s">
        <v>136</v>
      </c>
      <c r="D149" s="16">
        <v>44697</v>
      </c>
      <c r="E149" s="17">
        <v>10564</v>
      </c>
      <c r="F149" s="18">
        <v>340</v>
      </c>
      <c r="G149" s="18">
        <v>488</v>
      </c>
      <c r="H149" s="18">
        <v>76</v>
      </c>
      <c r="I149" s="17">
        <v>2646</v>
      </c>
      <c r="J149" s="18">
        <v>355</v>
      </c>
      <c r="K149" s="19">
        <v>14469</v>
      </c>
    </row>
    <row r="150" spans="1:11" x14ac:dyDescent="0.25">
      <c r="A150" s="14" t="s">
        <v>328</v>
      </c>
      <c r="B150" s="15" t="s">
        <v>204</v>
      </c>
      <c r="C150" s="15" t="s">
        <v>136</v>
      </c>
      <c r="D150" s="16">
        <v>44637</v>
      </c>
      <c r="E150" s="17">
        <v>10583</v>
      </c>
      <c r="F150" s="18">
        <v>304</v>
      </c>
      <c r="G150" s="18">
        <v>644</v>
      </c>
      <c r="H150" s="18">
        <v>279</v>
      </c>
      <c r="I150" s="17">
        <v>2693</v>
      </c>
      <c r="J150" s="18">
        <v>579</v>
      </c>
      <c r="K150" s="19">
        <v>15082</v>
      </c>
    </row>
    <row r="151" spans="1:11" x14ac:dyDescent="0.25">
      <c r="A151" s="14" t="s">
        <v>329</v>
      </c>
      <c r="B151" s="15" t="s">
        <v>142</v>
      </c>
      <c r="C151" s="15" t="s">
        <v>143</v>
      </c>
      <c r="D151" s="16">
        <v>44722</v>
      </c>
      <c r="E151" s="17">
        <v>6594</v>
      </c>
      <c r="F151" s="18">
        <v>259</v>
      </c>
      <c r="G151" s="18">
        <v>198</v>
      </c>
      <c r="H151" s="18">
        <v>37</v>
      </c>
      <c r="I151" s="17">
        <v>1950</v>
      </c>
      <c r="J151" s="18">
        <v>242</v>
      </c>
      <c r="K151" s="19">
        <v>9280</v>
      </c>
    </row>
    <row r="152" spans="1:11" x14ac:dyDescent="0.25">
      <c r="A152" s="14" t="s">
        <v>330</v>
      </c>
      <c r="B152" s="15" t="s">
        <v>152</v>
      </c>
      <c r="C152" s="15" t="s">
        <v>153</v>
      </c>
      <c r="D152" s="16">
        <v>44641</v>
      </c>
      <c r="E152" s="18">
        <v>362</v>
      </c>
      <c r="F152" s="18">
        <v>27</v>
      </c>
      <c r="G152" s="18">
        <v>43</v>
      </c>
      <c r="H152" s="18">
        <v>59</v>
      </c>
      <c r="I152" s="18">
        <v>751</v>
      </c>
      <c r="J152" s="18">
        <v>24</v>
      </c>
      <c r="K152" s="19">
        <v>1266</v>
      </c>
    </row>
    <row r="153" spans="1:11" x14ac:dyDescent="0.25">
      <c r="A153" s="14" t="s">
        <v>331</v>
      </c>
      <c r="B153" s="15" t="s">
        <v>192</v>
      </c>
      <c r="C153" s="15" t="s">
        <v>153</v>
      </c>
      <c r="D153" s="16">
        <v>44668</v>
      </c>
      <c r="E153" s="17">
        <v>34694</v>
      </c>
      <c r="F153" s="17">
        <v>1948</v>
      </c>
      <c r="G153" s="17">
        <v>2385</v>
      </c>
      <c r="H153" s="18">
        <v>402</v>
      </c>
      <c r="I153" s="17">
        <v>11797</v>
      </c>
      <c r="J153" s="17">
        <v>1792</v>
      </c>
      <c r="K153" s="19">
        <v>53018</v>
      </c>
    </row>
    <row r="154" spans="1:11" x14ac:dyDescent="0.25">
      <c r="A154" s="14" t="s">
        <v>332</v>
      </c>
      <c r="B154" s="15" t="s">
        <v>333</v>
      </c>
      <c r="C154" s="15" t="s">
        <v>172</v>
      </c>
      <c r="D154" s="16">
        <v>44765</v>
      </c>
      <c r="E154" s="17">
        <v>38608</v>
      </c>
      <c r="F154" s="17">
        <v>1467</v>
      </c>
      <c r="G154" s="17">
        <v>1847</v>
      </c>
      <c r="H154" s="18">
        <v>263</v>
      </c>
      <c r="I154" s="17">
        <v>11589</v>
      </c>
      <c r="J154" s="17">
        <v>2093</v>
      </c>
      <c r="K154" s="19">
        <v>55867</v>
      </c>
    </row>
    <row r="155" spans="1:11" x14ac:dyDescent="0.25">
      <c r="A155" s="14" t="s">
        <v>334</v>
      </c>
      <c r="B155" s="15" t="s">
        <v>149</v>
      </c>
      <c r="C155" s="15" t="s">
        <v>150</v>
      </c>
      <c r="D155" s="16">
        <v>44618</v>
      </c>
      <c r="E155" s="18">
        <v>1313</v>
      </c>
      <c r="F155" s="18">
        <v>54</v>
      </c>
      <c r="G155" s="18">
        <v>130</v>
      </c>
      <c r="H155" s="18">
        <v>36</v>
      </c>
      <c r="I155" s="18">
        <v>745</v>
      </c>
      <c r="J155" s="18">
        <v>88</v>
      </c>
      <c r="K155" s="19">
        <v>2366</v>
      </c>
    </row>
    <row r="156" spans="1:11" x14ac:dyDescent="0.25">
      <c r="A156" s="14" t="s">
        <v>335</v>
      </c>
      <c r="B156" s="15" t="s">
        <v>284</v>
      </c>
      <c r="C156" s="15" t="s">
        <v>172</v>
      </c>
      <c r="D156" s="16">
        <v>44650</v>
      </c>
      <c r="E156" s="18">
        <v>694</v>
      </c>
      <c r="F156" s="18">
        <v>59</v>
      </c>
      <c r="G156" s="18">
        <v>50</v>
      </c>
      <c r="H156" s="18">
        <v>63</v>
      </c>
      <c r="I156" s="18">
        <v>913</v>
      </c>
      <c r="J156" s="18">
        <v>52</v>
      </c>
      <c r="K156" s="19">
        <v>1831</v>
      </c>
    </row>
    <row r="157" spans="1:11" x14ac:dyDescent="0.25">
      <c r="A157" s="14" t="s">
        <v>135</v>
      </c>
      <c r="B157" s="15" t="s">
        <v>135</v>
      </c>
      <c r="C157" s="15" t="s">
        <v>136</v>
      </c>
      <c r="D157" s="16">
        <v>44801</v>
      </c>
      <c r="E157" s="18">
        <v>849</v>
      </c>
      <c r="F157" s="18">
        <v>43</v>
      </c>
      <c r="G157" s="18">
        <v>828</v>
      </c>
      <c r="H157" s="18">
        <v>21</v>
      </c>
      <c r="I157" s="18">
        <v>697</v>
      </c>
      <c r="J157" s="18">
        <v>20</v>
      </c>
      <c r="K157" s="19">
        <v>2458</v>
      </c>
    </row>
    <row r="158" spans="1:11" x14ac:dyDescent="0.25">
      <c r="A158" s="14" t="s">
        <v>336</v>
      </c>
      <c r="B158" s="15" t="s">
        <v>221</v>
      </c>
      <c r="C158" s="15" t="s">
        <v>174</v>
      </c>
      <c r="D158" s="16">
        <v>44653</v>
      </c>
      <c r="E158" s="18">
        <v>457</v>
      </c>
      <c r="F158" s="18">
        <v>23</v>
      </c>
      <c r="G158" s="18">
        <v>14</v>
      </c>
      <c r="H158" s="18">
        <v>7</v>
      </c>
      <c r="I158" s="18">
        <v>431</v>
      </c>
      <c r="J158" s="18">
        <v>25</v>
      </c>
      <c r="K158" s="19">
        <v>957</v>
      </c>
    </row>
    <row r="159" spans="1:11" x14ac:dyDescent="0.25">
      <c r="A159" s="14" t="s">
        <v>337</v>
      </c>
      <c r="B159" s="15" t="s">
        <v>169</v>
      </c>
      <c r="C159" s="15" t="s">
        <v>161</v>
      </c>
      <c r="D159" s="16">
        <v>44584</v>
      </c>
      <c r="E159" s="17">
        <v>13428</v>
      </c>
      <c r="F159" s="18">
        <v>223</v>
      </c>
      <c r="G159" s="17">
        <v>1487</v>
      </c>
      <c r="H159" s="18">
        <v>128</v>
      </c>
      <c r="I159" s="17">
        <v>3123</v>
      </c>
      <c r="J159" s="18">
        <v>1236</v>
      </c>
      <c r="K159" s="19">
        <v>19625</v>
      </c>
    </row>
    <row r="160" spans="1:11" x14ac:dyDescent="0.25">
      <c r="A160" s="14" t="s">
        <v>338</v>
      </c>
      <c r="B160" s="15" t="s">
        <v>236</v>
      </c>
      <c r="C160" s="15" t="s">
        <v>136</v>
      </c>
      <c r="D160" s="16">
        <v>44706</v>
      </c>
      <c r="E160" s="17">
        <v>3991</v>
      </c>
      <c r="F160" s="18">
        <v>107</v>
      </c>
      <c r="G160" s="18">
        <v>213</v>
      </c>
      <c r="H160" s="18">
        <v>46</v>
      </c>
      <c r="I160" s="17">
        <v>1158</v>
      </c>
      <c r="J160" s="18">
        <v>171</v>
      </c>
      <c r="K160" s="19">
        <v>5686</v>
      </c>
    </row>
    <row r="161" spans="1:11" x14ac:dyDescent="0.25">
      <c r="A161" s="14" t="s">
        <v>339</v>
      </c>
      <c r="B161" s="15" t="s">
        <v>169</v>
      </c>
      <c r="C161" s="15" t="s">
        <v>161</v>
      </c>
      <c r="D161" s="16">
        <v>44589</v>
      </c>
      <c r="E161" s="17">
        <v>79017</v>
      </c>
      <c r="F161" s="17">
        <v>4385</v>
      </c>
      <c r="G161" s="17">
        <v>1508</v>
      </c>
      <c r="H161" s="18">
        <v>184</v>
      </c>
      <c r="I161" s="17">
        <v>6825</v>
      </c>
      <c r="J161" s="17">
        <v>3765</v>
      </c>
      <c r="K161" s="19">
        <v>95684</v>
      </c>
    </row>
    <row r="162" spans="1:11" x14ac:dyDescent="0.25">
      <c r="A162" s="14" t="s">
        <v>340</v>
      </c>
      <c r="B162" s="15" t="s">
        <v>169</v>
      </c>
      <c r="C162" s="15" t="s">
        <v>161</v>
      </c>
      <c r="D162" s="16">
        <v>44613</v>
      </c>
      <c r="E162" s="17">
        <v>8193</v>
      </c>
      <c r="F162" s="18">
        <v>130</v>
      </c>
      <c r="G162" s="18">
        <v>1017</v>
      </c>
      <c r="H162" s="18">
        <v>116</v>
      </c>
      <c r="I162" s="17">
        <v>2328</v>
      </c>
      <c r="J162" s="18">
        <v>923</v>
      </c>
      <c r="K162" s="19">
        <v>12707</v>
      </c>
    </row>
    <row r="163" spans="1:11" x14ac:dyDescent="0.25">
      <c r="A163" s="14" t="s">
        <v>341</v>
      </c>
      <c r="B163" s="15" t="s">
        <v>341</v>
      </c>
      <c r="C163" s="15" t="s">
        <v>136</v>
      </c>
      <c r="D163" s="16">
        <v>44582</v>
      </c>
      <c r="E163" s="17">
        <v>9705</v>
      </c>
      <c r="F163" s="18">
        <v>427</v>
      </c>
      <c r="G163" s="18">
        <v>448</v>
      </c>
      <c r="H163" s="18">
        <v>7</v>
      </c>
      <c r="I163" s="17">
        <v>2241</v>
      </c>
      <c r="J163" s="18">
        <v>861</v>
      </c>
      <c r="K163" s="19">
        <v>13689</v>
      </c>
    </row>
    <row r="164" spans="1:11" x14ac:dyDescent="0.25">
      <c r="A164" s="14" t="s">
        <v>342</v>
      </c>
      <c r="B164" s="15" t="s">
        <v>192</v>
      </c>
      <c r="C164" s="15" t="s">
        <v>153</v>
      </c>
      <c r="D164" s="16">
        <v>44564</v>
      </c>
      <c r="E164" s="18">
        <v>223</v>
      </c>
      <c r="F164" s="18">
        <v>9</v>
      </c>
      <c r="G164" s="18">
        <v>18</v>
      </c>
      <c r="H164" s="18">
        <v>2</v>
      </c>
      <c r="I164" s="18">
        <v>270</v>
      </c>
      <c r="J164" s="18">
        <v>13</v>
      </c>
      <c r="K164" s="19">
        <v>535</v>
      </c>
    </row>
    <row r="165" spans="1:11" x14ac:dyDescent="0.25">
      <c r="A165" s="14" t="s">
        <v>343</v>
      </c>
      <c r="B165" s="15" t="s">
        <v>221</v>
      </c>
      <c r="C165" s="15" t="s">
        <v>174</v>
      </c>
      <c r="D165" s="16">
        <v>44625</v>
      </c>
      <c r="E165" s="18">
        <v>1075</v>
      </c>
      <c r="F165" s="18">
        <v>82</v>
      </c>
      <c r="G165" s="18">
        <v>63</v>
      </c>
      <c r="H165" s="18">
        <v>46</v>
      </c>
      <c r="I165" s="18">
        <v>890</v>
      </c>
      <c r="J165" s="18">
        <v>16</v>
      </c>
      <c r="K165" s="19">
        <v>2172</v>
      </c>
    </row>
    <row r="166" spans="1:11" x14ac:dyDescent="0.25">
      <c r="A166" s="14" t="s">
        <v>344</v>
      </c>
      <c r="B166" s="15" t="s">
        <v>136</v>
      </c>
      <c r="C166" s="15" t="s">
        <v>136</v>
      </c>
      <c r="D166" s="16">
        <v>44788</v>
      </c>
      <c r="E166" s="17">
        <v>3317</v>
      </c>
      <c r="F166" s="18">
        <v>232</v>
      </c>
      <c r="G166" s="18">
        <v>230</v>
      </c>
      <c r="H166" s="18">
        <v>43</v>
      </c>
      <c r="I166" s="17">
        <v>1216</v>
      </c>
      <c r="J166" s="18">
        <v>154</v>
      </c>
      <c r="K166" s="19">
        <v>5192</v>
      </c>
    </row>
    <row r="167" spans="1:11" x14ac:dyDescent="0.25">
      <c r="A167" s="14" t="s">
        <v>345</v>
      </c>
      <c r="B167" s="15" t="s">
        <v>333</v>
      </c>
      <c r="C167" s="15" t="s">
        <v>172</v>
      </c>
      <c r="D167" s="16">
        <v>44615</v>
      </c>
      <c r="E167" s="17">
        <v>2057</v>
      </c>
      <c r="F167" s="18">
        <v>121</v>
      </c>
      <c r="G167" s="18">
        <v>137</v>
      </c>
      <c r="H167" s="18">
        <v>180</v>
      </c>
      <c r="I167" s="17">
        <v>1092</v>
      </c>
      <c r="J167" s="18">
        <v>118</v>
      </c>
      <c r="K167" s="19">
        <v>3705</v>
      </c>
    </row>
    <row r="168" spans="1:11" x14ac:dyDescent="0.25">
      <c r="A168" s="14" t="s">
        <v>346</v>
      </c>
      <c r="B168" s="15" t="s">
        <v>169</v>
      </c>
      <c r="C168" s="15" t="s">
        <v>161</v>
      </c>
      <c r="D168" s="16">
        <v>44773</v>
      </c>
      <c r="E168" s="17">
        <v>8937</v>
      </c>
      <c r="F168" s="18">
        <v>169</v>
      </c>
      <c r="G168" s="17">
        <v>1250</v>
      </c>
      <c r="H168" s="18">
        <v>104</v>
      </c>
      <c r="I168" s="17">
        <v>2574</v>
      </c>
      <c r="J168" s="18">
        <v>854</v>
      </c>
      <c r="K168" s="19">
        <v>13888</v>
      </c>
    </row>
    <row r="169" spans="1:11" x14ac:dyDescent="0.25">
      <c r="A169" s="14" t="s">
        <v>347</v>
      </c>
      <c r="B169" s="15" t="s">
        <v>199</v>
      </c>
      <c r="C169" s="15" t="s">
        <v>161</v>
      </c>
      <c r="D169" s="16">
        <v>44794</v>
      </c>
      <c r="E169" s="17">
        <v>67629</v>
      </c>
      <c r="F169" s="17">
        <v>1914</v>
      </c>
      <c r="G169" s="17">
        <v>4334</v>
      </c>
      <c r="H169" s="18">
        <v>376</v>
      </c>
      <c r="I169" s="17">
        <v>11084</v>
      </c>
      <c r="J169" s="17">
        <v>3921</v>
      </c>
      <c r="K169" s="19">
        <v>89258</v>
      </c>
    </row>
    <row r="170" spans="1:11" x14ac:dyDescent="0.25">
      <c r="A170" s="14" t="s">
        <v>348</v>
      </c>
      <c r="B170" s="15" t="s">
        <v>152</v>
      </c>
      <c r="C170" s="15" t="s">
        <v>153</v>
      </c>
      <c r="D170" s="16">
        <v>44585</v>
      </c>
      <c r="E170" s="18">
        <v>534</v>
      </c>
      <c r="F170" s="18">
        <v>128</v>
      </c>
      <c r="G170" s="18">
        <v>29</v>
      </c>
      <c r="H170" s="18">
        <v>13</v>
      </c>
      <c r="I170" s="18">
        <v>652</v>
      </c>
      <c r="J170" s="18">
        <v>26</v>
      </c>
      <c r="K170" s="19">
        <v>1382</v>
      </c>
    </row>
    <row r="171" spans="1:11" x14ac:dyDescent="0.25">
      <c r="A171" s="14" t="s">
        <v>349</v>
      </c>
      <c r="B171" s="15" t="s">
        <v>284</v>
      </c>
      <c r="C171" s="15" t="s">
        <v>172</v>
      </c>
      <c r="D171" s="16">
        <v>44710</v>
      </c>
      <c r="E171" s="17">
        <v>1108</v>
      </c>
      <c r="F171" s="18">
        <v>56</v>
      </c>
      <c r="G171" s="18">
        <v>72</v>
      </c>
      <c r="H171" s="18">
        <v>45</v>
      </c>
      <c r="I171" s="17">
        <v>963</v>
      </c>
      <c r="J171" s="18">
        <v>63</v>
      </c>
      <c r="K171" s="19">
        <v>2307</v>
      </c>
    </row>
    <row r="172" spans="1:11" x14ac:dyDescent="0.25">
      <c r="A172" s="14" t="s">
        <v>350</v>
      </c>
      <c r="B172" s="15" t="s">
        <v>303</v>
      </c>
      <c r="C172" s="15" t="s">
        <v>218</v>
      </c>
      <c r="D172" s="16">
        <v>44675</v>
      </c>
      <c r="E172" s="17">
        <v>2680</v>
      </c>
      <c r="F172" s="18">
        <v>175</v>
      </c>
      <c r="G172" s="18">
        <v>209</v>
      </c>
      <c r="H172" s="18">
        <v>34</v>
      </c>
      <c r="I172" s="17">
        <v>1714</v>
      </c>
      <c r="J172" s="18">
        <v>145</v>
      </c>
      <c r="K172" s="19">
        <v>4957</v>
      </c>
    </row>
    <row r="173" spans="1:11" x14ac:dyDescent="0.25">
      <c r="A173" s="14" t="s">
        <v>351</v>
      </c>
      <c r="B173" s="15" t="s">
        <v>282</v>
      </c>
      <c r="C173" s="15" t="s">
        <v>161</v>
      </c>
      <c r="D173" s="16">
        <v>44672</v>
      </c>
      <c r="E173" s="17">
        <v>15795</v>
      </c>
      <c r="F173" s="18">
        <v>503</v>
      </c>
      <c r="G173" s="18">
        <v>925</v>
      </c>
      <c r="H173" s="18">
        <v>180</v>
      </c>
      <c r="I173" s="17">
        <v>4069</v>
      </c>
      <c r="J173" s="18">
        <v>1010</v>
      </c>
      <c r="K173" s="19">
        <v>22482</v>
      </c>
    </row>
    <row r="174" spans="1:11" x14ac:dyDescent="0.25">
      <c r="A174" s="14" t="s">
        <v>352</v>
      </c>
      <c r="B174" s="15" t="s">
        <v>149</v>
      </c>
      <c r="C174" s="15" t="s">
        <v>150</v>
      </c>
      <c r="D174" s="16">
        <v>44765</v>
      </c>
      <c r="E174" s="18">
        <v>761</v>
      </c>
      <c r="F174" s="18">
        <v>30</v>
      </c>
      <c r="G174" s="18">
        <v>102</v>
      </c>
      <c r="H174" s="18">
        <v>42</v>
      </c>
      <c r="I174" s="18">
        <v>640</v>
      </c>
      <c r="J174" s="18">
        <v>73</v>
      </c>
      <c r="K174" s="19">
        <v>1648</v>
      </c>
    </row>
    <row r="175" spans="1:11" x14ac:dyDescent="0.25">
      <c r="A175" s="14" t="s">
        <v>353</v>
      </c>
      <c r="B175" s="15" t="s">
        <v>204</v>
      </c>
      <c r="C175" s="15" t="s">
        <v>136</v>
      </c>
      <c r="D175" s="16">
        <v>44729</v>
      </c>
      <c r="E175" s="18">
        <v>853</v>
      </c>
      <c r="F175" s="18">
        <v>47</v>
      </c>
      <c r="G175" s="18">
        <v>73</v>
      </c>
      <c r="H175" s="18">
        <v>33</v>
      </c>
      <c r="I175" s="18">
        <v>371</v>
      </c>
      <c r="J175" s="18">
        <v>57</v>
      </c>
      <c r="K175" s="19">
        <v>1434</v>
      </c>
    </row>
    <row r="176" spans="1:11" x14ac:dyDescent="0.25">
      <c r="A176" s="14" t="s">
        <v>354</v>
      </c>
      <c r="B176" s="15" t="s">
        <v>192</v>
      </c>
      <c r="C176" s="15" t="s">
        <v>153</v>
      </c>
      <c r="D176" s="16">
        <v>44738</v>
      </c>
      <c r="E176" s="18">
        <v>249</v>
      </c>
      <c r="F176" s="18">
        <v>34</v>
      </c>
      <c r="G176" s="18">
        <v>20</v>
      </c>
      <c r="H176" s="18">
        <v>22</v>
      </c>
      <c r="I176" s="18">
        <v>370</v>
      </c>
      <c r="J176" s="18">
        <v>22</v>
      </c>
      <c r="K176" s="19">
        <v>717</v>
      </c>
    </row>
    <row r="177" spans="1:11" x14ac:dyDescent="0.25">
      <c r="A177" s="14" t="s">
        <v>355</v>
      </c>
      <c r="B177" s="15" t="s">
        <v>157</v>
      </c>
      <c r="C177" s="15" t="s">
        <v>143</v>
      </c>
      <c r="D177" s="16">
        <v>44603</v>
      </c>
      <c r="E177" s="17">
        <v>6154</v>
      </c>
      <c r="F177" s="18">
        <v>344</v>
      </c>
      <c r="G177" s="18">
        <v>854</v>
      </c>
      <c r="H177" s="18">
        <v>209</v>
      </c>
      <c r="I177" s="17">
        <v>2891</v>
      </c>
      <c r="J177" s="18">
        <v>355</v>
      </c>
      <c r="K177" s="19">
        <v>10807</v>
      </c>
    </row>
    <row r="178" spans="1:11" x14ac:dyDescent="0.25">
      <c r="A178" s="14" t="s">
        <v>356</v>
      </c>
      <c r="B178" s="15" t="s">
        <v>169</v>
      </c>
      <c r="C178" s="15" t="s">
        <v>161</v>
      </c>
      <c r="D178" s="16">
        <v>44625</v>
      </c>
      <c r="E178" s="17">
        <v>62854</v>
      </c>
      <c r="F178" s="17">
        <v>1741</v>
      </c>
      <c r="G178" s="17">
        <v>4117</v>
      </c>
      <c r="H178" s="18">
        <v>237</v>
      </c>
      <c r="I178" s="17">
        <v>8201</v>
      </c>
      <c r="J178" s="17">
        <v>3229</v>
      </c>
      <c r="K178" s="19">
        <v>80379</v>
      </c>
    </row>
    <row r="179" spans="1:11" x14ac:dyDescent="0.25">
      <c r="A179" s="14" t="s">
        <v>357</v>
      </c>
      <c r="B179" s="15" t="s">
        <v>358</v>
      </c>
      <c r="C179" s="15" t="s">
        <v>167</v>
      </c>
      <c r="D179" s="16">
        <v>44646</v>
      </c>
      <c r="E179" s="18">
        <v>486</v>
      </c>
      <c r="F179" s="18">
        <v>17</v>
      </c>
      <c r="G179" s="18">
        <v>22</v>
      </c>
      <c r="H179" s="18">
        <v>32</v>
      </c>
      <c r="I179" s="18">
        <v>999</v>
      </c>
      <c r="J179" s="18">
        <v>14</v>
      </c>
      <c r="K179" s="19">
        <v>1570</v>
      </c>
    </row>
    <row r="180" spans="1:11" x14ac:dyDescent="0.25">
      <c r="A180" s="14" t="s">
        <v>359</v>
      </c>
      <c r="B180" s="15" t="s">
        <v>173</v>
      </c>
      <c r="C180" s="15" t="s">
        <v>174</v>
      </c>
      <c r="D180" s="16">
        <v>44658</v>
      </c>
      <c r="E180" s="18">
        <v>171</v>
      </c>
      <c r="F180" s="18">
        <v>25</v>
      </c>
      <c r="G180" s="18">
        <v>16</v>
      </c>
      <c r="H180" s="18">
        <v>10</v>
      </c>
      <c r="I180" s="18">
        <v>257</v>
      </c>
      <c r="J180" s="18">
        <v>4</v>
      </c>
      <c r="K180" s="19">
        <v>483</v>
      </c>
    </row>
    <row r="181" spans="1:11" x14ac:dyDescent="0.25">
      <c r="A181" s="14" t="s">
        <v>360</v>
      </c>
      <c r="B181" s="15" t="s">
        <v>147</v>
      </c>
      <c r="C181" s="15" t="s">
        <v>133</v>
      </c>
      <c r="D181" s="16">
        <v>44690</v>
      </c>
      <c r="E181" s="18">
        <v>781</v>
      </c>
      <c r="F181" s="18">
        <v>56</v>
      </c>
      <c r="G181" s="18">
        <v>50</v>
      </c>
      <c r="H181" s="18">
        <v>39</v>
      </c>
      <c r="I181" s="18">
        <v>853</v>
      </c>
      <c r="J181" s="18">
        <v>45</v>
      </c>
      <c r="K181" s="19">
        <v>1824</v>
      </c>
    </row>
    <row r="182" spans="1:11" x14ac:dyDescent="0.25">
      <c r="A182" s="14" t="s">
        <v>361</v>
      </c>
      <c r="B182" s="15" t="s">
        <v>169</v>
      </c>
      <c r="C182" s="15" t="s">
        <v>161</v>
      </c>
      <c r="D182" s="16">
        <v>44744</v>
      </c>
      <c r="E182" s="17">
        <v>16752</v>
      </c>
      <c r="F182" s="18">
        <v>459</v>
      </c>
      <c r="G182" s="17">
        <v>1675</v>
      </c>
      <c r="H182" s="18">
        <v>104</v>
      </c>
      <c r="I182" s="17">
        <v>3316</v>
      </c>
      <c r="J182" s="17">
        <v>1633</v>
      </c>
      <c r="K182" s="19">
        <v>23939</v>
      </c>
    </row>
    <row r="183" spans="1:11" x14ac:dyDescent="0.25">
      <c r="A183" s="14" t="s">
        <v>362</v>
      </c>
      <c r="B183" s="15" t="s">
        <v>189</v>
      </c>
      <c r="C183" s="15" t="s">
        <v>174</v>
      </c>
      <c r="D183" s="16">
        <v>44673</v>
      </c>
      <c r="E183" s="17">
        <v>1259</v>
      </c>
      <c r="F183" s="18">
        <v>82</v>
      </c>
      <c r="G183" s="18">
        <v>118</v>
      </c>
      <c r="H183" s="18">
        <v>18</v>
      </c>
      <c r="I183" s="18">
        <v>983</v>
      </c>
      <c r="J183" s="18">
        <v>35</v>
      </c>
      <c r="K183" s="19">
        <v>2495</v>
      </c>
    </row>
    <row r="184" spans="1:11" x14ac:dyDescent="0.25">
      <c r="A184" s="14" t="s">
        <v>363</v>
      </c>
      <c r="B184" s="15" t="s">
        <v>147</v>
      </c>
      <c r="C184" s="15" t="s">
        <v>133</v>
      </c>
      <c r="D184" s="16">
        <v>44576</v>
      </c>
      <c r="E184" s="17">
        <v>1462</v>
      </c>
      <c r="F184" s="18">
        <v>88</v>
      </c>
      <c r="G184" s="18">
        <v>155</v>
      </c>
      <c r="H184" s="18">
        <v>55</v>
      </c>
      <c r="I184" s="17">
        <v>1364</v>
      </c>
      <c r="J184" s="18">
        <v>106</v>
      </c>
      <c r="K184" s="19">
        <v>3230</v>
      </c>
    </row>
    <row r="185" spans="1:11" x14ac:dyDescent="0.25">
      <c r="A185" s="14" t="s">
        <v>364</v>
      </c>
      <c r="B185" s="15" t="s">
        <v>169</v>
      </c>
      <c r="C185" s="15" t="s">
        <v>161</v>
      </c>
      <c r="D185" s="16">
        <v>44649</v>
      </c>
      <c r="E185" s="17">
        <v>71484</v>
      </c>
      <c r="F185" s="17">
        <v>987</v>
      </c>
      <c r="G185" s="17">
        <v>3860</v>
      </c>
      <c r="H185" s="18">
        <v>204</v>
      </c>
      <c r="I185" s="17">
        <v>11918</v>
      </c>
      <c r="J185" s="17">
        <v>2530</v>
      </c>
      <c r="K185" s="19">
        <v>90983</v>
      </c>
    </row>
    <row r="186" spans="1:11" x14ac:dyDescent="0.25">
      <c r="A186" s="14" t="s">
        <v>136</v>
      </c>
      <c r="B186" s="15" t="s">
        <v>136</v>
      </c>
      <c r="C186" s="15" t="s">
        <v>136</v>
      </c>
      <c r="D186" s="16">
        <v>44807</v>
      </c>
      <c r="E186" s="17">
        <v>32783</v>
      </c>
      <c r="F186" s="18">
        <v>658</v>
      </c>
      <c r="G186" s="17">
        <v>2395</v>
      </c>
      <c r="H186" s="18">
        <v>289</v>
      </c>
      <c r="I186" s="17">
        <v>5509</v>
      </c>
      <c r="J186" s="18">
        <v>864</v>
      </c>
      <c r="K186" s="19">
        <v>42498</v>
      </c>
    </row>
    <row r="187" spans="1:11" x14ac:dyDescent="0.25">
      <c r="A187" s="14" t="s">
        <v>365</v>
      </c>
      <c r="B187" s="15" t="s">
        <v>325</v>
      </c>
      <c r="C187" s="15" t="s">
        <v>139</v>
      </c>
      <c r="D187" s="16">
        <v>44678</v>
      </c>
      <c r="E187" s="18">
        <v>872</v>
      </c>
      <c r="F187" s="18">
        <v>33</v>
      </c>
      <c r="G187" s="18">
        <v>28</v>
      </c>
      <c r="H187" s="18">
        <v>10</v>
      </c>
      <c r="I187" s="18">
        <v>613</v>
      </c>
      <c r="J187" s="18">
        <v>6</v>
      </c>
      <c r="K187" s="19">
        <v>1562</v>
      </c>
    </row>
    <row r="188" spans="1:11" x14ac:dyDescent="0.25">
      <c r="A188" s="14" t="s">
        <v>366</v>
      </c>
      <c r="B188" s="15" t="s">
        <v>192</v>
      </c>
      <c r="C188" s="15" t="s">
        <v>153</v>
      </c>
      <c r="D188" s="16">
        <v>44638</v>
      </c>
      <c r="E188" s="17">
        <v>2595</v>
      </c>
      <c r="F188" s="18">
        <v>289</v>
      </c>
      <c r="G188" s="18">
        <v>168</v>
      </c>
      <c r="H188" s="18">
        <v>57</v>
      </c>
      <c r="I188" s="17">
        <v>1628</v>
      </c>
      <c r="J188" s="18">
        <v>186</v>
      </c>
      <c r="K188" s="19">
        <v>4923</v>
      </c>
    </row>
    <row r="189" spans="1:11" x14ac:dyDescent="0.25">
      <c r="A189" s="14" t="s">
        <v>367</v>
      </c>
      <c r="B189" s="15" t="s">
        <v>169</v>
      </c>
      <c r="C189" s="15" t="s">
        <v>161</v>
      </c>
      <c r="D189" s="16">
        <v>44746</v>
      </c>
      <c r="E189" s="17">
        <v>10582</v>
      </c>
      <c r="F189" s="18">
        <v>281</v>
      </c>
      <c r="G189" s="17">
        <v>1257</v>
      </c>
      <c r="H189" s="18">
        <v>97</v>
      </c>
      <c r="I189" s="17">
        <v>2880</v>
      </c>
      <c r="J189" s="17">
        <v>1038</v>
      </c>
      <c r="K189" s="19">
        <v>16135</v>
      </c>
    </row>
    <row r="190" spans="1:11" x14ac:dyDescent="0.25">
      <c r="A190" s="14" t="s">
        <v>368</v>
      </c>
      <c r="B190" s="15" t="s">
        <v>221</v>
      </c>
      <c r="C190" s="15" t="s">
        <v>174</v>
      </c>
      <c r="D190" s="16">
        <v>44714</v>
      </c>
      <c r="E190" s="18">
        <v>199</v>
      </c>
      <c r="F190" s="18">
        <v>13</v>
      </c>
      <c r="G190" s="18">
        <v>11</v>
      </c>
      <c r="H190" s="18">
        <v>15</v>
      </c>
      <c r="I190" s="18">
        <v>197</v>
      </c>
      <c r="J190" s="18">
        <v>5</v>
      </c>
      <c r="K190" s="19">
        <v>440</v>
      </c>
    </row>
    <row r="191" spans="1:11" x14ac:dyDescent="0.25">
      <c r="A191" s="14" t="s">
        <v>369</v>
      </c>
      <c r="B191" s="15" t="s">
        <v>275</v>
      </c>
      <c r="C191" s="15" t="s">
        <v>139</v>
      </c>
      <c r="D191" s="16">
        <v>44623</v>
      </c>
      <c r="E191" s="18">
        <v>129</v>
      </c>
      <c r="F191" s="18">
        <v>3</v>
      </c>
      <c r="G191" s="18">
        <v>6</v>
      </c>
      <c r="H191" s="18">
        <v>4</v>
      </c>
      <c r="I191" s="18">
        <v>98</v>
      </c>
      <c r="J191" s="18">
        <v>65</v>
      </c>
      <c r="K191" s="19">
        <v>305</v>
      </c>
    </row>
    <row r="192" spans="1:11" x14ac:dyDescent="0.25">
      <c r="A192" s="14" t="s">
        <v>370</v>
      </c>
      <c r="B192" s="15" t="s">
        <v>236</v>
      </c>
      <c r="C192" s="15" t="s">
        <v>136</v>
      </c>
      <c r="D192" s="16">
        <v>44654</v>
      </c>
      <c r="E192" s="17">
        <v>76</v>
      </c>
      <c r="F192" s="18">
        <v>8</v>
      </c>
      <c r="G192" s="18">
        <v>3</v>
      </c>
      <c r="H192" s="18">
        <v>5</v>
      </c>
      <c r="I192" s="17">
        <v>40</v>
      </c>
      <c r="J192" s="18">
        <v>18</v>
      </c>
      <c r="K192" s="19">
        <v>150</v>
      </c>
    </row>
    <row r="193" spans="1:11" x14ac:dyDescent="0.25">
      <c r="A193" s="14" t="s">
        <v>163</v>
      </c>
      <c r="B193" s="15" t="s">
        <v>163</v>
      </c>
      <c r="C193" s="15" t="s">
        <v>150</v>
      </c>
      <c r="D193" s="16">
        <v>44671</v>
      </c>
      <c r="E193" s="17">
        <v>27908</v>
      </c>
      <c r="F193" s="18">
        <v>938</v>
      </c>
      <c r="G193" s="17">
        <v>1699</v>
      </c>
      <c r="H193" s="18">
        <v>249</v>
      </c>
      <c r="I193" s="17">
        <v>8781</v>
      </c>
      <c r="J193" s="17">
        <v>2126</v>
      </c>
      <c r="K193" s="19">
        <v>41701</v>
      </c>
    </row>
    <row r="194" spans="1:11" x14ac:dyDescent="0.25">
      <c r="A194" s="14" t="s">
        <v>371</v>
      </c>
      <c r="B194" s="15" t="s">
        <v>147</v>
      </c>
      <c r="C194" s="15" t="s">
        <v>133</v>
      </c>
      <c r="D194" s="16">
        <v>44729</v>
      </c>
      <c r="E194" s="17">
        <v>1253</v>
      </c>
      <c r="F194" s="18">
        <v>105</v>
      </c>
      <c r="G194" s="18">
        <v>145</v>
      </c>
      <c r="H194" s="18">
        <v>73</v>
      </c>
      <c r="I194" s="17">
        <v>1332</v>
      </c>
      <c r="J194" s="18">
        <v>74</v>
      </c>
      <c r="K194" s="19">
        <v>2982</v>
      </c>
    </row>
    <row r="195" spans="1:11" x14ac:dyDescent="0.25">
      <c r="A195" s="14" t="s">
        <v>372</v>
      </c>
      <c r="B195" s="15" t="s">
        <v>312</v>
      </c>
      <c r="C195" s="15" t="s">
        <v>255</v>
      </c>
      <c r="D195" s="16">
        <v>44606</v>
      </c>
      <c r="E195" s="18">
        <v>372</v>
      </c>
      <c r="F195" s="18">
        <v>45</v>
      </c>
      <c r="G195" s="18">
        <v>32</v>
      </c>
      <c r="H195" s="18">
        <v>10</v>
      </c>
      <c r="I195" s="18">
        <v>387</v>
      </c>
      <c r="J195" s="18">
        <v>13</v>
      </c>
      <c r="K195" s="19">
        <v>859</v>
      </c>
    </row>
    <row r="196" spans="1:11" x14ac:dyDescent="0.25">
      <c r="A196" s="14" t="s">
        <v>373</v>
      </c>
      <c r="B196" s="15" t="s">
        <v>169</v>
      </c>
      <c r="C196" s="15" t="s">
        <v>161</v>
      </c>
      <c r="D196" s="16">
        <v>44567</v>
      </c>
      <c r="E196" s="17">
        <v>15639</v>
      </c>
      <c r="F196" s="18">
        <v>336</v>
      </c>
      <c r="G196" s="17">
        <v>1874</v>
      </c>
      <c r="H196" s="18">
        <v>174</v>
      </c>
      <c r="I196" s="17">
        <v>3975</v>
      </c>
      <c r="J196" s="17">
        <v>1152</v>
      </c>
      <c r="K196" s="19">
        <v>23150</v>
      </c>
    </row>
    <row r="197" spans="1:11" x14ac:dyDescent="0.25">
      <c r="A197" s="14" t="s">
        <v>374</v>
      </c>
      <c r="B197" s="15" t="s">
        <v>149</v>
      </c>
      <c r="C197" s="15" t="s">
        <v>150</v>
      </c>
      <c r="D197" s="16">
        <v>44729</v>
      </c>
      <c r="E197" s="17">
        <v>4644</v>
      </c>
      <c r="F197" s="18">
        <v>312</v>
      </c>
      <c r="G197" s="18">
        <v>602</v>
      </c>
      <c r="H197" s="18">
        <v>91</v>
      </c>
      <c r="I197" s="17">
        <v>3443</v>
      </c>
      <c r="J197" s="18">
        <v>406</v>
      </c>
      <c r="K197" s="19">
        <v>9498</v>
      </c>
    </row>
    <row r="198" spans="1:11" x14ac:dyDescent="0.25">
      <c r="A198" s="14" t="s">
        <v>375</v>
      </c>
      <c r="B198" s="15" t="s">
        <v>173</v>
      </c>
      <c r="C198" s="15" t="s">
        <v>174</v>
      </c>
      <c r="D198" s="16">
        <v>44576</v>
      </c>
      <c r="E198" s="18">
        <v>664</v>
      </c>
      <c r="F198" s="18">
        <v>46</v>
      </c>
      <c r="G198" s="18">
        <v>48</v>
      </c>
      <c r="H198" s="18">
        <v>30</v>
      </c>
      <c r="I198" s="18">
        <v>508</v>
      </c>
      <c r="J198" s="18">
        <v>66</v>
      </c>
      <c r="K198" s="19">
        <v>1362</v>
      </c>
    </row>
    <row r="199" spans="1:11" x14ac:dyDescent="0.25">
      <c r="A199" s="14" t="s">
        <v>376</v>
      </c>
      <c r="B199" s="15" t="s">
        <v>147</v>
      </c>
      <c r="C199" s="15" t="s">
        <v>133</v>
      </c>
      <c r="D199" s="16">
        <v>44622</v>
      </c>
      <c r="E199" s="17">
        <v>1266</v>
      </c>
      <c r="F199" s="18">
        <v>47</v>
      </c>
      <c r="G199" s="18">
        <v>55</v>
      </c>
      <c r="H199" s="18">
        <v>28</v>
      </c>
      <c r="I199" s="18">
        <v>564</v>
      </c>
      <c r="J199" s="18">
        <v>48</v>
      </c>
      <c r="K199" s="19">
        <v>2008</v>
      </c>
    </row>
    <row r="200" spans="1:11" x14ac:dyDescent="0.25">
      <c r="A200" s="14" t="s">
        <v>377</v>
      </c>
      <c r="B200" s="15" t="s">
        <v>221</v>
      </c>
      <c r="C200" s="15" t="s">
        <v>174</v>
      </c>
      <c r="D200" s="16">
        <v>44609</v>
      </c>
      <c r="E200" s="17">
        <v>4028</v>
      </c>
      <c r="F200" s="18">
        <v>384</v>
      </c>
      <c r="G200" s="18">
        <v>216</v>
      </c>
      <c r="H200" s="18">
        <v>24</v>
      </c>
      <c r="I200" s="17">
        <v>2332</v>
      </c>
      <c r="J200" s="18">
        <v>98</v>
      </c>
      <c r="K200" s="19">
        <v>7082</v>
      </c>
    </row>
    <row r="201" spans="1:11" x14ac:dyDescent="0.25">
      <c r="A201" s="14" t="s">
        <v>378</v>
      </c>
      <c r="B201" s="15" t="s">
        <v>224</v>
      </c>
      <c r="C201" s="15" t="s">
        <v>161</v>
      </c>
      <c r="D201" s="16">
        <v>44776</v>
      </c>
      <c r="E201" s="17">
        <v>11955</v>
      </c>
      <c r="F201" s="18">
        <v>226</v>
      </c>
      <c r="G201" s="18">
        <v>933</v>
      </c>
      <c r="H201" s="18">
        <v>112</v>
      </c>
      <c r="I201" s="17">
        <v>2171</v>
      </c>
      <c r="J201" s="18">
        <v>561</v>
      </c>
      <c r="K201" s="19">
        <v>15958</v>
      </c>
    </row>
    <row r="202" spans="1:11" x14ac:dyDescent="0.25">
      <c r="A202" s="14" t="s">
        <v>379</v>
      </c>
      <c r="B202" s="15" t="s">
        <v>169</v>
      </c>
      <c r="C202" s="15" t="s">
        <v>161</v>
      </c>
      <c r="D202" s="16">
        <v>44655</v>
      </c>
      <c r="E202" s="17">
        <v>8059</v>
      </c>
      <c r="F202" s="18">
        <v>118</v>
      </c>
      <c r="G202" s="17">
        <v>1140</v>
      </c>
      <c r="H202" s="18">
        <v>105</v>
      </c>
      <c r="I202" s="17">
        <v>2238</v>
      </c>
      <c r="J202" s="18">
        <v>921</v>
      </c>
      <c r="K202" s="19">
        <v>12581</v>
      </c>
    </row>
    <row r="203" spans="1:11" x14ac:dyDescent="0.25">
      <c r="A203" s="14" t="s">
        <v>380</v>
      </c>
      <c r="B203" s="15" t="s">
        <v>333</v>
      </c>
      <c r="C203" s="15" t="s">
        <v>172</v>
      </c>
      <c r="D203" s="16">
        <v>44569</v>
      </c>
      <c r="E203" s="18">
        <v>373</v>
      </c>
      <c r="F203" s="18">
        <v>23</v>
      </c>
      <c r="G203" s="18">
        <v>22</v>
      </c>
      <c r="H203" s="18">
        <v>20</v>
      </c>
      <c r="I203" s="18">
        <v>319</v>
      </c>
      <c r="J203" s="18">
        <v>46</v>
      </c>
      <c r="K203" s="19">
        <v>803</v>
      </c>
    </row>
    <row r="204" spans="1:11" x14ac:dyDescent="0.25">
      <c r="A204" s="14" t="s">
        <v>381</v>
      </c>
      <c r="B204" s="15" t="s">
        <v>135</v>
      </c>
      <c r="C204" s="15" t="s">
        <v>136</v>
      </c>
      <c r="D204" s="16">
        <v>44790</v>
      </c>
      <c r="E204" s="17">
        <v>2094</v>
      </c>
      <c r="F204" s="18">
        <v>73</v>
      </c>
      <c r="G204" s="18">
        <v>129</v>
      </c>
      <c r="H204" s="18">
        <v>95</v>
      </c>
      <c r="I204" s="17">
        <v>1284</v>
      </c>
      <c r="J204" s="18">
        <v>62</v>
      </c>
      <c r="K204" s="19">
        <v>3737</v>
      </c>
    </row>
    <row r="205" spans="1:11" x14ac:dyDescent="0.25">
      <c r="A205" s="14" t="s">
        <v>382</v>
      </c>
      <c r="B205" s="15" t="s">
        <v>142</v>
      </c>
      <c r="C205" s="15" t="s">
        <v>143</v>
      </c>
      <c r="D205" s="16">
        <v>44631</v>
      </c>
      <c r="E205" s="17">
        <v>1872</v>
      </c>
      <c r="F205" s="18">
        <v>98</v>
      </c>
      <c r="G205" s="18">
        <v>141</v>
      </c>
      <c r="H205" s="18">
        <v>60</v>
      </c>
      <c r="I205" s="18">
        <v>950</v>
      </c>
      <c r="J205" s="18">
        <v>267</v>
      </c>
      <c r="K205" s="19">
        <v>3388</v>
      </c>
    </row>
    <row r="206" spans="1:11" x14ac:dyDescent="0.25">
      <c r="A206" s="14" t="s">
        <v>383</v>
      </c>
      <c r="B206" s="15" t="s">
        <v>167</v>
      </c>
      <c r="C206" s="15" t="s">
        <v>167</v>
      </c>
      <c r="D206" s="16">
        <v>44676</v>
      </c>
      <c r="E206" s="17">
        <v>330</v>
      </c>
      <c r="F206" s="18">
        <v>21</v>
      </c>
      <c r="G206" s="18">
        <v>47</v>
      </c>
      <c r="H206" s="18">
        <v>37</v>
      </c>
      <c r="I206" s="17">
        <v>1572</v>
      </c>
      <c r="J206" s="18">
        <v>4</v>
      </c>
      <c r="K206" s="19">
        <v>2011</v>
      </c>
    </row>
    <row r="207" spans="1:11" x14ac:dyDescent="0.25">
      <c r="A207" s="14" t="s">
        <v>384</v>
      </c>
      <c r="B207" s="15" t="s">
        <v>221</v>
      </c>
      <c r="C207" s="15" t="s">
        <v>174</v>
      </c>
      <c r="D207" s="16">
        <v>44726</v>
      </c>
      <c r="E207" s="18">
        <v>566</v>
      </c>
      <c r="F207" s="18">
        <v>16</v>
      </c>
      <c r="G207" s="18">
        <v>18</v>
      </c>
      <c r="H207" s="18">
        <v>34</v>
      </c>
      <c r="I207" s="18">
        <v>344</v>
      </c>
      <c r="J207" s="18">
        <v>13</v>
      </c>
      <c r="K207" s="19">
        <v>991</v>
      </c>
    </row>
    <row r="208" spans="1:11" x14ac:dyDescent="0.25">
      <c r="A208" s="14" t="s">
        <v>385</v>
      </c>
      <c r="B208" s="15" t="s">
        <v>147</v>
      </c>
      <c r="C208" s="15" t="s">
        <v>133</v>
      </c>
      <c r="D208" s="16">
        <v>44685</v>
      </c>
      <c r="E208" s="17">
        <v>4095</v>
      </c>
      <c r="F208" s="18">
        <v>191</v>
      </c>
      <c r="G208" s="18">
        <v>393</v>
      </c>
      <c r="H208" s="18">
        <v>118</v>
      </c>
      <c r="I208" s="17">
        <v>2841</v>
      </c>
      <c r="J208" s="18">
        <v>537</v>
      </c>
      <c r="K208" s="19">
        <v>8175</v>
      </c>
    </row>
    <row r="209" spans="1:11" x14ac:dyDescent="0.25">
      <c r="A209" s="14" t="s">
        <v>386</v>
      </c>
      <c r="B209" s="15" t="s">
        <v>211</v>
      </c>
      <c r="C209" s="15" t="s">
        <v>150</v>
      </c>
      <c r="D209" s="16">
        <v>44657</v>
      </c>
      <c r="E209" s="17">
        <v>1925</v>
      </c>
      <c r="F209" s="18">
        <v>109</v>
      </c>
      <c r="G209" s="18">
        <v>165</v>
      </c>
      <c r="H209" s="18">
        <v>29</v>
      </c>
      <c r="I209" s="18">
        <v>921</v>
      </c>
      <c r="J209" s="18">
        <v>92</v>
      </c>
      <c r="K209" s="19">
        <v>3241</v>
      </c>
    </row>
    <row r="210" spans="1:11" x14ac:dyDescent="0.25">
      <c r="A210" s="14" t="s">
        <v>387</v>
      </c>
      <c r="B210" s="15" t="s">
        <v>173</v>
      </c>
      <c r="C210" s="15" t="s">
        <v>174</v>
      </c>
      <c r="D210" s="16">
        <v>44766</v>
      </c>
      <c r="E210" s="17">
        <v>1261</v>
      </c>
      <c r="F210" s="18">
        <v>78</v>
      </c>
      <c r="G210" s="18">
        <v>163</v>
      </c>
      <c r="H210" s="18">
        <v>10</v>
      </c>
      <c r="I210" s="18">
        <v>771</v>
      </c>
      <c r="J210" s="18">
        <v>39</v>
      </c>
      <c r="K210" s="19">
        <v>2322</v>
      </c>
    </row>
    <row r="211" spans="1:11" x14ac:dyDescent="0.25">
      <c r="A211" s="14" t="s">
        <v>388</v>
      </c>
      <c r="B211" s="15" t="s">
        <v>147</v>
      </c>
      <c r="C211" s="15" t="s">
        <v>133</v>
      </c>
      <c r="D211" s="16">
        <v>44791</v>
      </c>
      <c r="E211" s="18">
        <v>365</v>
      </c>
      <c r="F211" s="18">
        <v>19</v>
      </c>
      <c r="G211" s="18">
        <v>46</v>
      </c>
      <c r="H211" s="18">
        <v>21</v>
      </c>
      <c r="I211" s="18">
        <v>447</v>
      </c>
      <c r="J211" s="18">
        <v>27</v>
      </c>
      <c r="K211" s="19">
        <v>925</v>
      </c>
    </row>
    <row r="212" spans="1:11" x14ac:dyDescent="0.25">
      <c r="A212" s="14" t="s">
        <v>389</v>
      </c>
      <c r="B212" s="15" t="s">
        <v>163</v>
      </c>
      <c r="C212" s="15" t="s">
        <v>150</v>
      </c>
      <c r="D212" s="16">
        <v>44744</v>
      </c>
      <c r="E212" s="17">
        <v>3861</v>
      </c>
      <c r="F212" s="18">
        <v>423</v>
      </c>
      <c r="G212" s="18">
        <v>337</v>
      </c>
      <c r="H212" s="18">
        <v>126</v>
      </c>
      <c r="I212" s="17">
        <v>2698</v>
      </c>
      <c r="J212" s="18">
        <v>314</v>
      </c>
      <c r="K212" s="19">
        <v>7759</v>
      </c>
    </row>
    <row r="213" spans="1:11" x14ac:dyDescent="0.25">
      <c r="A213" s="14" t="s">
        <v>390</v>
      </c>
      <c r="B213" s="15" t="s">
        <v>152</v>
      </c>
      <c r="C213" s="15" t="s">
        <v>153</v>
      </c>
      <c r="D213" s="16">
        <v>44627</v>
      </c>
      <c r="E213" s="18">
        <v>201</v>
      </c>
      <c r="F213" s="18">
        <v>15</v>
      </c>
      <c r="G213" s="18">
        <v>14</v>
      </c>
      <c r="H213" s="18">
        <v>4</v>
      </c>
      <c r="I213" s="18">
        <v>187</v>
      </c>
      <c r="J213" s="18">
        <v>7</v>
      </c>
      <c r="K213" s="19">
        <v>428</v>
      </c>
    </row>
    <row r="214" spans="1:11" x14ac:dyDescent="0.25">
      <c r="A214" s="14" t="s">
        <v>391</v>
      </c>
      <c r="B214" s="15" t="s">
        <v>142</v>
      </c>
      <c r="C214" s="15" t="s">
        <v>143</v>
      </c>
      <c r="D214" s="16">
        <v>44680</v>
      </c>
      <c r="E214" s="17">
        <v>1795</v>
      </c>
      <c r="F214" s="18">
        <v>58</v>
      </c>
      <c r="G214" s="18">
        <v>201</v>
      </c>
      <c r="H214" s="18">
        <v>79</v>
      </c>
      <c r="I214" s="18">
        <v>990</v>
      </c>
      <c r="J214" s="18">
        <v>116</v>
      </c>
      <c r="K214" s="19">
        <v>3239</v>
      </c>
    </row>
    <row r="215" spans="1:11" x14ac:dyDescent="0.25">
      <c r="A215" s="14" t="s">
        <v>392</v>
      </c>
      <c r="B215" s="15" t="s">
        <v>208</v>
      </c>
      <c r="C215" s="15" t="s">
        <v>209</v>
      </c>
      <c r="D215" s="16">
        <v>44657</v>
      </c>
      <c r="E215" s="18">
        <v>145</v>
      </c>
      <c r="F215" s="18">
        <v>20</v>
      </c>
      <c r="G215" s="18">
        <v>1</v>
      </c>
      <c r="H215" s="18">
        <v>6</v>
      </c>
      <c r="I215" s="18">
        <v>44</v>
      </c>
      <c r="J215" s="18">
        <v>4</v>
      </c>
      <c r="K215" s="19">
        <v>220</v>
      </c>
    </row>
    <row r="216" spans="1:11" x14ac:dyDescent="0.25">
      <c r="A216" s="14" t="s">
        <v>254</v>
      </c>
      <c r="B216" s="15" t="s">
        <v>254</v>
      </c>
      <c r="C216" s="15" t="s">
        <v>255</v>
      </c>
      <c r="D216" s="16">
        <v>44569</v>
      </c>
      <c r="E216" s="17">
        <v>23886</v>
      </c>
      <c r="F216" s="17">
        <v>1386</v>
      </c>
      <c r="G216" s="18">
        <v>851</v>
      </c>
      <c r="H216" s="18">
        <v>312</v>
      </c>
      <c r="I216" s="17">
        <v>9034</v>
      </c>
      <c r="J216" s="18">
        <v>1121</v>
      </c>
      <c r="K216" s="19">
        <v>36590</v>
      </c>
    </row>
    <row r="217" spans="1:11" x14ac:dyDescent="0.25">
      <c r="A217" s="14" t="s">
        <v>393</v>
      </c>
      <c r="B217" s="15" t="s">
        <v>157</v>
      </c>
      <c r="C217" s="15" t="s">
        <v>143</v>
      </c>
      <c r="D217" s="16">
        <v>44618</v>
      </c>
      <c r="E217" s="17">
        <v>9182</v>
      </c>
      <c r="F217" s="18">
        <v>284</v>
      </c>
      <c r="G217" s="18">
        <v>622</v>
      </c>
      <c r="H217" s="18">
        <v>165</v>
      </c>
      <c r="I217" s="17">
        <v>3242</v>
      </c>
      <c r="J217" s="18">
        <v>505</v>
      </c>
      <c r="K217" s="19">
        <v>14000</v>
      </c>
    </row>
    <row r="218" spans="1:11" x14ac:dyDescent="0.25">
      <c r="A218" s="14" t="s">
        <v>394</v>
      </c>
      <c r="B218" s="15" t="s">
        <v>152</v>
      </c>
      <c r="C218" s="15" t="s">
        <v>153</v>
      </c>
      <c r="D218" s="16">
        <v>44747</v>
      </c>
      <c r="E218" s="18">
        <v>681</v>
      </c>
      <c r="F218" s="18">
        <v>78</v>
      </c>
      <c r="G218" s="18">
        <v>61</v>
      </c>
      <c r="H218" s="18">
        <v>47</v>
      </c>
      <c r="I218" s="18">
        <v>747</v>
      </c>
      <c r="J218" s="18">
        <v>54</v>
      </c>
      <c r="K218" s="19">
        <v>1668</v>
      </c>
    </row>
    <row r="219" spans="1:11" x14ac:dyDescent="0.25">
      <c r="A219" s="14" t="s">
        <v>395</v>
      </c>
      <c r="B219" s="15" t="s">
        <v>396</v>
      </c>
      <c r="C219" s="15" t="s">
        <v>145</v>
      </c>
      <c r="D219" s="16">
        <v>44564</v>
      </c>
      <c r="E219" s="17">
        <v>258</v>
      </c>
      <c r="F219" s="17">
        <v>35</v>
      </c>
      <c r="G219" s="17">
        <v>5</v>
      </c>
      <c r="H219" s="18">
        <v>8</v>
      </c>
      <c r="I219" s="17">
        <v>310</v>
      </c>
      <c r="J219" s="17">
        <v>13</v>
      </c>
      <c r="K219" s="19">
        <v>629</v>
      </c>
    </row>
    <row r="220" spans="1:11" x14ac:dyDescent="0.25">
      <c r="A220" s="14" t="s">
        <v>397</v>
      </c>
      <c r="B220" s="15" t="s">
        <v>169</v>
      </c>
      <c r="C220" s="15" t="s">
        <v>161</v>
      </c>
      <c r="D220" s="16">
        <v>44800</v>
      </c>
      <c r="E220" s="17">
        <v>14572</v>
      </c>
      <c r="F220" s="18">
        <v>311</v>
      </c>
      <c r="G220" s="17">
        <v>1880</v>
      </c>
      <c r="H220" s="18">
        <v>122</v>
      </c>
      <c r="I220" s="17">
        <v>3944</v>
      </c>
      <c r="J220" s="17">
        <v>1333</v>
      </c>
      <c r="K220" s="19">
        <v>22162</v>
      </c>
    </row>
    <row r="221" spans="1:11" x14ac:dyDescent="0.25">
      <c r="A221" s="14" t="s">
        <v>145</v>
      </c>
      <c r="B221" s="15" t="s">
        <v>145</v>
      </c>
      <c r="C221" s="15" t="s">
        <v>145</v>
      </c>
      <c r="D221" s="16">
        <v>44674</v>
      </c>
      <c r="E221" s="17">
        <v>2356</v>
      </c>
      <c r="F221" s="17">
        <v>144</v>
      </c>
      <c r="G221" s="17">
        <v>78</v>
      </c>
      <c r="H221" s="18">
        <v>25</v>
      </c>
      <c r="I221" s="17">
        <v>1152</v>
      </c>
      <c r="J221" s="17">
        <v>32</v>
      </c>
      <c r="K221" s="19">
        <v>3787</v>
      </c>
    </row>
    <row r="222" spans="1:11" x14ac:dyDescent="0.25">
      <c r="A222" s="14" t="s">
        <v>398</v>
      </c>
      <c r="B222" s="15" t="s">
        <v>211</v>
      </c>
      <c r="C222" s="15" t="s">
        <v>150</v>
      </c>
      <c r="D222" s="16">
        <v>44805</v>
      </c>
      <c r="E222" s="17">
        <v>1639</v>
      </c>
      <c r="F222" s="18">
        <v>73</v>
      </c>
      <c r="G222" s="18">
        <v>182</v>
      </c>
      <c r="H222" s="18">
        <v>76</v>
      </c>
      <c r="I222" s="17">
        <v>1120</v>
      </c>
      <c r="J222" s="18">
        <v>158</v>
      </c>
      <c r="K222" s="19">
        <v>3248</v>
      </c>
    </row>
    <row r="223" spans="1:11" x14ac:dyDescent="0.25">
      <c r="A223" s="14" t="s">
        <v>399</v>
      </c>
      <c r="B223" s="15" t="s">
        <v>169</v>
      </c>
      <c r="C223" s="15" t="s">
        <v>161</v>
      </c>
      <c r="D223" s="16">
        <v>44771</v>
      </c>
      <c r="E223" s="17">
        <v>26531</v>
      </c>
      <c r="F223" s="18">
        <v>517</v>
      </c>
      <c r="G223" s="17">
        <v>2539</v>
      </c>
      <c r="H223" s="18">
        <v>135</v>
      </c>
      <c r="I223" s="17">
        <v>5972</v>
      </c>
      <c r="J223" s="17">
        <v>2327</v>
      </c>
      <c r="K223" s="19">
        <v>38021</v>
      </c>
    </row>
    <row r="224" spans="1:11" x14ac:dyDescent="0.25">
      <c r="A224" s="14" t="s">
        <v>400</v>
      </c>
      <c r="B224" s="15" t="s">
        <v>401</v>
      </c>
      <c r="C224" s="15" t="s">
        <v>195</v>
      </c>
      <c r="D224" s="16">
        <v>44630</v>
      </c>
      <c r="E224" s="18">
        <v>750</v>
      </c>
      <c r="F224" s="18">
        <v>46</v>
      </c>
      <c r="G224" s="18">
        <v>22</v>
      </c>
      <c r="H224" s="18">
        <v>11</v>
      </c>
      <c r="I224" s="18">
        <v>252</v>
      </c>
      <c r="J224" s="18">
        <v>8</v>
      </c>
      <c r="K224" s="19">
        <v>1089</v>
      </c>
    </row>
    <row r="225" spans="1:11" x14ac:dyDescent="0.25">
      <c r="A225" s="14" t="s">
        <v>402</v>
      </c>
      <c r="B225" s="15" t="s">
        <v>192</v>
      </c>
      <c r="C225" s="15" t="s">
        <v>153</v>
      </c>
      <c r="D225" s="16">
        <v>44810</v>
      </c>
      <c r="E225" s="18">
        <v>910</v>
      </c>
      <c r="F225" s="18">
        <v>135</v>
      </c>
      <c r="G225" s="18">
        <v>83</v>
      </c>
      <c r="H225" s="18">
        <v>13</v>
      </c>
      <c r="I225" s="18">
        <v>746</v>
      </c>
      <c r="J225" s="18">
        <v>64</v>
      </c>
      <c r="K225" s="19">
        <v>1951</v>
      </c>
    </row>
    <row r="226" spans="1:11" x14ac:dyDescent="0.25">
      <c r="A226" s="14" t="s">
        <v>403</v>
      </c>
      <c r="B226" s="15" t="s">
        <v>341</v>
      </c>
      <c r="C226" s="15" t="s">
        <v>136</v>
      </c>
      <c r="D226" s="16">
        <v>44808</v>
      </c>
      <c r="E226" s="17">
        <v>1671</v>
      </c>
      <c r="F226" s="18">
        <v>57</v>
      </c>
      <c r="G226" s="18">
        <v>94</v>
      </c>
      <c r="H226" s="18">
        <v>31</v>
      </c>
      <c r="I226" s="18">
        <v>813</v>
      </c>
      <c r="J226" s="18">
        <v>148</v>
      </c>
      <c r="K226" s="19">
        <v>2814</v>
      </c>
    </row>
    <row r="227" spans="1:11" x14ac:dyDescent="0.25">
      <c r="A227" s="14" t="s">
        <v>404</v>
      </c>
      <c r="B227" s="15" t="s">
        <v>227</v>
      </c>
      <c r="C227" s="15" t="s">
        <v>150</v>
      </c>
      <c r="D227" s="16">
        <v>44757</v>
      </c>
      <c r="E227" s="17">
        <v>1424</v>
      </c>
      <c r="F227" s="18">
        <v>162</v>
      </c>
      <c r="G227" s="18">
        <v>112</v>
      </c>
      <c r="H227" s="18">
        <v>37</v>
      </c>
      <c r="I227" s="18">
        <v>1014</v>
      </c>
      <c r="J227" s="18">
        <v>96</v>
      </c>
      <c r="K227" s="19">
        <v>2845</v>
      </c>
    </row>
    <row r="228" spans="1:11" x14ac:dyDescent="0.25">
      <c r="A228" s="14" t="s">
        <v>405</v>
      </c>
      <c r="B228" s="15" t="s">
        <v>149</v>
      </c>
      <c r="C228" s="15" t="s">
        <v>150</v>
      </c>
      <c r="D228" s="16">
        <v>44619</v>
      </c>
      <c r="E228" s="17">
        <v>1584</v>
      </c>
      <c r="F228" s="18">
        <v>72</v>
      </c>
      <c r="G228" s="18">
        <v>144</v>
      </c>
      <c r="H228" s="18">
        <v>33</v>
      </c>
      <c r="I228" s="17">
        <v>1450</v>
      </c>
      <c r="J228" s="18">
        <v>184</v>
      </c>
      <c r="K228" s="19">
        <v>3467</v>
      </c>
    </row>
    <row r="229" spans="1:11" x14ac:dyDescent="0.25">
      <c r="A229" s="14" t="s">
        <v>406</v>
      </c>
      <c r="B229" s="15" t="s">
        <v>407</v>
      </c>
      <c r="C229" s="15" t="s">
        <v>255</v>
      </c>
      <c r="D229" s="16">
        <v>44623</v>
      </c>
      <c r="E229" s="17">
        <v>2197</v>
      </c>
      <c r="F229" s="18">
        <v>76</v>
      </c>
      <c r="G229" s="18">
        <v>46</v>
      </c>
      <c r="H229" s="18">
        <v>59</v>
      </c>
      <c r="I229" s="18">
        <v>960</v>
      </c>
      <c r="J229" s="18">
        <v>88</v>
      </c>
      <c r="K229" s="19">
        <v>3426</v>
      </c>
    </row>
    <row r="230" spans="1:11" x14ac:dyDescent="0.25">
      <c r="A230" s="14" t="s">
        <v>408</v>
      </c>
      <c r="B230" s="15" t="s">
        <v>192</v>
      </c>
      <c r="C230" s="15" t="s">
        <v>153</v>
      </c>
      <c r="D230" s="16">
        <v>44724</v>
      </c>
      <c r="E230" s="18">
        <v>154</v>
      </c>
      <c r="F230" s="18">
        <v>29</v>
      </c>
      <c r="G230" s="18">
        <v>12</v>
      </c>
      <c r="H230" s="18">
        <v>12</v>
      </c>
      <c r="I230" s="18">
        <v>172</v>
      </c>
      <c r="J230" s="18">
        <v>16</v>
      </c>
      <c r="K230" s="19">
        <v>395</v>
      </c>
    </row>
    <row r="231" spans="1:11" x14ac:dyDescent="0.25">
      <c r="A231" s="14" t="s">
        <v>409</v>
      </c>
      <c r="B231" s="15" t="s">
        <v>157</v>
      </c>
      <c r="C231" s="15" t="s">
        <v>143</v>
      </c>
      <c r="D231" s="16">
        <v>44796</v>
      </c>
      <c r="E231" s="17">
        <v>3756</v>
      </c>
      <c r="F231" s="18">
        <v>177</v>
      </c>
      <c r="G231" s="18">
        <v>239</v>
      </c>
      <c r="H231" s="18">
        <v>136</v>
      </c>
      <c r="I231" s="17">
        <v>1597</v>
      </c>
      <c r="J231" s="18">
        <v>289</v>
      </c>
      <c r="K231" s="19">
        <v>6194</v>
      </c>
    </row>
    <row r="232" spans="1:11" x14ac:dyDescent="0.25">
      <c r="A232" s="14" t="s">
        <v>410</v>
      </c>
      <c r="B232" s="15" t="s">
        <v>234</v>
      </c>
      <c r="C232" s="15" t="s">
        <v>133</v>
      </c>
      <c r="D232" s="16">
        <v>44656</v>
      </c>
      <c r="E232" s="17">
        <v>1669</v>
      </c>
      <c r="F232" s="18">
        <v>78</v>
      </c>
      <c r="G232" s="18">
        <v>137</v>
      </c>
      <c r="H232" s="18">
        <v>29</v>
      </c>
      <c r="I232" s="17">
        <v>1071</v>
      </c>
      <c r="J232" s="18">
        <v>65</v>
      </c>
      <c r="K232" s="19">
        <v>3049</v>
      </c>
    </row>
    <row r="233" spans="1:11" x14ac:dyDescent="0.25">
      <c r="A233" s="14" t="s">
        <v>411</v>
      </c>
      <c r="B233" s="15" t="s">
        <v>147</v>
      </c>
      <c r="C233" s="15" t="s">
        <v>133</v>
      </c>
      <c r="D233" s="16">
        <v>44658</v>
      </c>
      <c r="E233" s="18">
        <v>616</v>
      </c>
      <c r="F233" s="18">
        <v>35</v>
      </c>
      <c r="G233" s="18">
        <v>92</v>
      </c>
      <c r="H233" s="18">
        <v>16</v>
      </c>
      <c r="I233" s="18">
        <v>791</v>
      </c>
      <c r="J233" s="18">
        <v>46</v>
      </c>
      <c r="K233" s="19">
        <v>1596</v>
      </c>
    </row>
    <row r="234" spans="1:11" x14ac:dyDescent="0.25">
      <c r="A234" s="14" t="s">
        <v>412</v>
      </c>
      <c r="B234" s="15" t="s">
        <v>325</v>
      </c>
      <c r="C234" s="15" t="s">
        <v>139</v>
      </c>
      <c r="D234" s="16">
        <v>44613</v>
      </c>
      <c r="E234" s="18">
        <v>121</v>
      </c>
      <c r="F234" s="18">
        <v>6</v>
      </c>
      <c r="G234" s="18">
        <v>4</v>
      </c>
      <c r="H234" s="18">
        <v>3</v>
      </c>
      <c r="I234" s="18">
        <v>75</v>
      </c>
      <c r="J234" s="18">
        <v>2</v>
      </c>
      <c r="K234" s="19">
        <v>211</v>
      </c>
    </row>
    <row r="235" spans="1:11" x14ac:dyDescent="0.25">
      <c r="A235" s="14" t="s">
        <v>413</v>
      </c>
      <c r="B235" s="15" t="s">
        <v>236</v>
      </c>
      <c r="C235" s="15" t="s">
        <v>136</v>
      </c>
      <c r="D235" s="16">
        <v>44617</v>
      </c>
      <c r="E235" s="17">
        <v>1784</v>
      </c>
      <c r="F235" s="18">
        <v>64</v>
      </c>
      <c r="G235" s="18">
        <v>151</v>
      </c>
      <c r="H235" s="18">
        <v>33</v>
      </c>
      <c r="I235" s="17">
        <v>1084</v>
      </c>
      <c r="J235" s="18">
        <v>122</v>
      </c>
      <c r="K235" s="19">
        <v>3238</v>
      </c>
    </row>
    <row r="236" spans="1:11" x14ac:dyDescent="0.25">
      <c r="A236" s="14" t="s">
        <v>414</v>
      </c>
      <c r="B236" s="15" t="s">
        <v>133</v>
      </c>
      <c r="C236" s="15" t="s">
        <v>133</v>
      </c>
      <c r="D236" s="16">
        <v>44707</v>
      </c>
      <c r="E236" s="17">
        <v>22705</v>
      </c>
      <c r="F236" s="17">
        <v>1293</v>
      </c>
      <c r="G236" s="17">
        <v>1593</v>
      </c>
      <c r="H236" s="18">
        <v>318</v>
      </c>
      <c r="I236" s="17">
        <v>9717</v>
      </c>
      <c r="J236" s="17">
        <v>1507</v>
      </c>
      <c r="K236" s="19">
        <v>37133</v>
      </c>
    </row>
    <row r="237" spans="1:11" x14ac:dyDescent="0.25">
      <c r="A237" s="14" t="s">
        <v>415</v>
      </c>
      <c r="B237" s="15" t="s">
        <v>149</v>
      </c>
      <c r="C237" s="15" t="s">
        <v>150</v>
      </c>
      <c r="D237" s="16">
        <v>44763</v>
      </c>
      <c r="E237" s="17">
        <v>1697</v>
      </c>
      <c r="F237" s="18">
        <v>103</v>
      </c>
      <c r="G237" s="18">
        <v>192</v>
      </c>
      <c r="H237" s="18">
        <v>36</v>
      </c>
      <c r="I237" s="18">
        <v>927</v>
      </c>
      <c r="J237" s="18">
        <v>143</v>
      </c>
      <c r="K237" s="19">
        <v>3098</v>
      </c>
    </row>
    <row r="238" spans="1:11" x14ac:dyDescent="0.25">
      <c r="A238" s="14" t="s">
        <v>416</v>
      </c>
      <c r="B238" s="15" t="s">
        <v>152</v>
      </c>
      <c r="C238" s="15" t="s">
        <v>153</v>
      </c>
      <c r="D238" s="16">
        <v>44669</v>
      </c>
      <c r="E238" s="17">
        <v>1278</v>
      </c>
      <c r="F238" s="18">
        <v>103</v>
      </c>
      <c r="G238" s="18">
        <v>653</v>
      </c>
      <c r="H238" s="18">
        <v>57</v>
      </c>
      <c r="I238" s="17">
        <v>1437</v>
      </c>
      <c r="J238" s="18">
        <v>76</v>
      </c>
      <c r="K238" s="19">
        <v>3604</v>
      </c>
    </row>
    <row r="239" spans="1:11" x14ac:dyDescent="0.25">
      <c r="A239" s="14" t="s">
        <v>417</v>
      </c>
      <c r="B239" s="15" t="s">
        <v>136</v>
      </c>
      <c r="C239" s="15" t="s">
        <v>136</v>
      </c>
      <c r="D239" s="16">
        <v>44575</v>
      </c>
      <c r="E239" s="17">
        <v>62566</v>
      </c>
      <c r="F239" s="17">
        <v>1495</v>
      </c>
      <c r="G239" s="17">
        <v>2897</v>
      </c>
      <c r="H239" s="18">
        <v>255</v>
      </c>
      <c r="I239" s="17">
        <v>8657</v>
      </c>
      <c r="J239" s="17">
        <v>2082</v>
      </c>
      <c r="K239" s="19">
        <v>77952</v>
      </c>
    </row>
    <row r="240" spans="1:11" x14ac:dyDescent="0.25">
      <c r="A240" s="14" t="s">
        <v>418</v>
      </c>
      <c r="B240" s="15" t="s">
        <v>282</v>
      </c>
      <c r="C240" s="15" t="s">
        <v>161</v>
      </c>
      <c r="D240" s="16">
        <v>44696</v>
      </c>
      <c r="E240" s="17">
        <v>7028</v>
      </c>
      <c r="F240" s="18">
        <v>310</v>
      </c>
      <c r="G240" s="18">
        <v>807</v>
      </c>
      <c r="H240" s="18">
        <v>91</v>
      </c>
      <c r="I240" s="17">
        <v>2658</v>
      </c>
      <c r="J240" s="18">
        <v>478</v>
      </c>
      <c r="K240" s="19">
        <v>11372</v>
      </c>
    </row>
    <row r="241" spans="1:11" x14ac:dyDescent="0.25">
      <c r="A241" s="14" t="s">
        <v>419</v>
      </c>
      <c r="B241" s="15" t="s">
        <v>192</v>
      </c>
      <c r="C241" s="15" t="s">
        <v>153</v>
      </c>
      <c r="D241" s="16">
        <v>44763</v>
      </c>
      <c r="E241" s="18">
        <v>1060</v>
      </c>
      <c r="F241" s="18">
        <v>97</v>
      </c>
      <c r="G241" s="18">
        <v>66</v>
      </c>
      <c r="H241" s="18">
        <v>49</v>
      </c>
      <c r="I241" s="18">
        <v>901</v>
      </c>
      <c r="J241" s="18">
        <v>39</v>
      </c>
      <c r="K241" s="19">
        <v>2212</v>
      </c>
    </row>
    <row r="242" spans="1:11" x14ac:dyDescent="0.25">
      <c r="A242" s="14" t="s">
        <v>420</v>
      </c>
      <c r="B242" s="15" t="s">
        <v>204</v>
      </c>
      <c r="C242" s="15" t="s">
        <v>136</v>
      </c>
      <c r="D242" s="16">
        <v>44652</v>
      </c>
      <c r="E242" s="17">
        <v>1627</v>
      </c>
      <c r="F242" s="18">
        <v>38</v>
      </c>
      <c r="G242" s="18">
        <v>91</v>
      </c>
      <c r="H242" s="18">
        <v>47</v>
      </c>
      <c r="I242" s="18">
        <v>864</v>
      </c>
      <c r="J242" s="18">
        <v>94</v>
      </c>
      <c r="K242" s="19">
        <v>2761</v>
      </c>
    </row>
    <row r="243" spans="1:11" x14ac:dyDescent="0.25">
      <c r="A243" s="14" t="s">
        <v>421</v>
      </c>
      <c r="B243" s="15" t="s">
        <v>234</v>
      </c>
      <c r="C243" s="15" t="s">
        <v>133</v>
      </c>
      <c r="D243" s="16">
        <v>44674</v>
      </c>
      <c r="E243" s="18">
        <v>1009</v>
      </c>
      <c r="F243" s="18">
        <v>123</v>
      </c>
      <c r="G243" s="18">
        <v>160</v>
      </c>
      <c r="H243" s="18">
        <v>24</v>
      </c>
      <c r="I243" s="18">
        <v>892</v>
      </c>
      <c r="J243" s="18">
        <v>33</v>
      </c>
      <c r="K243" s="19">
        <v>2241</v>
      </c>
    </row>
    <row r="244" spans="1:11" x14ac:dyDescent="0.25">
      <c r="A244" s="14" t="s">
        <v>422</v>
      </c>
      <c r="B244" s="15" t="s">
        <v>254</v>
      </c>
      <c r="C244" s="15" t="s">
        <v>255</v>
      </c>
      <c r="D244" s="16">
        <v>44712</v>
      </c>
      <c r="E244" s="17">
        <v>1245</v>
      </c>
      <c r="F244" s="18">
        <v>116</v>
      </c>
      <c r="G244" s="18">
        <v>174</v>
      </c>
      <c r="H244" s="18">
        <v>102</v>
      </c>
      <c r="I244" s="17">
        <v>2517</v>
      </c>
      <c r="J244" s="18">
        <v>58</v>
      </c>
      <c r="K244" s="19">
        <v>4212</v>
      </c>
    </row>
    <row r="245" spans="1:11" x14ac:dyDescent="0.25">
      <c r="A245" s="14" t="s">
        <v>423</v>
      </c>
      <c r="B245" s="15" t="s">
        <v>133</v>
      </c>
      <c r="C245" s="15" t="s">
        <v>133</v>
      </c>
      <c r="D245" s="16">
        <v>44602</v>
      </c>
      <c r="E245" s="17">
        <v>2197</v>
      </c>
      <c r="F245" s="18">
        <v>249</v>
      </c>
      <c r="G245" s="18">
        <v>161</v>
      </c>
      <c r="H245" s="18">
        <v>72</v>
      </c>
      <c r="I245" s="17">
        <v>1909</v>
      </c>
      <c r="J245" s="18">
        <v>130</v>
      </c>
      <c r="K245" s="19">
        <v>4718</v>
      </c>
    </row>
    <row r="246" spans="1:11" x14ac:dyDescent="0.25">
      <c r="A246" s="14" t="s">
        <v>424</v>
      </c>
      <c r="B246" s="15" t="s">
        <v>133</v>
      </c>
      <c r="C246" s="15" t="s">
        <v>133</v>
      </c>
      <c r="D246" s="16">
        <v>44744</v>
      </c>
      <c r="E246" s="17">
        <v>1130</v>
      </c>
      <c r="F246" s="18">
        <v>73</v>
      </c>
      <c r="G246" s="18">
        <v>125</v>
      </c>
      <c r="H246" s="18">
        <v>34</v>
      </c>
      <c r="I246" s="18">
        <v>1012</v>
      </c>
      <c r="J246" s="18">
        <v>79</v>
      </c>
      <c r="K246" s="19">
        <v>2453</v>
      </c>
    </row>
    <row r="247" spans="1:11" x14ac:dyDescent="0.25">
      <c r="A247" s="14" t="s">
        <v>425</v>
      </c>
      <c r="B247" s="15" t="s">
        <v>144</v>
      </c>
      <c r="C247" s="15" t="s">
        <v>145</v>
      </c>
      <c r="D247" s="16">
        <v>44660</v>
      </c>
      <c r="E247" s="18">
        <v>47</v>
      </c>
      <c r="F247" s="18">
        <v>9</v>
      </c>
      <c r="G247" s="18">
        <v>1</v>
      </c>
      <c r="H247" s="18" t="s">
        <v>140</v>
      </c>
      <c r="I247" s="18">
        <v>54</v>
      </c>
      <c r="J247" s="18" t="s">
        <v>140</v>
      </c>
      <c r="K247" s="19">
        <v>111</v>
      </c>
    </row>
    <row r="248" spans="1:11" x14ac:dyDescent="0.25">
      <c r="A248" s="14" t="s">
        <v>426</v>
      </c>
      <c r="B248" s="15" t="s">
        <v>262</v>
      </c>
      <c r="C248" s="15" t="s">
        <v>145</v>
      </c>
      <c r="D248" s="16">
        <v>44766</v>
      </c>
      <c r="E248" s="18">
        <v>420</v>
      </c>
      <c r="F248" s="18">
        <v>90</v>
      </c>
      <c r="G248" s="18">
        <v>24</v>
      </c>
      <c r="H248" s="18">
        <v>10</v>
      </c>
      <c r="I248" s="18">
        <v>500</v>
      </c>
      <c r="J248" s="18">
        <v>21</v>
      </c>
      <c r="K248" s="19">
        <v>1065</v>
      </c>
    </row>
    <row r="249" spans="1:11" x14ac:dyDescent="0.25">
      <c r="A249" s="14" t="s">
        <v>427</v>
      </c>
      <c r="B249" s="15" t="s">
        <v>208</v>
      </c>
      <c r="C249" s="15" t="s">
        <v>209</v>
      </c>
      <c r="D249" s="16">
        <v>44806</v>
      </c>
      <c r="E249" s="18">
        <v>808</v>
      </c>
      <c r="F249" s="18">
        <v>56</v>
      </c>
      <c r="G249" s="18">
        <v>32</v>
      </c>
      <c r="H249" s="18">
        <v>49</v>
      </c>
      <c r="I249" s="17">
        <v>1305</v>
      </c>
      <c r="J249" s="18">
        <v>4</v>
      </c>
      <c r="K249" s="19">
        <v>2254</v>
      </c>
    </row>
    <row r="250" spans="1:11" x14ac:dyDescent="0.25">
      <c r="A250" s="14" t="s">
        <v>428</v>
      </c>
      <c r="B250" s="15" t="s">
        <v>152</v>
      </c>
      <c r="C250" s="15" t="s">
        <v>153</v>
      </c>
      <c r="D250" s="16">
        <v>44617</v>
      </c>
      <c r="E250" s="17">
        <v>5243</v>
      </c>
      <c r="F250" s="18">
        <v>294</v>
      </c>
      <c r="G250" s="18">
        <v>328</v>
      </c>
      <c r="H250" s="18">
        <v>95</v>
      </c>
      <c r="I250" s="17">
        <v>2901</v>
      </c>
      <c r="J250" s="18">
        <v>277</v>
      </c>
      <c r="K250" s="19">
        <v>9138</v>
      </c>
    </row>
    <row r="251" spans="1:11" x14ac:dyDescent="0.25">
      <c r="A251" s="14" t="s">
        <v>429</v>
      </c>
      <c r="B251" s="15" t="s">
        <v>147</v>
      </c>
      <c r="C251" s="15" t="s">
        <v>133</v>
      </c>
      <c r="D251" s="16">
        <v>44588</v>
      </c>
      <c r="E251" s="17">
        <v>25577</v>
      </c>
      <c r="F251" s="18">
        <v>953</v>
      </c>
      <c r="G251" s="17">
        <v>1481</v>
      </c>
      <c r="H251" s="18">
        <v>182</v>
      </c>
      <c r="I251" s="17">
        <v>8765</v>
      </c>
      <c r="J251" s="17">
        <v>1867</v>
      </c>
      <c r="K251" s="19">
        <v>38825</v>
      </c>
    </row>
    <row r="252" spans="1:11" x14ac:dyDescent="0.25">
      <c r="A252" s="14" t="s">
        <v>430</v>
      </c>
      <c r="B252" s="15" t="s">
        <v>176</v>
      </c>
      <c r="C252" s="15" t="s">
        <v>133</v>
      </c>
      <c r="D252" s="16">
        <v>44573</v>
      </c>
      <c r="E252" s="17">
        <v>3934</v>
      </c>
      <c r="F252" s="18">
        <v>241</v>
      </c>
      <c r="G252" s="18">
        <v>273</v>
      </c>
      <c r="H252" s="18">
        <v>46</v>
      </c>
      <c r="I252" s="17">
        <v>2081</v>
      </c>
      <c r="J252" s="18">
        <v>233</v>
      </c>
      <c r="K252" s="19">
        <v>6808</v>
      </c>
    </row>
    <row r="253" spans="1:11" x14ac:dyDescent="0.25">
      <c r="A253" s="14" t="s">
        <v>431</v>
      </c>
      <c r="B253" s="15" t="s">
        <v>169</v>
      </c>
      <c r="C253" s="15" t="s">
        <v>161</v>
      </c>
      <c r="D253" s="16">
        <v>44805</v>
      </c>
      <c r="E253" s="17">
        <v>13994</v>
      </c>
      <c r="F253" s="18">
        <v>581</v>
      </c>
      <c r="G253" s="17">
        <v>1654</v>
      </c>
      <c r="H253" s="18">
        <v>92</v>
      </c>
      <c r="I253" s="17">
        <v>2798</v>
      </c>
      <c r="J253" s="17">
        <v>2167</v>
      </c>
      <c r="K253" s="19">
        <v>21286</v>
      </c>
    </row>
    <row r="254" spans="1:11" x14ac:dyDescent="0.25">
      <c r="A254" s="14" t="s">
        <v>432</v>
      </c>
      <c r="B254" s="15" t="s">
        <v>169</v>
      </c>
      <c r="C254" s="15" t="s">
        <v>161</v>
      </c>
      <c r="D254" s="16">
        <v>44716</v>
      </c>
      <c r="E254" s="17">
        <v>47891</v>
      </c>
      <c r="F254" s="17">
        <v>1641</v>
      </c>
      <c r="G254" s="17">
        <v>2580</v>
      </c>
      <c r="H254" s="18">
        <v>200</v>
      </c>
      <c r="I254" s="17">
        <v>5983</v>
      </c>
      <c r="J254" s="17">
        <v>2940</v>
      </c>
      <c r="K254" s="19">
        <v>61235</v>
      </c>
    </row>
    <row r="255" spans="1:11" x14ac:dyDescent="0.25">
      <c r="A255" s="14" t="s">
        <v>433</v>
      </c>
      <c r="B255" s="15" t="s">
        <v>312</v>
      </c>
      <c r="C255" s="15" t="s">
        <v>255</v>
      </c>
      <c r="D255" s="16">
        <v>44764</v>
      </c>
      <c r="E255" s="18">
        <v>536</v>
      </c>
      <c r="F255" s="18">
        <v>65</v>
      </c>
      <c r="G255" s="18">
        <v>65</v>
      </c>
      <c r="H255" s="18">
        <v>32</v>
      </c>
      <c r="I255" s="18">
        <v>1040</v>
      </c>
      <c r="J255" s="18">
        <v>54</v>
      </c>
      <c r="K255" s="19">
        <v>1792</v>
      </c>
    </row>
    <row r="256" spans="1:11" x14ac:dyDescent="0.25">
      <c r="A256" s="14" t="s">
        <v>434</v>
      </c>
      <c r="B256" s="15" t="s">
        <v>303</v>
      </c>
      <c r="C256" s="15" t="s">
        <v>218</v>
      </c>
      <c r="D256" s="16">
        <v>44568</v>
      </c>
      <c r="E256" s="18">
        <v>1086</v>
      </c>
      <c r="F256" s="18">
        <v>119</v>
      </c>
      <c r="G256" s="18">
        <v>83</v>
      </c>
      <c r="H256" s="18">
        <v>42</v>
      </c>
      <c r="I256" s="18">
        <v>817</v>
      </c>
      <c r="J256" s="18">
        <v>37</v>
      </c>
      <c r="K256" s="19">
        <v>2184</v>
      </c>
    </row>
    <row r="257" spans="1:11" x14ac:dyDescent="0.25">
      <c r="A257" s="14" t="s">
        <v>358</v>
      </c>
      <c r="B257" s="15" t="s">
        <v>358</v>
      </c>
      <c r="C257" s="15" t="s">
        <v>167</v>
      </c>
      <c r="D257" s="16">
        <v>44704</v>
      </c>
      <c r="E257" s="17">
        <v>2128</v>
      </c>
      <c r="F257" s="18">
        <v>105</v>
      </c>
      <c r="G257" s="18">
        <v>96</v>
      </c>
      <c r="H257" s="18">
        <v>78</v>
      </c>
      <c r="I257" s="18">
        <v>1047</v>
      </c>
      <c r="J257" s="18">
        <v>65</v>
      </c>
      <c r="K257" s="19">
        <v>3519</v>
      </c>
    </row>
    <row r="258" spans="1:11" x14ac:dyDescent="0.25">
      <c r="A258" s="14" t="s">
        <v>435</v>
      </c>
      <c r="B258" s="15" t="s">
        <v>176</v>
      </c>
      <c r="C258" s="15" t="s">
        <v>133</v>
      </c>
      <c r="D258" s="16">
        <v>44668</v>
      </c>
      <c r="E258" s="17">
        <v>1249</v>
      </c>
      <c r="F258" s="18">
        <v>114</v>
      </c>
      <c r="G258" s="18">
        <v>117</v>
      </c>
      <c r="H258" s="18">
        <v>32</v>
      </c>
      <c r="I258" s="17">
        <v>1268</v>
      </c>
      <c r="J258" s="18">
        <v>122</v>
      </c>
      <c r="K258" s="19">
        <v>2902</v>
      </c>
    </row>
    <row r="259" spans="1:11" x14ac:dyDescent="0.25">
      <c r="A259" s="14" t="s">
        <v>401</v>
      </c>
      <c r="B259" s="15" t="s">
        <v>401</v>
      </c>
      <c r="C259" s="15" t="s">
        <v>195</v>
      </c>
      <c r="D259" s="16">
        <v>44741</v>
      </c>
      <c r="E259" s="17">
        <v>39208</v>
      </c>
      <c r="F259" s="17">
        <v>1624</v>
      </c>
      <c r="G259" s="18">
        <v>376</v>
      </c>
      <c r="H259" s="18">
        <v>586</v>
      </c>
      <c r="I259" s="17">
        <v>5239</v>
      </c>
      <c r="J259" s="18">
        <v>880</v>
      </c>
      <c r="K259" s="19">
        <v>47913</v>
      </c>
    </row>
    <row r="260" spans="1:11" x14ac:dyDescent="0.25">
      <c r="A260" s="14" t="s">
        <v>169</v>
      </c>
      <c r="B260" s="15" t="s">
        <v>169</v>
      </c>
      <c r="C260" s="15" t="s">
        <v>161</v>
      </c>
      <c r="D260" s="16">
        <v>44775</v>
      </c>
      <c r="E260" s="17">
        <v>47435</v>
      </c>
      <c r="F260" s="17">
        <v>2017</v>
      </c>
      <c r="G260" s="17">
        <v>4061</v>
      </c>
      <c r="H260" s="18">
        <v>264</v>
      </c>
      <c r="I260" s="17">
        <v>8571</v>
      </c>
      <c r="J260" s="17">
        <v>4637</v>
      </c>
      <c r="K260" s="19">
        <v>66985</v>
      </c>
    </row>
    <row r="261" spans="1:11" x14ac:dyDescent="0.25">
      <c r="A261" s="14" t="s">
        <v>436</v>
      </c>
      <c r="B261" s="15" t="s">
        <v>133</v>
      </c>
      <c r="C261" s="15" t="s">
        <v>133</v>
      </c>
      <c r="D261" s="16">
        <v>44606</v>
      </c>
      <c r="E261" s="17">
        <v>2256</v>
      </c>
      <c r="F261" s="18">
        <v>117</v>
      </c>
      <c r="G261" s="18">
        <v>148</v>
      </c>
      <c r="H261" s="18">
        <v>37</v>
      </c>
      <c r="I261" s="18">
        <v>1074</v>
      </c>
      <c r="J261" s="18">
        <v>116</v>
      </c>
      <c r="K261" s="19">
        <v>3748</v>
      </c>
    </row>
    <row r="262" spans="1:11" x14ac:dyDescent="0.25">
      <c r="A262" s="14" t="s">
        <v>437</v>
      </c>
      <c r="B262" s="15" t="s">
        <v>265</v>
      </c>
      <c r="C262" s="15" t="s">
        <v>174</v>
      </c>
      <c r="D262" s="16">
        <v>44609</v>
      </c>
      <c r="E262" s="18">
        <v>682</v>
      </c>
      <c r="F262" s="18">
        <v>47</v>
      </c>
      <c r="G262" s="18">
        <v>23</v>
      </c>
      <c r="H262" s="18">
        <v>12</v>
      </c>
      <c r="I262" s="18">
        <v>489</v>
      </c>
      <c r="J262" s="18">
        <v>7</v>
      </c>
      <c r="K262" s="19">
        <v>1260</v>
      </c>
    </row>
    <row r="263" spans="1:11" x14ac:dyDescent="0.25">
      <c r="A263" s="14" t="s">
        <v>438</v>
      </c>
      <c r="B263" s="15" t="s">
        <v>217</v>
      </c>
      <c r="C263" s="15" t="s">
        <v>218</v>
      </c>
      <c r="D263" s="16">
        <v>44777</v>
      </c>
      <c r="E263" s="17">
        <v>1129</v>
      </c>
      <c r="F263" s="18">
        <v>118</v>
      </c>
      <c r="G263" s="18">
        <v>104</v>
      </c>
      <c r="H263" s="18">
        <v>36</v>
      </c>
      <c r="I263" s="18">
        <v>764</v>
      </c>
      <c r="J263" s="18">
        <v>53</v>
      </c>
      <c r="K263" s="19">
        <v>2204</v>
      </c>
    </row>
    <row r="264" spans="1:11" x14ac:dyDescent="0.25">
      <c r="A264" s="14" t="s">
        <v>439</v>
      </c>
      <c r="B264" s="15" t="s">
        <v>192</v>
      </c>
      <c r="C264" s="15" t="s">
        <v>153</v>
      </c>
      <c r="D264" s="16">
        <v>44702</v>
      </c>
      <c r="E264" s="18">
        <v>894</v>
      </c>
      <c r="F264" s="18">
        <v>158</v>
      </c>
      <c r="G264" s="18">
        <v>94</v>
      </c>
      <c r="H264" s="18">
        <v>36</v>
      </c>
      <c r="I264" s="18">
        <v>1037</v>
      </c>
      <c r="J264" s="18">
        <v>74</v>
      </c>
      <c r="K264" s="19">
        <v>2293</v>
      </c>
    </row>
    <row r="265" spans="1:11" x14ac:dyDescent="0.25">
      <c r="A265" s="14" t="s">
        <v>440</v>
      </c>
      <c r="B265" s="15" t="s">
        <v>440</v>
      </c>
      <c r="C265" s="15" t="s">
        <v>209</v>
      </c>
      <c r="D265" s="16">
        <v>44569</v>
      </c>
      <c r="E265" s="17">
        <v>53263</v>
      </c>
      <c r="F265" s="17">
        <v>2758</v>
      </c>
      <c r="G265" s="18">
        <v>734</v>
      </c>
      <c r="H265" s="18">
        <v>1040</v>
      </c>
      <c r="I265" s="17">
        <v>8415</v>
      </c>
      <c r="J265" s="17">
        <v>1303</v>
      </c>
      <c r="K265" s="19">
        <v>67513</v>
      </c>
    </row>
    <row r="266" spans="1:11" x14ac:dyDescent="0.25">
      <c r="A266" s="14" t="s">
        <v>441</v>
      </c>
      <c r="B266" s="15" t="s">
        <v>333</v>
      </c>
      <c r="C266" s="15" t="s">
        <v>172</v>
      </c>
      <c r="D266" s="16">
        <v>44806</v>
      </c>
      <c r="E266" s="18">
        <v>1183</v>
      </c>
      <c r="F266" s="18">
        <v>63</v>
      </c>
      <c r="G266" s="18">
        <v>42</v>
      </c>
      <c r="H266" s="18">
        <v>24</v>
      </c>
      <c r="I266" s="18">
        <v>906</v>
      </c>
      <c r="J266" s="18">
        <v>94</v>
      </c>
      <c r="K266" s="19">
        <v>2312</v>
      </c>
    </row>
    <row r="267" spans="1:11" x14ac:dyDescent="0.25">
      <c r="A267" s="14" t="s">
        <v>442</v>
      </c>
      <c r="B267" s="15" t="s">
        <v>163</v>
      </c>
      <c r="C267" s="15" t="s">
        <v>150</v>
      </c>
      <c r="D267" s="16">
        <v>44788</v>
      </c>
      <c r="E267" s="17">
        <v>1872</v>
      </c>
      <c r="F267" s="18">
        <v>86</v>
      </c>
      <c r="G267" s="18">
        <v>94</v>
      </c>
      <c r="H267" s="18">
        <v>47</v>
      </c>
      <c r="I267" s="17">
        <v>1594</v>
      </c>
      <c r="J267" s="18">
        <v>115</v>
      </c>
      <c r="K267" s="19">
        <v>3808</v>
      </c>
    </row>
    <row r="268" spans="1:11" x14ac:dyDescent="0.25">
      <c r="A268" s="14" t="s">
        <v>443</v>
      </c>
      <c r="B268" s="15" t="s">
        <v>189</v>
      </c>
      <c r="C268" s="15" t="s">
        <v>174</v>
      </c>
      <c r="D268" s="16">
        <v>44635</v>
      </c>
      <c r="E268" s="17">
        <v>1284</v>
      </c>
      <c r="F268" s="18">
        <v>107</v>
      </c>
      <c r="G268" s="18">
        <v>84</v>
      </c>
      <c r="H268" s="18">
        <v>24</v>
      </c>
      <c r="I268" s="17">
        <v>1283</v>
      </c>
      <c r="J268" s="18">
        <v>45</v>
      </c>
      <c r="K268" s="19">
        <v>2827</v>
      </c>
    </row>
    <row r="269" spans="1:11" x14ac:dyDescent="0.25">
      <c r="A269" s="14" t="s">
        <v>265</v>
      </c>
      <c r="B269" s="15" t="s">
        <v>265</v>
      </c>
      <c r="C269" s="15" t="s">
        <v>174</v>
      </c>
      <c r="D269" s="16">
        <v>44804</v>
      </c>
      <c r="E269" s="18">
        <v>242</v>
      </c>
      <c r="F269" s="18">
        <v>22</v>
      </c>
      <c r="G269" s="18">
        <v>2</v>
      </c>
      <c r="H269" s="18">
        <v>9</v>
      </c>
      <c r="I269" s="18">
        <v>251</v>
      </c>
      <c r="J269" s="18">
        <v>4</v>
      </c>
      <c r="K269" s="19">
        <v>530</v>
      </c>
    </row>
    <row r="270" spans="1:11" x14ac:dyDescent="0.25">
      <c r="A270" s="14" t="s">
        <v>444</v>
      </c>
      <c r="B270" s="15" t="s">
        <v>192</v>
      </c>
      <c r="C270" s="15" t="s">
        <v>153</v>
      </c>
      <c r="D270" s="16">
        <v>44664</v>
      </c>
      <c r="E270" s="18">
        <v>342</v>
      </c>
      <c r="F270" s="18">
        <v>48</v>
      </c>
      <c r="G270" s="18">
        <v>44</v>
      </c>
      <c r="H270" s="18">
        <v>23</v>
      </c>
      <c r="I270" s="18">
        <v>553</v>
      </c>
      <c r="J270" s="18">
        <v>28</v>
      </c>
      <c r="K270" s="19">
        <v>1038</v>
      </c>
    </row>
    <row r="271" spans="1:11" x14ac:dyDescent="0.25">
      <c r="A271" s="14" t="s">
        <v>445</v>
      </c>
      <c r="B271" s="15" t="s">
        <v>284</v>
      </c>
      <c r="C271" s="15" t="s">
        <v>172</v>
      </c>
      <c r="D271" s="16">
        <v>44730</v>
      </c>
      <c r="E271" s="17">
        <v>1697</v>
      </c>
      <c r="F271" s="18">
        <v>71</v>
      </c>
      <c r="G271" s="18">
        <v>101</v>
      </c>
      <c r="H271" s="18">
        <v>171</v>
      </c>
      <c r="I271" s="17">
        <v>1647</v>
      </c>
      <c r="J271" s="18">
        <v>125</v>
      </c>
      <c r="K271" s="19">
        <v>3812</v>
      </c>
    </row>
    <row r="272" spans="1:11" x14ac:dyDescent="0.25">
      <c r="A272" s="14" t="s">
        <v>149</v>
      </c>
      <c r="B272" s="15" t="s">
        <v>149</v>
      </c>
      <c r="C272" s="15" t="s">
        <v>150</v>
      </c>
      <c r="D272" s="16">
        <v>44692</v>
      </c>
      <c r="E272" s="17">
        <v>10239</v>
      </c>
      <c r="F272" s="18">
        <v>625</v>
      </c>
      <c r="G272" s="18">
        <v>777</v>
      </c>
      <c r="H272" s="18">
        <v>118</v>
      </c>
      <c r="I272" s="17">
        <v>5532</v>
      </c>
      <c r="J272" s="18">
        <v>798</v>
      </c>
      <c r="K272" s="19">
        <v>18089</v>
      </c>
    </row>
    <row r="273" spans="1:11" x14ac:dyDescent="0.25">
      <c r="A273" s="14" t="s">
        <v>446</v>
      </c>
      <c r="B273" s="15" t="s">
        <v>138</v>
      </c>
      <c r="C273" s="15" t="s">
        <v>139</v>
      </c>
      <c r="D273" s="16">
        <v>44582</v>
      </c>
      <c r="E273" s="18">
        <v>211</v>
      </c>
      <c r="F273" s="18">
        <v>8</v>
      </c>
      <c r="G273" s="18">
        <v>8</v>
      </c>
      <c r="H273" s="18">
        <v>5</v>
      </c>
      <c r="I273" s="18">
        <v>337</v>
      </c>
      <c r="J273" s="18">
        <v>19</v>
      </c>
      <c r="K273" s="19">
        <v>588</v>
      </c>
    </row>
    <row r="274" spans="1:11" x14ac:dyDescent="0.25">
      <c r="A274" s="14" t="s">
        <v>447</v>
      </c>
      <c r="B274" s="15" t="s">
        <v>333</v>
      </c>
      <c r="C274" s="15" t="s">
        <v>172</v>
      </c>
      <c r="D274" s="16">
        <v>44685</v>
      </c>
      <c r="E274" s="17">
        <v>1174</v>
      </c>
      <c r="F274" s="18">
        <v>40</v>
      </c>
      <c r="G274" s="18">
        <v>109</v>
      </c>
      <c r="H274" s="18">
        <v>23</v>
      </c>
      <c r="I274" s="17">
        <v>1418</v>
      </c>
      <c r="J274" s="18">
        <v>20</v>
      </c>
      <c r="K274" s="19">
        <v>2784</v>
      </c>
    </row>
    <row r="275" spans="1:11" x14ac:dyDescent="0.25">
      <c r="A275" s="14" t="s">
        <v>172</v>
      </c>
      <c r="B275" s="15" t="s">
        <v>333</v>
      </c>
      <c r="C275" s="15" t="s">
        <v>172</v>
      </c>
      <c r="D275" s="16">
        <v>44594</v>
      </c>
      <c r="E275" s="17">
        <v>23078</v>
      </c>
      <c r="F275" s="18">
        <v>931</v>
      </c>
      <c r="G275" s="17">
        <v>1120</v>
      </c>
      <c r="H275" s="18">
        <v>242</v>
      </c>
      <c r="I275" s="17">
        <v>7276</v>
      </c>
      <c r="J275" s="18">
        <v>890</v>
      </c>
      <c r="K275" s="19">
        <v>33537</v>
      </c>
    </row>
    <row r="276" spans="1:11" x14ac:dyDescent="0.25">
      <c r="A276" s="14" t="s">
        <v>448</v>
      </c>
      <c r="B276" s="15" t="s">
        <v>239</v>
      </c>
      <c r="C276" s="15" t="s">
        <v>167</v>
      </c>
      <c r="D276" s="16">
        <v>44578</v>
      </c>
      <c r="E276" s="18">
        <v>14</v>
      </c>
      <c r="F276" s="18">
        <v>3</v>
      </c>
      <c r="G276" s="18">
        <v>1</v>
      </c>
      <c r="H276" s="18">
        <v>1</v>
      </c>
      <c r="I276" s="18">
        <v>26</v>
      </c>
      <c r="J276" s="18" t="s">
        <v>140</v>
      </c>
      <c r="K276" s="19">
        <v>45</v>
      </c>
    </row>
    <row r="277" spans="1:11" x14ac:dyDescent="0.25">
      <c r="A277" s="14" t="s">
        <v>449</v>
      </c>
      <c r="B277" s="15" t="s">
        <v>155</v>
      </c>
      <c r="C277" s="15" t="s">
        <v>136</v>
      </c>
      <c r="D277" s="16">
        <v>44744</v>
      </c>
      <c r="E277" s="17">
        <v>3250</v>
      </c>
      <c r="F277" s="18">
        <v>112</v>
      </c>
      <c r="G277" s="18">
        <v>190</v>
      </c>
      <c r="H277" s="18">
        <v>20</v>
      </c>
      <c r="I277" s="18">
        <v>843</v>
      </c>
      <c r="J277" s="18">
        <v>152</v>
      </c>
      <c r="K277" s="19">
        <v>4567</v>
      </c>
    </row>
    <row r="278" spans="1:11" x14ac:dyDescent="0.25">
      <c r="A278" s="14" t="s">
        <v>450</v>
      </c>
      <c r="B278" s="15" t="s">
        <v>142</v>
      </c>
      <c r="C278" s="15" t="s">
        <v>143</v>
      </c>
      <c r="D278" s="16">
        <v>44717</v>
      </c>
      <c r="E278" s="17">
        <v>1734</v>
      </c>
      <c r="F278" s="18">
        <v>45</v>
      </c>
      <c r="G278" s="18">
        <v>111</v>
      </c>
      <c r="H278" s="18">
        <v>132</v>
      </c>
      <c r="I278" s="18">
        <v>1003</v>
      </c>
      <c r="J278" s="18">
        <v>107</v>
      </c>
      <c r="K278" s="19">
        <v>3132</v>
      </c>
    </row>
    <row r="279" spans="1:11" x14ac:dyDescent="0.25">
      <c r="A279" s="14" t="s">
        <v>451</v>
      </c>
      <c r="B279" s="15" t="s">
        <v>157</v>
      </c>
      <c r="C279" s="15" t="s">
        <v>143</v>
      </c>
      <c r="D279" s="16">
        <v>44620</v>
      </c>
      <c r="E279" s="17">
        <v>2602</v>
      </c>
      <c r="F279" s="18">
        <v>21</v>
      </c>
      <c r="G279" s="18">
        <v>241</v>
      </c>
      <c r="H279" s="18">
        <v>179</v>
      </c>
      <c r="I279" s="17">
        <v>1295</v>
      </c>
      <c r="J279" s="18">
        <v>211</v>
      </c>
      <c r="K279" s="19">
        <v>4549</v>
      </c>
    </row>
    <row r="280" spans="1:11" x14ac:dyDescent="0.25">
      <c r="A280" s="14" t="s">
        <v>452</v>
      </c>
      <c r="B280" s="15" t="s">
        <v>245</v>
      </c>
      <c r="C280" s="15" t="s">
        <v>136</v>
      </c>
      <c r="D280" s="16">
        <v>44679</v>
      </c>
      <c r="E280" s="17">
        <v>5280</v>
      </c>
      <c r="F280" s="18">
        <v>183</v>
      </c>
      <c r="G280" s="18">
        <v>388</v>
      </c>
      <c r="H280" s="18">
        <v>57</v>
      </c>
      <c r="I280" s="17">
        <v>1726</v>
      </c>
      <c r="J280" s="18">
        <v>222</v>
      </c>
      <c r="K280" s="19">
        <v>7856</v>
      </c>
    </row>
    <row r="281" spans="1:11" x14ac:dyDescent="0.25">
      <c r="A281" s="14" t="s">
        <v>453</v>
      </c>
      <c r="B281" s="15" t="s">
        <v>245</v>
      </c>
      <c r="C281" s="15" t="s">
        <v>136</v>
      </c>
      <c r="D281" s="16">
        <v>44590</v>
      </c>
      <c r="E281" s="17">
        <v>9947</v>
      </c>
      <c r="F281" s="18">
        <v>197</v>
      </c>
      <c r="G281" s="18">
        <v>527</v>
      </c>
      <c r="H281" s="18">
        <v>55</v>
      </c>
      <c r="I281" s="17">
        <v>1651</v>
      </c>
      <c r="J281" s="18">
        <v>441</v>
      </c>
      <c r="K281" s="19">
        <v>12818</v>
      </c>
    </row>
    <row r="282" spans="1:11" x14ac:dyDescent="0.25">
      <c r="A282" s="14" t="s">
        <v>454</v>
      </c>
      <c r="B282" s="15" t="s">
        <v>133</v>
      </c>
      <c r="C282" s="15" t="s">
        <v>133</v>
      </c>
      <c r="D282" s="16">
        <v>44594</v>
      </c>
      <c r="E282" s="18">
        <v>800</v>
      </c>
      <c r="F282" s="18">
        <v>103</v>
      </c>
      <c r="G282" s="18">
        <v>57</v>
      </c>
      <c r="H282" s="18">
        <v>14</v>
      </c>
      <c r="I282" s="18">
        <v>747</v>
      </c>
      <c r="J282" s="18">
        <v>20</v>
      </c>
      <c r="K282" s="19">
        <v>1741</v>
      </c>
    </row>
    <row r="283" spans="1:11" x14ac:dyDescent="0.25">
      <c r="A283" s="14" t="s">
        <v>455</v>
      </c>
      <c r="B283" s="15" t="s">
        <v>155</v>
      </c>
      <c r="C283" s="15" t="s">
        <v>136</v>
      </c>
      <c r="D283" s="16">
        <v>44721</v>
      </c>
      <c r="E283" s="17">
        <v>1889</v>
      </c>
      <c r="F283" s="18">
        <v>55</v>
      </c>
      <c r="G283" s="18">
        <v>150</v>
      </c>
      <c r="H283" s="18">
        <v>14</v>
      </c>
      <c r="I283" s="18">
        <v>533</v>
      </c>
      <c r="J283" s="18">
        <v>99</v>
      </c>
      <c r="K283" s="19">
        <v>2740</v>
      </c>
    </row>
    <row r="284" spans="1:11" x14ac:dyDescent="0.25">
      <c r="A284" s="14" t="s">
        <v>456</v>
      </c>
      <c r="B284" s="15" t="s">
        <v>189</v>
      </c>
      <c r="C284" s="15" t="s">
        <v>174</v>
      </c>
      <c r="D284" s="16">
        <v>44719</v>
      </c>
      <c r="E284" s="17">
        <v>1706</v>
      </c>
      <c r="F284" s="18">
        <v>98</v>
      </c>
      <c r="G284" s="18">
        <v>98</v>
      </c>
      <c r="H284" s="18">
        <v>27</v>
      </c>
      <c r="I284" s="18">
        <v>823</v>
      </c>
      <c r="J284" s="18">
        <v>72</v>
      </c>
      <c r="K284" s="19">
        <v>2824</v>
      </c>
    </row>
    <row r="285" spans="1:11" x14ac:dyDescent="0.25">
      <c r="A285" s="14" t="s">
        <v>236</v>
      </c>
      <c r="B285" s="15" t="s">
        <v>236</v>
      </c>
      <c r="C285" s="15" t="s">
        <v>136</v>
      </c>
      <c r="D285" s="16">
        <v>44642</v>
      </c>
      <c r="E285" s="17">
        <v>10675</v>
      </c>
      <c r="F285" s="18">
        <v>449</v>
      </c>
      <c r="G285" s="18">
        <v>598</v>
      </c>
      <c r="H285" s="18">
        <v>90</v>
      </c>
      <c r="I285" s="17">
        <v>3069</v>
      </c>
      <c r="J285" s="18">
        <v>588</v>
      </c>
      <c r="K285" s="19">
        <v>15469</v>
      </c>
    </row>
    <row r="286" spans="1:11" x14ac:dyDescent="0.25">
      <c r="A286" s="14" t="s">
        <v>457</v>
      </c>
      <c r="B286" s="15" t="s">
        <v>147</v>
      </c>
      <c r="C286" s="15" t="s">
        <v>133</v>
      </c>
      <c r="D286" s="16">
        <v>44700</v>
      </c>
      <c r="E286" s="18">
        <v>1032</v>
      </c>
      <c r="F286" s="18">
        <v>81</v>
      </c>
      <c r="G286" s="18">
        <v>159</v>
      </c>
      <c r="H286" s="18">
        <v>41</v>
      </c>
      <c r="I286" s="17">
        <v>1043</v>
      </c>
      <c r="J286" s="18">
        <v>69</v>
      </c>
      <c r="K286" s="19">
        <v>2425</v>
      </c>
    </row>
    <row r="287" spans="1:11" x14ac:dyDescent="0.25">
      <c r="A287" s="14" t="s">
        <v>458</v>
      </c>
      <c r="B287" s="15" t="s">
        <v>138</v>
      </c>
      <c r="C287" s="15" t="s">
        <v>139</v>
      </c>
      <c r="D287" s="16">
        <v>44761</v>
      </c>
      <c r="E287" s="17">
        <v>1070</v>
      </c>
      <c r="F287" s="18">
        <v>46</v>
      </c>
      <c r="G287" s="18">
        <v>6</v>
      </c>
      <c r="H287" s="18">
        <v>7</v>
      </c>
      <c r="I287" s="18">
        <v>397</v>
      </c>
      <c r="J287" s="18">
        <v>4</v>
      </c>
      <c r="K287" s="19">
        <v>1530</v>
      </c>
    </row>
    <row r="288" spans="1:11" x14ac:dyDescent="0.25">
      <c r="A288" s="14" t="s">
        <v>459</v>
      </c>
      <c r="B288" s="15" t="s">
        <v>284</v>
      </c>
      <c r="C288" s="15" t="s">
        <v>172</v>
      </c>
      <c r="D288" s="16">
        <v>44741</v>
      </c>
      <c r="E288" s="18">
        <v>815</v>
      </c>
      <c r="F288" s="18">
        <v>26</v>
      </c>
      <c r="G288" s="18">
        <v>34</v>
      </c>
      <c r="H288" s="18">
        <v>64</v>
      </c>
      <c r="I288" s="18">
        <v>892</v>
      </c>
      <c r="J288" s="18">
        <v>66</v>
      </c>
      <c r="K288" s="19">
        <v>1897</v>
      </c>
    </row>
    <row r="289" spans="1:11" x14ac:dyDescent="0.25">
      <c r="A289" s="14" t="s">
        <v>460</v>
      </c>
      <c r="B289" s="15" t="s">
        <v>160</v>
      </c>
      <c r="C289" s="15" t="s">
        <v>161</v>
      </c>
      <c r="D289" s="16">
        <v>44650</v>
      </c>
      <c r="E289" s="17">
        <v>8486</v>
      </c>
      <c r="F289" s="18">
        <v>292</v>
      </c>
      <c r="G289" s="18">
        <v>725</v>
      </c>
      <c r="H289" s="18">
        <v>234</v>
      </c>
      <c r="I289" s="17">
        <v>2804</v>
      </c>
      <c r="J289" s="18">
        <v>634</v>
      </c>
      <c r="K289" s="19">
        <v>13175</v>
      </c>
    </row>
    <row r="290" spans="1:11" x14ac:dyDescent="0.25">
      <c r="A290" s="14" t="s">
        <v>461</v>
      </c>
      <c r="B290" s="15" t="s">
        <v>165</v>
      </c>
      <c r="C290" s="15" t="s">
        <v>143</v>
      </c>
      <c r="D290" s="16">
        <v>44749</v>
      </c>
      <c r="E290" s="18">
        <v>849</v>
      </c>
      <c r="F290" s="18">
        <v>45</v>
      </c>
      <c r="G290" s="18">
        <v>55</v>
      </c>
      <c r="H290" s="18">
        <v>67</v>
      </c>
      <c r="I290" s="18">
        <v>665</v>
      </c>
      <c r="J290" s="18">
        <v>52</v>
      </c>
      <c r="K290" s="19">
        <v>1733</v>
      </c>
    </row>
    <row r="291" spans="1:11" x14ac:dyDescent="0.25">
      <c r="A291" s="14" t="s">
        <v>462</v>
      </c>
      <c r="B291" s="15" t="s">
        <v>173</v>
      </c>
      <c r="C291" s="15" t="s">
        <v>174</v>
      </c>
      <c r="D291" s="16">
        <v>44743</v>
      </c>
      <c r="E291" s="17">
        <v>1637</v>
      </c>
      <c r="F291" s="18">
        <v>90</v>
      </c>
      <c r="G291" s="18">
        <v>146</v>
      </c>
      <c r="H291" s="18">
        <v>17</v>
      </c>
      <c r="I291" s="18">
        <v>974</v>
      </c>
      <c r="J291" s="18">
        <v>133</v>
      </c>
      <c r="K291" s="19">
        <v>2997</v>
      </c>
    </row>
    <row r="292" spans="1:11" x14ac:dyDescent="0.25">
      <c r="A292" s="14" t="s">
        <v>463</v>
      </c>
      <c r="B292" s="15" t="s">
        <v>176</v>
      </c>
      <c r="C292" s="15" t="s">
        <v>133</v>
      </c>
      <c r="D292" s="16">
        <v>44702</v>
      </c>
      <c r="E292" s="18">
        <v>572</v>
      </c>
      <c r="F292" s="18">
        <v>41</v>
      </c>
      <c r="G292" s="18">
        <v>150</v>
      </c>
      <c r="H292" s="18">
        <v>20</v>
      </c>
      <c r="I292" s="18">
        <v>681</v>
      </c>
      <c r="J292" s="18">
        <v>42</v>
      </c>
      <c r="K292" s="19">
        <v>1506</v>
      </c>
    </row>
    <row r="293" spans="1:11" x14ac:dyDescent="0.25">
      <c r="A293" s="14" t="s">
        <v>464</v>
      </c>
      <c r="B293" s="15" t="s">
        <v>221</v>
      </c>
      <c r="C293" s="15" t="s">
        <v>174</v>
      </c>
      <c r="D293" s="16">
        <v>44612</v>
      </c>
      <c r="E293" s="17">
        <v>1153</v>
      </c>
      <c r="F293" s="18">
        <v>105</v>
      </c>
      <c r="G293" s="18">
        <v>57</v>
      </c>
      <c r="H293" s="18">
        <v>28</v>
      </c>
      <c r="I293" s="18">
        <v>1011</v>
      </c>
      <c r="J293" s="18">
        <v>39</v>
      </c>
      <c r="K293" s="19">
        <v>2393</v>
      </c>
    </row>
    <row r="294" spans="1:11" x14ac:dyDescent="0.25">
      <c r="A294" s="14" t="s">
        <v>465</v>
      </c>
      <c r="B294" s="15" t="s">
        <v>157</v>
      </c>
      <c r="C294" s="15" t="s">
        <v>143</v>
      </c>
      <c r="D294" s="16">
        <v>44588</v>
      </c>
      <c r="E294" s="18">
        <v>247</v>
      </c>
      <c r="F294" s="18">
        <v>18</v>
      </c>
      <c r="G294" s="18">
        <v>27</v>
      </c>
      <c r="H294" s="18">
        <v>21</v>
      </c>
      <c r="I294" s="18">
        <v>231</v>
      </c>
      <c r="J294" s="18">
        <v>12</v>
      </c>
      <c r="K294" s="19">
        <v>556</v>
      </c>
    </row>
    <row r="295" spans="1:11" x14ac:dyDescent="0.25">
      <c r="A295" s="14" t="s">
        <v>466</v>
      </c>
      <c r="B295" s="15" t="s">
        <v>211</v>
      </c>
      <c r="C295" s="15" t="s">
        <v>150</v>
      </c>
      <c r="D295" s="16">
        <v>44667</v>
      </c>
      <c r="E295" s="17">
        <v>3912</v>
      </c>
      <c r="F295" s="18">
        <v>150</v>
      </c>
      <c r="G295" s="18">
        <v>309</v>
      </c>
      <c r="H295" s="18">
        <v>46</v>
      </c>
      <c r="I295" s="17">
        <v>1999</v>
      </c>
      <c r="J295" s="18">
        <v>318</v>
      </c>
      <c r="K295" s="19">
        <v>6734</v>
      </c>
    </row>
    <row r="296" spans="1:11" x14ac:dyDescent="0.25">
      <c r="A296" s="14" t="s">
        <v>467</v>
      </c>
      <c r="B296" s="15" t="s">
        <v>234</v>
      </c>
      <c r="C296" s="15" t="s">
        <v>133</v>
      </c>
      <c r="D296" s="16">
        <v>44616</v>
      </c>
      <c r="E296" s="17">
        <v>2529</v>
      </c>
      <c r="F296" s="18">
        <v>283</v>
      </c>
      <c r="G296" s="18">
        <v>287</v>
      </c>
      <c r="H296" s="18">
        <v>84</v>
      </c>
      <c r="I296" s="17">
        <v>2030</v>
      </c>
      <c r="J296" s="18">
        <v>63</v>
      </c>
      <c r="K296" s="19">
        <v>5276</v>
      </c>
    </row>
    <row r="297" spans="1:11" x14ac:dyDescent="0.25">
      <c r="A297" s="14" t="s">
        <v>468</v>
      </c>
      <c r="B297" s="15" t="s">
        <v>145</v>
      </c>
      <c r="C297" s="15" t="s">
        <v>145</v>
      </c>
      <c r="D297" s="16">
        <v>44564</v>
      </c>
      <c r="E297" s="17">
        <v>401</v>
      </c>
      <c r="F297" s="18">
        <v>28</v>
      </c>
      <c r="G297" s="17">
        <v>9</v>
      </c>
      <c r="H297" s="18">
        <v>3</v>
      </c>
      <c r="I297" s="17">
        <v>365</v>
      </c>
      <c r="J297" s="18">
        <v>5</v>
      </c>
      <c r="K297" s="19">
        <v>811</v>
      </c>
    </row>
    <row r="298" spans="1:11" x14ac:dyDescent="0.25">
      <c r="A298" s="14" t="s">
        <v>469</v>
      </c>
      <c r="B298" s="15" t="s">
        <v>169</v>
      </c>
      <c r="C298" s="15" t="s">
        <v>161</v>
      </c>
      <c r="D298" s="16">
        <v>44673</v>
      </c>
      <c r="E298" s="17">
        <v>70703</v>
      </c>
      <c r="F298" s="17">
        <v>2047</v>
      </c>
      <c r="G298" s="17">
        <v>4269</v>
      </c>
      <c r="H298" s="18">
        <v>310</v>
      </c>
      <c r="I298" s="17">
        <v>10813</v>
      </c>
      <c r="J298" s="17">
        <v>4322</v>
      </c>
      <c r="K298" s="19">
        <v>92464</v>
      </c>
    </row>
    <row r="299" spans="1:11" x14ac:dyDescent="0.25">
      <c r="A299" s="14" t="s">
        <v>470</v>
      </c>
      <c r="B299" s="15" t="s">
        <v>142</v>
      </c>
      <c r="C299" s="15" t="s">
        <v>143</v>
      </c>
      <c r="D299" s="16">
        <v>44622</v>
      </c>
      <c r="E299" s="17">
        <v>4692</v>
      </c>
      <c r="F299" s="18">
        <v>94</v>
      </c>
      <c r="G299" s="18">
        <v>337</v>
      </c>
      <c r="H299" s="18">
        <v>187</v>
      </c>
      <c r="I299" s="17">
        <v>1570</v>
      </c>
      <c r="J299" s="18">
        <v>371</v>
      </c>
      <c r="K299" s="19">
        <v>7251</v>
      </c>
    </row>
    <row r="300" spans="1:11" x14ac:dyDescent="0.25">
      <c r="A300" s="14" t="s">
        <v>471</v>
      </c>
      <c r="B300" s="15" t="s">
        <v>171</v>
      </c>
      <c r="C300" s="15" t="s">
        <v>172</v>
      </c>
      <c r="D300" s="16">
        <v>44646</v>
      </c>
      <c r="E300" s="17">
        <v>2249</v>
      </c>
      <c r="F300" s="18">
        <v>137</v>
      </c>
      <c r="G300" s="18">
        <v>95</v>
      </c>
      <c r="H300" s="18">
        <v>83</v>
      </c>
      <c r="I300" s="17">
        <v>2022</v>
      </c>
      <c r="J300" s="18">
        <v>94</v>
      </c>
      <c r="K300" s="19">
        <v>4680</v>
      </c>
    </row>
    <row r="301" spans="1:11" x14ac:dyDescent="0.25">
      <c r="A301" s="14" t="s">
        <v>472</v>
      </c>
      <c r="B301" s="15" t="s">
        <v>142</v>
      </c>
      <c r="C301" s="15" t="s">
        <v>143</v>
      </c>
      <c r="D301" s="16">
        <v>44729</v>
      </c>
      <c r="E301" s="17">
        <v>41274</v>
      </c>
      <c r="F301" s="17">
        <v>1214</v>
      </c>
      <c r="G301" s="17">
        <v>1811</v>
      </c>
      <c r="H301" s="18">
        <v>314</v>
      </c>
      <c r="I301" s="17">
        <v>9593</v>
      </c>
      <c r="J301" s="17">
        <v>2079</v>
      </c>
      <c r="K301" s="19">
        <v>56285</v>
      </c>
    </row>
    <row r="302" spans="1:11" x14ac:dyDescent="0.25">
      <c r="A302" s="14" t="s">
        <v>473</v>
      </c>
      <c r="B302" s="15" t="s">
        <v>192</v>
      </c>
      <c r="C302" s="15" t="s">
        <v>153</v>
      </c>
      <c r="D302" s="16">
        <v>44642</v>
      </c>
      <c r="E302" s="18">
        <v>960</v>
      </c>
      <c r="F302" s="18">
        <v>75</v>
      </c>
      <c r="G302" s="18">
        <v>103</v>
      </c>
      <c r="H302" s="18">
        <v>48</v>
      </c>
      <c r="I302" s="18">
        <v>884</v>
      </c>
      <c r="J302" s="18">
        <v>112</v>
      </c>
      <c r="K302" s="19">
        <v>2182</v>
      </c>
    </row>
    <row r="303" spans="1:11" x14ac:dyDescent="0.25">
      <c r="A303" s="14" t="s">
        <v>407</v>
      </c>
      <c r="B303" s="15" t="s">
        <v>407</v>
      </c>
      <c r="C303" s="15" t="s">
        <v>255</v>
      </c>
      <c r="D303" s="16">
        <v>44592</v>
      </c>
      <c r="E303" s="17">
        <v>1575</v>
      </c>
      <c r="F303" s="18">
        <v>102</v>
      </c>
      <c r="G303" s="18">
        <v>95</v>
      </c>
      <c r="H303" s="18">
        <v>34</v>
      </c>
      <c r="I303" s="17">
        <v>1175</v>
      </c>
      <c r="J303" s="18">
        <v>50</v>
      </c>
      <c r="K303" s="19">
        <v>3031</v>
      </c>
    </row>
    <row r="304" spans="1:11" x14ac:dyDescent="0.25">
      <c r="A304" s="14" t="s">
        <v>474</v>
      </c>
      <c r="B304" s="15" t="s">
        <v>325</v>
      </c>
      <c r="C304" s="15" t="s">
        <v>139</v>
      </c>
      <c r="D304" s="16">
        <v>44580</v>
      </c>
      <c r="E304" s="18">
        <v>526</v>
      </c>
      <c r="F304" s="18">
        <v>14</v>
      </c>
      <c r="G304" s="18">
        <v>12</v>
      </c>
      <c r="H304" s="18">
        <v>5</v>
      </c>
      <c r="I304" s="18">
        <v>225</v>
      </c>
      <c r="J304" s="18">
        <v>6</v>
      </c>
      <c r="K304" s="19">
        <v>788</v>
      </c>
    </row>
    <row r="305" spans="1:11" x14ac:dyDescent="0.25">
      <c r="A305" s="14" t="s">
        <v>217</v>
      </c>
      <c r="B305" s="15" t="s">
        <v>217</v>
      </c>
      <c r="C305" s="15" t="s">
        <v>218</v>
      </c>
      <c r="D305" s="16">
        <v>44799</v>
      </c>
      <c r="E305" s="17">
        <v>19774</v>
      </c>
      <c r="F305" s="17">
        <v>1265</v>
      </c>
      <c r="G305" s="17">
        <v>1271</v>
      </c>
      <c r="H305" s="18">
        <v>143</v>
      </c>
      <c r="I305" s="17">
        <v>5972</v>
      </c>
      <c r="J305" s="18">
        <v>888</v>
      </c>
      <c r="K305" s="19">
        <v>29313</v>
      </c>
    </row>
    <row r="306" spans="1:11" x14ac:dyDescent="0.25">
      <c r="A306" s="14" t="s">
        <v>312</v>
      </c>
      <c r="B306" s="15" t="s">
        <v>312</v>
      </c>
      <c r="C306" s="15" t="s">
        <v>255</v>
      </c>
      <c r="D306" s="16">
        <v>44674</v>
      </c>
      <c r="E306" s="18">
        <v>936</v>
      </c>
      <c r="F306" s="18">
        <v>89</v>
      </c>
      <c r="G306" s="18">
        <v>52</v>
      </c>
      <c r="H306" s="18">
        <v>34</v>
      </c>
      <c r="I306" s="18">
        <v>502</v>
      </c>
      <c r="J306" s="18">
        <v>26</v>
      </c>
      <c r="K306" s="19">
        <v>1639</v>
      </c>
    </row>
    <row r="307" spans="1:11" x14ac:dyDescent="0.25">
      <c r="A307" s="14" t="s">
        <v>475</v>
      </c>
      <c r="B307" s="15" t="s">
        <v>303</v>
      </c>
      <c r="C307" s="15" t="s">
        <v>218</v>
      </c>
      <c r="D307" s="16">
        <v>44580</v>
      </c>
      <c r="E307" s="17">
        <v>2688</v>
      </c>
      <c r="F307" s="18">
        <v>341</v>
      </c>
      <c r="G307" s="18">
        <v>255</v>
      </c>
      <c r="H307" s="18">
        <v>43</v>
      </c>
      <c r="I307" s="17">
        <v>1782</v>
      </c>
      <c r="J307" s="18">
        <v>165</v>
      </c>
      <c r="K307" s="19">
        <v>5274</v>
      </c>
    </row>
    <row r="308" spans="1:11" x14ac:dyDescent="0.25">
      <c r="A308" s="14" t="s">
        <v>476</v>
      </c>
      <c r="B308" s="15" t="s">
        <v>204</v>
      </c>
      <c r="C308" s="15" t="s">
        <v>136</v>
      </c>
      <c r="D308" s="16">
        <v>44717</v>
      </c>
      <c r="E308" s="17">
        <v>1278</v>
      </c>
      <c r="F308" s="18">
        <v>39</v>
      </c>
      <c r="G308" s="18">
        <v>95</v>
      </c>
      <c r="H308" s="18">
        <v>43</v>
      </c>
      <c r="I308" s="18">
        <v>683</v>
      </c>
      <c r="J308" s="18">
        <v>94</v>
      </c>
      <c r="K308" s="19">
        <v>2232</v>
      </c>
    </row>
    <row r="309" spans="1:11" x14ac:dyDescent="0.25">
      <c r="A309" s="14" t="s">
        <v>477</v>
      </c>
      <c r="B309" s="15" t="s">
        <v>224</v>
      </c>
      <c r="C309" s="15" t="s">
        <v>161</v>
      </c>
      <c r="D309" s="16">
        <v>44712</v>
      </c>
      <c r="E309" s="17">
        <v>3573</v>
      </c>
      <c r="F309" s="18">
        <v>184</v>
      </c>
      <c r="G309" s="18">
        <v>319</v>
      </c>
      <c r="H309" s="18">
        <v>91</v>
      </c>
      <c r="I309" s="17">
        <v>1282</v>
      </c>
      <c r="J309" s="18">
        <v>241</v>
      </c>
      <c r="K309" s="19">
        <v>5690</v>
      </c>
    </row>
    <row r="310" spans="1:11" x14ac:dyDescent="0.25">
      <c r="A310" s="14" t="s">
        <v>478</v>
      </c>
      <c r="B310" s="15" t="s">
        <v>169</v>
      </c>
      <c r="C310" s="15" t="s">
        <v>161</v>
      </c>
      <c r="D310" s="16">
        <v>44645</v>
      </c>
      <c r="E310" s="17">
        <v>7832</v>
      </c>
      <c r="F310" s="18">
        <v>159</v>
      </c>
      <c r="G310" s="17">
        <v>1512</v>
      </c>
      <c r="H310" s="18">
        <v>108</v>
      </c>
      <c r="I310" s="17">
        <v>2886</v>
      </c>
      <c r="J310" s="18">
        <v>904</v>
      </c>
      <c r="K310" s="19">
        <v>13401</v>
      </c>
    </row>
    <row r="311" spans="1:11" x14ac:dyDescent="0.25">
      <c r="A311" s="14" t="s">
        <v>479</v>
      </c>
      <c r="B311" s="15" t="s">
        <v>192</v>
      </c>
      <c r="C311" s="15" t="s">
        <v>153</v>
      </c>
      <c r="D311" s="16">
        <v>44575</v>
      </c>
      <c r="E311" s="18">
        <v>337</v>
      </c>
      <c r="F311" s="18">
        <v>13</v>
      </c>
      <c r="G311" s="18">
        <v>37</v>
      </c>
      <c r="H311" s="18">
        <v>7</v>
      </c>
      <c r="I311" s="18">
        <v>275</v>
      </c>
      <c r="J311" s="18">
        <v>27</v>
      </c>
      <c r="K311" s="19">
        <v>696</v>
      </c>
    </row>
    <row r="312" spans="1:11" x14ac:dyDescent="0.25">
      <c r="A312" s="14" t="s">
        <v>480</v>
      </c>
      <c r="B312" s="15" t="s">
        <v>341</v>
      </c>
      <c r="C312" s="15" t="s">
        <v>136</v>
      </c>
      <c r="D312" s="16">
        <v>44797</v>
      </c>
      <c r="E312" s="17">
        <v>1459</v>
      </c>
      <c r="F312" s="18">
        <v>60</v>
      </c>
      <c r="G312" s="18">
        <v>118</v>
      </c>
      <c r="H312" s="18">
        <v>104</v>
      </c>
      <c r="I312" s="18">
        <v>632</v>
      </c>
      <c r="J312" s="18">
        <v>124</v>
      </c>
      <c r="K312" s="19">
        <v>2497</v>
      </c>
    </row>
    <row r="313" spans="1:11" x14ac:dyDescent="0.25">
      <c r="A313" s="14" t="s">
        <v>481</v>
      </c>
      <c r="B313" s="15" t="s">
        <v>142</v>
      </c>
      <c r="C313" s="15" t="s">
        <v>143</v>
      </c>
      <c r="D313" s="16">
        <v>44573</v>
      </c>
      <c r="E313" s="17">
        <v>2823</v>
      </c>
      <c r="F313" s="18">
        <v>111</v>
      </c>
      <c r="G313" s="18">
        <v>199</v>
      </c>
      <c r="H313" s="18">
        <v>146</v>
      </c>
      <c r="I313" s="18">
        <v>1063</v>
      </c>
      <c r="J313" s="18">
        <v>404</v>
      </c>
      <c r="K313" s="19">
        <v>4746</v>
      </c>
    </row>
    <row r="314" spans="1:11" x14ac:dyDescent="0.25">
      <c r="A314" s="14" t="s">
        <v>176</v>
      </c>
      <c r="B314" s="15" t="s">
        <v>176</v>
      </c>
      <c r="C314" s="15" t="s">
        <v>133</v>
      </c>
      <c r="D314" s="16">
        <v>44753</v>
      </c>
      <c r="E314" s="17">
        <v>36154</v>
      </c>
      <c r="F314" s="17">
        <v>1697</v>
      </c>
      <c r="G314" s="17">
        <v>2334</v>
      </c>
      <c r="H314" s="18">
        <v>283</v>
      </c>
      <c r="I314" s="17">
        <v>9692</v>
      </c>
      <c r="J314" s="17">
        <v>2079</v>
      </c>
      <c r="K314" s="19">
        <v>52239</v>
      </c>
    </row>
    <row r="315" spans="1:11" x14ac:dyDescent="0.25">
      <c r="A315" s="14" t="s">
        <v>234</v>
      </c>
      <c r="B315" s="15" t="s">
        <v>234</v>
      </c>
      <c r="C315" s="15" t="s">
        <v>133</v>
      </c>
      <c r="D315" s="16">
        <v>44808</v>
      </c>
      <c r="E315" s="17">
        <v>2951</v>
      </c>
      <c r="F315" s="18">
        <v>332</v>
      </c>
      <c r="G315" s="18">
        <v>227</v>
      </c>
      <c r="H315" s="18">
        <v>107</v>
      </c>
      <c r="I315" s="17">
        <v>2101</v>
      </c>
      <c r="J315" s="18">
        <v>173</v>
      </c>
      <c r="K315" s="19">
        <v>5891</v>
      </c>
    </row>
    <row r="316" spans="1:11" x14ac:dyDescent="0.25">
      <c r="A316" s="14" t="s">
        <v>482</v>
      </c>
      <c r="B316" s="15" t="s">
        <v>176</v>
      </c>
      <c r="C316" s="15" t="s">
        <v>133</v>
      </c>
      <c r="D316" s="16">
        <v>44600</v>
      </c>
      <c r="E316" s="17">
        <v>3140</v>
      </c>
      <c r="F316" s="18">
        <v>185</v>
      </c>
      <c r="G316" s="18">
        <v>457</v>
      </c>
      <c r="H316" s="18">
        <v>35</v>
      </c>
      <c r="I316" s="17">
        <v>1654</v>
      </c>
      <c r="J316" s="18">
        <v>176</v>
      </c>
      <c r="K316" s="19">
        <v>5647</v>
      </c>
    </row>
    <row r="317" spans="1:11" x14ac:dyDescent="0.25">
      <c r="A317" s="14" t="s">
        <v>483</v>
      </c>
      <c r="B317" s="15" t="s">
        <v>167</v>
      </c>
      <c r="C317" s="15" t="s">
        <v>167</v>
      </c>
      <c r="D317" s="16">
        <v>44690</v>
      </c>
      <c r="E317" s="17">
        <v>1416</v>
      </c>
      <c r="F317" s="18">
        <v>68</v>
      </c>
      <c r="G317" s="18">
        <v>73</v>
      </c>
      <c r="H317" s="18">
        <v>66</v>
      </c>
      <c r="I317" s="18">
        <v>817</v>
      </c>
      <c r="J317" s="18">
        <v>38</v>
      </c>
      <c r="K317" s="19">
        <v>2478</v>
      </c>
    </row>
    <row r="318" spans="1:11" x14ac:dyDescent="0.25">
      <c r="A318" s="14" t="s">
        <v>484</v>
      </c>
      <c r="B318" s="15" t="s">
        <v>142</v>
      </c>
      <c r="C318" s="15" t="s">
        <v>143</v>
      </c>
      <c r="D318" s="16">
        <v>44630</v>
      </c>
      <c r="E318" s="18">
        <v>865</v>
      </c>
      <c r="F318" s="18">
        <v>31</v>
      </c>
      <c r="G318" s="18">
        <v>65</v>
      </c>
      <c r="H318" s="18">
        <v>21</v>
      </c>
      <c r="I318" s="18">
        <v>395</v>
      </c>
      <c r="J318" s="18">
        <v>41</v>
      </c>
      <c r="K318" s="19">
        <v>1418</v>
      </c>
    </row>
    <row r="319" spans="1:11" x14ac:dyDescent="0.25">
      <c r="A319" s="14" t="s">
        <v>485</v>
      </c>
      <c r="B319" s="15" t="s">
        <v>265</v>
      </c>
      <c r="C319" s="15" t="s">
        <v>174</v>
      </c>
      <c r="D319" s="16">
        <v>44810</v>
      </c>
      <c r="E319" s="18">
        <v>320</v>
      </c>
      <c r="F319" s="18">
        <v>13</v>
      </c>
      <c r="G319" s="18">
        <v>12</v>
      </c>
      <c r="H319" s="18">
        <v>9</v>
      </c>
      <c r="I319" s="18">
        <v>326</v>
      </c>
      <c r="J319" s="18">
        <v>4</v>
      </c>
      <c r="K319" s="19">
        <v>684</v>
      </c>
    </row>
    <row r="320" spans="1:11" x14ac:dyDescent="0.25">
      <c r="A320" s="14" t="s">
        <v>486</v>
      </c>
      <c r="B320" s="15" t="s">
        <v>157</v>
      </c>
      <c r="C320" s="15" t="s">
        <v>143</v>
      </c>
      <c r="D320" s="16">
        <v>44603</v>
      </c>
      <c r="E320" s="17">
        <v>2558</v>
      </c>
      <c r="F320" s="18">
        <v>67</v>
      </c>
      <c r="G320" s="18">
        <v>161</v>
      </c>
      <c r="H320" s="18">
        <v>131</v>
      </c>
      <c r="I320" s="17">
        <v>1164</v>
      </c>
      <c r="J320" s="18">
        <v>152</v>
      </c>
      <c r="K320" s="19">
        <v>4233</v>
      </c>
    </row>
    <row r="321" spans="1:11" x14ac:dyDescent="0.25">
      <c r="A321" s="14" t="s">
        <v>487</v>
      </c>
      <c r="B321" s="15" t="s">
        <v>169</v>
      </c>
      <c r="C321" s="15" t="s">
        <v>161</v>
      </c>
      <c r="D321" s="16">
        <v>44688</v>
      </c>
      <c r="E321" s="17">
        <v>41069</v>
      </c>
      <c r="F321" s="17">
        <v>1245</v>
      </c>
      <c r="G321" s="17">
        <v>2704</v>
      </c>
      <c r="H321" s="18">
        <v>143</v>
      </c>
      <c r="I321" s="17">
        <v>4764</v>
      </c>
      <c r="J321" s="17">
        <v>2151</v>
      </c>
      <c r="K321" s="19">
        <v>52076</v>
      </c>
    </row>
    <row r="322" spans="1:11" x14ac:dyDescent="0.25">
      <c r="A322" s="14" t="s">
        <v>488</v>
      </c>
      <c r="B322" s="15" t="s">
        <v>192</v>
      </c>
      <c r="C322" s="15" t="s">
        <v>153</v>
      </c>
      <c r="D322" s="16">
        <v>44597</v>
      </c>
      <c r="E322" s="17">
        <v>1943</v>
      </c>
      <c r="F322" s="18">
        <v>115</v>
      </c>
      <c r="G322" s="18">
        <v>182</v>
      </c>
      <c r="H322" s="18">
        <v>43</v>
      </c>
      <c r="I322" s="18">
        <v>1019</v>
      </c>
      <c r="J322" s="18">
        <v>78</v>
      </c>
      <c r="K322" s="19">
        <v>3380</v>
      </c>
    </row>
    <row r="323" spans="1:11" x14ac:dyDescent="0.25">
      <c r="A323" s="14" t="s">
        <v>489</v>
      </c>
      <c r="B323" s="15" t="s">
        <v>169</v>
      </c>
      <c r="C323" s="15" t="s">
        <v>161</v>
      </c>
      <c r="D323" s="16">
        <v>44690</v>
      </c>
      <c r="E323" s="17">
        <v>20055</v>
      </c>
      <c r="F323" s="18">
        <v>442</v>
      </c>
      <c r="G323" s="17">
        <v>1473</v>
      </c>
      <c r="H323" s="18">
        <v>112</v>
      </c>
      <c r="I323" s="17">
        <v>3518</v>
      </c>
      <c r="J323" s="17">
        <v>1287</v>
      </c>
      <c r="K323" s="19">
        <v>26887</v>
      </c>
    </row>
    <row r="324" spans="1:11" x14ac:dyDescent="0.25">
      <c r="A324" s="14" t="s">
        <v>490</v>
      </c>
      <c r="B324" s="15" t="s">
        <v>155</v>
      </c>
      <c r="C324" s="15" t="s">
        <v>136</v>
      </c>
      <c r="D324" s="16">
        <v>44687</v>
      </c>
      <c r="E324" s="17">
        <v>1493</v>
      </c>
      <c r="F324" s="18">
        <v>46</v>
      </c>
      <c r="G324" s="18">
        <v>155</v>
      </c>
      <c r="H324" s="18">
        <v>25</v>
      </c>
      <c r="I324" s="18">
        <v>527</v>
      </c>
      <c r="J324" s="18">
        <v>51</v>
      </c>
      <c r="K324" s="19">
        <v>2297</v>
      </c>
    </row>
    <row r="325" spans="1:11" x14ac:dyDescent="0.25">
      <c r="A325" s="14" t="s">
        <v>491</v>
      </c>
      <c r="B325" s="15" t="s">
        <v>163</v>
      </c>
      <c r="C325" s="15" t="s">
        <v>150</v>
      </c>
      <c r="D325" s="16">
        <v>44726</v>
      </c>
      <c r="E325" s="17">
        <v>7206</v>
      </c>
      <c r="F325" s="18">
        <v>266</v>
      </c>
      <c r="G325" s="18">
        <v>534</v>
      </c>
      <c r="H325" s="18">
        <v>102</v>
      </c>
      <c r="I325" s="17">
        <v>2897</v>
      </c>
      <c r="J325" s="18">
        <v>296</v>
      </c>
      <c r="K325" s="19">
        <v>11301</v>
      </c>
    </row>
    <row r="326" spans="1:11" x14ac:dyDescent="0.25">
      <c r="A326" s="14" t="s">
        <v>492</v>
      </c>
      <c r="B326" s="15" t="s">
        <v>189</v>
      </c>
      <c r="C326" s="15" t="s">
        <v>174</v>
      </c>
      <c r="D326" s="16">
        <v>44589</v>
      </c>
      <c r="E326" s="17">
        <v>25398</v>
      </c>
      <c r="F326" s="17">
        <v>1219</v>
      </c>
      <c r="G326" s="17">
        <v>2046</v>
      </c>
      <c r="H326" s="18">
        <v>367</v>
      </c>
      <c r="I326" s="17">
        <v>10075</v>
      </c>
      <c r="J326" s="18">
        <v>746</v>
      </c>
      <c r="K326" s="19">
        <v>39851</v>
      </c>
    </row>
    <row r="327" spans="1:11" x14ac:dyDescent="0.25">
      <c r="A327" s="14" t="s">
        <v>493</v>
      </c>
      <c r="B327" s="15" t="s">
        <v>163</v>
      </c>
      <c r="C327" s="15" t="s">
        <v>150</v>
      </c>
      <c r="D327" s="16">
        <v>44724</v>
      </c>
      <c r="E327" s="17">
        <v>1074</v>
      </c>
      <c r="F327" s="18">
        <v>100</v>
      </c>
      <c r="G327" s="18">
        <v>114</v>
      </c>
      <c r="H327" s="18">
        <v>44</v>
      </c>
      <c r="I327" s="18">
        <v>821</v>
      </c>
      <c r="J327" s="18">
        <v>82</v>
      </c>
      <c r="K327" s="19">
        <v>2235</v>
      </c>
    </row>
    <row r="328" spans="1:11" x14ac:dyDescent="0.25">
      <c r="A328" s="14" t="s">
        <v>494</v>
      </c>
      <c r="B328" s="15" t="s">
        <v>176</v>
      </c>
      <c r="C328" s="15" t="s">
        <v>133</v>
      </c>
      <c r="D328" s="16">
        <v>44674</v>
      </c>
      <c r="E328" s="17">
        <v>11384</v>
      </c>
      <c r="F328" s="18">
        <v>351</v>
      </c>
      <c r="G328" s="18">
        <v>704</v>
      </c>
      <c r="H328" s="18">
        <v>121</v>
      </c>
      <c r="I328" s="17">
        <v>3391</v>
      </c>
      <c r="J328" s="18">
        <v>416</v>
      </c>
      <c r="K328" s="19">
        <v>16367</v>
      </c>
    </row>
    <row r="329" spans="1:11" x14ac:dyDescent="0.25">
      <c r="A329" s="14" t="s">
        <v>495</v>
      </c>
      <c r="B329" s="15" t="s">
        <v>136</v>
      </c>
      <c r="C329" s="15" t="s">
        <v>136</v>
      </c>
      <c r="D329" s="16">
        <v>44703</v>
      </c>
      <c r="E329" s="17">
        <v>6929</v>
      </c>
      <c r="F329" s="18">
        <v>519</v>
      </c>
      <c r="G329" s="18">
        <v>262</v>
      </c>
      <c r="H329" s="18">
        <v>54</v>
      </c>
      <c r="I329" s="17">
        <v>1498</v>
      </c>
      <c r="J329" s="18">
        <v>174</v>
      </c>
      <c r="K329" s="19">
        <v>9436</v>
      </c>
    </row>
    <row r="330" spans="1:11" x14ac:dyDescent="0.25">
      <c r="A330" s="14" t="s">
        <v>496</v>
      </c>
      <c r="B330" s="15" t="s">
        <v>341</v>
      </c>
      <c r="C330" s="15" t="s">
        <v>136</v>
      </c>
      <c r="D330" s="16">
        <v>44590</v>
      </c>
      <c r="E330" s="17">
        <v>2330</v>
      </c>
      <c r="F330" s="18">
        <v>131</v>
      </c>
      <c r="G330" s="18">
        <v>185</v>
      </c>
      <c r="H330" s="18">
        <v>96</v>
      </c>
      <c r="I330" s="18">
        <v>952</v>
      </c>
      <c r="J330" s="18">
        <v>261</v>
      </c>
      <c r="K330" s="19">
        <v>3955</v>
      </c>
    </row>
    <row r="331" spans="1:11" x14ac:dyDescent="0.25">
      <c r="A331" s="14" t="s">
        <v>497</v>
      </c>
      <c r="B331" s="15" t="s">
        <v>192</v>
      </c>
      <c r="C331" s="15" t="s">
        <v>153</v>
      </c>
      <c r="D331" s="16">
        <v>44756</v>
      </c>
      <c r="E331" s="17">
        <v>1583</v>
      </c>
      <c r="F331" s="18">
        <v>140</v>
      </c>
      <c r="G331" s="18">
        <v>125</v>
      </c>
      <c r="H331" s="18">
        <v>55</v>
      </c>
      <c r="I331" s="17">
        <v>1649</v>
      </c>
      <c r="J331" s="18">
        <v>94</v>
      </c>
      <c r="K331" s="19">
        <v>3646</v>
      </c>
    </row>
    <row r="332" spans="1:11" x14ac:dyDescent="0.25">
      <c r="A332" s="14" t="s">
        <v>498</v>
      </c>
      <c r="B332" s="15" t="s">
        <v>183</v>
      </c>
      <c r="C332" s="15" t="s">
        <v>161</v>
      </c>
      <c r="D332" s="16">
        <v>44738</v>
      </c>
      <c r="E332" s="18">
        <v>831</v>
      </c>
      <c r="F332" s="18">
        <v>12</v>
      </c>
      <c r="G332" s="18">
        <v>64</v>
      </c>
      <c r="H332" s="18">
        <v>46</v>
      </c>
      <c r="I332" s="18">
        <v>933</v>
      </c>
      <c r="J332" s="18">
        <v>39</v>
      </c>
      <c r="K332" s="19">
        <v>1925</v>
      </c>
    </row>
    <row r="333" spans="1:11" x14ac:dyDescent="0.25">
      <c r="A333" s="14" t="s">
        <v>499</v>
      </c>
      <c r="B333" s="15" t="s">
        <v>221</v>
      </c>
      <c r="C333" s="15" t="s">
        <v>174</v>
      </c>
      <c r="D333" s="16">
        <v>44695</v>
      </c>
      <c r="E333" s="18">
        <v>250</v>
      </c>
      <c r="F333" s="18">
        <v>15</v>
      </c>
      <c r="G333" s="18">
        <v>19</v>
      </c>
      <c r="H333" s="18">
        <v>24</v>
      </c>
      <c r="I333" s="18">
        <v>278</v>
      </c>
      <c r="J333" s="18">
        <v>15</v>
      </c>
      <c r="K333" s="19">
        <v>601</v>
      </c>
    </row>
    <row r="334" spans="1:11" x14ac:dyDescent="0.25">
      <c r="A334" s="14" t="s">
        <v>500</v>
      </c>
      <c r="B334" s="15" t="s">
        <v>440</v>
      </c>
      <c r="C334" s="15" t="s">
        <v>209</v>
      </c>
      <c r="D334" s="16">
        <v>44759</v>
      </c>
      <c r="E334" s="17">
        <v>15046</v>
      </c>
      <c r="F334" s="18">
        <v>698</v>
      </c>
      <c r="G334" s="18">
        <v>143</v>
      </c>
      <c r="H334" s="18">
        <v>247</v>
      </c>
      <c r="I334" s="17">
        <v>2386</v>
      </c>
      <c r="J334" s="18">
        <v>198</v>
      </c>
      <c r="K334" s="19">
        <v>18718</v>
      </c>
    </row>
    <row r="335" spans="1:11" x14ac:dyDescent="0.25">
      <c r="A335" s="14" t="s">
        <v>501</v>
      </c>
      <c r="B335" s="15" t="s">
        <v>147</v>
      </c>
      <c r="C335" s="15" t="s">
        <v>133</v>
      </c>
      <c r="D335" s="16">
        <v>44651</v>
      </c>
      <c r="E335" s="17">
        <v>1753</v>
      </c>
      <c r="F335" s="18">
        <v>73</v>
      </c>
      <c r="G335" s="18">
        <v>190</v>
      </c>
      <c r="H335" s="18">
        <v>46</v>
      </c>
      <c r="I335" s="18">
        <v>926</v>
      </c>
      <c r="J335" s="18">
        <v>145</v>
      </c>
      <c r="K335" s="19">
        <v>3133</v>
      </c>
    </row>
    <row r="336" spans="1:11" x14ac:dyDescent="0.25">
      <c r="A336" s="14" t="s">
        <v>502</v>
      </c>
      <c r="B336" s="15" t="s">
        <v>192</v>
      </c>
      <c r="C336" s="15" t="s">
        <v>153</v>
      </c>
      <c r="D336" s="16">
        <v>44810</v>
      </c>
      <c r="E336" s="17">
        <v>1258</v>
      </c>
      <c r="F336" s="18">
        <v>157</v>
      </c>
      <c r="G336" s="18">
        <v>126</v>
      </c>
      <c r="H336" s="18">
        <v>60</v>
      </c>
      <c r="I336" s="18">
        <v>1047</v>
      </c>
      <c r="J336" s="18">
        <v>122</v>
      </c>
      <c r="K336" s="19">
        <v>2770</v>
      </c>
    </row>
    <row r="337" spans="1:11" x14ac:dyDescent="0.25">
      <c r="A337" s="14" t="s">
        <v>503</v>
      </c>
      <c r="B337" s="15" t="s">
        <v>133</v>
      </c>
      <c r="C337" s="15" t="s">
        <v>133</v>
      </c>
      <c r="D337" s="16">
        <v>44595</v>
      </c>
      <c r="E337" s="17">
        <v>1716</v>
      </c>
      <c r="F337" s="18">
        <v>85</v>
      </c>
      <c r="G337" s="18">
        <v>149</v>
      </c>
      <c r="H337" s="18">
        <v>22</v>
      </c>
      <c r="I337" s="17">
        <v>1478</v>
      </c>
      <c r="J337" s="18">
        <v>121</v>
      </c>
      <c r="K337" s="19">
        <v>3571</v>
      </c>
    </row>
    <row r="338" spans="1:11" x14ac:dyDescent="0.25">
      <c r="A338" s="14" t="s">
        <v>224</v>
      </c>
      <c r="B338" s="15" t="s">
        <v>224</v>
      </c>
      <c r="C338" s="15" t="s">
        <v>161</v>
      </c>
      <c r="D338" s="16">
        <v>44567</v>
      </c>
      <c r="E338" s="17">
        <v>7911</v>
      </c>
      <c r="F338" s="18">
        <v>471</v>
      </c>
      <c r="G338" s="18">
        <v>650</v>
      </c>
      <c r="H338" s="18">
        <v>124</v>
      </c>
      <c r="I338" s="17">
        <v>1975</v>
      </c>
      <c r="J338" s="18">
        <v>369</v>
      </c>
      <c r="K338" s="19">
        <v>11500</v>
      </c>
    </row>
    <row r="339" spans="1:11" x14ac:dyDescent="0.25">
      <c r="A339" s="14" t="s">
        <v>504</v>
      </c>
      <c r="B339" s="15" t="s">
        <v>204</v>
      </c>
      <c r="C339" s="15" t="s">
        <v>136</v>
      </c>
      <c r="D339" s="16">
        <v>44577</v>
      </c>
      <c r="E339" s="17">
        <v>2076</v>
      </c>
      <c r="F339" s="18">
        <v>86</v>
      </c>
      <c r="G339" s="18">
        <v>136</v>
      </c>
      <c r="H339" s="18">
        <v>70</v>
      </c>
      <c r="I339" s="18">
        <v>800</v>
      </c>
      <c r="J339" s="18">
        <v>195</v>
      </c>
      <c r="K339" s="19">
        <v>3363</v>
      </c>
    </row>
    <row r="340" spans="1:11" x14ac:dyDescent="0.25">
      <c r="A340" s="14" t="s">
        <v>505</v>
      </c>
      <c r="B340" s="15" t="s">
        <v>147</v>
      </c>
      <c r="C340" s="15" t="s">
        <v>133</v>
      </c>
      <c r="D340" s="16">
        <v>44690</v>
      </c>
      <c r="E340" s="18">
        <v>443</v>
      </c>
      <c r="F340" s="18">
        <v>13</v>
      </c>
      <c r="G340" s="18">
        <v>51</v>
      </c>
      <c r="H340" s="18">
        <v>17</v>
      </c>
      <c r="I340" s="18">
        <v>381</v>
      </c>
      <c r="J340" s="18">
        <v>33</v>
      </c>
      <c r="K340" s="19">
        <v>938</v>
      </c>
    </row>
    <row r="341" spans="1:11" x14ac:dyDescent="0.25">
      <c r="A341" s="14" t="s">
        <v>506</v>
      </c>
      <c r="B341" s="15" t="s">
        <v>169</v>
      </c>
      <c r="C341" s="15" t="s">
        <v>161</v>
      </c>
      <c r="D341" s="16">
        <v>44685</v>
      </c>
      <c r="E341" s="17">
        <v>8996</v>
      </c>
      <c r="F341" s="18">
        <v>184</v>
      </c>
      <c r="G341" s="17">
        <v>1115</v>
      </c>
      <c r="H341" s="18">
        <v>92</v>
      </c>
      <c r="I341" s="17">
        <v>1942</v>
      </c>
      <c r="J341" s="17">
        <v>943</v>
      </c>
      <c r="K341" s="19">
        <v>13272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selection activeCell="J14" sqref="J14"/>
    </sheetView>
  </sheetViews>
  <sheetFormatPr baseColWidth="10" defaultRowHeight="15" x14ac:dyDescent="0.25"/>
  <cols>
    <col min="10" max="10" width="11.85546875" bestFit="1" customWidth="1"/>
  </cols>
  <sheetData>
    <row r="1" spans="1:11" ht="60" x14ac:dyDescent="0.25">
      <c r="A1" s="9" t="s">
        <v>127</v>
      </c>
      <c r="B1" s="9" t="s">
        <v>128</v>
      </c>
      <c r="C1" s="9" t="s">
        <v>129</v>
      </c>
      <c r="D1" s="9" t="s">
        <v>130</v>
      </c>
      <c r="E1" s="9" t="s">
        <v>507</v>
      </c>
      <c r="F1" s="9" t="s">
        <v>508</v>
      </c>
      <c r="G1" s="28" t="s">
        <v>509</v>
      </c>
      <c r="H1" s="28" t="s">
        <v>510</v>
      </c>
      <c r="I1" s="28" t="s">
        <v>511</v>
      </c>
      <c r="J1" s="28" t="s">
        <v>512</v>
      </c>
      <c r="K1" s="28" t="s">
        <v>131</v>
      </c>
    </row>
    <row r="2" spans="1:11" x14ac:dyDescent="0.25">
      <c r="A2" s="29" t="s">
        <v>448</v>
      </c>
      <c r="B2" s="30" t="s">
        <v>239</v>
      </c>
      <c r="C2" s="30" t="s">
        <v>167</v>
      </c>
      <c r="D2" s="31">
        <v>44578</v>
      </c>
      <c r="E2" s="33">
        <v>14</v>
      </c>
      <c r="F2" s="33">
        <v>3</v>
      </c>
      <c r="G2" s="33">
        <v>1</v>
      </c>
      <c r="H2" s="33">
        <v>1</v>
      </c>
      <c r="I2" s="33">
        <v>26</v>
      </c>
      <c r="J2" s="33">
        <v>2</v>
      </c>
      <c r="K2" s="34">
        <v>45</v>
      </c>
    </row>
    <row r="3" spans="1:11" x14ac:dyDescent="0.25">
      <c r="A3" s="14" t="s">
        <v>137</v>
      </c>
      <c r="B3" s="15" t="s">
        <v>138</v>
      </c>
      <c r="C3" s="15" t="s">
        <v>139</v>
      </c>
      <c r="D3" s="16">
        <v>44750</v>
      </c>
      <c r="E3" s="18">
        <v>40</v>
      </c>
      <c r="F3" s="18">
        <v>1</v>
      </c>
      <c r="G3" s="18" t="s">
        <v>140</v>
      </c>
      <c r="H3" s="18">
        <v>2</v>
      </c>
      <c r="I3" s="18">
        <v>32</v>
      </c>
      <c r="J3" s="18">
        <v>1</v>
      </c>
      <c r="K3" s="19">
        <v>76</v>
      </c>
    </row>
    <row r="4" spans="1:11" x14ac:dyDescent="0.25">
      <c r="A4" s="29" t="s">
        <v>425</v>
      </c>
      <c r="B4" s="30" t="s">
        <v>144</v>
      </c>
      <c r="C4" s="30" t="s">
        <v>145</v>
      </c>
      <c r="D4" s="31">
        <v>44660</v>
      </c>
      <c r="E4" s="33">
        <v>47</v>
      </c>
      <c r="F4" s="33">
        <v>9</v>
      </c>
      <c r="G4" s="33">
        <v>1</v>
      </c>
      <c r="H4" s="33" t="s">
        <v>140</v>
      </c>
      <c r="I4" s="33">
        <v>54</v>
      </c>
      <c r="J4" s="33">
        <v>999</v>
      </c>
      <c r="K4" s="34">
        <v>111</v>
      </c>
    </row>
    <row r="5" spans="1:11" x14ac:dyDescent="0.25">
      <c r="A5" s="65" t="s">
        <v>370</v>
      </c>
      <c r="B5" s="66" t="s">
        <v>236</v>
      </c>
      <c r="C5" s="66" t="s">
        <v>136</v>
      </c>
      <c r="D5" s="67">
        <v>44654</v>
      </c>
      <c r="E5" s="68">
        <v>76</v>
      </c>
      <c r="F5" s="69">
        <v>8</v>
      </c>
      <c r="G5" s="69">
        <v>3</v>
      </c>
      <c r="H5" s="69">
        <v>5</v>
      </c>
      <c r="I5" s="68">
        <v>40</v>
      </c>
      <c r="J5" s="69">
        <v>18</v>
      </c>
      <c r="K5" s="70">
        <v>150</v>
      </c>
    </row>
    <row r="6" spans="1:11" x14ac:dyDescent="0.25">
      <c r="A6" s="14" t="s">
        <v>317</v>
      </c>
      <c r="B6" s="15" t="s">
        <v>189</v>
      </c>
      <c r="C6" s="15" t="s">
        <v>174</v>
      </c>
      <c r="D6" s="16">
        <v>44798</v>
      </c>
      <c r="E6" s="18">
        <v>80</v>
      </c>
      <c r="F6" s="18">
        <v>16</v>
      </c>
      <c r="G6" s="18">
        <v>18</v>
      </c>
      <c r="H6" s="18">
        <v>2</v>
      </c>
      <c r="I6" s="18">
        <v>142</v>
      </c>
      <c r="J6" s="18">
        <v>6</v>
      </c>
      <c r="K6" s="19">
        <v>264</v>
      </c>
    </row>
    <row r="7" spans="1:11" x14ac:dyDescent="0.25">
      <c r="A7" s="29" t="s">
        <v>412</v>
      </c>
      <c r="B7" s="30" t="s">
        <v>325</v>
      </c>
      <c r="C7" s="30" t="s">
        <v>139</v>
      </c>
      <c r="D7" s="31">
        <v>44613</v>
      </c>
      <c r="E7" s="33">
        <v>121</v>
      </c>
      <c r="F7" s="33">
        <v>6</v>
      </c>
      <c r="G7" s="33">
        <v>4</v>
      </c>
      <c r="H7" s="33">
        <v>3</v>
      </c>
      <c r="I7" s="33">
        <v>75</v>
      </c>
      <c r="J7" s="33">
        <v>2</v>
      </c>
      <c r="K7" s="34">
        <v>211</v>
      </c>
    </row>
    <row r="8" spans="1:11" x14ac:dyDescent="0.25">
      <c r="A8" s="41" t="s">
        <v>250</v>
      </c>
      <c r="B8" s="42" t="s">
        <v>217</v>
      </c>
      <c r="C8" s="42" t="s">
        <v>218</v>
      </c>
      <c r="D8" s="43">
        <v>44779</v>
      </c>
      <c r="E8" s="45">
        <v>127</v>
      </c>
      <c r="F8" s="45">
        <v>39</v>
      </c>
      <c r="G8" s="45">
        <v>12</v>
      </c>
      <c r="H8" s="45">
        <v>5</v>
      </c>
      <c r="I8" s="45">
        <v>197</v>
      </c>
      <c r="J8" s="45">
        <v>14</v>
      </c>
      <c r="K8" s="46">
        <v>394</v>
      </c>
    </row>
    <row r="9" spans="1:11" x14ac:dyDescent="0.25">
      <c r="A9" s="29" t="s">
        <v>369</v>
      </c>
      <c r="B9" s="30" t="s">
        <v>275</v>
      </c>
      <c r="C9" s="30" t="s">
        <v>139</v>
      </c>
      <c r="D9" s="31">
        <v>44623</v>
      </c>
      <c r="E9" s="33">
        <v>129</v>
      </c>
      <c r="F9" s="33">
        <v>3</v>
      </c>
      <c r="G9" s="33">
        <v>6</v>
      </c>
      <c r="H9" s="33">
        <v>4</v>
      </c>
      <c r="I9" s="33">
        <v>98</v>
      </c>
      <c r="J9" s="33">
        <v>65</v>
      </c>
      <c r="K9" s="34">
        <v>305</v>
      </c>
    </row>
    <row r="10" spans="1:11" x14ac:dyDescent="0.25">
      <c r="A10" s="14" t="s">
        <v>392</v>
      </c>
      <c r="B10" s="15" t="s">
        <v>208</v>
      </c>
      <c r="C10" s="15" t="s">
        <v>209</v>
      </c>
      <c r="D10" s="16">
        <v>44657</v>
      </c>
      <c r="E10" s="18">
        <v>145</v>
      </c>
      <c r="F10" s="18">
        <v>20</v>
      </c>
      <c r="G10" s="18">
        <v>1</v>
      </c>
      <c r="H10" s="18">
        <v>6</v>
      </c>
      <c r="I10" s="18">
        <v>44</v>
      </c>
      <c r="J10" s="18">
        <v>4</v>
      </c>
      <c r="K10" s="19">
        <v>220</v>
      </c>
    </row>
    <row r="11" spans="1:11" x14ac:dyDescent="0.25">
      <c r="A11" s="59" t="s">
        <v>261</v>
      </c>
      <c r="B11" s="60" t="s">
        <v>262</v>
      </c>
      <c r="C11" s="60" t="s">
        <v>145</v>
      </c>
      <c r="D11" s="61">
        <v>44595</v>
      </c>
      <c r="E11" s="62">
        <v>152</v>
      </c>
      <c r="F11" s="62">
        <v>20</v>
      </c>
      <c r="G11" s="62">
        <v>3</v>
      </c>
      <c r="H11" s="62">
        <v>2</v>
      </c>
      <c r="I11" s="62">
        <v>327</v>
      </c>
      <c r="J11" s="62">
        <v>3</v>
      </c>
      <c r="K11" s="64">
        <v>507</v>
      </c>
    </row>
    <row r="12" spans="1:11" x14ac:dyDescent="0.25">
      <c r="A12" s="65" t="s">
        <v>408</v>
      </c>
      <c r="B12" s="66" t="s">
        <v>192</v>
      </c>
      <c r="C12" s="66" t="s">
        <v>153</v>
      </c>
      <c r="D12" s="67">
        <v>44724</v>
      </c>
      <c r="E12" s="69">
        <v>154</v>
      </c>
      <c r="F12" s="69">
        <v>29</v>
      </c>
      <c r="G12" s="69">
        <v>12</v>
      </c>
      <c r="H12" s="69">
        <v>12</v>
      </c>
      <c r="I12" s="69">
        <v>172</v>
      </c>
      <c r="J12" s="69">
        <v>16</v>
      </c>
      <c r="K12" s="70">
        <v>395</v>
      </c>
    </row>
    <row r="13" spans="1:11" x14ac:dyDescent="0.25">
      <c r="A13" s="41" t="s">
        <v>256</v>
      </c>
      <c r="B13" s="42" t="s">
        <v>257</v>
      </c>
      <c r="C13" s="42" t="s">
        <v>139</v>
      </c>
      <c r="D13" s="43">
        <v>44698</v>
      </c>
      <c r="E13" s="45">
        <v>168</v>
      </c>
      <c r="F13" s="45">
        <v>21</v>
      </c>
      <c r="G13" s="45" t="s">
        <v>140</v>
      </c>
      <c r="H13" s="45">
        <v>3</v>
      </c>
      <c r="I13" s="45">
        <v>43</v>
      </c>
      <c r="J13" s="45">
        <v>1</v>
      </c>
      <c r="K13" s="46">
        <v>236</v>
      </c>
    </row>
    <row r="14" spans="1:11" x14ac:dyDescent="0.25">
      <c r="A14" s="29" t="s">
        <v>359</v>
      </c>
      <c r="B14" s="30" t="s">
        <v>173</v>
      </c>
      <c r="C14" s="30" t="s">
        <v>174</v>
      </c>
      <c r="D14" s="31">
        <v>44658</v>
      </c>
      <c r="E14" s="33">
        <v>171</v>
      </c>
      <c r="F14" s="33">
        <v>25</v>
      </c>
      <c r="G14" s="33">
        <v>16</v>
      </c>
      <c r="H14" s="33">
        <v>10</v>
      </c>
      <c r="I14" s="33">
        <v>257</v>
      </c>
      <c r="J14" s="33">
        <v>4</v>
      </c>
      <c r="K14" s="34">
        <v>483</v>
      </c>
    </row>
    <row r="15" spans="1:11" x14ac:dyDescent="0.25">
      <c r="A15" s="14" t="s">
        <v>158</v>
      </c>
      <c r="B15" s="15" t="s">
        <v>133</v>
      </c>
      <c r="C15" s="15" t="s">
        <v>133</v>
      </c>
      <c r="D15" s="16">
        <v>44604</v>
      </c>
      <c r="E15" s="18">
        <v>195</v>
      </c>
      <c r="F15" s="18">
        <v>13</v>
      </c>
      <c r="G15" s="18">
        <v>15</v>
      </c>
      <c r="H15" s="18">
        <v>9</v>
      </c>
      <c r="I15" s="18">
        <v>275</v>
      </c>
      <c r="J15" s="18">
        <v>16</v>
      </c>
      <c r="K15" s="19">
        <v>523</v>
      </c>
    </row>
    <row r="16" spans="1:11" x14ac:dyDescent="0.25">
      <c r="A16" s="29" t="s">
        <v>368</v>
      </c>
      <c r="B16" s="30" t="s">
        <v>221</v>
      </c>
      <c r="C16" s="30" t="s">
        <v>174</v>
      </c>
      <c r="D16" s="31">
        <v>44714</v>
      </c>
      <c r="E16" s="33">
        <v>199</v>
      </c>
      <c r="F16" s="33">
        <v>13</v>
      </c>
      <c r="G16" s="33">
        <v>11</v>
      </c>
      <c r="H16" s="33">
        <v>15</v>
      </c>
      <c r="I16" s="33">
        <v>197</v>
      </c>
      <c r="J16" s="33">
        <v>5</v>
      </c>
      <c r="K16" s="34">
        <v>440</v>
      </c>
    </row>
    <row r="17" spans="1:11" x14ac:dyDescent="0.25">
      <c r="A17" s="65" t="s">
        <v>390</v>
      </c>
      <c r="B17" s="66" t="s">
        <v>152</v>
      </c>
      <c r="C17" s="66" t="s">
        <v>153</v>
      </c>
      <c r="D17" s="67">
        <v>44627</v>
      </c>
      <c r="E17" s="69">
        <v>201</v>
      </c>
      <c r="F17" s="69">
        <v>15</v>
      </c>
      <c r="G17" s="69">
        <v>14</v>
      </c>
      <c r="H17" s="69">
        <v>4</v>
      </c>
      <c r="I17" s="69">
        <v>187</v>
      </c>
      <c r="J17" s="69">
        <v>7</v>
      </c>
      <c r="K17" s="70">
        <v>428</v>
      </c>
    </row>
    <row r="18" spans="1:11" x14ac:dyDescent="0.25">
      <c r="A18" s="14" t="s">
        <v>319</v>
      </c>
      <c r="B18" s="15" t="s">
        <v>147</v>
      </c>
      <c r="C18" s="15" t="s">
        <v>133</v>
      </c>
      <c r="D18" s="16">
        <v>44768</v>
      </c>
      <c r="E18" s="18">
        <v>202</v>
      </c>
      <c r="F18" s="18">
        <v>25</v>
      </c>
      <c r="G18" s="18">
        <v>38</v>
      </c>
      <c r="H18" s="18">
        <v>8</v>
      </c>
      <c r="I18" s="18">
        <v>296</v>
      </c>
      <c r="J18" s="18">
        <v>18</v>
      </c>
      <c r="K18" s="19">
        <v>587</v>
      </c>
    </row>
    <row r="19" spans="1:11" x14ac:dyDescent="0.25">
      <c r="A19" s="53" t="s">
        <v>201</v>
      </c>
      <c r="B19" s="54" t="s">
        <v>147</v>
      </c>
      <c r="C19" s="54" t="s">
        <v>133</v>
      </c>
      <c r="D19" s="55">
        <v>44583</v>
      </c>
      <c r="E19" s="57">
        <v>203</v>
      </c>
      <c r="F19" s="57">
        <v>8</v>
      </c>
      <c r="G19" s="57">
        <v>42</v>
      </c>
      <c r="H19" s="57">
        <v>15</v>
      </c>
      <c r="I19" s="57">
        <v>322</v>
      </c>
      <c r="J19" s="57">
        <v>12</v>
      </c>
      <c r="K19" s="58">
        <v>602</v>
      </c>
    </row>
    <row r="20" spans="1:11" x14ac:dyDescent="0.25">
      <c r="A20" s="53" t="s">
        <v>237</v>
      </c>
      <c r="B20" s="54" t="s">
        <v>183</v>
      </c>
      <c r="C20" s="54" t="s">
        <v>161</v>
      </c>
      <c r="D20" s="55">
        <v>44740</v>
      </c>
      <c r="E20" s="57">
        <v>208</v>
      </c>
      <c r="F20" s="57">
        <v>7</v>
      </c>
      <c r="G20" s="57">
        <v>18</v>
      </c>
      <c r="H20" s="57">
        <v>34</v>
      </c>
      <c r="I20" s="57">
        <v>541</v>
      </c>
      <c r="J20" s="57">
        <v>9</v>
      </c>
      <c r="K20" s="58">
        <v>817</v>
      </c>
    </row>
    <row r="21" spans="1:11" x14ac:dyDescent="0.25">
      <c r="A21" s="65" t="s">
        <v>446</v>
      </c>
      <c r="B21" s="66" t="s">
        <v>138</v>
      </c>
      <c r="C21" s="66" t="s">
        <v>139</v>
      </c>
      <c r="D21" s="67">
        <v>44582</v>
      </c>
      <c r="E21" s="69">
        <v>211</v>
      </c>
      <c r="F21" s="69">
        <v>8</v>
      </c>
      <c r="G21" s="69">
        <v>8</v>
      </c>
      <c r="H21" s="69">
        <v>5</v>
      </c>
      <c r="I21" s="69">
        <v>337</v>
      </c>
      <c r="J21" s="69">
        <v>19</v>
      </c>
      <c r="K21" s="70">
        <v>588</v>
      </c>
    </row>
    <row r="22" spans="1:11" x14ac:dyDescent="0.25">
      <c r="A22" s="14" t="s">
        <v>342</v>
      </c>
      <c r="B22" s="15" t="s">
        <v>192</v>
      </c>
      <c r="C22" s="15" t="s">
        <v>153</v>
      </c>
      <c r="D22" s="16">
        <v>44564</v>
      </c>
      <c r="E22" s="18">
        <v>223</v>
      </c>
      <c r="F22" s="18">
        <v>9</v>
      </c>
      <c r="G22" s="18">
        <v>18</v>
      </c>
      <c r="H22" s="18">
        <v>2</v>
      </c>
      <c r="I22" s="18">
        <v>270</v>
      </c>
      <c r="J22" s="18">
        <v>13</v>
      </c>
      <c r="K22" s="19">
        <v>535</v>
      </c>
    </row>
    <row r="23" spans="1:11" x14ac:dyDescent="0.25">
      <c r="A23" s="41" t="s">
        <v>308</v>
      </c>
      <c r="B23" s="42" t="s">
        <v>147</v>
      </c>
      <c r="C23" s="42" t="s">
        <v>133</v>
      </c>
      <c r="D23" s="43">
        <v>44572</v>
      </c>
      <c r="E23" s="45">
        <v>224</v>
      </c>
      <c r="F23" s="45">
        <v>18</v>
      </c>
      <c r="G23" s="45">
        <v>24</v>
      </c>
      <c r="H23" s="45">
        <v>13</v>
      </c>
      <c r="I23" s="45">
        <v>261</v>
      </c>
      <c r="J23" s="45">
        <v>18</v>
      </c>
      <c r="K23" s="46">
        <v>558</v>
      </c>
    </row>
    <row r="24" spans="1:11" x14ac:dyDescent="0.25">
      <c r="A24" s="65" t="s">
        <v>265</v>
      </c>
      <c r="B24" s="66" t="s">
        <v>265</v>
      </c>
      <c r="C24" s="66" t="s">
        <v>174</v>
      </c>
      <c r="D24" s="67">
        <v>44804</v>
      </c>
      <c r="E24" s="69">
        <v>242</v>
      </c>
      <c r="F24" s="69">
        <v>22</v>
      </c>
      <c r="G24" s="69">
        <v>2</v>
      </c>
      <c r="H24" s="69">
        <v>9</v>
      </c>
      <c r="I24" s="69">
        <v>251</v>
      </c>
      <c r="J24" s="69">
        <v>4</v>
      </c>
      <c r="K24" s="70">
        <v>530</v>
      </c>
    </row>
    <row r="25" spans="1:11" x14ac:dyDescent="0.25">
      <c r="A25" s="47" t="s">
        <v>465</v>
      </c>
      <c r="B25" s="48" t="s">
        <v>157</v>
      </c>
      <c r="C25" s="48" t="s">
        <v>143</v>
      </c>
      <c r="D25" s="49">
        <v>44588</v>
      </c>
      <c r="E25" s="51">
        <v>247</v>
      </c>
      <c r="F25" s="51">
        <v>18</v>
      </c>
      <c r="G25" s="51">
        <v>27</v>
      </c>
      <c r="H25" s="51">
        <v>21</v>
      </c>
      <c r="I25" s="51">
        <v>231</v>
      </c>
      <c r="J25" s="51">
        <v>12</v>
      </c>
      <c r="K25" s="52">
        <v>556</v>
      </c>
    </row>
    <row r="26" spans="1:11" x14ac:dyDescent="0.25">
      <c r="A26" s="65" t="s">
        <v>354</v>
      </c>
      <c r="B26" s="66" t="s">
        <v>192</v>
      </c>
      <c r="C26" s="66" t="s">
        <v>153</v>
      </c>
      <c r="D26" s="67">
        <v>44738</v>
      </c>
      <c r="E26" s="69">
        <v>249</v>
      </c>
      <c r="F26" s="69">
        <v>34</v>
      </c>
      <c r="G26" s="69">
        <v>20</v>
      </c>
      <c r="H26" s="69">
        <v>22</v>
      </c>
      <c r="I26" s="69">
        <v>370</v>
      </c>
      <c r="J26" s="69">
        <v>22</v>
      </c>
      <c r="K26" s="70">
        <v>717</v>
      </c>
    </row>
    <row r="27" spans="1:11" x14ac:dyDescent="0.25">
      <c r="A27" s="29" t="s">
        <v>499</v>
      </c>
      <c r="B27" s="30" t="s">
        <v>221</v>
      </c>
      <c r="C27" s="30" t="s">
        <v>174</v>
      </c>
      <c r="D27" s="31">
        <v>44695</v>
      </c>
      <c r="E27" s="33">
        <v>250</v>
      </c>
      <c r="F27" s="33">
        <v>15</v>
      </c>
      <c r="G27" s="33">
        <v>19</v>
      </c>
      <c r="H27" s="33">
        <v>24</v>
      </c>
      <c r="I27" s="33">
        <v>278</v>
      </c>
      <c r="J27" s="33">
        <v>15</v>
      </c>
      <c r="K27" s="34">
        <v>601</v>
      </c>
    </row>
    <row r="28" spans="1:11" x14ac:dyDescent="0.25">
      <c r="A28" s="14" t="s">
        <v>395</v>
      </c>
      <c r="B28" s="15" t="s">
        <v>396</v>
      </c>
      <c r="C28" s="15" t="s">
        <v>145</v>
      </c>
      <c r="D28" s="16">
        <v>44564</v>
      </c>
      <c r="E28" s="17">
        <v>258</v>
      </c>
      <c r="F28" s="17">
        <v>35</v>
      </c>
      <c r="G28" s="17">
        <v>5</v>
      </c>
      <c r="H28" s="18">
        <v>8</v>
      </c>
      <c r="I28" s="17">
        <v>310</v>
      </c>
      <c r="J28" s="17">
        <v>13</v>
      </c>
      <c r="K28" s="19">
        <v>629</v>
      </c>
    </row>
    <row r="29" spans="1:11" x14ac:dyDescent="0.25">
      <c r="A29" s="29" t="s">
        <v>259</v>
      </c>
      <c r="B29" s="30" t="s">
        <v>221</v>
      </c>
      <c r="C29" s="30" t="s">
        <v>174</v>
      </c>
      <c r="D29" s="31">
        <v>44574</v>
      </c>
      <c r="E29" s="33">
        <v>265</v>
      </c>
      <c r="F29" s="33">
        <v>22</v>
      </c>
      <c r="G29" s="33">
        <v>12</v>
      </c>
      <c r="H29" s="33">
        <v>24</v>
      </c>
      <c r="I29" s="33">
        <v>339</v>
      </c>
      <c r="J29" s="33">
        <v>14</v>
      </c>
      <c r="K29" s="34">
        <v>676</v>
      </c>
    </row>
    <row r="30" spans="1:11" x14ac:dyDescent="0.25">
      <c r="A30" s="41" t="s">
        <v>305</v>
      </c>
      <c r="B30" s="42" t="s">
        <v>234</v>
      </c>
      <c r="C30" s="42" t="s">
        <v>133</v>
      </c>
      <c r="D30" s="43">
        <v>44807</v>
      </c>
      <c r="E30" s="45">
        <v>279</v>
      </c>
      <c r="F30" s="45">
        <v>59</v>
      </c>
      <c r="G30" s="45">
        <v>38</v>
      </c>
      <c r="H30" s="45">
        <v>33</v>
      </c>
      <c r="I30" s="45">
        <v>582</v>
      </c>
      <c r="J30" s="45">
        <v>26</v>
      </c>
      <c r="K30" s="46">
        <v>1017</v>
      </c>
    </row>
    <row r="31" spans="1:11" x14ac:dyDescent="0.25">
      <c r="A31" s="41" t="s">
        <v>299</v>
      </c>
      <c r="B31" s="42" t="s">
        <v>234</v>
      </c>
      <c r="C31" s="42" t="s">
        <v>133</v>
      </c>
      <c r="D31" s="43">
        <v>44761</v>
      </c>
      <c r="E31" s="45">
        <v>283</v>
      </c>
      <c r="F31" s="45">
        <v>42</v>
      </c>
      <c r="G31" s="45">
        <v>33</v>
      </c>
      <c r="H31" s="45">
        <v>26</v>
      </c>
      <c r="I31" s="45">
        <v>332</v>
      </c>
      <c r="J31" s="45">
        <v>21</v>
      </c>
      <c r="K31" s="46">
        <v>737</v>
      </c>
    </row>
    <row r="32" spans="1:11" x14ac:dyDescent="0.25">
      <c r="A32" s="14" t="s">
        <v>146</v>
      </c>
      <c r="B32" s="15" t="s">
        <v>147</v>
      </c>
      <c r="C32" s="15" t="s">
        <v>133</v>
      </c>
      <c r="D32" s="16">
        <v>44631</v>
      </c>
      <c r="E32" s="18">
        <v>295</v>
      </c>
      <c r="F32" s="18">
        <v>31</v>
      </c>
      <c r="G32" s="18">
        <v>43</v>
      </c>
      <c r="H32" s="18">
        <v>13</v>
      </c>
      <c r="I32" s="18">
        <v>381</v>
      </c>
      <c r="J32" s="18">
        <v>23</v>
      </c>
      <c r="K32" s="19">
        <v>786</v>
      </c>
    </row>
    <row r="33" spans="1:11" x14ac:dyDescent="0.25">
      <c r="A33" s="29" t="s">
        <v>485</v>
      </c>
      <c r="B33" s="30" t="s">
        <v>265</v>
      </c>
      <c r="C33" s="30" t="s">
        <v>174</v>
      </c>
      <c r="D33" s="31">
        <v>44810</v>
      </c>
      <c r="E33" s="33">
        <v>320</v>
      </c>
      <c r="F33" s="33">
        <v>13</v>
      </c>
      <c r="G33" s="33">
        <v>12</v>
      </c>
      <c r="H33" s="33">
        <v>9</v>
      </c>
      <c r="I33" s="33">
        <v>326</v>
      </c>
      <c r="J33" s="33">
        <v>4</v>
      </c>
      <c r="K33" s="34">
        <v>684</v>
      </c>
    </row>
    <row r="34" spans="1:11" x14ac:dyDescent="0.25">
      <c r="A34" s="53" t="s">
        <v>215</v>
      </c>
      <c r="B34" s="54" t="s">
        <v>208</v>
      </c>
      <c r="C34" s="54" t="s">
        <v>209</v>
      </c>
      <c r="D34" s="55">
        <v>44795</v>
      </c>
      <c r="E34" s="57">
        <v>328</v>
      </c>
      <c r="F34" s="57">
        <v>9</v>
      </c>
      <c r="G34" s="57">
        <v>41</v>
      </c>
      <c r="H34" s="57">
        <v>2</v>
      </c>
      <c r="I34" s="57">
        <v>247</v>
      </c>
      <c r="J34" s="57">
        <v>8</v>
      </c>
      <c r="K34" s="58">
        <v>635</v>
      </c>
    </row>
    <row r="35" spans="1:11" x14ac:dyDescent="0.25">
      <c r="A35" s="14" t="s">
        <v>383</v>
      </c>
      <c r="B35" s="15" t="s">
        <v>167</v>
      </c>
      <c r="C35" s="15" t="s">
        <v>167</v>
      </c>
      <c r="D35" s="16">
        <v>44676</v>
      </c>
      <c r="E35" s="17">
        <v>330</v>
      </c>
      <c r="F35" s="18">
        <v>21</v>
      </c>
      <c r="G35" s="18">
        <v>47</v>
      </c>
      <c r="H35" s="18">
        <v>37</v>
      </c>
      <c r="I35" s="17">
        <v>1572</v>
      </c>
      <c r="J35" s="18">
        <v>4</v>
      </c>
      <c r="K35" s="19">
        <v>2011</v>
      </c>
    </row>
    <row r="36" spans="1:11" x14ac:dyDescent="0.25">
      <c r="A36" s="14" t="s">
        <v>318</v>
      </c>
      <c r="B36" s="15" t="s">
        <v>133</v>
      </c>
      <c r="C36" s="15" t="s">
        <v>133</v>
      </c>
      <c r="D36" s="16">
        <v>44662</v>
      </c>
      <c r="E36" s="18">
        <v>336</v>
      </c>
      <c r="F36" s="18">
        <v>23</v>
      </c>
      <c r="G36" s="18">
        <v>33</v>
      </c>
      <c r="H36" s="18">
        <v>7</v>
      </c>
      <c r="I36" s="18">
        <v>246</v>
      </c>
      <c r="J36" s="18">
        <v>15</v>
      </c>
      <c r="K36" s="19">
        <v>660</v>
      </c>
    </row>
    <row r="37" spans="1:11" x14ac:dyDescent="0.25">
      <c r="A37" s="35" t="s">
        <v>479</v>
      </c>
      <c r="B37" s="36" t="s">
        <v>192</v>
      </c>
      <c r="C37" s="36" t="s">
        <v>153</v>
      </c>
      <c r="D37" s="37">
        <v>44575</v>
      </c>
      <c r="E37" s="39">
        <v>337</v>
      </c>
      <c r="F37" s="39">
        <v>13</v>
      </c>
      <c r="G37" s="39">
        <v>37</v>
      </c>
      <c r="H37" s="39">
        <v>7</v>
      </c>
      <c r="I37" s="39">
        <v>275</v>
      </c>
      <c r="J37" s="39">
        <v>27</v>
      </c>
      <c r="K37" s="40">
        <v>696</v>
      </c>
    </row>
    <row r="38" spans="1:11" x14ac:dyDescent="0.25">
      <c r="A38" s="65" t="s">
        <v>444</v>
      </c>
      <c r="B38" s="66" t="s">
        <v>192</v>
      </c>
      <c r="C38" s="66" t="s">
        <v>153</v>
      </c>
      <c r="D38" s="67">
        <v>44664</v>
      </c>
      <c r="E38" s="69">
        <v>342</v>
      </c>
      <c r="F38" s="69">
        <v>48</v>
      </c>
      <c r="G38" s="69">
        <v>44</v>
      </c>
      <c r="H38" s="69">
        <v>23</v>
      </c>
      <c r="I38" s="69">
        <v>553</v>
      </c>
      <c r="J38" s="69">
        <v>28</v>
      </c>
      <c r="K38" s="70">
        <v>1038</v>
      </c>
    </row>
    <row r="39" spans="1:11" x14ac:dyDescent="0.25">
      <c r="A39" s="29" t="s">
        <v>264</v>
      </c>
      <c r="B39" s="30" t="s">
        <v>265</v>
      </c>
      <c r="C39" s="30" t="s">
        <v>174</v>
      </c>
      <c r="D39" s="31">
        <v>44594</v>
      </c>
      <c r="E39" s="33">
        <v>354</v>
      </c>
      <c r="F39" s="33">
        <v>33</v>
      </c>
      <c r="G39" s="33">
        <v>9</v>
      </c>
      <c r="H39" s="33">
        <v>9</v>
      </c>
      <c r="I39" s="33">
        <v>335</v>
      </c>
      <c r="J39" s="33">
        <v>6</v>
      </c>
      <c r="K39" s="34">
        <v>746</v>
      </c>
    </row>
    <row r="40" spans="1:11" x14ac:dyDescent="0.25">
      <c r="A40" s="29" t="s">
        <v>330</v>
      </c>
      <c r="B40" s="30" t="s">
        <v>152</v>
      </c>
      <c r="C40" s="30" t="s">
        <v>153</v>
      </c>
      <c r="D40" s="31">
        <v>44641</v>
      </c>
      <c r="E40" s="33">
        <v>362</v>
      </c>
      <c r="F40" s="33">
        <v>27</v>
      </c>
      <c r="G40" s="33">
        <v>43</v>
      </c>
      <c r="H40" s="33">
        <v>59</v>
      </c>
      <c r="I40" s="33">
        <v>751</v>
      </c>
      <c r="J40" s="33">
        <v>24</v>
      </c>
      <c r="K40" s="34">
        <v>1266</v>
      </c>
    </row>
    <row r="41" spans="1:11" x14ac:dyDescent="0.25">
      <c r="A41" s="14" t="s">
        <v>200</v>
      </c>
      <c r="B41" s="15" t="s">
        <v>165</v>
      </c>
      <c r="C41" s="15" t="s">
        <v>143</v>
      </c>
      <c r="D41" s="16">
        <v>44703</v>
      </c>
      <c r="E41" s="18">
        <v>364</v>
      </c>
      <c r="F41" s="18">
        <v>31</v>
      </c>
      <c r="G41" s="18">
        <v>69</v>
      </c>
      <c r="H41" s="18">
        <v>50</v>
      </c>
      <c r="I41" s="18">
        <v>490</v>
      </c>
      <c r="J41" s="18">
        <v>40</v>
      </c>
      <c r="K41" s="19">
        <v>1044</v>
      </c>
    </row>
    <row r="42" spans="1:11" x14ac:dyDescent="0.25">
      <c r="A42" s="29" t="s">
        <v>388</v>
      </c>
      <c r="B42" s="30" t="s">
        <v>147</v>
      </c>
      <c r="C42" s="30" t="s">
        <v>133</v>
      </c>
      <c r="D42" s="31">
        <v>44791</v>
      </c>
      <c r="E42" s="33">
        <v>365</v>
      </c>
      <c r="F42" s="33">
        <v>19</v>
      </c>
      <c r="G42" s="33">
        <v>46</v>
      </c>
      <c r="H42" s="33">
        <v>21</v>
      </c>
      <c r="I42" s="33">
        <v>447</v>
      </c>
      <c r="J42" s="33">
        <v>27</v>
      </c>
      <c r="K42" s="34">
        <v>925</v>
      </c>
    </row>
    <row r="43" spans="1:11" x14ac:dyDescent="0.25">
      <c r="A43" s="29" t="s">
        <v>372</v>
      </c>
      <c r="B43" s="30" t="s">
        <v>312</v>
      </c>
      <c r="C43" s="30" t="s">
        <v>255</v>
      </c>
      <c r="D43" s="31">
        <v>44606</v>
      </c>
      <c r="E43" s="33">
        <v>372</v>
      </c>
      <c r="F43" s="33">
        <v>45</v>
      </c>
      <c r="G43" s="33">
        <v>32</v>
      </c>
      <c r="H43" s="33">
        <v>10</v>
      </c>
      <c r="I43" s="33">
        <v>387</v>
      </c>
      <c r="J43" s="33">
        <v>13</v>
      </c>
      <c r="K43" s="34">
        <v>859</v>
      </c>
    </row>
    <row r="44" spans="1:11" x14ac:dyDescent="0.25">
      <c r="A44" s="29" t="s">
        <v>380</v>
      </c>
      <c r="B44" s="30" t="s">
        <v>333</v>
      </c>
      <c r="C44" s="30" t="s">
        <v>172</v>
      </c>
      <c r="D44" s="31">
        <v>44569</v>
      </c>
      <c r="E44" s="33">
        <v>373</v>
      </c>
      <c r="F44" s="33">
        <v>23</v>
      </c>
      <c r="G44" s="33">
        <v>22</v>
      </c>
      <c r="H44" s="33">
        <v>20</v>
      </c>
      <c r="I44" s="33">
        <v>319</v>
      </c>
      <c r="J44" s="33">
        <v>46</v>
      </c>
      <c r="K44" s="34">
        <v>803</v>
      </c>
    </row>
    <row r="45" spans="1:11" x14ac:dyDescent="0.25">
      <c r="A45" s="14" t="s">
        <v>316</v>
      </c>
      <c r="B45" s="15" t="s">
        <v>192</v>
      </c>
      <c r="C45" s="15" t="s">
        <v>153</v>
      </c>
      <c r="D45" s="16">
        <v>44702</v>
      </c>
      <c r="E45" s="18">
        <v>386</v>
      </c>
      <c r="F45" s="18">
        <v>53</v>
      </c>
      <c r="G45" s="18">
        <v>41</v>
      </c>
      <c r="H45" s="18">
        <v>6</v>
      </c>
      <c r="I45" s="18">
        <v>657</v>
      </c>
      <c r="J45" s="18">
        <v>49</v>
      </c>
      <c r="K45" s="19">
        <v>1192</v>
      </c>
    </row>
    <row r="46" spans="1:11" x14ac:dyDescent="0.25">
      <c r="A46" s="53" t="s">
        <v>186</v>
      </c>
      <c r="B46" s="54" t="s">
        <v>147</v>
      </c>
      <c r="C46" s="54" t="s">
        <v>133</v>
      </c>
      <c r="D46" s="55">
        <v>44622</v>
      </c>
      <c r="E46" s="57">
        <v>401</v>
      </c>
      <c r="F46" s="57">
        <v>55</v>
      </c>
      <c r="G46" s="57">
        <v>47</v>
      </c>
      <c r="H46" s="57">
        <v>18</v>
      </c>
      <c r="I46" s="57">
        <v>445</v>
      </c>
      <c r="J46" s="57">
        <v>34</v>
      </c>
      <c r="K46" s="58">
        <v>1000</v>
      </c>
    </row>
    <row r="47" spans="1:11" x14ac:dyDescent="0.25">
      <c r="A47" s="35" t="s">
        <v>468</v>
      </c>
      <c r="B47" s="36" t="s">
        <v>145</v>
      </c>
      <c r="C47" s="36" t="s">
        <v>145</v>
      </c>
      <c r="D47" s="37">
        <v>44564</v>
      </c>
      <c r="E47" s="38">
        <v>401</v>
      </c>
      <c r="F47" s="39">
        <v>28</v>
      </c>
      <c r="G47" s="38">
        <v>9</v>
      </c>
      <c r="H47" s="39">
        <v>3</v>
      </c>
      <c r="I47" s="38">
        <v>365</v>
      </c>
      <c r="J47" s="39">
        <v>5</v>
      </c>
      <c r="K47" s="40">
        <v>811</v>
      </c>
    </row>
    <row r="48" spans="1:11" x14ac:dyDescent="0.25">
      <c r="A48" s="29" t="s">
        <v>426</v>
      </c>
      <c r="B48" s="30" t="s">
        <v>262</v>
      </c>
      <c r="C48" s="30" t="s">
        <v>145</v>
      </c>
      <c r="D48" s="31">
        <v>44766</v>
      </c>
      <c r="E48" s="33">
        <v>420</v>
      </c>
      <c r="F48" s="33">
        <v>90</v>
      </c>
      <c r="G48" s="33">
        <v>24</v>
      </c>
      <c r="H48" s="33">
        <v>10</v>
      </c>
      <c r="I48" s="33">
        <v>500</v>
      </c>
      <c r="J48" s="33">
        <v>21</v>
      </c>
      <c r="K48" s="34">
        <v>1065</v>
      </c>
    </row>
    <row r="49" spans="1:11" x14ac:dyDescent="0.25">
      <c r="A49" s="53" t="s">
        <v>219</v>
      </c>
      <c r="B49" s="54" t="s">
        <v>133</v>
      </c>
      <c r="C49" s="54" t="s">
        <v>133</v>
      </c>
      <c r="D49" s="55">
        <v>44591</v>
      </c>
      <c r="E49" s="57">
        <v>423</v>
      </c>
      <c r="F49" s="57">
        <v>40</v>
      </c>
      <c r="G49" s="57">
        <v>17</v>
      </c>
      <c r="H49" s="57">
        <v>5</v>
      </c>
      <c r="I49" s="57">
        <v>207</v>
      </c>
      <c r="J49" s="57">
        <v>17</v>
      </c>
      <c r="K49" s="58">
        <v>709</v>
      </c>
    </row>
    <row r="50" spans="1:11" x14ac:dyDescent="0.25">
      <c r="A50" s="14" t="s">
        <v>505</v>
      </c>
      <c r="B50" s="15" t="s">
        <v>147</v>
      </c>
      <c r="C50" s="15" t="s">
        <v>133</v>
      </c>
      <c r="D50" s="16">
        <v>44690</v>
      </c>
      <c r="E50" s="18">
        <v>443</v>
      </c>
      <c r="F50" s="18">
        <v>13</v>
      </c>
      <c r="G50" s="18">
        <v>51</v>
      </c>
      <c r="H50" s="18">
        <v>17</v>
      </c>
      <c r="I50" s="18">
        <v>381</v>
      </c>
      <c r="J50" s="18">
        <v>33</v>
      </c>
      <c r="K50" s="19">
        <v>938</v>
      </c>
    </row>
    <row r="51" spans="1:11" x14ac:dyDescent="0.25">
      <c r="A51" s="14" t="s">
        <v>336</v>
      </c>
      <c r="B51" s="15" t="s">
        <v>221</v>
      </c>
      <c r="C51" s="15" t="s">
        <v>174</v>
      </c>
      <c r="D51" s="16">
        <v>44653</v>
      </c>
      <c r="E51" s="18">
        <v>457</v>
      </c>
      <c r="F51" s="18">
        <v>23</v>
      </c>
      <c r="G51" s="18">
        <v>14</v>
      </c>
      <c r="H51" s="18">
        <v>7</v>
      </c>
      <c r="I51" s="18">
        <v>431</v>
      </c>
      <c r="J51" s="18">
        <v>25</v>
      </c>
      <c r="K51" s="19">
        <v>957</v>
      </c>
    </row>
    <row r="52" spans="1:11" x14ac:dyDescent="0.25">
      <c r="A52" s="29" t="s">
        <v>326</v>
      </c>
      <c r="B52" s="30" t="s">
        <v>152</v>
      </c>
      <c r="C52" s="30" t="s">
        <v>153</v>
      </c>
      <c r="D52" s="31">
        <v>44628</v>
      </c>
      <c r="E52" s="33">
        <v>460</v>
      </c>
      <c r="F52" s="33">
        <v>32</v>
      </c>
      <c r="G52" s="33">
        <v>48</v>
      </c>
      <c r="H52" s="33">
        <v>42</v>
      </c>
      <c r="I52" s="33">
        <v>506</v>
      </c>
      <c r="J52" s="33">
        <v>32</v>
      </c>
      <c r="K52" s="34">
        <v>1120</v>
      </c>
    </row>
    <row r="53" spans="1:11" x14ac:dyDescent="0.25">
      <c r="A53" s="53" t="s">
        <v>178</v>
      </c>
      <c r="B53" s="54" t="s">
        <v>165</v>
      </c>
      <c r="C53" s="54" t="s">
        <v>143</v>
      </c>
      <c r="D53" s="55">
        <v>44602</v>
      </c>
      <c r="E53" s="57">
        <v>463</v>
      </c>
      <c r="F53" s="57">
        <v>23</v>
      </c>
      <c r="G53" s="57">
        <v>58</v>
      </c>
      <c r="H53" s="57">
        <v>7</v>
      </c>
      <c r="I53" s="57">
        <v>459</v>
      </c>
      <c r="J53" s="57">
        <v>34</v>
      </c>
      <c r="K53" s="58">
        <v>1044</v>
      </c>
    </row>
    <row r="54" spans="1:11" x14ac:dyDescent="0.25">
      <c r="A54" s="65" t="s">
        <v>357</v>
      </c>
      <c r="B54" s="66" t="s">
        <v>358</v>
      </c>
      <c r="C54" s="66" t="s">
        <v>167</v>
      </c>
      <c r="D54" s="67">
        <v>44646</v>
      </c>
      <c r="E54" s="69">
        <v>486</v>
      </c>
      <c r="F54" s="69">
        <v>17</v>
      </c>
      <c r="G54" s="69">
        <v>22</v>
      </c>
      <c r="H54" s="69">
        <v>32</v>
      </c>
      <c r="I54" s="69">
        <v>999</v>
      </c>
      <c r="J54" s="69">
        <v>14</v>
      </c>
      <c r="K54" s="70">
        <v>1570</v>
      </c>
    </row>
    <row r="55" spans="1:11" x14ac:dyDescent="0.25">
      <c r="A55" s="14" t="s">
        <v>315</v>
      </c>
      <c r="B55" s="15" t="s">
        <v>192</v>
      </c>
      <c r="C55" s="15" t="s">
        <v>153</v>
      </c>
      <c r="D55" s="16">
        <v>44633</v>
      </c>
      <c r="E55" s="18">
        <v>503</v>
      </c>
      <c r="F55" s="18">
        <v>62</v>
      </c>
      <c r="G55" s="18">
        <v>54</v>
      </c>
      <c r="H55" s="18">
        <v>29</v>
      </c>
      <c r="I55" s="18">
        <v>658</v>
      </c>
      <c r="J55" s="18">
        <v>81</v>
      </c>
      <c r="K55" s="19">
        <v>1387</v>
      </c>
    </row>
    <row r="56" spans="1:11" x14ac:dyDescent="0.25">
      <c r="A56" s="41" t="s">
        <v>258</v>
      </c>
      <c r="B56" s="42" t="s">
        <v>217</v>
      </c>
      <c r="C56" s="42" t="s">
        <v>218</v>
      </c>
      <c r="D56" s="43">
        <v>44792</v>
      </c>
      <c r="E56" s="45">
        <v>519</v>
      </c>
      <c r="F56" s="45">
        <v>20</v>
      </c>
      <c r="G56" s="45">
        <v>48</v>
      </c>
      <c r="H56" s="45">
        <v>14</v>
      </c>
      <c r="I56" s="45">
        <v>388</v>
      </c>
      <c r="J56" s="45">
        <v>36</v>
      </c>
      <c r="K56" s="46">
        <v>1025</v>
      </c>
    </row>
    <row r="57" spans="1:11" x14ac:dyDescent="0.25">
      <c r="A57" s="29" t="s">
        <v>300</v>
      </c>
      <c r="B57" s="30" t="s">
        <v>171</v>
      </c>
      <c r="C57" s="30" t="s">
        <v>172</v>
      </c>
      <c r="D57" s="31">
        <v>44686</v>
      </c>
      <c r="E57" s="33">
        <v>525</v>
      </c>
      <c r="F57" s="33">
        <v>25</v>
      </c>
      <c r="G57" s="33">
        <v>77</v>
      </c>
      <c r="H57" s="33">
        <v>23</v>
      </c>
      <c r="I57" s="33">
        <v>570</v>
      </c>
      <c r="J57" s="33">
        <v>10</v>
      </c>
      <c r="K57" s="34">
        <v>1230</v>
      </c>
    </row>
    <row r="58" spans="1:11" x14ac:dyDescent="0.25">
      <c r="A58" s="14" t="s">
        <v>474</v>
      </c>
      <c r="B58" s="15" t="s">
        <v>325</v>
      </c>
      <c r="C58" s="15" t="s">
        <v>139</v>
      </c>
      <c r="D58" s="16">
        <v>44580</v>
      </c>
      <c r="E58" s="18">
        <v>526</v>
      </c>
      <c r="F58" s="18">
        <v>14</v>
      </c>
      <c r="G58" s="18">
        <v>12</v>
      </c>
      <c r="H58" s="18">
        <v>5</v>
      </c>
      <c r="I58" s="18">
        <v>225</v>
      </c>
      <c r="J58" s="18">
        <v>6</v>
      </c>
      <c r="K58" s="19">
        <v>788</v>
      </c>
    </row>
    <row r="59" spans="1:11" x14ac:dyDescent="0.25">
      <c r="A59" s="14" t="s">
        <v>348</v>
      </c>
      <c r="B59" s="15" t="s">
        <v>152</v>
      </c>
      <c r="C59" s="15" t="s">
        <v>153</v>
      </c>
      <c r="D59" s="16">
        <v>44585</v>
      </c>
      <c r="E59" s="18">
        <v>534</v>
      </c>
      <c r="F59" s="18">
        <v>128</v>
      </c>
      <c r="G59" s="18">
        <v>29</v>
      </c>
      <c r="H59" s="18">
        <v>13</v>
      </c>
      <c r="I59" s="18">
        <v>652</v>
      </c>
      <c r="J59" s="18">
        <v>26</v>
      </c>
      <c r="K59" s="19">
        <v>1382</v>
      </c>
    </row>
    <row r="60" spans="1:11" x14ac:dyDescent="0.25">
      <c r="A60" s="47" t="s">
        <v>433</v>
      </c>
      <c r="B60" s="48" t="s">
        <v>312</v>
      </c>
      <c r="C60" s="48" t="s">
        <v>255</v>
      </c>
      <c r="D60" s="49">
        <v>44764</v>
      </c>
      <c r="E60" s="51">
        <v>536</v>
      </c>
      <c r="F60" s="51">
        <v>65</v>
      </c>
      <c r="G60" s="51">
        <v>65</v>
      </c>
      <c r="H60" s="51">
        <v>32</v>
      </c>
      <c r="I60" s="51">
        <v>1040</v>
      </c>
      <c r="J60" s="51">
        <v>54</v>
      </c>
      <c r="K60" s="52">
        <v>1792</v>
      </c>
    </row>
    <row r="61" spans="1:11" x14ac:dyDescent="0.25">
      <c r="A61" s="41" t="s">
        <v>251</v>
      </c>
      <c r="B61" s="42" t="s">
        <v>133</v>
      </c>
      <c r="C61" s="42" t="s">
        <v>133</v>
      </c>
      <c r="D61" s="43">
        <v>44620</v>
      </c>
      <c r="E61" s="45">
        <v>544</v>
      </c>
      <c r="F61" s="45">
        <v>26</v>
      </c>
      <c r="G61" s="45">
        <v>61</v>
      </c>
      <c r="H61" s="45">
        <v>34</v>
      </c>
      <c r="I61" s="45">
        <v>613</v>
      </c>
      <c r="J61" s="45">
        <v>70</v>
      </c>
      <c r="K61" s="46">
        <v>1348</v>
      </c>
    </row>
    <row r="62" spans="1:11" x14ac:dyDescent="0.25">
      <c r="A62" s="29" t="s">
        <v>302</v>
      </c>
      <c r="B62" s="30" t="s">
        <v>303</v>
      </c>
      <c r="C62" s="30" t="s">
        <v>218</v>
      </c>
      <c r="D62" s="31">
        <v>44614</v>
      </c>
      <c r="E62" s="33">
        <v>545</v>
      </c>
      <c r="F62" s="33">
        <v>50</v>
      </c>
      <c r="G62" s="33">
        <v>34</v>
      </c>
      <c r="H62" s="33" t="s">
        <v>140</v>
      </c>
      <c r="I62" s="33">
        <v>464</v>
      </c>
      <c r="J62" s="33">
        <v>37</v>
      </c>
      <c r="K62" s="34">
        <v>1130</v>
      </c>
    </row>
    <row r="63" spans="1:11" x14ac:dyDescent="0.25">
      <c r="A63" s="65" t="s">
        <v>384</v>
      </c>
      <c r="B63" s="66" t="s">
        <v>221</v>
      </c>
      <c r="C63" s="66" t="s">
        <v>174</v>
      </c>
      <c r="D63" s="67">
        <v>44726</v>
      </c>
      <c r="E63" s="69">
        <v>566</v>
      </c>
      <c r="F63" s="69">
        <v>16</v>
      </c>
      <c r="G63" s="69">
        <v>18</v>
      </c>
      <c r="H63" s="69">
        <v>34</v>
      </c>
      <c r="I63" s="69">
        <v>344</v>
      </c>
      <c r="J63" s="69">
        <v>13</v>
      </c>
      <c r="K63" s="70">
        <v>991</v>
      </c>
    </row>
    <row r="64" spans="1:11" x14ac:dyDescent="0.25">
      <c r="A64" s="35" t="s">
        <v>463</v>
      </c>
      <c r="B64" s="36" t="s">
        <v>176</v>
      </c>
      <c r="C64" s="36" t="s">
        <v>133</v>
      </c>
      <c r="D64" s="37">
        <v>44702</v>
      </c>
      <c r="E64" s="39">
        <v>572</v>
      </c>
      <c r="F64" s="39">
        <v>41</v>
      </c>
      <c r="G64" s="39">
        <v>150</v>
      </c>
      <c r="H64" s="39">
        <v>20</v>
      </c>
      <c r="I64" s="39">
        <v>681</v>
      </c>
      <c r="J64" s="39">
        <v>42</v>
      </c>
      <c r="K64" s="40">
        <v>1506</v>
      </c>
    </row>
    <row r="65" spans="1:11" x14ac:dyDescent="0.25">
      <c r="A65" s="29" t="s">
        <v>266</v>
      </c>
      <c r="B65" s="30" t="s">
        <v>147</v>
      </c>
      <c r="C65" s="30" t="s">
        <v>133</v>
      </c>
      <c r="D65" s="31">
        <v>44790</v>
      </c>
      <c r="E65" s="33">
        <v>609</v>
      </c>
      <c r="F65" s="33">
        <v>92</v>
      </c>
      <c r="G65" s="33">
        <v>68</v>
      </c>
      <c r="H65" s="33">
        <v>15</v>
      </c>
      <c r="I65" s="33">
        <v>1046</v>
      </c>
      <c r="J65" s="33">
        <v>79</v>
      </c>
      <c r="K65" s="34">
        <v>1909</v>
      </c>
    </row>
    <row r="66" spans="1:11" x14ac:dyDescent="0.25">
      <c r="A66" s="59" t="s">
        <v>288</v>
      </c>
      <c r="B66" s="60" t="s">
        <v>208</v>
      </c>
      <c r="C66" s="60" t="s">
        <v>209</v>
      </c>
      <c r="D66" s="61">
        <v>44747</v>
      </c>
      <c r="E66" s="62">
        <v>613</v>
      </c>
      <c r="F66" s="62">
        <v>36</v>
      </c>
      <c r="G66" s="62">
        <v>11</v>
      </c>
      <c r="H66" s="62">
        <v>29</v>
      </c>
      <c r="I66" s="62">
        <v>172</v>
      </c>
      <c r="J66" s="62">
        <v>12</v>
      </c>
      <c r="K66" s="64">
        <v>873</v>
      </c>
    </row>
    <row r="67" spans="1:11" x14ac:dyDescent="0.25">
      <c r="A67" s="29" t="s">
        <v>411</v>
      </c>
      <c r="B67" s="30" t="s">
        <v>147</v>
      </c>
      <c r="C67" s="30" t="s">
        <v>133</v>
      </c>
      <c r="D67" s="31">
        <v>44658</v>
      </c>
      <c r="E67" s="33">
        <v>616</v>
      </c>
      <c r="F67" s="33">
        <v>35</v>
      </c>
      <c r="G67" s="33">
        <v>92</v>
      </c>
      <c r="H67" s="33">
        <v>16</v>
      </c>
      <c r="I67" s="33">
        <v>791</v>
      </c>
      <c r="J67" s="33">
        <v>46</v>
      </c>
      <c r="K67" s="34">
        <v>1596</v>
      </c>
    </row>
    <row r="68" spans="1:11" x14ac:dyDescent="0.25">
      <c r="A68" s="29" t="s">
        <v>246</v>
      </c>
      <c r="B68" s="30" t="s">
        <v>147</v>
      </c>
      <c r="C68" s="30" t="s">
        <v>133</v>
      </c>
      <c r="D68" s="31">
        <v>44789</v>
      </c>
      <c r="E68" s="33">
        <v>619</v>
      </c>
      <c r="F68" s="33">
        <v>32</v>
      </c>
      <c r="G68" s="33">
        <v>88</v>
      </c>
      <c r="H68" s="33">
        <v>15</v>
      </c>
      <c r="I68" s="33">
        <v>556</v>
      </c>
      <c r="J68" s="33">
        <v>57</v>
      </c>
      <c r="K68" s="34">
        <v>1367</v>
      </c>
    </row>
    <row r="69" spans="1:11" x14ac:dyDescent="0.25">
      <c r="A69" s="14" t="s">
        <v>320</v>
      </c>
      <c r="B69" s="15" t="s">
        <v>142</v>
      </c>
      <c r="C69" s="15" t="s">
        <v>143</v>
      </c>
      <c r="D69" s="16">
        <v>44678</v>
      </c>
      <c r="E69" s="18">
        <v>642</v>
      </c>
      <c r="F69" s="18">
        <v>32</v>
      </c>
      <c r="G69" s="18">
        <v>52</v>
      </c>
      <c r="H69" s="18">
        <v>38</v>
      </c>
      <c r="I69" s="18">
        <v>276</v>
      </c>
      <c r="J69" s="18">
        <v>47</v>
      </c>
      <c r="K69" s="19">
        <v>1087</v>
      </c>
    </row>
    <row r="70" spans="1:11" x14ac:dyDescent="0.25">
      <c r="A70" s="14" t="s">
        <v>151</v>
      </c>
      <c r="B70" s="15" t="s">
        <v>152</v>
      </c>
      <c r="C70" s="15" t="s">
        <v>153</v>
      </c>
      <c r="D70" s="16">
        <v>44799</v>
      </c>
      <c r="E70" s="18">
        <v>659</v>
      </c>
      <c r="F70" s="18">
        <v>25</v>
      </c>
      <c r="G70" s="18">
        <v>51</v>
      </c>
      <c r="H70" s="18">
        <v>18</v>
      </c>
      <c r="I70" s="18">
        <v>420</v>
      </c>
      <c r="J70" s="18">
        <v>50</v>
      </c>
      <c r="K70" s="19">
        <v>1223</v>
      </c>
    </row>
    <row r="71" spans="1:11" x14ac:dyDescent="0.25">
      <c r="A71" s="14" t="s">
        <v>375</v>
      </c>
      <c r="B71" s="15" t="s">
        <v>173</v>
      </c>
      <c r="C71" s="15" t="s">
        <v>174</v>
      </c>
      <c r="D71" s="16">
        <v>44576</v>
      </c>
      <c r="E71" s="18">
        <v>664</v>
      </c>
      <c r="F71" s="18">
        <v>46</v>
      </c>
      <c r="G71" s="18">
        <v>48</v>
      </c>
      <c r="H71" s="18">
        <v>30</v>
      </c>
      <c r="I71" s="18">
        <v>508</v>
      </c>
      <c r="J71" s="18">
        <v>66</v>
      </c>
      <c r="K71" s="19">
        <v>1362</v>
      </c>
    </row>
    <row r="72" spans="1:11" x14ac:dyDescent="0.25">
      <c r="A72" s="59" t="s">
        <v>295</v>
      </c>
      <c r="B72" s="60" t="s">
        <v>194</v>
      </c>
      <c r="C72" s="60" t="s">
        <v>195</v>
      </c>
      <c r="D72" s="61">
        <v>44767</v>
      </c>
      <c r="E72" s="62">
        <v>671</v>
      </c>
      <c r="F72" s="62">
        <v>45</v>
      </c>
      <c r="G72" s="62">
        <v>11</v>
      </c>
      <c r="H72" s="62">
        <v>6</v>
      </c>
      <c r="I72" s="62">
        <v>119</v>
      </c>
      <c r="J72" s="62">
        <v>9</v>
      </c>
      <c r="K72" s="64">
        <v>861</v>
      </c>
    </row>
    <row r="73" spans="1:11" x14ac:dyDescent="0.25">
      <c r="A73" s="65" t="s">
        <v>394</v>
      </c>
      <c r="B73" s="66" t="s">
        <v>152</v>
      </c>
      <c r="C73" s="66" t="s">
        <v>153</v>
      </c>
      <c r="D73" s="67">
        <v>44747</v>
      </c>
      <c r="E73" s="69">
        <v>681</v>
      </c>
      <c r="F73" s="69">
        <v>78</v>
      </c>
      <c r="G73" s="69">
        <v>61</v>
      </c>
      <c r="H73" s="69">
        <v>47</v>
      </c>
      <c r="I73" s="69">
        <v>747</v>
      </c>
      <c r="J73" s="69">
        <v>54</v>
      </c>
      <c r="K73" s="70">
        <v>1668</v>
      </c>
    </row>
    <row r="74" spans="1:11" x14ac:dyDescent="0.25">
      <c r="A74" s="47" t="s">
        <v>437</v>
      </c>
      <c r="B74" s="48" t="s">
        <v>265</v>
      </c>
      <c r="C74" s="48" t="s">
        <v>174</v>
      </c>
      <c r="D74" s="49">
        <v>44609</v>
      </c>
      <c r="E74" s="51">
        <v>682</v>
      </c>
      <c r="F74" s="51">
        <v>47</v>
      </c>
      <c r="G74" s="51">
        <v>23</v>
      </c>
      <c r="H74" s="51">
        <v>12</v>
      </c>
      <c r="I74" s="51">
        <v>489</v>
      </c>
      <c r="J74" s="51">
        <v>7</v>
      </c>
      <c r="K74" s="52">
        <v>1260</v>
      </c>
    </row>
    <row r="75" spans="1:11" x14ac:dyDescent="0.25">
      <c r="A75" s="14" t="s">
        <v>335</v>
      </c>
      <c r="B75" s="15" t="s">
        <v>284</v>
      </c>
      <c r="C75" s="15" t="s">
        <v>172</v>
      </c>
      <c r="D75" s="16">
        <v>44650</v>
      </c>
      <c r="E75" s="18">
        <v>694</v>
      </c>
      <c r="F75" s="18">
        <v>59</v>
      </c>
      <c r="G75" s="18">
        <v>50</v>
      </c>
      <c r="H75" s="18">
        <v>63</v>
      </c>
      <c r="I75" s="18">
        <v>913</v>
      </c>
      <c r="J75" s="18">
        <v>52</v>
      </c>
      <c r="K75" s="19">
        <v>1831</v>
      </c>
    </row>
    <row r="76" spans="1:11" x14ac:dyDescent="0.25">
      <c r="A76" s="29" t="s">
        <v>304</v>
      </c>
      <c r="B76" s="30" t="s">
        <v>192</v>
      </c>
      <c r="C76" s="30" t="s">
        <v>153</v>
      </c>
      <c r="D76" s="31">
        <v>44797</v>
      </c>
      <c r="E76" s="33">
        <v>721</v>
      </c>
      <c r="F76" s="33">
        <v>109</v>
      </c>
      <c r="G76" s="33">
        <v>73</v>
      </c>
      <c r="H76" s="33">
        <v>66</v>
      </c>
      <c r="I76" s="32">
        <v>1078</v>
      </c>
      <c r="J76" s="33">
        <v>74</v>
      </c>
      <c r="K76" s="34">
        <v>2121</v>
      </c>
    </row>
    <row r="77" spans="1:11" x14ac:dyDescent="0.25">
      <c r="A77" s="14" t="s">
        <v>321</v>
      </c>
      <c r="B77" s="15" t="s">
        <v>147</v>
      </c>
      <c r="C77" s="15" t="s">
        <v>133</v>
      </c>
      <c r="D77" s="16">
        <v>44700</v>
      </c>
      <c r="E77" s="18">
        <v>729</v>
      </c>
      <c r="F77" s="18">
        <v>140</v>
      </c>
      <c r="G77" s="18">
        <v>70</v>
      </c>
      <c r="H77" s="18">
        <v>27</v>
      </c>
      <c r="I77" s="18">
        <v>930</v>
      </c>
      <c r="J77" s="18">
        <v>58</v>
      </c>
      <c r="K77" s="19">
        <v>1954</v>
      </c>
    </row>
    <row r="78" spans="1:11" x14ac:dyDescent="0.25">
      <c r="A78" s="29" t="s">
        <v>241</v>
      </c>
      <c r="B78" s="30" t="s">
        <v>189</v>
      </c>
      <c r="C78" s="30" t="s">
        <v>174</v>
      </c>
      <c r="D78" s="31">
        <v>44771</v>
      </c>
      <c r="E78" s="33">
        <v>730</v>
      </c>
      <c r="F78" s="33">
        <v>57</v>
      </c>
      <c r="G78" s="33">
        <v>80</v>
      </c>
      <c r="H78" s="33">
        <v>15</v>
      </c>
      <c r="I78" s="33">
        <v>709</v>
      </c>
      <c r="J78" s="33">
        <v>34</v>
      </c>
      <c r="K78" s="34">
        <v>1625</v>
      </c>
    </row>
    <row r="79" spans="1:11" x14ac:dyDescent="0.25">
      <c r="A79" s="53" t="s">
        <v>188</v>
      </c>
      <c r="B79" s="54" t="s">
        <v>189</v>
      </c>
      <c r="C79" s="54" t="s">
        <v>174</v>
      </c>
      <c r="D79" s="55">
        <v>44663</v>
      </c>
      <c r="E79" s="57">
        <v>742</v>
      </c>
      <c r="F79" s="57">
        <v>76</v>
      </c>
      <c r="G79" s="57">
        <v>68</v>
      </c>
      <c r="H79" s="57">
        <v>21</v>
      </c>
      <c r="I79" s="57">
        <v>653</v>
      </c>
      <c r="J79" s="57">
        <v>40</v>
      </c>
      <c r="K79" s="58">
        <v>1600</v>
      </c>
    </row>
    <row r="80" spans="1:11" x14ac:dyDescent="0.25">
      <c r="A80" s="29" t="s">
        <v>322</v>
      </c>
      <c r="B80" s="30" t="s">
        <v>176</v>
      </c>
      <c r="C80" s="30" t="s">
        <v>133</v>
      </c>
      <c r="D80" s="31">
        <v>44659</v>
      </c>
      <c r="E80" s="33">
        <v>744</v>
      </c>
      <c r="F80" s="33">
        <v>88</v>
      </c>
      <c r="G80" s="33">
        <v>92</v>
      </c>
      <c r="H80" s="33">
        <v>41</v>
      </c>
      <c r="I80" s="33">
        <v>993</v>
      </c>
      <c r="J80" s="33">
        <v>125</v>
      </c>
      <c r="K80" s="34">
        <v>2083</v>
      </c>
    </row>
    <row r="81" spans="1:11" x14ac:dyDescent="0.25">
      <c r="A81" s="29" t="s">
        <v>400</v>
      </c>
      <c r="B81" s="30" t="s">
        <v>401</v>
      </c>
      <c r="C81" s="30" t="s">
        <v>195</v>
      </c>
      <c r="D81" s="31">
        <v>44630</v>
      </c>
      <c r="E81" s="33">
        <v>750</v>
      </c>
      <c r="F81" s="33">
        <v>46</v>
      </c>
      <c r="G81" s="33">
        <v>22</v>
      </c>
      <c r="H81" s="33">
        <v>11</v>
      </c>
      <c r="I81" s="33">
        <v>252</v>
      </c>
      <c r="J81" s="33">
        <v>8</v>
      </c>
      <c r="K81" s="34">
        <v>1089</v>
      </c>
    </row>
    <row r="82" spans="1:11" x14ac:dyDescent="0.25">
      <c r="A82" s="29" t="s">
        <v>352</v>
      </c>
      <c r="B82" s="30" t="s">
        <v>149</v>
      </c>
      <c r="C82" s="30" t="s">
        <v>150</v>
      </c>
      <c r="D82" s="31">
        <v>44765</v>
      </c>
      <c r="E82" s="33">
        <v>761</v>
      </c>
      <c r="F82" s="33">
        <v>30</v>
      </c>
      <c r="G82" s="33">
        <v>102</v>
      </c>
      <c r="H82" s="33">
        <v>42</v>
      </c>
      <c r="I82" s="33">
        <v>640</v>
      </c>
      <c r="J82" s="33">
        <v>73</v>
      </c>
      <c r="K82" s="34">
        <v>1648</v>
      </c>
    </row>
    <row r="83" spans="1:11" x14ac:dyDescent="0.25">
      <c r="A83" s="14" t="s">
        <v>360</v>
      </c>
      <c r="B83" s="15" t="s">
        <v>147</v>
      </c>
      <c r="C83" s="15" t="s">
        <v>133</v>
      </c>
      <c r="D83" s="16">
        <v>44690</v>
      </c>
      <c r="E83" s="18">
        <v>781</v>
      </c>
      <c r="F83" s="18">
        <v>56</v>
      </c>
      <c r="G83" s="18">
        <v>50</v>
      </c>
      <c r="H83" s="18">
        <v>39</v>
      </c>
      <c r="I83" s="18">
        <v>853</v>
      </c>
      <c r="J83" s="18">
        <v>45</v>
      </c>
      <c r="K83" s="19">
        <v>1824</v>
      </c>
    </row>
    <row r="84" spans="1:11" x14ac:dyDescent="0.25">
      <c r="A84" s="53" t="s">
        <v>228</v>
      </c>
      <c r="B84" s="54" t="s">
        <v>133</v>
      </c>
      <c r="C84" s="54" t="s">
        <v>133</v>
      </c>
      <c r="D84" s="55">
        <v>44563</v>
      </c>
      <c r="E84" s="57">
        <v>791</v>
      </c>
      <c r="F84" s="57">
        <v>84</v>
      </c>
      <c r="G84" s="57">
        <v>77</v>
      </c>
      <c r="H84" s="57">
        <v>36</v>
      </c>
      <c r="I84" s="57">
        <v>694</v>
      </c>
      <c r="J84" s="57">
        <v>75</v>
      </c>
      <c r="K84" s="58">
        <v>1757</v>
      </c>
    </row>
    <row r="85" spans="1:11" x14ac:dyDescent="0.25">
      <c r="A85" s="29" t="s">
        <v>454</v>
      </c>
      <c r="B85" s="30" t="s">
        <v>133</v>
      </c>
      <c r="C85" s="30" t="s">
        <v>133</v>
      </c>
      <c r="D85" s="31">
        <v>44594</v>
      </c>
      <c r="E85" s="33">
        <v>800</v>
      </c>
      <c r="F85" s="33">
        <v>103</v>
      </c>
      <c r="G85" s="33">
        <v>57</v>
      </c>
      <c r="H85" s="33">
        <v>14</v>
      </c>
      <c r="I85" s="33">
        <v>747</v>
      </c>
      <c r="J85" s="33">
        <v>20</v>
      </c>
      <c r="K85" s="34">
        <v>1741</v>
      </c>
    </row>
    <row r="86" spans="1:11" x14ac:dyDescent="0.25">
      <c r="A86" s="47" t="s">
        <v>427</v>
      </c>
      <c r="B86" s="48" t="s">
        <v>208</v>
      </c>
      <c r="C86" s="48" t="s">
        <v>209</v>
      </c>
      <c r="D86" s="49">
        <v>44806</v>
      </c>
      <c r="E86" s="51">
        <v>808</v>
      </c>
      <c r="F86" s="51">
        <v>56</v>
      </c>
      <c r="G86" s="51">
        <v>32</v>
      </c>
      <c r="H86" s="51">
        <v>49</v>
      </c>
      <c r="I86" s="50">
        <v>1305</v>
      </c>
      <c r="J86" s="51">
        <v>4</v>
      </c>
      <c r="K86" s="52">
        <v>2254</v>
      </c>
    </row>
    <row r="87" spans="1:11" x14ac:dyDescent="0.25">
      <c r="A87" s="65" t="s">
        <v>459</v>
      </c>
      <c r="B87" s="66" t="s">
        <v>284</v>
      </c>
      <c r="C87" s="66" t="s">
        <v>172</v>
      </c>
      <c r="D87" s="67">
        <v>44741</v>
      </c>
      <c r="E87" s="69">
        <v>815</v>
      </c>
      <c r="F87" s="69">
        <v>26</v>
      </c>
      <c r="G87" s="69">
        <v>34</v>
      </c>
      <c r="H87" s="69">
        <v>64</v>
      </c>
      <c r="I87" s="69">
        <v>892</v>
      </c>
      <c r="J87" s="69">
        <v>66</v>
      </c>
      <c r="K87" s="70">
        <v>1897</v>
      </c>
    </row>
    <row r="88" spans="1:11" x14ac:dyDescent="0.25">
      <c r="A88" s="47" t="s">
        <v>498</v>
      </c>
      <c r="B88" s="48" t="s">
        <v>183</v>
      </c>
      <c r="C88" s="48" t="s">
        <v>161</v>
      </c>
      <c r="D88" s="49">
        <v>44738</v>
      </c>
      <c r="E88" s="51">
        <v>831</v>
      </c>
      <c r="F88" s="51">
        <v>12</v>
      </c>
      <c r="G88" s="51">
        <v>64</v>
      </c>
      <c r="H88" s="51">
        <v>46</v>
      </c>
      <c r="I88" s="51">
        <v>933</v>
      </c>
      <c r="J88" s="51">
        <v>39</v>
      </c>
      <c r="K88" s="52">
        <v>1925</v>
      </c>
    </row>
    <row r="89" spans="1:11" x14ac:dyDescent="0.25">
      <c r="A89" s="29" t="s">
        <v>461</v>
      </c>
      <c r="B89" s="30" t="s">
        <v>165</v>
      </c>
      <c r="C89" s="30" t="s">
        <v>143</v>
      </c>
      <c r="D89" s="31">
        <v>44749</v>
      </c>
      <c r="E89" s="33">
        <v>849</v>
      </c>
      <c r="F89" s="33">
        <v>45</v>
      </c>
      <c r="G89" s="33">
        <v>55</v>
      </c>
      <c r="H89" s="33">
        <v>67</v>
      </c>
      <c r="I89" s="33">
        <v>665</v>
      </c>
      <c r="J89" s="33">
        <v>52</v>
      </c>
      <c r="K89" s="34">
        <v>1733</v>
      </c>
    </row>
    <row r="90" spans="1:11" x14ac:dyDescent="0.25">
      <c r="A90" s="14" t="s">
        <v>135</v>
      </c>
      <c r="B90" s="15" t="s">
        <v>135</v>
      </c>
      <c r="C90" s="15" t="s">
        <v>136</v>
      </c>
      <c r="D90" s="16">
        <v>44801</v>
      </c>
      <c r="E90" s="18">
        <v>849</v>
      </c>
      <c r="F90" s="18">
        <v>43</v>
      </c>
      <c r="G90" s="18">
        <v>828</v>
      </c>
      <c r="H90" s="18">
        <v>21</v>
      </c>
      <c r="I90" s="18">
        <v>697</v>
      </c>
      <c r="J90" s="18">
        <v>20</v>
      </c>
      <c r="K90" s="19">
        <v>2458</v>
      </c>
    </row>
    <row r="91" spans="1:11" x14ac:dyDescent="0.25">
      <c r="A91" s="65" t="s">
        <v>353</v>
      </c>
      <c r="B91" s="66" t="s">
        <v>204</v>
      </c>
      <c r="C91" s="66" t="s">
        <v>136</v>
      </c>
      <c r="D91" s="67">
        <v>44729</v>
      </c>
      <c r="E91" s="69">
        <v>853</v>
      </c>
      <c r="F91" s="69">
        <v>47</v>
      </c>
      <c r="G91" s="69">
        <v>73</v>
      </c>
      <c r="H91" s="69">
        <v>33</v>
      </c>
      <c r="I91" s="69">
        <v>371</v>
      </c>
      <c r="J91" s="69">
        <v>57</v>
      </c>
      <c r="K91" s="70">
        <v>1434</v>
      </c>
    </row>
    <row r="92" spans="1:11" x14ac:dyDescent="0.25">
      <c r="A92" s="35" t="s">
        <v>484</v>
      </c>
      <c r="B92" s="36" t="s">
        <v>142</v>
      </c>
      <c r="C92" s="36" t="s">
        <v>143</v>
      </c>
      <c r="D92" s="37">
        <v>44630</v>
      </c>
      <c r="E92" s="39">
        <v>865</v>
      </c>
      <c r="F92" s="39">
        <v>31</v>
      </c>
      <c r="G92" s="39">
        <v>65</v>
      </c>
      <c r="H92" s="39">
        <v>21</v>
      </c>
      <c r="I92" s="39">
        <v>395</v>
      </c>
      <c r="J92" s="39">
        <v>41</v>
      </c>
      <c r="K92" s="40">
        <v>1418</v>
      </c>
    </row>
    <row r="93" spans="1:11" x14ac:dyDescent="0.25">
      <c r="A93" s="65" t="s">
        <v>365</v>
      </c>
      <c r="B93" s="66" t="s">
        <v>325</v>
      </c>
      <c r="C93" s="66" t="s">
        <v>139</v>
      </c>
      <c r="D93" s="67">
        <v>44678</v>
      </c>
      <c r="E93" s="69">
        <v>872</v>
      </c>
      <c r="F93" s="69">
        <v>33</v>
      </c>
      <c r="G93" s="69">
        <v>28</v>
      </c>
      <c r="H93" s="69">
        <v>10</v>
      </c>
      <c r="I93" s="69">
        <v>613</v>
      </c>
      <c r="J93" s="69">
        <v>6</v>
      </c>
      <c r="K93" s="70">
        <v>1562</v>
      </c>
    </row>
    <row r="94" spans="1:11" x14ac:dyDescent="0.25">
      <c r="A94" s="41" t="s">
        <v>226</v>
      </c>
      <c r="B94" s="42" t="s">
        <v>227</v>
      </c>
      <c r="C94" s="42" t="s">
        <v>150</v>
      </c>
      <c r="D94" s="43">
        <v>44792</v>
      </c>
      <c r="E94" s="45">
        <v>889</v>
      </c>
      <c r="F94" s="45">
        <v>101</v>
      </c>
      <c r="G94" s="45">
        <v>106</v>
      </c>
      <c r="H94" s="45">
        <v>38</v>
      </c>
      <c r="I94" s="45">
        <v>1029</v>
      </c>
      <c r="J94" s="45">
        <v>115</v>
      </c>
      <c r="K94" s="46">
        <v>2278</v>
      </c>
    </row>
    <row r="95" spans="1:11" x14ac:dyDescent="0.25">
      <c r="A95" s="47" t="s">
        <v>439</v>
      </c>
      <c r="B95" s="48" t="s">
        <v>192</v>
      </c>
      <c r="C95" s="48" t="s">
        <v>153</v>
      </c>
      <c r="D95" s="49">
        <v>44702</v>
      </c>
      <c r="E95" s="51">
        <v>894</v>
      </c>
      <c r="F95" s="51">
        <v>158</v>
      </c>
      <c r="G95" s="51">
        <v>94</v>
      </c>
      <c r="H95" s="51">
        <v>36</v>
      </c>
      <c r="I95" s="51">
        <v>1037</v>
      </c>
      <c r="J95" s="51">
        <v>74</v>
      </c>
      <c r="K95" s="52">
        <v>2293</v>
      </c>
    </row>
    <row r="96" spans="1:11" x14ac:dyDescent="0.25">
      <c r="A96" s="47" t="s">
        <v>402</v>
      </c>
      <c r="B96" s="48" t="s">
        <v>192</v>
      </c>
      <c r="C96" s="48" t="s">
        <v>153</v>
      </c>
      <c r="D96" s="49">
        <v>44810</v>
      </c>
      <c r="E96" s="51">
        <v>910</v>
      </c>
      <c r="F96" s="51">
        <v>135</v>
      </c>
      <c r="G96" s="51">
        <v>83</v>
      </c>
      <c r="H96" s="51">
        <v>13</v>
      </c>
      <c r="I96" s="51">
        <v>746</v>
      </c>
      <c r="J96" s="51">
        <v>64</v>
      </c>
      <c r="K96" s="52">
        <v>1951</v>
      </c>
    </row>
    <row r="97" spans="1:11" x14ac:dyDescent="0.25">
      <c r="A97" s="59" t="s">
        <v>272</v>
      </c>
      <c r="B97" s="60" t="s">
        <v>157</v>
      </c>
      <c r="C97" s="60" t="s">
        <v>143</v>
      </c>
      <c r="D97" s="61">
        <v>44622</v>
      </c>
      <c r="E97" s="62">
        <v>929</v>
      </c>
      <c r="F97" s="62">
        <v>32</v>
      </c>
      <c r="G97" s="62">
        <v>52</v>
      </c>
      <c r="H97" s="62">
        <v>35</v>
      </c>
      <c r="I97" s="62">
        <v>530</v>
      </c>
      <c r="J97" s="62">
        <v>43</v>
      </c>
      <c r="K97" s="64">
        <v>1621</v>
      </c>
    </row>
    <row r="98" spans="1:11" x14ac:dyDescent="0.25">
      <c r="A98" s="35" t="s">
        <v>312</v>
      </c>
      <c r="B98" s="36" t="s">
        <v>312</v>
      </c>
      <c r="C98" s="36" t="s">
        <v>255</v>
      </c>
      <c r="D98" s="37">
        <v>44674</v>
      </c>
      <c r="E98" s="39">
        <v>936</v>
      </c>
      <c r="F98" s="39">
        <v>89</v>
      </c>
      <c r="G98" s="39">
        <v>52</v>
      </c>
      <c r="H98" s="39">
        <v>34</v>
      </c>
      <c r="I98" s="39">
        <v>502</v>
      </c>
      <c r="J98" s="39">
        <v>26</v>
      </c>
      <c r="K98" s="40">
        <v>1639</v>
      </c>
    </row>
    <row r="99" spans="1:11" x14ac:dyDescent="0.25">
      <c r="A99" s="59" t="s">
        <v>293</v>
      </c>
      <c r="B99" s="60" t="s">
        <v>211</v>
      </c>
      <c r="C99" s="60" t="s">
        <v>150</v>
      </c>
      <c r="D99" s="61">
        <v>44743</v>
      </c>
      <c r="E99" s="62">
        <v>942</v>
      </c>
      <c r="F99" s="62">
        <v>45</v>
      </c>
      <c r="G99" s="62">
        <v>92</v>
      </c>
      <c r="H99" s="62">
        <v>28</v>
      </c>
      <c r="I99" s="62">
        <v>947</v>
      </c>
      <c r="J99" s="62">
        <v>113</v>
      </c>
      <c r="K99" s="64">
        <v>2167</v>
      </c>
    </row>
    <row r="100" spans="1:11" x14ac:dyDescent="0.25">
      <c r="A100" s="14" t="s">
        <v>162</v>
      </c>
      <c r="B100" s="15" t="s">
        <v>163</v>
      </c>
      <c r="C100" s="15" t="s">
        <v>150</v>
      </c>
      <c r="D100" s="16">
        <v>44809</v>
      </c>
      <c r="E100" s="18">
        <v>949</v>
      </c>
      <c r="F100" s="18">
        <v>92</v>
      </c>
      <c r="G100" s="18">
        <v>77</v>
      </c>
      <c r="H100" s="18">
        <v>26</v>
      </c>
      <c r="I100" s="18">
        <v>793</v>
      </c>
      <c r="J100" s="18">
        <v>74</v>
      </c>
      <c r="K100" s="19">
        <v>2011</v>
      </c>
    </row>
    <row r="101" spans="1:11" x14ac:dyDescent="0.25">
      <c r="A101" s="47" t="s">
        <v>473</v>
      </c>
      <c r="B101" s="48" t="s">
        <v>192</v>
      </c>
      <c r="C101" s="48" t="s">
        <v>153</v>
      </c>
      <c r="D101" s="49">
        <v>44642</v>
      </c>
      <c r="E101" s="51">
        <v>960</v>
      </c>
      <c r="F101" s="51">
        <v>75</v>
      </c>
      <c r="G101" s="51">
        <v>103</v>
      </c>
      <c r="H101" s="51">
        <v>48</v>
      </c>
      <c r="I101" s="51">
        <v>884</v>
      </c>
      <c r="J101" s="51">
        <v>112</v>
      </c>
      <c r="K101" s="52">
        <v>2182</v>
      </c>
    </row>
    <row r="102" spans="1:11" x14ac:dyDescent="0.25">
      <c r="A102" s="59" t="s">
        <v>276</v>
      </c>
      <c r="B102" s="60" t="s">
        <v>165</v>
      </c>
      <c r="C102" s="60" t="s">
        <v>143</v>
      </c>
      <c r="D102" s="61">
        <v>44718</v>
      </c>
      <c r="E102" s="62">
        <v>980</v>
      </c>
      <c r="F102" s="62">
        <v>86</v>
      </c>
      <c r="G102" s="62">
        <v>105</v>
      </c>
      <c r="H102" s="62">
        <v>35</v>
      </c>
      <c r="I102" s="62">
        <v>734</v>
      </c>
      <c r="J102" s="62">
        <v>55</v>
      </c>
      <c r="K102" s="64">
        <v>1995</v>
      </c>
    </row>
    <row r="103" spans="1:11" x14ac:dyDescent="0.25">
      <c r="A103" s="41" t="s">
        <v>260</v>
      </c>
      <c r="B103" s="42" t="s">
        <v>173</v>
      </c>
      <c r="C103" s="42" t="s">
        <v>174</v>
      </c>
      <c r="D103" s="43">
        <v>44735</v>
      </c>
      <c r="E103" s="45">
        <v>1001</v>
      </c>
      <c r="F103" s="45">
        <v>63</v>
      </c>
      <c r="G103" s="45">
        <v>89</v>
      </c>
      <c r="H103" s="45">
        <v>12</v>
      </c>
      <c r="I103" s="45">
        <v>704</v>
      </c>
      <c r="J103" s="45">
        <v>42</v>
      </c>
      <c r="K103" s="46">
        <v>1911</v>
      </c>
    </row>
    <row r="104" spans="1:11" x14ac:dyDescent="0.25">
      <c r="A104" s="29" t="s">
        <v>421</v>
      </c>
      <c r="B104" s="30" t="s">
        <v>234</v>
      </c>
      <c r="C104" s="30" t="s">
        <v>133</v>
      </c>
      <c r="D104" s="31">
        <v>44674</v>
      </c>
      <c r="E104" s="33">
        <v>1009</v>
      </c>
      <c r="F104" s="33">
        <v>123</v>
      </c>
      <c r="G104" s="33">
        <v>160</v>
      </c>
      <c r="H104" s="33">
        <v>24</v>
      </c>
      <c r="I104" s="33">
        <v>892</v>
      </c>
      <c r="J104" s="33">
        <v>33</v>
      </c>
      <c r="K104" s="34">
        <v>2241</v>
      </c>
    </row>
    <row r="105" spans="1:11" x14ac:dyDescent="0.25">
      <c r="A105" s="59" t="s">
        <v>238</v>
      </c>
      <c r="B105" s="60" t="s">
        <v>239</v>
      </c>
      <c r="C105" s="60" t="s">
        <v>167</v>
      </c>
      <c r="D105" s="61">
        <v>44748</v>
      </c>
      <c r="E105" s="62">
        <v>1022</v>
      </c>
      <c r="F105" s="62">
        <v>56</v>
      </c>
      <c r="G105" s="62">
        <v>44</v>
      </c>
      <c r="H105" s="62">
        <v>125</v>
      </c>
      <c r="I105" s="63">
        <v>1183</v>
      </c>
      <c r="J105" s="62">
        <v>44</v>
      </c>
      <c r="K105" s="64">
        <v>2474</v>
      </c>
    </row>
    <row r="106" spans="1:11" x14ac:dyDescent="0.25">
      <c r="A106" s="65" t="s">
        <v>457</v>
      </c>
      <c r="B106" s="66" t="s">
        <v>147</v>
      </c>
      <c r="C106" s="66" t="s">
        <v>133</v>
      </c>
      <c r="D106" s="67">
        <v>44700</v>
      </c>
      <c r="E106" s="69">
        <v>1032</v>
      </c>
      <c r="F106" s="69">
        <v>81</v>
      </c>
      <c r="G106" s="69">
        <v>159</v>
      </c>
      <c r="H106" s="69">
        <v>41</v>
      </c>
      <c r="I106" s="68">
        <v>1043</v>
      </c>
      <c r="J106" s="69">
        <v>69</v>
      </c>
      <c r="K106" s="70">
        <v>2425</v>
      </c>
    </row>
    <row r="107" spans="1:11" x14ac:dyDescent="0.25">
      <c r="A107" s="14" t="s">
        <v>166</v>
      </c>
      <c r="B107" s="15" t="s">
        <v>167</v>
      </c>
      <c r="C107" s="15" t="s">
        <v>167</v>
      </c>
      <c r="D107" s="16">
        <v>44631</v>
      </c>
      <c r="E107" s="17">
        <v>1057</v>
      </c>
      <c r="F107" s="18">
        <v>73</v>
      </c>
      <c r="G107" s="18">
        <v>72</v>
      </c>
      <c r="H107" s="18">
        <v>43</v>
      </c>
      <c r="I107" s="17">
        <v>981</v>
      </c>
      <c r="J107" s="18">
        <v>24</v>
      </c>
      <c r="K107" s="19">
        <v>2250</v>
      </c>
    </row>
    <row r="108" spans="1:11" x14ac:dyDescent="0.25">
      <c r="A108" s="65" t="s">
        <v>419</v>
      </c>
      <c r="B108" s="66" t="s">
        <v>192</v>
      </c>
      <c r="C108" s="66" t="s">
        <v>153</v>
      </c>
      <c r="D108" s="67">
        <v>44763</v>
      </c>
      <c r="E108" s="69">
        <v>1060</v>
      </c>
      <c r="F108" s="69">
        <v>97</v>
      </c>
      <c r="G108" s="69">
        <v>66</v>
      </c>
      <c r="H108" s="69">
        <v>49</v>
      </c>
      <c r="I108" s="69">
        <v>901</v>
      </c>
      <c r="J108" s="69">
        <v>39</v>
      </c>
      <c r="K108" s="70">
        <v>2212</v>
      </c>
    </row>
    <row r="109" spans="1:11" x14ac:dyDescent="0.25">
      <c r="A109" s="29" t="s">
        <v>458</v>
      </c>
      <c r="B109" s="30" t="s">
        <v>138</v>
      </c>
      <c r="C109" s="30" t="s">
        <v>139</v>
      </c>
      <c r="D109" s="31">
        <v>44761</v>
      </c>
      <c r="E109" s="32">
        <v>1070</v>
      </c>
      <c r="F109" s="33">
        <v>46</v>
      </c>
      <c r="G109" s="33">
        <v>6</v>
      </c>
      <c r="H109" s="33">
        <v>7</v>
      </c>
      <c r="I109" s="33">
        <v>397</v>
      </c>
      <c r="J109" s="33">
        <v>4</v>
      </c>
      <c r="K109" s="34">
        <v>1530</v>
      </c>
    </row>
    <row r="110" spans="1:11" x14ac:dyDescent="0.25">
      <c r="A110" s="14" t="s">
        <v>493</v>
      </c>
      <c r="B110" s="15" t="s">
        <v>163</v>
      </c>
      <c r="C110" s="15" t="s">
        <v>150</v>
      </c>
      <c r="D110" s="16">
        <v>44724</v>
      </c>
      <c r="E110" s="17">
        <v>1074</v>
      </c>
      <c r="F110" s="18">
        <v>100</v>
      </c>
      <c r="G110" s="18">
        <v>114</v>
      </c>
      <c r="H110" s="18">
        <v>44</v>
      </c>
      <c r="I110" s="18">
        <v>821</v>
      </c>
      <c r="J110" s="18">
        <v>82</v>
      </c>
      <c r="K110" s="19">
        <v>2235</v>
      </c>
    </row>
    <row r="111" spans="1:11" x14ac:dyDescent="0.25">
      <c r="A111" s="14" t="s">
        <v>343</v>
      </c>
      <c r="B111" s="15" t="s">
        <v>221</v>
      </c>
      <c r="C111" s="15" t="s">
        <v>174</v>
      </c>
      <c r="D111" s="16">
        <v>44625</v>
      </c>
      <c r="E111" s="18">
        <v>1075</v>
      </c>
      <c r="F111" s="18">
        <v>82</v>
      </c>
      <c r="G111" s="18">
        <v>63</v>
      </c>
      <c r="H111" s="18">
        <v>46</v>
      </c>
      <c r="I111" s="18">
        <v>890</v>
      </c>
      <c r="J111" s="18">
        <v>16</v>
      </c>
      <c r="K111" s="19">
        <v>2172</v>
      </c>
    </row>
    <row r="112" spans="1:11" x14ac:dyDescent="0.25">
      <c r="A112" s="29" t="s">
        <v>434</v>
      </c>
      <c r="B112" s="30" t="s">
        <v>303</v>
      </c>
      <c r="C112" s="30" t="s">
        <v>218</v>
      </c>
      <c r="D112" s="31">
        <v>44568</v>
      </c>
      <c r="E112" s="33">
        <v>1086</v>
      </c>
      <c r="F112" s="33">
        <v>119</v>
      </c>
      <c r="G112" s="33">
        <v>83</v>
      </c>
      <c r="H112" s="33">
        <v>42</v>
      </c>
      <c r="I112" s="33">
        <v>817</v>
      </c>
      <c r="J112" s="33">
        <v>37</v>
      </c>
      <c r="K112" s="34">
        <v>2184</v>
      </c>
    </row>
    <row r="113" spans="1:11" x14ac:dyDescent="0.25">
      <c r="A113" s="14" t="s">
        <v>216</v>
      </c>
      <c r="B113" s="15" t="s">
        <v>217</v>
      </c>
      <c r="C113" s="15" t="s">
        <v>218</v>
      </c>
      <c r="D113" s="16">
        <v>44755</v>
      </c>
      <c r="E113" s="18">
        <v>1093</v>
      </c>
      <c r="F113" s="18">
        <v>72</v>
      </c>
      <c r="G113" s="18">
        <v>93</v>
      </c>
      <c r="H113" s="18">
        <v>56</v>
      </c>
      <c r="I113" s="18">
        <v>871</v>
      </c>
      <c r="J113" s="18">
        <v>64</v>
      </c>
      <c r="K113" s="19">
        <v>2249</v>
      </c>
    </row>
    <row r="114" spans="1:11" x14ac:dyDescent="0.25">
      <c r="A114" s="41" t="s">
        <v>242</v>
      </c>
      <c r="B114" s="42" t="s">
        <v>133</v>
      </c>
      <c r="C114" s="42" t="s">
        <v>133</v>
      </c>
      <c r="D114" s="43">
        <v>44694</v>
      </c>
      <c r="E114" s="45">
        <v>1093</v>
      </c>
      <c r="F114" s="45">
        <v>138</v>
      </c>
      <c r="G114" s="45">
        <v>85</v>
      </c>
      <c r="H114" s="45">
        <v>37</v>
      </c>
      <c r="I114" s="44">
        <v>1294</v>
      </c>
      <c r="J114" s="45">
        <v>70</v>
      </c>
      <c r="K114" s="46">
        <v>2717</v>
      </c>
    </row>
    <row r="115" spans="1:11" x14ac:dyDescent="0.25">
      <c r="A115" s="14" t="s">
        <v>349</v>
      </c>
      <c r="B115" s="15" t="s">
        <v>284</v>
      </c>
      <c r="C115" s="15" t="s">
        <v>172</v>
      </c>
      <c r="D115" s="16">
        <v>44710</v>
      </c>
      <c r="E115" s="17">
        <v>1108</v>
      </c>
      <c r="F115" s="18">
        <v>56</v>
      </c>
      <c r="G115" s="18">
        <v>72</v>
      </c>
      <c r="H115" s="18">
        <v>45</v>
      </c>
      <c r="I115" s="17">
        <v>963</v>
      </c>
      <c r="J115" s="18">
        <v>63</v>
      </c>
      <c r="K115" s="19">
        <v>2307</v>
      </c>
    </row>
    <row r="116" spans="1:11" x14ac:dyDescent="0.25">
      <c r="A116" s="47" t="s">
        <v>438</v>
      </c>
      <c r="B116" s="48" t="s">
        <v>217</v>
      </c>
      <c r="C116" s="48" t="s">
        <v>218</v>
      </c>
      <c r="D116" s="49">
        <v>44777</v>
      </c>
      <c r="E116" s="50">
        <v>1129</v>
      </c>
      <c r="F116" s="51">
        <v>118</v>
      </c>
      <c r="G116" s="51">
        <v>104</v>
      </c>
      <c r="H116" s="51">
        <v>36</v>
      </c>
      <c r="I116" s="51">
        <v>764</v>
      </c>
      <c r="J116" s="51">
        <v>53</v>
      </c>
      <c r="K116" s="52">
        <v>2204</v>
      </c>
    </row>
    <row r="117" spans="1:11" x14ac:dyDescent="0.25">
      <c r="A117" s="65" t="s">
        <v>424</v>
      </c>
      <c r="B117" s="66" t="s">
        <v>133</v>
      </c>
      <c r="C117" s="66" t="s">
        <v>133</v>
      </c>
      <c r="D117" s="67">
        <v>44744</v>
      </c>
      <c r="E117" s="68">
        <v>1130</v>
      </c>
      <c r="F117" s="69">
        <v>73</v>
      </c>
      <c r="G117" s="69">
        <v>125</v>
      </c>
      <c r="H117" s="69">
        <v>34</v>
      </c>
      <c r="I117" s="69">
        <v>1012</v>
      </c>
      <c r="J117" s="69">
        <v>79</v>
      </c>
      <c r="K117" s="70">
        <v>2453</v>
      </c>
    </row>
    <row r="118" spans="1:11" x14ac:dyDescent="0.25">
      <c r="A118" s="14" t="s">
        <v>309</v>
      </c>
      <c r="B118" s="15" t="s">
        <v>152</v>
      </c>
      <c r="C118" s="15" t="s">
        <v>153</v>
      </c>
      <c r="D118" s="16">
        <v>44651</v>
      </c>
      <c r="E118" s="17">
        <v>1141</v>
      </c>
      <c r="F118" s="18">
        <v>83</v>
      </c>
      <c r="G118" s="18">
        <v>79</v>
      </c>
      <c r="H118" s="18">
        <v>38</v>
      </c>
      <c r="I118" s="18">
        <v>1039</v>
      </c>
      <c r="J118" s="18">
        <v>57</v>
      </c>
      <c r="K118" s="19">
        <v>2437</v>
      </c>
    </row>
    <row r="119" spans="1:11" x14ac:dyDescent="0.25">
      <c r="A119" s="47" t="s">
        <v>464</v>
      </c>
      <c r="B119" s="48" t="s">
        <v>221</v>
      </c>
      <c r="C119" s="48" t="s">
        <v>174</v>
      </c>
      <c r="D119" s="49">
        <v>44612</v>
      </c>
      <c r="E119" s="50">
        <v>1153</v>
      </c>
      <c r="F119" s="51">
        <v>105</v>
      </c>
      <c r="G119" s="51">
        <v>57</v>
      </c>
      <c r="H119" s="51">
        <v>28</v>
      </c>
      <c r="I119" s="51">
        <v>1011</v>
      </c>
      <c r="J119" s="51">
        <v>39</v>
      </c>
      <c r="K119" s="52">
        <v>2393</v>
      </c>
    </row>
    <row r="120" spans="1:11" x14ac:dyDescent="0.25">
      <c r="A120" s="14" t="s">
        <v>212</v>
      </c>
      <c r="B120" s="15" t="s">
        <v>135</v>
      </c>
      <c r="C120" s="15" t="s">
        <v>136</v>
      </c>
      <c r="D120" s="16">
        <v>44800</v>
      </c>
      <c r="E120" s="18">
        <v>1174</v>
      </c>
      <c r="F120" s="18">
        <v>28</v>
      </c>
      <c r="G120" s="18">
        <v>88</v>
      </c>
      <c r="H120" s="18">
        <v>28</v>
      </c>
      <c r="I120" s="18">
        <v>308</v>
      </c>
      <c r="J120" s="18">
        <v>31</v>
      </c>
      <c r="K120" s="19">
        <v>1657</v>
      </c>
    </row>
    <row r="121" spans="1:11" x14ac:dyDescent="0.25">
      <c r="A121" s="47" t="s">
        <v>447</v>
      </c>
      <c r="B121" s="48" t="s">
        <v>333</v>
      </c>
      <c r="C121" s="48" t="s">
        <v>172</v>
      </c>
      <c r="D121" s="49">
        <v>44685</v>
      </c>
      <c r="E121" s="50">
        <v>1174</v>
      </c>
      <c r="F121" s="51">
        <v>40</v>
      </c>
      <c r="G121" s="51">
        <v>109</v>
      </c>
      <c r="H121" s="51">
        <v>23</v>
      </c>
      <c r="I121" s="50">
        <v>1418</v>
      </c>
      <c r="J121" s="51">
        <v>20</v>
      </c>
      <c r="K121" s="52">
        <v>2784</v>
      </c>
    </row>
    <row r="122" spans="1:11" x14ac:dyDescent="0.25">
      <c r="A122" s="29" t="s">
        <v>292</v>
      </c>
      <c r="B122" s="30" t="s">
        <v>152</v>
      </c>
      <c r="C122" s="30" t="s">
        <v>153</v>
      </c>
      <c r="D122" s="31">
        <v>44767</v>
      </c>
      <c r="E122" s="32">
        <v>1179</v>
      </c>
      <c r="F122" s="33">
        <v>196</v>
      </c>
      <c r="G122" s="33">
        <v>73</v>
      </c>
      <c r="H122" s="33">
        <v>25</v>
      </c>
      <c r="I122" s="33">
        <v>1066</v>
      </c>
      <c r="J122" s="33">
        <v>47</v>
      </c>
      <c r="K122" s="34">
        <v>2586</v>
      </c>
    </row>
    <row r="123" spans="1:11" x14ac:dyDescent="0.25">
      <c r="A123" s="65" t="s">
        <v>441</v>
      </c>
      <c r="B123" s="66" t="s">
        <v>333</v>
      </c>
      <c r="C123" s="66" t="s">
        <v>172</v>
      </c>
      <c r="D123" s="67">
        <v>44806</v>
      </c>
      <c r="E123" s="69">
        <v>1183</v>
      </c>
      <c r="F123" s="69">
        <v>63</v>
      </c>
      <c r="G123" s="69">
        <v>42</v>
      </c>
      <c r="H123" s="69">
        <v>24</v>
      </c>
      <c r="I123" s="69">
        <v>906</v>
      </c>
      <c r="J123" s="69">
        <v>94</v>
      </c>
      <c r="K123" s="70">
        <v>2312</v>
      </c>
    </row>
    <row r="124" spans="1:11" x14ac:dyDescent="0.25">
      <c r="A124" s="29" t="s">
        <v>422</v>
      </c>
      <c r="B124" s="30" t="s">
        <v>254</v>
      </c>
      <c r="C124" s="30" t="s">
        <v>255</v>
      </c>
      <c r="D124" s="31">
        <v>44712</v>
      </c>
      <c r="E124" s="32">
        <v>1245</v>
      </c>
      <c r="F124" s="33">
        <v>116</v>
      </c>
      <c r="G124" s="33">
        <v>174</v>
      </c>
      <c r="H124" s="33">
        <v>102</v>
      </c>
      <c r="I124" s="32">
        <v>2517</v>
      </c>
      <c r="J124" s="33">
        <v>58</v>
      </c>
      <c r="K124" s="34">
        <v>4212</v>
      </c>
    </row>
    <row r="125" spans="1:11" x14ac:dyDescent="0.25">
      <c r="A125" s="29" t="s">
        <v>435</v>
      </c>
      <c r="B125" s="30" t="s">
        <v>176</v>
      </c>
      <c r="C125" s="30" t="s">
        <v>133</v>
      </c>
      <c r="D125" s="31">
        <v>44668</v>
      </c>
      <c r="E125" s="32">
        <v>1249</v>
      </c>
      <c r="F125" s="33">
        <v>114</v>
      </c>
      <c r="G125" s="33">
        <v>117</v>
      </c>
      <c r="H125" s="33">
        <v>32</v>
      </c>
      <c r="I125" s="32">
        <v>1268</v>
      </c>
      <c r="J125" s="33">
        <v>122</v>
      </c>
      <c r="K125" s="34">
        <v>2902</v>
      </c>
    </row>
    <row r="126" spans="1:11" x14ac:dyDescent="0.25">
      <c r="A126" s="14" t="s">
        <v>371</v>
      </c>
      <c r="B126" s="15" t="s">
        <v>147</v>
      </c>
      <c r="C126" s="15" t="s">
        <v>133</v>
      </c>
      <c r="D126" s="16">
        <v>44729</v>
      </c>
      <c r="E126" s="17">
        <v>1253</v>
      </c>
      <c r="F126" s="18">
        <v>105</v>
      </c>
      <c r="G126" s="18">
        <v>145</v>
      </c>
      <c r="H126" s="18">
        <v>73</v>
      </c>
      <c r="I126" s="17">
        <v>1332</v>
      </c>
      <c r="J126" s="18">
        <v>74</v>
      </c>
      <c r="K126" s="19">
        <v>2982</v>
      </c>
    </row>
    <row r="127" spans="1:11" x14ac:dyDescent="0.25">
      <c r="A127" s="47" t="s">
        <v>502</v>
      </c>
      <c r="B127" s="48" t="s">
        <v>192</v>
      </c>
      <c r="C127" s="48" t="s">
        <v>153</v>
      </c>
      <c r="D127" s="49">
        <v>44810</v>
      </c>
      <c r="E127" s="50">
        <v>1258</v>
      </c>
      <c r="F127" s="51">
        <v>157</v>
      </c>
      <c r="G127" s="51">
        <v>126</v>
      </c>
      <c r="H127" s="51">
        <v>60</v>
      </c>
      <c r="I127" s="51">
        <v>1047</v>
      </c>
      <c r="J127" s="51">
        <v>122</v>
      </c>
      <c r="K127" s="52">
        <v>2770</v>
      </c>
    </row>
    <row r="128" spans="1:11" x14ac:dyDescent="0.25">
      <c r="A128" s="65" t="s">
        <v>362</v>
      </c>
      <c r="B128" s="66" t="s">
        <v>189</v>
      </c>
      <c r="C128" s="66" t="s">
        <v>174</v>
      </c>
      <c r="D128" s="67">
        <v>44673</v>
      </c>
      <c r="E128" s="68">
        <v>1259</v>
      </c>
      <c r="F128" s="69">
        <v>82</v>
      </c>
      <c r="G128" s="69">
        <v>118</v>
      </c>
      <c r="H128" s="69">
        <v>18</v>
      </c>
      <c r="I128" s="69">
        <v>983</v>
      </c>
      <c r="J128" s="69">
        <v>35</v>
      </c>
      <c r="K128" s="70">
        <v>2495</v>
      </c>
    </row>
    <row r="129" spans="1:11" x14ac:dyDescent="0.25">
      <c r="A129" s="14" t="s">
        <v>387</v>
      </c>
      <c r="B129" s="15" t="s">
        <v>173</v>
      </c>
      <c r="C129" s="15" t="s">
        <v>174</v>
      </c>
      <c r="D129" s="16">
        <v>44766</v>
      </c>
      <c r="E129" s="17">
        <v>1261</v>
      </c>
      <c r="F129" s="18">
        <v>78</v>
      </c>
      <c r="G129" s="18">
        <v>163</v>
      </c>
      <c r="H129" s="18">
        <v>10</v>
      </c>
      <c r="I129" s="18">
        <v>771</v>
      </c>
      <c r="J129" s="18">
        <v>39</v>
      </c>
      <c r="K129" s="19">
        <v>2322</v>
      </c>
    </row>
    <row r="130" spans="1:11" x14ac:dyDescent="0.25">
      <c r="A130" s="29" t="s">
        <v>376</v>
      </c>
      <c r="B130" s="30" t="s">
        <v>147</v>
      </c>
      <c r="C130" s="30" t="s">
        <v>133</v>
      </c>
      <c r="D130" s="31">
        <v>44622</v>
      </c>
      <c r="E130" s="32">
        <v>1266</v>
      </c>
      <c r="F130" s="33">
        <v>47</v>
      </c>
      <c r="G130" s="33">
        <v>55</v>
      </c>
      <c r="H130" s="33">
        <v>28</v>
      </c>
      <c r="I130" s="33">
        <v>564</v>
      </c>
      <c r="J130" s="33">
        <v>48</v>
      </c>
      <c r="K130" s="34">
        <v>2008</v>
      </c>
    </row>
    <row r="131" spans="1:11" x14ac:dyDescent="0.25">
      <c r="A131" s="29" t="s">
        <v>416</v>
      </c>
      <c r="B131" s="30" t="s">
        <v>152</v>
      </c>
      <c r="C131" s="30" t="s">
        <v>153</v>
      </c>
      <c r="D131" s="31">
        <v>44669</v>
      </c>
      <c r="E131" s="32">
        <v>1278</v>
      </c>
      <c r="F131" s="33">
        <v>103</v>
      </c>
      <c r="G131" s="33">
        <v>653</v>
      </c>
      <c r="H131" s="33">
        <v>57</v>
      </c>
      <c r="I131" s="32">
        <v>1437</v>
      </c>
      <c r="J131" s="33">
        <v>76</v>
      </c>
      <c r="K131" s="34">
        <v>3604</v>
      </c>
    </row>
    <row r="132" spans="1:11" x14ac:dyDescent="0.25">
      <c r="A132" s="47" t="s">
        <v>476</v>
      </c>
      <c r="B132" s="48" t="s">
        <v>204</v>
      </c>
      <c r="C132" s="48" t="s">
        <v>136</v>
      </c>
      <c r="D132" s="49">
        <v>44717</v>
      </c>
      <c r="E132" s="50">
        <v>1278</v>
      </c>
      <c r="F132" s="51">
        <v>39</v>
      </c>
      <c r="G132" s="51">
        <v>95</v>
      </c>
      <c r="H132" s="51">
        <v>43</v>
      </c>
      <c r="I132" s="51">
        <v>683</v>
      </c>
      <c r="J132" s="51">
        <v>94</v>
      </c>
      <c r="K132" s="52">
        <v>2232</v>
      </c>
    </row>
    <row r="133" spans="1:11" x14ac:dyDescent="0.25">
      <c r="A133" s="65" t="s">
        <v>443</v>
      </c>
      <c r="B133" s="66" t="s">
        <v>189</v>
      </c>
      <c r="C133" s="66" t="s">
        <v>174</v>
      </c>
      <c r="D133" s="67">
        <v>44635</v>
      </c>
      <c r="E133" s="68">
        <v>1284</v>
      </c>
      <c r="F133" s="69">
        <v>107</v>
      </c>
      <c r="G133" s="69">
        <v>84</v>
      </c>
      <c r="H133" s="69">
        <v>24</v>
      </c>
      <c r="I133" s="68">
        <v>1283</v>
      </c>
      <c r="J133" s="69">
        <v>45</v>
      </c>
      <c r="K133" s="70">
        <v>2827</v>
      </c>
    </row>
    <row r="134" spans="1:11" x14ac:dyDescent="0.25">
      <c r="A134" s="29" t="s">
        <v>334</v>
      </c>
      <c r="B134" s="30" t="s">
        <v>149</v>
      </c>
      <c r="C134" s="30" t="s">
        <v>150</v>
      </c>
      <c r="D134" s="31">
        <v>44618</v>
      </c>
      <c r="E134" s="33">
        <v>1313</v>
      </c>
      <c r="F134" s="33">
        <v>54</v>
      </c>
      <c r="G134" s="33">
        <v>130</v>
      </c>
      <c r="H134" s="33">
        <v>36</v>
      </c>
      <c r="I134" s="33">
        <v>745</v>
      </c>
      <c r="J134" s="33">
        <v>88</v>
      </c>
      <c r="K134" s="34">
        <v>2366</v>
      </c>
    </row>
    <row r="135" spans="1:11" x14ac:dyDescent="0.25">
      <c r="A135" s="41" t="s">
        <v>174</v>
      </c>
      <c r="B135" s="42" t="s">
        <v>217</v>
      </c>
      <c r="C135" s="42" t="s">
        <v>218</v>
      </c>
      <c r="D135" s="43">
        <v>44743</v>
      </c>
      <c r="E135" s="44">
        <v>1382</v>
      </c>
      <c r="F135" s="45">
        <v>87</v>
      </c>
      <c r="G135" s="45">
        <v>108</v>
      </c>
      <c r="H135" s="45">
        <v>30</v>
      </c>
      <c r="I135" s="45">
        <v>783</v>
      </c>
      <c r="J135" s="45">
        <v>80</v>
      </c>
      <c r="K135" s="46">
        <v>2470</v>
      </c>
    </row>
    <row r="136" spans="1:11" x14ac:dyDescent="0.25">
      <c r="A136" s="14" t="s">
        <v>306</v>
      </c>
      <c r="B136" s="15" t="s">
        <v>165</v>
      </c>
      <c r="C136" s="15" t="s">
        <v>143</v>
      </c>
      <c r="D136" s="16">
        <v>44615</v>
      </c>
      <c r="E136" s="17">
        <v>1386</v>
      </c>
      <c r="F136" s="18">
        <v>165</v>
      </c>
      <c r="G136" s="18">
        <v>257</v>
      </c>
      <c r="H136" s="18">
        <v>89</v>
      </c>
      <c r="I136" s="18">
        <v>935</v>
      </c>
      <c r="J136" s="18">
        <v>133</v>
      </c>
      <c r="K136" s="19">
        <v>2965</v>
      </c>
    </row>
    <row r="137" spans="1:11" x14ac:dyDescent="0.25">
      <c r="A137" s="47" t="s">
        <v>483</v>
      </c>
      <c r="B137" s="48" t="s">
        <v>167</v>
      </c>
      <c r="C137" s="48" t="s">
        <v>167</v>
      </c>
      <c r="D137" s="49">
        <v>44690</v>
      </c>
      <c r="E137" s="50">
        <v>1416</v>
      </c>
      <c r="F137" s="51">
        <v>68</v>
      </c>
      <c r="G137" s="51">
        <v>73</v>
      </c>
      <c r="H137" s="51">
        <v>66</v>
      </c>
      <c r="I137" s="51">
        <v>817</v>
      </c>
      <c r="J137" s="51">
        <v>38</v>
      </c>
      <c r="K137" s="52">
        <v>2478</v>
      </c>
    </row>
    <row r="138" spans="1:11" x14ac:dyDescent="0.25">
      <c r="A138" s="47" t="s">
        <v>404</v>
      </c>
      <c r="B138" s="48" t="s">
        <v>227</v>
      </c>
      <c r="C138" s="48" t="s">
        <v>150</v>
      </c>
      <c r="D138" s="49">
        <v>44757</v>
      </c>
      <c r="E138" s="50">
        <v>1424</v>
      </c>
      <c r="F138" s="51">
        <v>162</v>
      </c>
      <c r="G138" s="51">
        <v>112</v>
      </c>
      <c r="H138" s="51">
        <v>37</v>
      </c>
      <c r="I138" s="51">
        <v>1014</v>
      </c>
      <c r="J138" s="51">
        <v>96</v>
      </c>
      <c r="K138" s="52">
        <v>2845</v>
      </c>
    </row>
    <row r="139" spans="1:11" x14ac:dyDescent="0.25">
      <c r="A139" s="29" t="s">
        <v>294</v>
      </c>
      <c r="B139" s="30" t="s">
        <v>217</v>
      </c>
      <c r="C139" s="30" t="s">
        <v>218</v>
      </c>
      <c r="D139" s="31">
        <v>44635</v>
      </c>
      <c r="E139" s="32">
        <v>1427</v>
      </c>
      <c r="F139" s="33">
        <v>116</v>
      </c>
      <c r="G139" s="33">
        <v>121</v>
      </c>
      <c r="H139" s="33">
        <v>43</v>
      </c>
      <c r="I139" s="33">
        <v>935</v>
      </c>
      <c r="J139" s="33">
        <v>82</v>
      </c>
      <c r="K139" s="34">
        <v>2724</v>
      </c>
    </row>
    <row r="140" spans="1:11" x14ac:dyDescent="0.25">
      <c r="A140" s="14" t="s">
        <v>156</v>
      </c>
      <c r="B140" s="15" t="s">
        <v>157</v>
      </c>
      <c r="C140" s="15" t="s">
        <v>143</v>
      </c>
      <c r="D140" s="16">
        <v>44775</v>
      </c>
      <c r="E140" s="17">
        <v>1428</v>
      </c>
      <c r="F140" s="18">
        <v>61</v>
      </c>
      <c r="G140" s="18">
        <v>88</v>
      </c>
      <c r="H140" s="18">
        <v>91</v>
      </c>
      <c r="I140" s="18">
        <v>831</v>
      </c>
      <c r="J140" s="18">
        <v>161</v>
      </c>
      <c r="K140" s="19">
        <v>2660</v>
      </c>
    </row>
    <row r="141" spans="1:11" x14ac:dyDescent="0.25">
      <c r="A141" s="35" t="s">
        <v>480</v>
      </c>
      <c r="B141" s="36" t="s">
        <v>341</v>
      </c>
      <c r="C141" s="36" t="s">
        <v>136</v>
      </c>
      <c r="D141" s="37">
        <v>44797</v>
      </c>
      <c r="E141" s="38">
        <v>1459</v>
      </c>
      <c r="F141" s="39">
        <v>60</v>
      </c>
      <c r="G141" s="39">
        <v>118</v>
      </c>
      <c r="H141" s="39">
        <v>104</v>
      </c>
      <c r="I141" s="39">
        <v>632</v>
      </c>
      <c r="J141" s="39">
        <v>124</v>
      </c>
      <c r="K141" s="40">
        <v>2497</v>
      </c>
    </row>
    <row r="142" spans="1:11" x14ac:dyDescent="0.25">
      <c r="A142" s="65" t="s">
        <v>363</v>
      </c>
      <c r="B142" s="66" t="s">
        <v>147</v>
      </c>
      <c r="C142" s="66" t="s">
        <v>133</v>
      </c>
      <c r="D142" s="67">
        <v>44576</v>
      </c>
      <c r="E142" s="68">
        <v>1462</v>
      </c>
      <c r="F142" s="69">
        <v>88</v>
      </c>
      <c r="G142" s="69">
        <v>155</v>
      </c>
      <c r="H142" s="69">
        <v>55</v>
      </c>
      <c r="I142" s="68">
        <v>1364</v>
      </c>
      <c r="J142" s="69">
        <v>106</v>
      </c>
      <c r="K142" s="70">
        <v>3230</v>
      </c>
    </row>
    <row r="143" spans="1:11" x14ac:dyDescent="0.25">
      <c r="A143" s="59" t="s">
        <v>277</v>
      </c>
      <c r="B143" s="60" t="s">
        <v>192</v>
      </c>
      <c r="C143" s="60" t="s">
        <v>153</v>
      </c>
      <c r="D143" s="61">
        <v>44620</v>
      </c>
      <c r="E143" s="63">
        <v>1484</v>
      </c>
      <c r="F143" s="62">
        <v>72</v>
      </c>
      <c r="G143" s="62">
        <v>142</v>
      </c>
      <c r="H143" s="62">
        <v>35</v>
      </c>
      <c r="I143" s="62">
        <v>1079</v>
      </c>
      <c r="J143" s="62">
        <v>118</v>
      </c>
      <c r="K143" s="64">
        <v>2930</v>
      </c>
    </row>
    <row r="144" spans="1:11" x14ac:dyDescent="0.25">
      <c r="A144" s="29" t="s">
        <v>490</v>
      </c>
      <c r="B144" s="30" t="s">
        <v>155</v>
      </c>
      <c r="C144" s="30" t="s">
        <v>136</v>
      </c>
      <c r="D144" s="31">
        <v>44687</v>
      </c>
      <c r="E144" s="32">
        <v>1493</v>
      </c>
      <c r="F144" s="33">
        <v>46</v>
      </c>
      <c r="G144" s="33">
        <v>155</v>
      </c>
      <c r="H144" s="33">
        <v>25</v>
      </c>
      <c r="I144" s="33">
        <v>527</v>
      </c>
      <c r="J144" s="33">
        <v>51</v>
      </c>
      <c r="K144" s="34">
        <v>2297</v>
      </c>
    </row>
    <row r="145" spans="1:11" x14ac:dyDescent="0.25">
      <c r="A145" s="14" t="s">
        <v>148</v>
      </c>
      <c r="B145" s="15" t="s">
        <v>149</v>
      </c>
      <c r="C145" s="15" t="s">
        <v>150</v>
      </c>
      <c r="D145" s="16">
        <v>44630</v>
      </c>
      <c r="E145" s="17">
        <v>1494</v>
      </c>
      <c r="F145" s="18">
        <v>106</v>
      </c>
      <c r="G145" s="18">
        <v>167</v>
      </c>
      <c r="H145" s="18">
        <v>30</v>
      </c>
      <c r="I145" s="17">
        <v>1140</v>
      </c>
      <c r="J145" s="18">
        <v>160</v>
      </c>
      <c r="K145" s="19">
        <v>3097</v>
      </c>
    </row>
    <row r="146" spans="1:11" x14ac:dyDescent="0.25">
      <c r="A146" s="53" t="s">
        <v>206</v>
      </c>
      <c r="B146" s="54" t="s">
        <v>142</v>
      </c>
      <c r="C146" s="54" t="s">
        <v>143</v>
      </c>
      <c r="D146" s="55">
        <v>44585</v>
      </c>
      <c r="E146" s="56">
        <v>1562</v>
      </c>
      <c r="F146" s="57">
        <v>60</v>
      </c>
      <c r="G146" s="57">
        <v>121</v>
      </c>
      <c r="H146" s="57">
        <v>78</v>
      </c>
      <c r="I146" s="57">
        <v>738</v>
      </c>
      <c r="J146" s="57">
        <v>97</v>
      </c>
      <c r="K146" s="58">
        <v>2656</v>
      </c>
    </row>
    <row r="147" spans="1:11" x14ac:dyDescent="0.25">
      <c r="A147" s="41" t="s">
        <v>189</v>
      </c>
      <c r="B147" s="42" t="s">
        <v>189</v>
      </c>
      <c r="C147" s="42" t="s">
        <v>174</v>
      </c>
      <c r="D147" s="43">
        <v>44635</v>
      </c>
      <c r="E147" s="44">
        <v>1570</v>
      </c>
      <c r="F147" s="45">
        <v>111</v>
      </c>
      <c r="G147" s="45">
        <v>131</v>
      </c>
      <c r="H147" s="45" t="s">
        <v>140</v>
      </c>
      <c r="I147" s="45">
        <v>839</v>
      </c>
      <c r="J147" s="45">
        <v>68</v>
      </c>
      <c r="K147" s="46">
        <v>2719</v>
      </c>
    </row>
    <row r="148" spans="1:11" x14ac:dyDescent="0.25">
      <c r="A148" s="47" t="s">
        <v>407</v>
      </c>
      <c r="B148" s="48" t="s">
        <v>407</v>
      </c>
      <c r="C148" s="48" t="s">
        <v>255</v>
      </c>
      <c r="D148" s="49">
        <v>44592</v>
      </c>
      <c r="E148" s="50">
        <v>1575</v>
      </c>
      <c r="F148" s="51">
        <v>102</v>
      </c>
      <c r="G148" s="51">
        <v>95</v>
      </c>
      <c r="H148" s="51">
        <v>34</v>
      </c>
      <c r="I148" s="50">
        <v>1175</v>
      </c>
      <c r="J148" s="51">
        <v>50</v>
      </c>
      <c r="K148" s="52">
        <v>3031</v>
      </c>
    </row>
    <row r="149" spans="1:11" x14ac:dyDescent="0.25">
      <c r="A149" s="29" t="s">
        <v>497</v>
      </c>
      <c r="B149" s="30" t="s">
        <v>192</v>
      </c>
      <c r="C149" s="30" t="s">
        <v>153</v>
      </c>
      <c r="D149" s="31">
        <v>44756</v>
      </c>
      <c r="E149" s="32">
        <v>1583</v>
      </c>
      <c r="F149" s="33">
        <v>140</v>
      </c>
      <c r="G149" s="33">
        <v>125</v>
      </c>
      <c r="H149" s="33">
        <v>55</v>
      </c>
      <c r="I149" s="32">
        <v>1649</v>
      </c>
      <c r="J149" s="33">
        <v>94</v>
      </c>
      <c r="K149" s="34">
        <v>3646</v>
      </c>
    </row>
    <row r="150" spans="1:11" x14ac:dyDescent="0.25">
      <c r="A150" s="29" t="s">
        <v>405</v>
      </c>
      <c r="B150" s="30" t="s">
        <v>149</v>
      </c>
      <c r="C150" s="30" t="s">
        <v>150</v>
      </c>
      <c r="D150" s="31">
        <v>44619</v>
      </c>
      <c r="E150" s="32">
        <v>1584</v>
      </c>
      <c r="F150" s="33">
        <v>72</v>
      </c>
      <c r="G150" s="33">
        <v>144</v>
      </c>
      <c r="H150" s="33">
        <v>33</v>
      </c>
      <c r="I150" s="32">
        <v>1450</v>
      </c>
      <c r="J150" s="33">
        <v>184</v>
      </c>
      <c r="K150" s="34">
        <v>3467</v>
      </c>
    </row>
    <row r="151" spans="1:11" x14ac:dyDescent="0.25">
      <c r="A151" s="41" t="s">
        <v>289</v>
      </c>
      <c r="B151" s="42" t="s">
        <v>142</v>
      </c>
      <c r="C151" s="42" t="s">
        <v>143</v>
      </c>
      <c r="D151" s="43">
        <v>44642</v>
      </c>
      <c r="E151" s="44">
        <v>1614</v>
      </c>
      <c r="F151" s="45">
        <v>73</v>
      </c>
      <c r="G151" s="45">
        <v>116</v>
      </c>
      <c r="H151" s="45">
        <v>77</v>
      </c>
      <c r="I151" s="45">
        <v>794</v>
      </c>
      <c r="J151" s="45">
        <v>109</v>
      </c>
      <c r="K151" s="46">
        <v>2783</v>
      </c>
    </row>
    <row r="152" spans="1:11" x14ac:dyDescent="0.25">
      <c r="A152" s="65" t="s">
        <v>420</v>
      </c>
      <c r="B152" s="66" t="s">
        <v>204</v>
      </c>
      <c r="C152" s="66" t="s">
        <v>136</v>
      </c>
      <c r="D152" s="67">
        <v>44652</v>
      </c>
      <c r="E152" s="68">
        <v>1627</v>
      </c>
      <c r="F152" s="69">
        <v>38</v>
      </c>
      <c r="G152" s="69">
        <v>91</v>
      </c>
      <c r="H152" s="69">
        <v>47</v>
      </c>
      <c r="I152" s="69">
        <v>864</v>
      </c>
      <c r="J152" s="69">
        <v>94</v>
      </c>
      <c r="K152" s="70">
        <v>2761</v>
      </c>
    </row>
    <row r="153" spans="1:11" x14ac:dyDescent="0.25">
      <c r="A153" s="35" t="s">
        <v>462</v>
      </c>
      <c r="B153" s="36" t="s">
        <v>173</v>
      </c>
      <c r="C153" s="36" t="s">
        <v>174</v>
      </c>
      <c r="D153" s="37">
        <v>44743</v>
      </c>
      <c r="E153" s="38">
        <v>1637</v>
      </c>
      <c r="F153" s="39">
        <v>90</v>
      </c>
      <c r="G153" s="39">
        <v>146</v>
      </c>
      <c r="H153" s="39">
        <v>17</v>
      </c>
      <c r="I153" s="39">
        <v>974</v>
      </c>
      <c r="J153" s="39">
        <v>133</v>
      </c>
      <c r="K153" s="40">
        <v>2997</v>
      </c>
    </row>
    <row r="154" spans="1:11" x14ac:dyDescent="0.25">
      <c r="A154" s="14" t="s">
        <v>179</v>
      </c>
      <c r="B154" s="15" t="s">
        <v>147</v>
      </c>
      <c r="C154" s="15" t="s">
        <v>133</v>
      </c>
      <c r="D154" s="16">
        <v>44674</v>
      </c>
      <c r="E154" s="17">
        <v>1639</v>
      </c>
      <c r="F154" s="18">
        <v>156</v>
      </c>
      <c r="G154" s="18">
        <v>132</v>
      </c>
      <c r="H154" s="18">
        <v>26</v>
      </c>
      <c r="I154" s="17">
        <v>1237</v>
      </c>
      <c r="J154" s="18">
        <v>107</v>
      </c>
      <c r="K154" s="19">
        <v>3297</v>
      </c>
    </row>
    <row r="155" spans="1:11" x14ac:dyDescent="0.25">
      <c r="A155" s="65" t="s">
        <v>398</v>
      </c>
      <c r="B155" s="66" t="s">
        <v>211</v>
      </c>
      <c r="C155" s="66" t="s">
        <v>150</v>
      </c>
      <c r="D155" s="67">
        <v>44805</v>
      </c>
      <c r="E155" s="68">
        <v>1639</v>
      </c>
      <c r="F155" s="69">
        <v>73</v>
      </c>
      <c r="G155" s="69">
        <v>182</v>
      </c>
      <c r="H155" s="69">
        <v>76</v>
      </c>
      <c r="I155" s="68">
        <v>1120</v>
      </c>
      <c r="J155" s="69">
        <v>158</v>
      </c>
      <c r="K155" s="70">
        <v>3248</v>
      </c>
    </row>
    <row r="156" spans="1:11" x14ac:dyDescent="0.25">
      <c r="A156" s="59" t="s">
        <v>281</v>
      </c>
      <c r="B156" s="60" t="s">
        <v>282</v>
      </c>
      <c r="C156" s="60" t="s">
        <v>161</v>
      </c>
      <c r="D156" s="61">
        <v>44753</v>
      </c>
      <c r="E156" s="63">
        <v>1660</v>
      </c>
      <c r="F156" s="62">
        <v>61</v>
      </c>
      <c r="G156" s="62">
        <v>148</v>
      </c>
      <c r="H156" s="62">
        <v>23</v>
      </c>
      <c r="I156" s="62">
        <v>808</v>
      </c>
      <c r="J156" s="62">
        <v>110</v>
      </c>
      <c r="K156" s="64">
        <v>2810</v>
      </c>
    </row>
    <row r="157" spans="1:11" x14ac:dyDescent="0.25">
      <c r="A157" s="29" t="s">
        <v>267</v>
      </c>
      <c r="B157" s="30" t="s">
        <v>221</v>
      </c>
      <c r="C157" s="30" t="s">
        <v>174</v>
      </c>
      <c r="D157" s="31">
        <v>44697</v>
      </c>
      <c r="E157" s="32">
        <v>1667</v>
      </c>
      <c r="F157" s="33">
        <v>140</v>
      </c>
      <c r="G157" s="33">
        <v>81</v>
      </c>
      <c r="H157" s="33">
        <v>27</v>
      </c>
      <c r="I157" s="33">
        <v>1076</v>
      </c>
      <c r="J157" s="33">
        <v>47</v>
      </c>
      <c r="K157" s="34">
        <v>3038</v>
      </c>
    </row>
    <row r="158" spans="1:11" x14ac:dyDescent="0.25">
      <c r="A158" s="47" t="s">
        <v>410</v>
      </c>
      <c r="B158" s="48" t="s">
        <v>234</v>
      </c>
      <c r="C158" s="48" t="s">
        <v>133</v>
      </c>
      <c r="D158" s="49">
        <v>44656</v>
      </c>
      <c r="E158" s="50">
        <v>1669</v>
      </c>
      <c r="F158" s="51">
        <v>78</v>
      </c>
      <c r="G158" s="51">
        <v>137</v>
      </c>
      <c r="H158" s="51">
        <v>29</v>
      </c>
      <c r="I158" s="50">
        <v>1071</v>
      </c>
      <c r="J158" s="51">
        <v>65</v>
      </c>
      <c r="K158" s="52">
        <v>3049</v>
      </c>
    </row>
    <row r="159" spans="1:11" x14ac:dyDescent="0.25">
      <c r="A159" s="14" t="s">
        <v>203</v>
      </c>
      <c r="B159" s="15" t="s">
        <v>204</v>
      </c>
      <c r="C159" s="15" t="s">
        <v>136</v>
      </c>
      <c r="D159" s="16">
        <v>44692</v>
      </c>
      <c r="E159" s="17">
        <v>1671</v>
      </c>
      <c r="F159" s="18">
        <v>67</v>
      </c>
      <c r="G159" s="18">
        <v>148</v>
      </c>
      <c r="H159" s="18">
        <v>60</v>
      </c>
      <c r="I159" s="18">
        <v>816</v>
      </c>
      <c r="J159" s="18">
        <v>224</v>
      </c>
      <c r="K159" s="19">
        <v>2986</v>
      </c>
    </row>
    <row r="160" spans="1:11" x14ac:dyDescent="0.25">
      <c r="A160" s="47" t="s">
        <v>403</v>
      </c>
      <c r="B160" s="48" t="s">
        <v>341</v>
      </c>
      <c r="C160" s="48" t="s">
        <v>136</v>
      </c>
      <c r="D160" s="49">
        <v>44808</v>
      </c>
      <c r="E160" s="50">
        <v>1671</v>
      </c>
      <c r="F160" s="51">
        <v>57</v>
      </c>
      <c r="G160" s="51">
        <v>94</v>
      </c>
      <c r="H160" s="51">
        <v>31</v>
      </c>
      <c r="I160" s="51">
        <v>813</v>
      </c>
      <c r="J160" s="51">
        <v>148</v>
      </c>
      <c r="K160" s="52">
        <v>2814</v>
      </c>
    </row>
    <row r="161" spans="1:11" x14ac:dyDescent="0.25">
      <c r="A161" s="14" t="s">
        <v>154</v>
      </c>
      <c r="B161" s="15" t="s">
        <v>155</v>
      </c>
      <c r="C161" s="15" t="s">
        <v>136</v>
      </c>
      <c r="D161" s="16">
        <v>44650</v>
      </c>
      <c r="E161" s="17">
        <v>1674</v>
      </c>
      <c r="F161" s="18">
        <v>55</v>
      </c>
      <c r="G161" s="18">
        <v>132</v>
      </c>
      <c r="H161" s="18">
        <v>14</v>
      </c>
      <c r="I161" s="18">
        <v>481</v>
      </c>
      <c r="J161" s="18">
        <v>55</v>
      </c>
      <c r="K161" s="19">
        <v>2411</v>
      </c>
    </row>
    <row r="162" spans="1:11" x14ac:dyDescent="0.25">
      <c r="A162" s="29" t="s">
        <v>415</v>
      </c>
      <c r="B162" s="30" t="s">
        <v>149</v>
      </c>
      <c r="C162" s="30" t="s">
        <v>150</v>
      </c>
      <c r="D162" s="31">
        <v>44763</v>
      </c>
      <c r="E162" s="32">
        <v>1697</v>
      </c>
      <c r="F162" s="33">
        <v>103</v>
      </c>
      <c r="G162" s="33">
        <v>192</v>
      </c>
      <c r="H162" s="33">
        <v>36</v>
      </c>
      <c r="I162" s="33">
        <v>927</v>
      </c>
      <c r="J162" s="33">
        <v>143</v>
      </c>
      <c r="K162" s="34">
        <v>3098</v>
      </c>
    </row>
    <row r="163" spans="1:11" x14ac:dyDescent="0.25">
      <c r="A163" s="65" t="s">
        <v>445</v>
      </c>
      <c r="B163" s="66" t="s">
        <v>284</v>
      </c>
      <c r="C163" s="66" t="s">
        <v>172</v>
      </c>
      <c r="D163" s="67">
        <v>44730</v>
      </c>
      <c r="E163" s="68">
        <v>1697</v>
      </c>
      <c r="F163" s="69">
        <v>71</v>
      </c>
      <c r="G163" s="69">
        <v>101</v>
      </c>
      <c r="H163" s="69">
        <v>171</v>
      </c>
      <c r="I163" s="68">
        <v>1647</v>
      </c>
      <c r="J163" s="69">
        <v>125</v>
      </c>
      <c r="K163" s="70">
        <v>3812</v>
      </c>
    </row>
    <row r="164" spans="1:11" x14ac:dyDescent="0.25">
      <c r="A164" s="29" t="s">
        <v>456</v>
      </c>
      <c r="B164" s="30" t="s">
        <v>189</v>
      </c>
      <c r="C164" s="30" t="s">
        <v>174</v>
      </c>
      <c r="D164" s="31">
        <v>44719</v>
      </c>
      <c r="E164" s="32">
        <v>1706</v>
      </c>
      <c r="F164" s="33">
        <v>98</v>
      </c>
      <c r="G164" s="33">
        <v>98</v>
      </c>
      <c r="H164" s="33">
        <v>27</v>
      </c>
      <c r="I164" s="33">
        <v>823</v>
      </c>
      <c r="J164" s="33">
        <v>72</v>
      </c>
      <c r="K164" s="34">
        <v>2824</v>
      </c>
    </row>
    <row r="165" spans="1:11" x14ac:dyDescent="0.25">
      <c r="A165" s="14" t="s">
        <v>193</v>
      </c>
      <c r="B165" s="15" t="s">
        <v>194</v>
      </c>
      <c r="C165" s="15" t="s">
        <v>195</v>
      </c>
      <c r="D165" s="16">
        <v>44655</v>
      </c>
      <c r="E165" s="17">
        <v>1713</v>
      </c>
      <c r="F165" s="18">
        <v>92</v>
      </c>
      <c r="G165" s="18">
        <v>53</v>
      </c>
      <c r="H165" s="18">
        <v>47</v>
      </c>
      <c r="I165" s="18">
        <v>587</v>
      </c>
      <c r="J165" s="18">
        <v>36</v>
      </c>
      <c r="K165" s="19">
        <v>2528</v>
      </c>
    </row>
    <row r="166" spans="1:11" x14ac:dyDescent="0.25">
      <c r="A166" s="14" t="s">
        <v>503</v>
      </c>
      <c r="B166" s="15" t="s">
        <v>133</v>
      </c>
      <c r="C166" s="15" t="s">
        <v>133</v>
      </c>
      <c r="D166" s="16">
        <v>44595</v>
      </c>
      <c r="E166" s="17">
        <v>1716</v>
      </c>
      <c r="F166" s="18">
        <v>85</v>
      </c>
      <c r="G166" s="18">
        <v>149</v>
      </c>
      <c r="H166" s="18">
        <v>22</v>
      </c>
      <c r="I166" s="17">
        <v>1478</v>
      </c>
      <c r="J166" s="18">
        <v>121</v>
      </c>
      <c r="K166" s="19">
        <v>3571</v>
      </c>
    </row>
    <row r="167" spans="1:11" x14ac:dyDescent="0.25">
      <c r="A167" s="29" t="s">
        <v>450</v>
      </c>
      <c r="B167" s="30" t="s">
        <v>142</v>
      </c>
      <c r="C167" s="30" t="s">
        <v>143</v>
      </c>
      <c r="D167" s="31">
        <v>44717</v>
      </c>
      <c r="E167" s="32">
        <v>1734</v>
      </c>
      <c r="F167" s="33">
        <v>45</v>
      </c>
      <c r="G167" s="33">
        <v>111</v>
      </c>
      <c r="H167" s="33">
        <v>132</v>
      </c>
      <c r="I167" s="33">
        <v>1003</v>
      </c>
      <c r="J167" s="33">
        <v>107</v>
      </c>
      <c r="K167" s="34">
        <v>3132</v>
      </c>
    </row>
    <row r="168" spans="1:11" x14ac:dyDescent="0.25">
      <c r="A168" s="59" t="s">
        <v>285</v>
      </c>
      <c r="B168" s="60" t="s">
        <v>157</v>
      </c>
      <c r="C168" s="60" t="s">
        <v>143</v>
      </c>
      <c r="D168" s="61">
        <v>44614</v>
      </c>
      <c r="E168" s="63">
        <v>1744</v>
      </c>
      <c r="F168" s="62">
        <v>51</v>
      </c>
      <c r="G168" s="62">
        <v>158</v>
      </c>
      <c r="H168" s="62">
        <v>152</v>
      </c>
      <c r="I168" s="63">
        <v>1047</v>
      </c>
      <c r="J168" s="62">
        <v>140</v>
      </c>
      <c r="K168" s="64">
        <v>3292</v>
      </c>
    </row>
    <row r="169" spans="1:11" x14ac:dyDescent="0.25">
      <c r="A169" s="14" t="s">
        <v>187</v>
      </c>
      <c r="B169" s="15" t="s">
        <v>142</v>
      </c>
      <c r="C169" s="15" t="s">
        <v>143</v>
      </c>
      <c r="D169" s="16">
        <v>44592</v>
      </c>
      <c r="E169" s="17">
        <v>1753</v>
      </c>
      <c r="F169" s="18">
        <v>47</v>
      </c>
      <c r="G169" s="18">
        <v>220</v>
      </c>
      <c r="H169" s="18">
        <v>46</v>
      </c>
      <c r="I169" s="18">
        <v>740</v>
      </c>
      <c r="J169" s="18">
        <v>183</v>
      </c>
      <c r="K169" s="19">
        <v>2989</v>
      </c>
    </row>
    <row r="170" spans="1:11" x14ac:dyDescent="0.25">
      <c r="A170" s="47" t="s">
        <v>501</v>
      </c>
      <c r="B170" s="48" t="s">
        <v>147</v>
      </c>
      <c r="C170" s="48" t="s">
        <v>133</v>
      </c>
      <c r="D170" s="49">
        <v>44651</v>
      </c>
      <c r="E170" s="50">
        <v>1753</v>
      </c>
      <c r="F170" s="51">
        <v>73</v>
      </c>
      <c r="G170" s="51">
        <v>190</v>
      </c>
      <c r="H170" s="51">
        <v>46</v>
      </c>
      <c r="I170" s="51">
        <v>926</v>
      </c>
      <c r="J170" s="51">
        <v>145</v>
      </c>
      <c r="K170" s="52">
        <v>3133</v>
      </c>
    </row>
    <row r="171" spans="1:11" x14ac:dyDescent="0.25">
      <c r="A171" s="29" t="s">
        <v>310</v>
      </c>
      <c r="B171" s="30" t="s">
        <v>171</v>
      </c>
      <c r="C171" s="30" t="s">
        <v>172</v>
      </c>
      <c r="D171" s="31">
        <v>44747</v>
      </c>
      <c r="E171" s="32">
        <v>1784</v>
      </c>
      <c r="F171" s="33">
        <v>86</v>
      </c>
      <c r="G171" s="33">
        <v>189</v>
      </c>
      <c r="H171" s="33">
        <v>43</v>
      </c>
      <c r="I171" s="32">
        <v>1132</v>
      </c>
      <c r="J171" s="33">
        <v>102</v>
      </c>
      <c r="K171" s="34">
        <v>3336</v>
      </c>
    </row>
    <row r="172" spans="1:11" x14ac:dyDescent="0.25">
      <c r="A172" s="65" t="s">
        <v>413</v>
      </c>
      <c r="B172" s="66" t="s">
        <v>236</v>
      </c>
      <c r="C172" s="66" t="s">
        <v>136</v>
      </c>
      <c r="D172" s="67">
        <v>44617</v>
      </c>
      <c r="E172" s="68">
        <v>1784</v>
      </c>
      <c r="F172" s="69">
        <v>64</v>
      </c>
      <c r="G172" s="69">
        <v>151</v>
      </c>
      <c r="H172" s="69">
        <v>33</v>
      </c>
      <c r="I172" s="68">
        <v>1084</v>
      </c>
      <c r="J172" s="69">
        <v>122</v>
      </c>
      <c r="K172" s="70">
        <v>3238</v>
      </c>
    </row>
    <row r="173" spans="1:11" x14ac:dyDescent="0.25">
      <c r="A173" s="14" t="s">
        <v>391</v>
      </c>
      <c r="B173" s="15" t="s">
        <v>142</v>
      </c>
      <c r="C173" s="15" t="s">
        <v>143</v>
      </c>
      <c r="D173" s="16">
        <v>44680</v>
      </c>
      <c r="E173" s="17">
        <v>1795</v>
      </c>
      <c r="F173" s="18">
        <v>58</v>
      </c>
      <c r="G173" s="18">
        <v>201</v>
      </c>
      <c r="H173" s="18">
        <v>79</v>
      </c>
      <c r="I173" s="18">
        <v>990</v>
      </c>
      <c r="J173" s="18">
        <v>116</v>
      </c>
      <c r="K173" s="19">
        <v>3239</v>
      </c>
    </row>
    <row r="174" spans="1:11" x14ac:dyDescent="0.25">
      <c r="A174" s="14" t="s">
        <v>132</v>
      </c>
      <c r="B174" s="15" t="s">
        <v>133</v>
      </c>
      <c r="C174" s="15" t="s">
        <v>133</v>
      </c>
      <c r="D174" s="16">
        <v>44754</v>
      </c>
      <c r="E174" s="17">
        <v>1816</v>
      </c>
      <c r="F174" s="18">
        <v>203</v>
      </c>
      <c r="G174" s="18">
        <v>170</v>
      </c>
      <c r="H174" s="18">
        <v>57</v>
      </c>
      <c r="I174" s="17">
        <v>1728</v>
      </c>
      <c r="J174" s="18">
        <v>1000</v>
      </c>
      <c r="K174" s="19">
        <v>4077</v>
      </c>
    </row>
    <row r="175" spans="1:11" x14ac:dyDescent="0.25">
      <c r="A175" s="41" t="s">
        <v>253</v>
      </c>
      <c r="B175" s="42" t="s">
        <v>254</v>
      </c>
      <c r="C175" s="42" t="s">
        <v>255</v>
      </c>
      <c r="D175" s="43">
        <v>44574</v>
      </c>
      <c r="E175" s="44">
        <v>1850</v>
      </c>
      <c r="F175" s="45">
        <v>155</v>
      </c>
      <c r="G175" s="45">
        <v>122</v>
      </c>
      <c r="H175" s="45">
        <v>86</v>
      </c>
      <c r="I175" s="44">
        <v>1214</v>
      </c>
      <c r="J175" s="45">
        <v>83</v>
      </c>
      <c r="K175" s="46">
        <v>3510</v>
      </c>
    </row>
    <row r="176" spans="1:11" x14ac:dyDescent="0.25">
      <c r="A176" s="14" t="s">
        <v>382</v>
      </c>
      <c r="B176" s="15" t="s">
        <v>142</v>
      </c>
      <c r="C176" s="15" t="s">
        <v>143</v>
      </c>
      <c r="D176" s="16">
        <v>44631</v>
      </c>
      <c r="E176" s="17">
        <v>1872</v>
      </c>
      <c r="F176" s="18">
        <v>98</v>
      </c>
      <c r="G176" s="18">
        <v>141</v>
      </c>
      <c r="H176" s="18">
        <v>60</v>
      </c>
      <c r="I176" s="18">
        <v>950</v>
      </c>
      <c r="J176" s="18">
        <v>267</v>
      </c>
      <c r="K176" s="19">
        <v>3388</v>
      </c>
    </row>
    <row r="177" spans="1:11" x14ac:dyDescent="0.25">
      <c r="A177" s="47" t="s">
        <v>442</v>
      </c>
      <c r="B177" s="48" t="s">
        <v>163</v>
      </c>
      <c r="C177" s="48" t="s">
        <v>150</v>
      </c>
      <c r="D177" s="49">
        <v>44788</v>
      </c>
      <c r="E177" s="50">
        <v>1872</v>
      </c>
      <c r="F177" s="51">
        <v>86</v>
      </c>
      <c r="G177" s="51">
        <v>94</v>
      </c>
      <c r="H177" s="51">
        <v>47</v>
      </c>
      <c r="I177" s="50">
        <v>1594</v>
      </c>
      <c r="J177" s="51">
        <v>115</v>
      </c>
      <c r="K177" s="52">
        <v>3808</v>
      </c>
    </row>
    <row r="178" spans="1:11" x14ac:dyDescent="0.25">
      <c r="A178" s="41" t="s">
        <v>214</v>
      </c>
      <c r="B178" s="42" t="s">
        <v>142</v>
      </c>
      <c r="C178" s="42" t="s">
        <v>143</v>
      </c>
      <c r="D178" s="43">
        <v>44578</v>
      </c>
      <c r="E178" s="44">
        <v>1873</v>
      </c>
      <c r="F178" s="45">
        <v>82</v>
      </c>
      <c r="G178" s="45">
        <v>129</v>
      </c>
      <c r="H178" s="45">
        <v>75</v>
      </c>
      <c r="I178" s="45">
        <v>876</v>
      </c>
      <c r="J178" s="45">
        <v>140</v>
      </c>
      <c r="K178" s="46">
        <v>3175</v>
      </c>
    </row>
    <row r="179" spans="1:11" x14ac:dyDescent="0.25">
      <c r="A179" s="47" t="s">
        <v>455</v>
      </c>
      <c r="B179" s="48" t="s">
        <v>155</v>
      </c>
      <c r="C179" s="48" t="s">
        <v>136</v>
      </c>
      <c r="D179" s="49">
        <v>44721</v>
      </c>
      <c r="E179" s="50">
        <v>1889</v>
      </c>
      <c r="F179" s="51">
        <v>55</v>
      </c>
      <c r="G179" s="51">
        <v>150</v>
      </c>
      <c r="H179" s="51">
        <v>14</v>
      </c>
      <c r="I179" s="51">
        <v>533</v>
      </c>
      <c r="J179" s="51">
        <v>99</v>
      </c>
      <c r="K179" s="52">
        <v>2740</v>
      </c>
    </row>
    <row r="180" spans="1:11" x14ac:dyDescent="0.25">
      <c r="A180" s="29" t="s">
        <v>243</v>
      </c>
      <c r="B180" s="30" t="s">
        <v>211</v>
      </c>
      <c r="C180" s="30" t="s">
        <v>150</v>
      </c>
      <c r="D180" s="31">
        <v>44722</v>
      </c>
      <c r="E180" s="32">
        <v>1894</v>
      </c>
      <c r="F180" s="33">
        <v>107</v>
      </c>
      <c r="G180" s="33">
        <v>485</v>
      </c>
      <c r="H180" s="33">
        <v>68</v>
      </c>
      <c r="I180" s="32">
        <v>1767</v>
      </c>
      <c r="J180" s="33">
        <v>176</v>
      </c>
      <c r="K180" s="34">
        <v>4497</v>
      </c>
    </row>
    <row r="181" spans="1:11" x14ac:dyDescent="0.25">
      <c r="A181" s="29" t="s">
        <v>386</v>
      </c>
      <c r="B181" s="30" t="s">
        <v>211</v>
      </c>
      <c r="C181" s="30" t="s">
        <v>150</v>
      </c>
      <c r="D181" s="31">
        <v>44657</v>
      </c>
      <c r="E181" s="32">
        <v>1925</v>
      </c>
      <c r="F181" s="33">
        <v>109</v>
      </c>
      <c r="G181" s="33">
        <v>165</v>
      </c>
      <c r="H181" s="33">
        <v>29</v>
      </c>
      <c r="I181" s="33">
        <v>921</v>
      </c>
      <c r="J181" s="33">
        <v>92</v>
      </c>
      <c r="K181" s="34">
        <v>3241</v>
      </c>
    </row>
    <row r="182" spans="1:11" x14ac:dyDescent="0.25">
      <c r="A182" s="47" t="s">
        <v>488</v>
      </c>
      <c r="B182" s="48" t="s">
        <v>192</v>
      </c>
      <c r="C182" s="48" t="s">
        <v>153</v>
      </c>
      <c r="D182" s="49">
        <v>44597</v>
      </c>
      <c r="E182" s="50">
        <v>1943</v>
      </c>
      <c r="F182" s="51">
        <v>115</v>
      </c>
      <c r="G182" s="51">
        <v>182</v>
      </c>
      <c r="H182" s="51">
        <v>43</v>
      </c>
      <c r="I182" s="51">
        <v>1019</v>
      </c>
      <c r="J182" s="51">
        <v>78</v>
      </c>
      <c r="K182" s="52">
        <v>3380</v>
      </c>
    </row>
    <row r="183" spans="1:11" x14ac:dyDescent="0.25">
      <c r="A183" s="29" t="s">
        <v>271</v>
      </c>
      <c r="B183" s="30" t="s">
        <v>173</v>
      </c>
      <c r="C183" s="30" t="s">
        <v>174</v>
      </c>
      <c r="D183" s="31">
        <v>44591</v>
      </c>
      <c r="E183" s="32">
        <v>1959</v>
      </c>
      <c r="F183" s="33">
        <v>111</v>
      </c>
      <c r="G183" s="33">
        <v>146</v>
      </c>
      <c r="H183" s="33">
        <v>33</v>
      </c>
      <c r="I183" s="32">
        <v>1329</v>
      </c>
      <c r="J183" s="33">
        <v>114</v>
      </c>
      <c r="K183" s="34">
        <v>3692</v>
      </c>
    </row>
    <row r="184" spans="1:11" x14ac:dyDescent="0.25">
      <c r="A184" s="14" t="s">
        <v>141</v>
      </c>
      <c r="B184" s="15" t="s">
        <v>142</v>
      </c>
      <c r="C184" s="15" t="s">
        <v>143</v>
      </c>
      <c r="D184" s="16">
        <v>44703</v>
      </c>
      <c r="E184" s="17">
        <v>1969</v>
      </c>
      <c r="F184" s="18">
        <v>44</v>
      </c>
      <c r="G184" s="18">
        <v>134</v>
      </c>
      <c r="H184" s="18">
        <v>78</v>
      </c>
      <c r="I184" s="18">
        <v>924</v>
      </c>
      <c r="J184" s="18">
        <v>108</v>
      </c>
      <c r="K184" s="19">
        <v>3257</v>
      </c>
    </row>
    <row r="185" spans="1:11" x14ac:dyDescent="0.25">
      <c r="A185" s="41" t="s">
        <v>297</v>
      </c>
      <c r="B185" s="42" t="s">
        <v>142</v>
      </c>
      <c r="C185" s="42" t="s">
        <v>143</v>
      </c>
      <c r="D185" s="43">
        <v>44761</v>
      </c>
      <c r="E185" s="44">
        <v>2019</v>
      </c>
      <c r="F185" s="45">
        <v>120</v>
      </c>
      <c r="G185" s="45">
        <v>196</v>
      </c>
      <c r="H185" s="45">
        <v>114</v>
      </c>
      <c r="I185" s="45">
        <v>970</v>
      </c>
      <c r="J185" s="45">
        <v>129</v>
      </c>
      <c r="K185" s="46">
        <v>3548</v>
      </c>
    </row>
    <row r="186" spans="1:11" x14ac:dyDescent="0.25">
      <c r="A186" s="41" t="s">
        <v>286</v>
      </c>
      <c r="B186" s="42" t="s">
        <v>183</v>
      </c>
      <c r="C186" s="42" t="s">
        <v>161</v>
      </c>
      <c r="D186" s="43">
        <v>44705</v>
      </c>
      <c r="E186" s="44">
        <v>2048</v>
      </c>
      <c r="F186" s="45">
        <v>87</v>
      </c>
      <c r="G186" s="45">
        <v>712</v>
      </c>
      <c r="H186" s="45">
        <v>42</v>
      </c>
      <c r="I186" s="44">
        <v>2442</v>
      </c>
      <c r="J186" s="45">
        <v>201</v>
      </c>
      <c r="K186" s="46">
        <v>5532</v>
      </c>
    </row>
    <row r="187" spans="1:11" x14ac:dyDescent="0.25">
      <c r="A187" s="29" t="s">
        <v>345</v>
      </c>
      <c r="B187" s="30" t="s">
        <v>333</v>
      </c>
      <c r="C187" s="30" t="s">
        <v>172</v>
      </c>
      <c r="D187" s="31">
        <v>44615</v>
      </c>
      <c r="E187" s="32">
        <v>2057</v>
      </c>
      <c r="F187" s="33">
        <v>121</v>
      </c>
      <c r="G187" s="33">
        <v>137</v>
      </c>
      <c r="H187" s="33">
        <v>180</v>
      </c>
      <c r="I187" s="32">
        <v>1092</v>
      </c>
      <c r="J187" s="33">
        <v>118</v>
      </c>
      <c r="K187" s="34">
        <v>3705</v>
      </c>
    </row>
    <row r="188" spans="1:11" x14ac:dyDescent="0.25">
      <c r="A188" s="29" t="s">
        <v>233</v>
      </c>
      <c r="B188" s="30" t="s">
        <v>234</v>
      </c>
      <c r="C188" s="30" t="s">
        <v>133</v>
      </c>
      <c r="D188" s="31">
        <v>44798</v>
      </c>
      <c r="E188" s="32">
        <v>2069</v>
      </c>
      <c r="F188" s="33">
        <v>248</v>
      </c>
      <c r="G188" s="33">
        <v>251</v>
      </c>
      <c r="H188" s="33">
        <v>164</v>
      </c>
      <c r="I188" s="32">
        <v>2065</v>
      </c>
      <c r="J188" s="33">
        <v>134</v>
      </c>
      <c r="K188" s="34">
        <v>4931</v>
      </c>
    </row>
    <row r="189" spans="1:11" x14ac:dyDescent="0.25">
      <c r="A189" s="14" t="s">
        <v>504</v>
      </c>
      <c r="B189" s="15" t="s">
        <v>204</v>
      </c>
      <c r="C189" s="15" t="s">
        <v>136</v>
      </c>
      <c r="D189" s="16">
        <v>44577</v>
      </c>
      <c r="E189" s="17">
        <v>2076</v>
      </c>
      <c r="F189" s="18">
        <v>86</v>
      </c>
      <c r="G189" s="18">
        <v>136</v>
      </c>
      <c r="H189" s="18">
        <v>70</v>
      </c>
      <c r="I189" s="18">
        <v>800</v>
      </c>
      <c r="J189" s="18">
        <v>195</v>
      </c>
      <c r="K189" s="19">
        <v>3363</v>
      </c>
    </row>
    <row r="190" spans="1:11" x14ac:dyDescent="0.25">
      <c r="A190" s="29" t="s">
        <v>381</v>
      </c>
      <c r="B190" s="30" t="s">
        <v>135</v>
      </c>
      <c r="C190" s="30" t="s">
        <v>136</v>
      </c>
      <c r="D190" s="31">
        <v>44790</v>
      </c>
      <c r="E190" s="32">
        <v>2094</v>
      </c>
      <c r="F190" s="33">
        <v>73</v>
      </c>
      <c r="G190" s="33">
        <v>129</v>
      </c>
      <c r="H190" s="33">
        <v>95</v>
      </c>
      <c r="I190" s="32">
        <v>1284</v>
      </c>
      <c r="J190" s="33">
        <v>62</v>
      </c>
      <c r="K190" s="34">
        <v>3737</v>
      </c>
    </row>
    <row r="191" spans="1:11" x14ac:dyDescent="0.25">
      <c r="A191" s="47" t="s">
        <v>358</v>
      </c>
      <c r="B191" s="48" t="s">
        <v>358</v>
      </c>
      <c r="C191" s="48" t="s">
        <v>167</v>
      </c>
      <c r="D191" s="49">
        <v>44704</v>
      </c>
      <c r="E191" s="50">
        <v>2128</v>
      </c>
      <c r="F191" s="51">
        <v>105</v>
      </c>
      <c r="G191" s="51">
        <v>96</v>
      </c>
      <c r="H191" s="51">
        <v>78</v>
      </c>
      <c r="I191" s="51">
        <v>1047</v>
      </c>
      <c r="J191" s="51">
        <v>65</v>
      </c>
      <c r="K191" s="52">
        <v>3519</v>
      </c>
    </row>
    <row r="192" spans="1:11" x14ac:dyDescent="0.25">
      <c r="A192" s="29" t="s">
        <v>406</v>
      </c>
      <c r="B192" s="30" t="s">
        <v>407</v>
      </c>
      <c r="C192" s="30" t="s">
        <v>255</v>
      </c>
      <c r="D192" s="31">
        <v>44623</v>
      </c>
      <c r="E192" s="32">
        <v>2197</v>
      </c>
      <c r="F192" s="33">
        <v>76</v>
      </c>
      <c r="G192" s="33">
        <v>46</v>
      </c>
      <c r="H192" s="33">
        <v>59</v>
      </c>
      <c r="I192" s="33">
        <v>960</v>
      </c>
      <c r="J192" s="33">
        <v>88</v>
      </c>
      <c r="K192" s="34">
        <v>3426</v>
      </c>
    </row>
    <row r="193" spans="1:11" x14ac:dyDescent="0.25">
      <c r="A193" s="47" t="s">
        <v>423</v>
      </c>
      <c r="B193" s="48" t="s">
        <v>133</v>
      </c>
      <c r="C193" s="48" t="s">
        <v>133</v>
      </c>
      <c r="D193" s="49">
        <v>44602</v>
      </c>
      <c r="E193" s="50">
        <v>2197</v>
      </c>
      <c r="F193" s="51">
        <v>249</v>
      </c>
      <c r="G193" s="51">
        <v>161</v>
      </c>
      <c r="H193" s="51">
        <v>72</v>
      </c>
      <c r="I193" s="50">
        <v>1909</v>
      </c>
      <c r="J193" s="51">
        <v>130</v>
      </c>
      <c r="K193" s="52">
        <v>4718</v>
      </c>
    </row>
    <row r="194" spans="1:11" x14ac:dyDescent="0.25">
      <c r="A194" s="47" t="s">
        <v>471</v>
      </c>
      <c r="B194" s="48" t="s">
        <v>171</v>
      </c>
      <c r="C194" s="48" t="s">
        <v>172</v>
      </c>
      <c r="D194" s="49">
        <v>44646</v>
      </c>
      <c r="E194" s="50">
        <v>2249</v>
      </c>
      <c r="F194" s="51">
        <v>137</v>
      </c>
      <c r="G194" s="51">
        <v>95</v>
      </c>
      <c r="H194" s="51">
        <v>83</v>
      </c>
      <c r="I194" s="50">
        <v>2022</v>
      </c>
      <c r="J194" s="51">
        <v>94</v>
      </c>
      <c r="K194" s="52">
        <v>4680</v>
      </c>
    </row>
    <row r="195" spans="1:11" x14ac:dyDescent="0.25">
      <c r="A195" s="29" t="s">
        <v>436</v>
      </c>
      <c r="B195" s="30" t="s">
        <v>133</v>
      </c>
      <c r="C195" s="30" t="s">
        <v>133</v>
      </c>
      <c r="D195" s="31">
        <v>44606</v>
      </c>
      <c r="E195" s="32">
        <v>2256</v>
      </c>
      <c r="F195" s="33">
        <v>117</v>
      </c>
      <c r="G195" s="33">
        <v>148</v>
      </c>
      <c r="H195" s="33">
        <v>37</v>
      </c>
      <c r="I195" s="33">
        <v>1074</v>
      </c>
      <c r="J195" s="33">
        <v>116</v>
      </c>
      <c r="K195" s="34">
        <v>3748</v>
      </c>
    </row>
    <row r="196" spans="1:11" x14ac:dyDescent="0.25">
      <c r="A196" s="14" t="s">
        <v>313</v>
      </c>
      <c r="B196" s="15" t="s">
        <v>157</v>
      </c>
      <c r="C196" s="15" t="s">
        <v>143</v>
      </c>
      <c r="D196" s="16">
        <v>44584</v>
      </c>
      <c r="E196" s="17">
        <v>2263</v>
      </c>
      <c r="F196" s="18">
        <v>84</v>
      </c>
      <c r="G196" s="18">
        <v>129</v>
      </c>
      <c r="H196" s="18">
        <v>98</v>
      </c>
      <c r="I196" s="18">
        <v>921</v>
      </c>
      <c r="J196" s="18">
        <v>107</v>
      </c>
      <c r="K196" s="19">
        <v>3602</v>
      </c>
    </row>
    <row r="197" spans="1:11" x14ac:dyDescent="0.25">
      <c r="A197" s="29" t="s">
        <v>248</v>
      </c>
      <c r="B197" s="30" t="s">
        <v>211</v>
      </c>
      <c r="C197" s="30" t="s">
        <v>150</v>
      </c>
      <c r="D197" s="31">
        <v>44613</v>
      </c>
      <c r="E197" s="32">
        <v>2267</v>
      </c>
      <c r="F197" s="33">
        <v>104</v>
      </c>
      <c r="G197" s="33">
        <v>242</v>
      </c>
      <c r="H197" s="33">
        <v>68</v>
      </c>
      <c r="I197" s="32">
        <v>1457</v>
      </c>
      <c r="J197" s="33">
        <v>291</v>
      </c>
      <c r="K197" s="34">
        <v>4429</v>
      </c>
    </row>
    <row r="198" spans="1:11" x14ac:dyDescent="0.25">
      <c r="A198" s="29" t="s">
        <v>232</v>
      </c>
      <c r="B198" s="30" t="s">
        <v>217</v>
      </c>
      <c r="C198" s="30" t="s">
        <v>218</v>
      </c>
      <c r="D198" s="31">
        <v>44637</v>
      </c>
      <c r="E198" s="32">
        <v>2283</v>
      </c>
      <c r="F198" s="33">
        <v>226</v>
      </c>
      <c r="G198" s="33">
        <v>230</v>
      </c>
      <c r="H198" s="33">
        <v>52</v>
      </c>
      <c r="I198" s="32">
        <v>1732</v>
      </c>
      <c r="J198" s="33">
        <v>96</v>
      </c>
      <c r="K198" s="34">
        <v>4619</v>
      </c>
    </row>
    <row r="199" spans="1:11" x14ac:dyDescent="0.25">
      <c r="A199" s="14" t="s">
        <v>164</v>
      </c>
      <c r="B199" s="15" t="s">
        <v>165</v>
      </c>
      <c r="C199" s="15" t="s">
        <v>143</v>
      </c>
      <c r="D199" s="16">
        <v>44706</v>
      </c>
      <c r="E199" s="17">
        <v>2298</v>
      </c>
      <c r="F199" s="18">
        <v>158</v>
      </c>
      <c r="G199" s="18">
        <v>192</v>
      </c>
      <c r="H199" s="18">
        <v>24</v>
      </c>
      <c r="I199" s="18">
        <v>859</v>
      </c>
      <c r="J199" s="18">
        <v>105</v>
      </c>
      <c r="K199" s="19">
        <v>3636</v>
      </c>
    </row>
    <row r="200" spans="1:11" x14ac:dyDescent="0.25">
      <c r="A200" s="47" t="s">
        <v>496</v>
      </c>
      <c r="B200" s="48" t="s">
        <v>341</v>
      </c>
      <c r="C200" s="48" t="s">
        <v>136</v>
      </c>
      <c r="D200" s="49">
        <v>44590</v>
      </c>
      <c r="E200" s="50">
        <v>2330</v>
      </c>
      <c r="F200" s="51">
        <v>131</v>
      </c>
      <c r="G200" s="51">
        <v>185</v>
      </c>
      <c r="H200" s="51">
        <v>96</v>
      </c>
      <c r="I200" s="51">
        <v>952</v>
      </c>
      <c r="J200" s="51">
        <v>261</v>
      </c>
      <c r="K200" s="52">
        <v>3955</v>
      </c>
    </row>
    <row r="201" spans="1:11" x14ac:dyDescent="0.25">
      <c r="A201" s="65" t="s">
        <v>145</v>
      </c>
      <c r="B201" s="66" t="s">
        <v>145</v>
      </c>
      <c r="C201" s="66" t="s">
        <v>145</v>
      </c>
      <c r="D201" s="67">
        <v>44674</v>
      </c>
      <c r="E201" s="68">
        <v>2356</v>
      </c>
      <c r="F201" s="68">
        <v>144</v>
      </c>
      <c r="G201" s="68">
        <v>78</v>
      </c>
      <c r="H201" s="69">
        <v>25</v>
      </c>
      <c r="I201" s="68">
        <v>1152</v>
      </c>
      <c r="J201" s="68">
        <v>32</v>
      </c>
      <c r="K201" s="70">
        <v>3787</v>
      </c>
    </row>
    <row r="202" spans="1:11" x14ac:dyDescent="0.25">
      <c r="A202" s="59" t="s">
        <v>244</v>
      </c>
      <c r="B202" s="60" t="s">
        <v>245</v>
      </c>
      <c r="C202" s="60" t="s">
        <v>136</v>
      </c>
      <c r="D202" s="61">
        <v>44649</v>
      </c>
      <c r="E202" s="63">
        <v>2407</v>
      </c>
      <c r="F202" s="62">
        <v>88</v>
      </c>
      <c r="G202" s="62">
        <v>156</v>
      </c>
      <c r="H202" s="62">
        <v>15</v>
      </c>
      <c r="I202" s="62">
        <v>940</v>
      </c>
      <c r="J202" s="62">
        <v>138</v>
      </c>
      <c r="K202" s="64">
        <v>3744</v>
      </c>
    </row>
    <row r="203" spans="1:11" x14ac:dyDescent="0.25">
      <c r="A203" s="14" t="s">
        <v>222</v>
      </c>
      <c r="B203" s="15" t="s">
        <v>192</v>
      </c>
      <c r="C203" s="15" t="s">
        <v>153</v>
      </c>
      <c r="D203" s="16">
        <v>44693</v>
      </c>
      <c r="E203" s="17">
        <v>2418</v>
      </c>
      <c r="F203" s="18">
        <v>124</v>
      </c>
      <c r="G203" s="18">
        <v>194</v>
      </c>
      <c r="H203" s="18">
        <v>65</v>
      </c>
      <c r="I203" s="17">
        <v>1514</v>
      </c>
      <c r="J203" s="18">
        <v>174</v>
      </c>
      <c r="K203" s="19">
        <v>4489</v>
      </c>
    </row>
    <row r="204" spans="1:11" x14ac:dyDescent="0.25">
      <c r="A204" s="41" t="s">
        <v>198</v>
      </c>
      <c r="B204" s="42" t="s">
        <v>199</v>
      </c>
      <c r="C204" s="42" t="s">
        <v>161</v>
      </c>
      <c r="D204" s="43">
        <v>44621</v>
      </c>
      <c r="E204" s="44">
        <v>2469</v>
      </c>
      <c r="F204" s="45">
        <v>247</v>
      </c>
      <c r="G204" s="45">
        <v>149</v>
      </c>
      <c r="H204" s="45">
        <v>35</v>
      </c>
      <c r="I204" s="45">
        <v>851</v>
      </c>
      <c r="J204" s="45">
        <v>171</v>
      </c>
      <c r="K204" s="46">
        <v>3922</v>
      </c>
    </row>
    <row r="205" spans="1:11" x14ac:dyDescent="0.25">
      <c r="A205" s="47" t="s">
        <v>467</v>
      </c>
      <c r="B205" s="48" t="s">
        <v>234</v>
      </c>
      <c r="C205" s="48" t="s">
        <v>133</v>
      </c>
      <c r="D205" s="49">
        <v>44616</v>
      </c>
      <c r="E205" s="50">
        <v>2529</v>
      </c>
      <c r="F205" s="51">
        <v>283</v>
      </c>
      <c r="G205" s="51">
        <v>287</v>
      </c>
      <c r="H205" s="51">
        <v>84</v>
      </c>
      <c r="I205" s="50">
        <v>2030</v>
      </c>
      <c r="J205" s="51">
        <v>63</v>
      </c>
      <c r="K205" s="52">
        <v>5276</v>
      </c>
    </row>
    <row r="206" spans="1:11" x14ac:dyDescent="0.25">
      <c r="A206" s="47" t="s">
        <v>486</v>
      </c>
      <c r="B206" s="48" t="s">
        <v>157</v>
      </c>
      <c r="C206" s="48" t="s">
        <v>143</v>
      </c>
      <c r="D206" s="49">
        <v>44603</v>
      </c>
      <c r="E206" s="50">
        <v>2558</v>
      </c>
      <c r="F206" s="51">
        <v>67</v>
      </c>
      <c r="G206" s="51">
        <v>161</v>
      </c>
      <c r="H206" s="51">
        <v>131</v>
      </c>
      <c r="I206" s="50">
        <v>1164</v>
      </c>
      <c r="J206" s="51">
        <v>152</v>
      </c>
      <c r="K206" s="52">
        <v>4233</v>
      </c>
    </row>
    <row r="207" spans="1:11" x14ac:dyDescent="0.25">
      <c r="A207" s="29" t="s">
        <v>150</v>
      </c>
      <c r="B207" s="30" t="s">
        <v>163</v>
      </c>
      <c r="C207" s="30" t="s">
        <v>150</v>
      </c>
      <c r="D207" s="31">
        <v>44610</v>
      </c>
      <c r="E207" s="32">
        <v>2573</v>
      </c>
      <c r="F207" s="33">
        <v>91</v>
      </c>
      <c r="G207" s="33">
        <v>184</v>
      </c>
      <c r="H207" s="33">
        <v>13</v>
      </c>
      <c r="I207" s="32">
        <v>1222</v>
      </c>
      <c r="J207" s="33">
        <v>131</v>
      </c>
      <c r="K207" s="34">
        <v>4214</v>
      </c>
    </row>
    <row r="208" spans="1:11" x14ac:dyDescent="0.25">
      <c r="A208" s="29" t="s">
        <v>270</v>
      </c>
      <c r="B208" s="30" t="s">
        <v>133</v>
      </c>
      <c r="C208" s="30" t="s">
        <v>133</v>
      </c>
      <c r="D208" s="31">
        <v>44695</v>
      </c>
      <c r="E208" s="32">
        <v>2595</v>
      </c>
      <c r="F208" s="33">
        <v>103</v>
      </c>
      <c r="G208" s="33">
        <v>238</v>
      </c>
      <c r="H208" s="33">
        <v>38</v>
      </c>
      <c r="I208" s="32">
        <v>1719</v>
      </c>
      <c r="J208" s="33">
        <v>166</v>
      </c>
      <c r="K208" s="34">
        <v>4859</v>
      </c>
    </row>
    <row r="209" spans="1:11" x14ac:dyDescent="0.25">
      <c r="A209" s="29" t="s">
        <v>366</v>
      </c>
      <c r="B209" s="30" t="s">
        <v>192</v>
      </c>
      <c r="C209" s="30" t="s">
        <v>153</v>
      </c>
      <c r="D209" s="31">
        <v>44638</v>
      </c>
      <c r="E209" s="32">
        <v>2595</v>
      </c>
      <c r="F209" s="33">
        <v>289</v>
      </c>
      <c r="G209" s="33">
        <v>168</v>
      </c>
      <c r="H209" s="33">
        <v>57</v>
      </c>
      <c r="I209" s="32">
        <v>1628</v>
      </c>
      <c r="J209" s="33">
        <v>186</v>
      </c>
      <c r="K209" s="34">
        <v>4923</v>
      </c>
    </row>
    <row r="210" spans="1:11" x14ac:dyDescent="0.25">
      <c r="A210" s="65" t="s">
        <v>451</v>
      </c>
      <c r="B210" s="66" t="s">
        <v>157</v>
      </c>
      <c r="C210" s="66" t="s">
        <v>143</v>
      </c>
      <c r="D210" s="67">
        <v>44620</v>
      </c>
      <c r="E210" s="68">
        <v>2602</v>
      </c>
      <c r="F210" s="69">
        <v>21</v>
      </c>
      <c r="G210" s="69">
        <v>241</v>
      </c>
      <c r="H210" s="69">
        <v>179</v>
      </c>
      <c r="I210" s="68">
        <v>1295</v>
      </c>
      <c r="J210" s="69">
        <v>211</v>
      </c>
      <c r="K210" s="70">
        <v>4549</v>
      </c>
    </row>
    <row r="211" spans="1:11" x14ac:dyDescent="0.25">
      <c r="A211" s="65" t="s">
        <v>350</v>
      </c>
      <c r="B211" s="66" t="s">
        <v>303</v>
      </c>
      <c r="C211" s="66" t="s">
        <v>218</v>
      </c>
      <c r="D211" s="67">
        <v>44675</v>
      </c>
      <c r="E211" s="68">
        <v>2680</v>
      </c>
      <c r="F211" s="69">
        <v>175</v>
      </c>
      <c r="G211" s="69">
        <v>209</v>
      </c>
      <c r="H211" s="69">
        <v>34</v>
      </c>
      <c r="I211" s="68">
        <v>1714</v>
      </c>
      <c r="J211" s="69">
        <v>145</v>
      </c>
      <c r="K211" s="70">
        <v>4957</v>
      </c>
    </row>
    <row r="212" spans="1:11" x14ac:dyDescent="0.25">
      <c r="A212" s="35" t="s">
        <v>475</v>
      </c>
      <c r="B212" s="36" t="s">
        <v>303</v>
      </c>
      <c r="C212" s="36" t="s">
        <v>218</v>
      </c>
      <c r="D212" s="37">
        <v>44580</v>
      </c>
      <c r="E212" s="38">
        <v>2688</v>
      </c>
      <c r="F212" s="39">
        <v>341</v>
      </c>
      <c r="G212" s="39">
        <v>255</v>
      </c>
      <c r="H212" s="39">
        <v>43</v>
      </c>
      <c r="I212" s="38">
        <v>1782</v>
      </c>
      <c r="J212" s="39">
        <v>165</v>
      </c>
      <c r="K212" s="40">
        <v>5274</v>
      </c>
    </row>
    <row r="213" spans="1:11" x14ac:dyDescent="0.25">
      <c r="A213" s="53" t="s">
        <v>207</v>
      </c>
      <c r="B213" s="54" t="s">
        <v>208</v>
      </c>
      <c r="C213" s="54" t="s">
        <v>209</v>
      </c>
      <c r="D213" s="55">
        <v>44591</v>
      </c>
      <c r="E213" s="56">
        <v>2780</v>
      </c>
      <c r="F213" s="57">
        <v>115</v>
      </c>
      <c r="G213" s="57">
        <v>54</v>
      </c>
      <c r="H213" s="57">
        <v>160</v>
      </c>
      <c r="I213" s="56">
        <v>1529</v>
      </c>
      <c r="J213" s="57">
        <v>31</v>
      </c>
      <c r="K213" s="58">
        <v>4669</v>
      </c>
    </row>
    <row r="214" spans="1:11" x14ac:dyDescent="0.25">
      <c r="A214" s="35" t="s">
        <v>481</v>
      </c>
      <c r="B214" s="36" t="s">
        <v>142</v>
      </c>
      <c r="C214" s="36" t="s">
        <v>143</v>
      </c>
      <c r="D214" s="37">
        <v>44573</v>
      </c>
      <c r="E214" s="38">
        <v>2823</v>
      </c>
      <c r="F214" s="39">
        <v>111</v>
      </c>
      <c r="G214" s="39">
        <v>199</v>
      </c>
      <c r="H214" s="39">
        <v>146</v>
      </c>
      <c r="I214" s="39">
        <v>1063</v>
      </c>
      <c r="J214" s="39">
        <v>404</v>
      </c>
      <c r="K214" s="40">
        <v>4746</v>
      </c>
    </row>
    <row r="215" spans="1:11" x14ac:dyDescent="0.25">
      <c r="A215" s="41" t="s">
        <v>279</v>
      </c>
      <c r="B215" s="42" t="s">
        <v>152</v>
      </c>
      <c r="C215" s="42" t="s">
        <v>153</v>
      </c>
      <c r="D215" s="43">
        <v>44777</v>
      </c>
      <c r="E215" s="44">
        <v>2823</v>
      </c>
      <c r="F215" s="45">
        <v>341</v>
      </c>
      <c r="G215" s="45">
        <v>191</v>
      </c>
      <c r="H215" s="45">
        <v>49</v>
      </c>
      <c r="I215" s="44">
        <v>1733</v>
      </c>
      <c r="J215" s="45">
        <v>182</v>
      </c>
      <c r="K215" s="46">
        <v>5319</v>
      </c>
    </row>
    <row r="216" spans="1:11" x14ac:dyDescent="0.25">
      <c r="A216" s="29" t="s">
        <v>298</v>
      </c>
      <c r="B216" s="30" t="s">
        <v>147</v>
      </c>
      <c r="C216" s="30" t="s">
        <v>133</v>
      </c>
      <c r="D216" s="31">
        <v>44687</v>
      </c>
      <c r="E216" s="32">
        <v>2827</v>
      </c>
      <c r="F216" s="33">
        <v>213</v>
      </c>
      <c r="G216" s="33">
        <v>290</v>
      </c>
      <c r="H216" s="33">
        <v>61</v>
      </c>
      <c r="I216" s="32">
        <v>1669</v>
      </c>
      <c r="J216" s="33">
        <v>206</v>
      </c>
      <c r="K216" s="34">
        <v>5266</v>
      </c>
    </row>
    <row r="217" spans="1:11" x14ac:dyDescent="0.25">
      <c r="A217" s="53" t="s">
        <v>182</v>
      </c>
      <c r="B217" s="54" t="s">
        <v>183</v>
      </c>
      <c r="C217" s="54" t="s">
        <v>161</v>
      </c>
      <c r="D217" s="55">
        <v>44780</v>
      </c>
      <c r="E217" s="56">
        <v>2887</v>
      </c>
      <c r="F217" s="57">
        <v>107</v>
      </c>
      <c r="G217" s="57">
        <v>380</v>
      </c>
      <c r="H217" s="57">
        <v>37</v>
      </c>
      <c r="I217" s="56">
        <v>1307</v>
      </c>
      <c r="J217" s="57">
        <v>246</v>
      </c>
      <c r="K217" s="58">
        <v>4964</v>
      </c>
    </row>
    <row r="218" spans="1:11" x14ac:dyDescent="0.25">
      <c r="A218" s="29" t="s">
        <v>301</v>
      </c>
      <c r="B218" s="30" t="s">
        <v>142</v>
      </c>
      <c r="C218" s="30" t="s">
        <v>143</v>
      </c>
      <c r="D218" s="31">
        <v>44772</v>
      </c>
      <c r="E218" s="32">
        <v>2927</v>
      </c>
      <c r="F218" s="33">
        <v>134</v>
      </c>
      <c r="G218" s="33">
        <v>209</v>
      </c>
      <c r="H218" s="33">
        <v>98</v>
      </c>
      <c r="I218" s="32">
        <v>1419</v>
      </c>
      <c r="J218" s="33">
        <v>211</v>
      </c>
      <c r="K218" s="34">
        <v>4998</v>
      </c>
    </row>
    <row r="219" spans="1:11" x14ac:dyDescent="0.25">
      <c r="A219" s="14" t="s">
        <v>234</v>
      </c>
      <c r="B219" s="15" t="s">
        <v>234</v>
      </c>
      <c r="C219" s="15" t="s">
        <v>133</v>
      </c>
      <c r="D219" s="16">
        <v>44808</v>
      </c>
      <c r="E219" s="17">
        <v>2951</v>
      </c>
      <c r="F219" s="18">
        <v>332</v>
      </c>
      <c r="G219" s="18">
        <v>227</v>
      </c>
      <c r="H219" s="18">
        <v>107</v>
      </c>
      <c r="I219" s="17">
        <v>2101</v>
      </c>
      <c r="J219" s="18">
        <v>173</v>
      </c>
      <c r="K219" s="19">
        <v>5891</v>
      </c>
    </row>
    <row r="220" spans="1:11" x14ac:dyDescent="0.25">
      <c r="A220" s="14" t="s">
        <v>482</v>
      </c>
      <c r="B220" s="15" t="s">
        <v>176</v>
      </c>
      <c r="C220" s="15" t="s">
        <v>133</v>
      </c>
      <c r="D220" s="16">
        <v>44600</v>
      </c>
      <c r="E220" s="17">
        <v>3140</v>
      </c>
      <c r="F220" s="18">
        <v>185</v>
      </c>
      <c r="G220" s="18">
        <v>457</v>
      </c>
      <c r="H220" s="18">
        <v>35</v>
      </c>
      <c r="I220" s="17">
        <v>1654</v>
      </c>
      <c r="J220" s="18">
        <v>176</v>
      </c>
      <c r="K220" s="19">
        <v>5647</v>
      </c>
    </row>
    <row r="221" spans="1:11" x14ac:dyDescent="0.25">
      <c r="A221" s="59" t="s">
        <v>274</v>
      </c>
      <c r="B221" s="60" t="s">
        <v>275</v>
      </c>
      <c r="C221" s="60" t="s">
        <v>139</v>
      </c>
      <c r="D221" s="61">
        <v>44606</v>
      </c>
      <c r="E221" s="63">
        <v>3221</v>
      </c>
      <c r="F221" s="62">
        <v>132</v>
      </c>
      <c r="G221" s="62">
        <v>50</v>
      </c>
      <c r="H221" s="62">
        <v>44</v>
      </c>
      <c r="I221" s="63">
        <v>1079</v>
      </c>
      <c r="J221" s="62">
        <v>39</v>
      </c>
      <c r="K221" s="64">
        <v>4565</v>
      </c>
    </row>
    <row r="222" spans="1:11" x14ac:dyDescent="0.25">
      <c r="A222" s="47" t="s">
        <v>449</v>
      </c>
      <c r="B222" s="48" t="s">
        <v>155</v>
      </c>
      <c r="C222" s="48" t="s">
        <v>136</v>
      </c>
      <c r="D222" s="49">
        <v>44744</v>
      </c>
      <c r="E222" s="50">
        <v>3250</v>
      </c>
      <c r="F222" s="51">
        <v>112</v>
      </c>
      <c r="G222" s="51">
        <v>190</v>
      </c>
      <c r="H222" s="51">
        <v>20</v>
      </c>
      <c r="I222" s="51">
        <v>843</v>
      </c>
      <c r="J222" s="51">
        <v>152</v>
      </c>
      <c r="K222" s="52">
        <v>4567</v>
      </c>
    </row>
    <row r="223" spans="1:11" x14ac:dyDescent="0.25">
      <c r="A223" s="14" t="s">
        <v>170</v>
      </c>
      <c r="B223" s="15" t="s">
        <v>171</v>
      </c>
      <c r="C223" s="15" t="s">
        <v>172</v>
      </c>
      <c r="D223" s="16">
        <v>44806</v>
      </c>
      <c r="E223" s="17">
        <v>3312</v>
      </c>
      <c r="F223" s="18">
        <v>136</v>
      </c>
      <c r="G223" s="18">
        <v>213</v>
      </c>
      <c r="H223" s="18">
        <v>47</v>
      </c>
      <c r="I223" s="17">
        <v>2076</v>
      </c>
      <c r="J223" s="18">
        <v>126</v>
      </c>
      <c r="K223" s="19">
        <v>5910</v>
      </c>
    </row>
    <row r="224" spans="1:11" x14ac:dyDescent="0.25">
      <c r="A224" s="14" t="s">
        <v>344</v>
      </c>
      <c r="B224" s="15" t="s">
        <v>136</v>
      </c>
      <c r="C224" s="15" t="s">
        <v>136</v>
      </c>
      <c r="D224" s="16">
        <v>44788</v>
      </c>
      <c r="E224" s="17">
        <v>3317</v>
      </c>
      <c r="F224" s="18">
        <v>232</v>
      </c>
      <c r="G224" s="18">
        <v>230</v>
      </c>
      <c r="H224" s="18">
        <v>43</v>
      </c>
      <c r="I224" s="17">
        <v>1216</v>
      </c>
      <c r="J224" s="18">
        <v>154</v>
      </c>
      <c r="K224" s="19">
        <v>5192</v>
      </c>
    </row>
    <row r="225" spans="1:11" x14ac:dyDescent="0.25">
      <c r="A225" s="14" t="s">
        <v>210</v>
      </c>
      <c r="B225" s="15" t="s">
        <v>211</v>
      </c>
      <c r="C225" s="15" t="s">
        <v>150</v>
      </c>
      <c r="D225" s="16">
        <v>44671</v>
      </c>
      <c r="E225" s="17">
        <v>3505</v>
      </c>
      <c r="F225" s="18">
        <v>194</v>
      </c>
      <c r="G225" s="18">
        <v>315</v>
      </c>
      <c r="H225" s="18">
        <v>74</v>
      </c>
      <c r="I225" s="17">
        <v>2000</v>
      </c>
      <c r="J225" s="18">
        <v>389</v>
      </c>
      <c r="K225" s="19">
        <v>6477</v>
      </c>
    </row>
    <row r="226" spans="1:11" x14ac:dyDescent="0.25">
      <c r="A226" s="29" t="s">
        <v>278</v>
      </c>
      <c r="B226" s="30" t="s">
        <v>163</v>
      </c>
      <c r="C226" s="30" t="s">
        <v>150</v>
      </c>
      <c r="D226" s="31">
        <v>44801</v>
      </c>
      <c r="E226" s="32">
        <v>3531</v>
      </c>
      <c r="F226" s="33">
        <v>143</v>
      </c>
      <c r="G226" s="33">
        <v>322</v>
      </c>
      <c r="H226" s="33">
        <v>124</v>
      </c>
      <c r="I226" s="32">
        <v>2578</v>
      </c>
      <c r="J226" s="33">
        <v>348</v>
      </c>
      <c r="K226" s="34">
        <v>7046</v>
      </c>
    </row>
    <row r="227" spans="1:11" x14ac:dyDescent="0.25">
      <c r="A227" s="35" t="s">
        <v>477</v>
      </c>
      <c r="B227" s="36" t="s">
        <v>224</v>
      </c>
      <c r="C227" s="36" t="s">
        <v>161</v>
      </c>
      <c r="D227" s="37">
        <v>44712</v>
      </c>
      <c r="E227" s="38">
        <v>3573</v>
      </c>
      <c r="F227" s="39">
        <v>184</v>
      </c>
      <c r="G227" s="39">
        <v>319</v>
      </c>
      <c r="H227" s="39">
        <v>91</v>
      </c>
      <c r="I227" s="38">
        <v>1282</v>
      </c>
      <c r="J227" s="39">
        <v>241</v>
      </c>
      <c r="K227" s="40">
        <v>5690</v>
      </c>
    </row>
    <row r="228" spans="1:11" x14ac:dyDescent="0.25">
      <c r="A228" s="29" t="s">
        <v>409</v>
      </c>
      <c r="B228" s="30" t="s">
        <v>157</v>
      </c>
      <c r="C228" s="30" t="s">
        <v>143</v>
      </c>
      <c r="D228" s="31">
        <v>44796</v>
      </c>
      <c r="E228" s="32">
        <v>3756</v>
      </c>
      <c r="F228" s="33">
        <v>177</v>
      </c>
      <c r="G228" s="33">
        <v>239</v>
      </c>
      <c r="H228" s="33">
        <v>136</v>
      </c>
      <c r="I228" s="32">
        <v>1597</v>
      </c>
      <c r="J228" s="33">
        <v>289</v>
      </c>
      <c r="K228" s="34">
        <v>6194</v>
      </c>
    </row>
    <row r="229" spans="1:11" x14ac:dyDescent="0.25">
      <c r="A229" s="65" t="s">
        <v>389</v>
      </c>
      <c r="B229" s="66" t="s">
        <v>163</v>
      </c>
      <c r="C229" s="66" t="s">
        <v>150</v>
      </c>
      <c r="D229" s="67">
        <v>44744</v>
      </c>
      <c r="E229" s="68">
        <v>3861</v>
      </c>
      <c r="F229" s="69">
        <v>423</v>
      </c>
      <c r="G229" s="69">
        <v>337</v>
      </c>
      <c r="H229" s="69">
        <v>126</v>
      </c>
      <c r="I229" s="68">
        <v>2698</v>
      </c>
      <c r="J229" s="69">
        <v>314</v>
      </c>
      <c r="K229" s="70">
        <v>7759</v>
      </c>
    </row>
    <row r="230" spans="1:11" x14ac:dyDescent="0.25">
      <c r="A230" s="53" t="s">
        <v>197</v>
      </c>
      <c r="B230" s="54" t="s">
        <v>163</v>
      </c>
      <c r="C230" s="54" t="s">
        <v>150</v>
      </c>
      <c r="D230" s="55">
        <v>44764</v>
      </c>
      <c r="E230" s="57">
        <v>3894</v>
      </c>
      <c r="F230" s="57">
        <v>77</v>
      </c>
      <c r="G230" s="57">
        <v>244</v>
      </c>
      <c r="H230" s="57">
        <v>23</v>
      </c>
      <c r="I230" s="57">
        <v>1288</v>
      </c>
      <c r="J230" s="57">
        <v>130</v>
      </c>
      <c r="K230" s="58">
        <v>5656</v>
      </c>
    </row>
    <row r="231" spans="1:11" x14ac:dyDescent="0.25">
      <c r="A231" s="35" t="s">
        <v>466</v>
      </c>
      <c r="B231" s="36" t="s">
        <v>211</v>
      </c>
      <c r="C231" s="36" t="s">
        <v>150</v>
      </c>
      <c r="D231" s="37">
        <v>44667</v>
      </c>
      <c r="E231" s="38">
        <v>3912</v>
      </c>
      <c r="F231" s="39">
        <v>150</v>
      </c>
      <c r="G231" s="39">
        <v>309</v>
      </c>
      <c r="H231" s="39">
        <v>46</v>
      </c>
      <c r="I231" s="38">
        <v>1999</v>
      </c>
      <c r="J231" s="39">
        <v>318</v>
      </c>
      <c r="K231" s="40">
        <v>6734</v>
      </c>
    </row>
    <row r="232" spans="1:11" x14ac:dyDescent="0.25">
      <c r="A232" s="29" t="s">
        <v>430</v>
      </c>
      <c r="B232" s="30" t="s">
        <v>176</v>
      </c>
      <c r="C232" s="30" t="s">
        <v>133</v>
      </c>
      <c r="D232" s="31">
        <v>44573</v>
      </c>
      <c r="E232" s="32">
        <v>3934</v>
      </c>
      <c r="F232" s="33">
        <v>241</v>
      </c>
      <c r="G232" s="33">
        <v>273</v>
      </c>
      <c r="H232" s="33">
        <v>46</v>
      </c>
      <c r="I232" s="32">
        <v>2081</v>
      </c>
      <c r="J232" s="33">
        <v>233</v>
      </c>
      <c r="K232" s="34">
        <v>6808</v>
      </c>
    </row>
    <row r="233" spans="1:11" x14ac:dyDescent="0.25">
      <c r="A233" s="29" t="s">
        <v>338</v>
      </c>
      <c r="B233" s="30" t="s">
        <v>236</v>
      </c>
      <c r="C233" s="30" t="s">
        <v>136</v>
      </c>
      <c r="D233" s="31">
        <v>44706</v>
      </c>
      <c r="E233" s="32">
        <v>3991</v>
      </c>
      <c r="F233" s="33">
        <v>107</v>
      </c>
      <c r="G233" s="33">
        <v>213</v>
      </c>
      <c r="H233" s="33">
        <v>46</v>
      </c>
      <c r="I233" s="32">
        <v>1158</v>
      </c>
      <c r="J233" s="33">
        <v>171</v>
      </c>
      <c r="K233" s="34">
        <v>5686</v>
      </c>
    </row>
    <row r="234" spans="1:11" x14ac:dyDescent="0.25">
      <c r="A234" s="65" t="s">
        <v>377</v>
      </c>
      <c r="B234" s="66" t="s">
        <v>221</v>
      </c>
      <c r="C234" s="66" t="s">
        <v>174</v>
      </c>
      <c r="D234" s="67">
        <v>44609</v>
      </c>
      <c r="E234" s="68">
        <v>4028</v>
      </c>
      <c r="F234" s="69">
        <v>384</v>
      </c>
      <c r="G234" s="69">
        <v>216</v>
      </c>
      <c r="H234" s="69">
        <v>24</v>
      </c>
      <c r="I234" s="68">
        <v>2332</v>
      </c>
      <c r="J234" s="69">
        <v>98</v>
      </c>
      <c r="K234" s="70">
        <v>7082</v>
      </c>
    </row>
    <row r="235" spans="1:11" x14ac:dyDescent="0.25">
      <c r="A235" s="14" t="s">
        <v>385</v>
      </c>
      <c r="B235" s="15" t="s">
        <v>147</v>
      </c>
      <c r="C235" s="15" t="s">
        <v>133</v>
      </c>
      <c r="D235" s="16">
        <v>44685</v>
      </c>
      <c r="E235" s="17">
        <v>4095</v>
      </c>
      <c r="F235" s="18">
        <v>191</v>
      </c>
      <c r="G235" s="18">
        <v>393</v>
      </c>
      <c r="H235" s="18">
        <v>118</v>
      </c>
      <c r="I235" s="17">
        <v>2841</v>
      </c>
      <c r="J235" s="18">
        <v>537</v>
      </c>
      <c r="K235" s="19">
        <v>8175</v>
      </c>
    </row>
    <row r="236" spans="1:11" x14ac:dyDescent="0.25">
      <c r="A236" s="14" t="s">
        <v>314</v>
      </c>
      <c r="B236" s="15" t="s">
        <v>176</v>
      </c>
      <c r="C236" s="15" t="s">
        <v>133</v>
      </c>
      <c r="D236" s="16">
        <v>44668</v>
      </c>
      <c r="E236" s="17">
        <v>4104</v>
      </c>
      <c r="F236" s="18">
        <v>170</v>
      </c>
      <c r="G236" s="18">
        <v>308</v>
      </c>
      <c r="H236" s="18">
        <v>69</v>
      </c>
      <c r="I236" s="17">
        <v>1655</v>
      </c>
      <c r="J236" s="18">
        <v>239</v>
      </c>
      <c r="K236" s="19">
        <v>6545</v>
      </c>
    </row>
    <row r="237" spans="1:11" x14ac:dyDescent="0.25">
      <c r="A237" s="14" t="s">
        <v>134</v>
      </c>
      <c r="B237" s="15" t="s">
        <v>135</v>
      </c>
      <c r="C237" s="15" t="s">
        <v>136</v>
      </c>
      <c r="D237" s="16">
        <v>44618</v>
      </c>
      <c r="E237" s="17">
        <v>4244</v>
      </c>
      <c r="F237" s="18">
        <v>183</v>
      </c>
      <c r="G237" s="18">
        <v>446</v>
      </c>
      <c r="H237" s="18">
        <v>89</v>
      </c>
      <c r="I237" s="17">
        <v>1840</v>
      </c>
      <c r="J237" s="18">
        <v>168</v>
      </c>
      <c r="K237" s="19">
        <v>6970</v>
      </c>
    </row>
    <row r="238" spans="1:11" x14ac:dyDescent="0.25">
      <c r="A238" s="41" t="s">
        <v>227</v>
      </c>
      <c r="B238" s="42" t="s">
        <v>227</v>
      </c>
      <c r="C238" s="42" t="s">
        <v>150</v>
      </c>
      <c r="D238" s="43">
        <v>44810</v>
      </c>
      <c r="E238" s="44">
        <v>4277</v>
      </c>
      <c r="F238" s="45">
        <v>233</v>
      </c>
      <c r="G238" s="45">
        <v>340</v>
      </c>
      <c r="H238" s="45">
        <v>89</v>
      </c>
      <c r="I238" s="44">
        <v>3074</v>
      </c>
      <c r="J238" s="45">
        <v>401</v>
      </c>
      <c r="K238" s="46">
        <v>8414</v>
      </c>
    </row>
    <row r="239" spans="1:11" x14ac:dyDescent="0.25">
      <c r="A239" s="59" t="s">
        <v>263</v>
      </c>
      <c r="B239" s="60" t="s">
        <v>155</v>
      </c>
      <c r="C239" s="60" t="s">
        <v>136</v>
      </c>
      <c r="D239" s="61">
        <v>44629</v>
      </c>
      <c r="E239" s="63">
        <v>4459</v>
      </c>
      <c r="F239" s="62">
        <v>196</v>
      </c>
      <c r="G239" s="62">
        <v>189</v>
      </c>
      <c r="H239" s="62">
        <v>41</v>
      </c>
      <c r="I239" s="63">
        <v>1249</v>
      </c>
      <c r="J239" s="62">
        <v>151</v>
      </c>
      <c r="K239" s="64">
        <v>6285</v>
      </c>
    </row>
    <row r="240" spans="1:11" x14ac:dyDescent="0.25">
      <c r="A240" s="29" t="s">
        <v>290</v>
      </c>
      <c r="B240" s="30" t="s">
        <v>163</v>
      </c>
      <c r="C240" s="30" t="s">
        <v>150</v>
      </c>
      <c r="D240" s="31">
        <v>44718</v>
      </c>
      <c r="E240" s="32">
        <v>4469</v>
      </c>
      <c r="F240" s="33">
        <v>101</v>
      </c>
      <c r="G240" s="33">
        <v>404</v>
      </c>
      <c r="H240" s="33">
        <v>62</v>
      </c>
      <c r="I240" s="32">
        <v>1453</v>
      </c>
      <c r="J240" s="33">
        <v>331</v>
      </c>
      <c r="K240" s="34">
        <v>6820</v>
      </c>
    </row>
    <row r="241" spans="1:11" x14ac:dyDescent="0.25">
      <c r="A241" s="29" t="s">
        <v>374</v>
      </c>
      <c r="B241" s="30" t="s">
        <v>149</v>
      </c>
      <c r="C241" s="30" t="s">
        <v>150</v>
      </c>
      <c r="D241" s="31">
        <v>44729</v>
      </c>
      <c r="E241" s="32">
        <v>4644</v>
      </c>
      <c r="F241" s="33">
        <v>312</v>
      </c>
      <c r="G241" s="33">
        <v>602</v>
      </c>
      <c r="H241" s="33">
        <v>91</v>
      </c>
      <c r="I241" s="32">
        <v>3443</v>
      </c>
      <c r="J241" s="33">
        <v>406</v>
      </c>
      <c r="K241" s="34">
        <v>9498</v>
      </c>
    </row>
    <row r="242" spans="1:11" x14ac:dyDescent="0.25">
      <c r="A242" s="47" t="s">
        <v>470</v>
      </c>
      <c r="B242" s="48" t="s">
        <v>142</v>
      </c>
      <c r="C242" s="48" t="s">
        <v>143</v>
      </c>
      <c r="D242" s="49">
        <v>44622</v>
      </c>
      <c r="E242" s="50">
        <v>4692</v>
      </c>
      <c r="F242" s="51">
        <v>94</v>
      </c>
      <c r="G242" s="51">
        <v>337</v>
      </c>
      <c r="H242" s="51">
        <v>187</v>
      </c>
      <c r="I242" s="50">
        <v>1570</v>
      </c>
      <c r="J242" s="51">
        <v>371</v>
      </c>
      <c r="K242" s="52">
        <v>7251</v>
      </c>
    </row>
    <row r="243" spans="1:11" x14ac:dyDescent="0.25">
      <c r="A243" s="14" t="s">
        <v>185</v>
      </c>
      <c r="B243" s="15" t="s">
        <v>136</v>
      </c>
      <c r="C243" s="15" t="s">
        <v>136</v>
      </c>
      <c r="D243" s="16">
        <v>44564</v>
      </c>
      <c r="E243" s="17">
        <v>4943</v>
      </c>
      <c r="F243" s="18">
        <v>65</v>
      </c>
      <c r="G243" s="18">
        <v>218</v>
      </c>
      <c r="H243" s="18">
        <v>29</v>
      </c>
      <c r="I243" s="18">
        <v>1191</v>
      </c>
      <c r="J243" s="18">
        <v>92</v>
      </c>
      <c r="K243" s="19">
        <v>6538</v>
      </c>
    </row>
    <row r="244" spans="1:11" x14ac:dyDescent="0.25">
      <c r="A244" s="53" t="s">
        <v>180</v>
      </c>
      <c r="B244" s="54" t="s">
        <v>149</v>
      </c>
      <c r="C244" s="54" t="s">
        <v>150</v>
      </c>
      <c r="D244" s="55">
        <v>44629</v>
      </c>
      <c r="E244" s="56">
        <v>5090</v>
      </c>
      <c r="F244" s="57">
        <v>156</v>
      </c>
      <c r="G244" s="57">
        <v>494</v>
      </c>
      <c r="H244" s="57">
        <v>171</v>
      </c>
      <c r="I244" s="56">
        <v>2556</v>
      </c>
      <c r="J244" s="57">
        <v>367</v>
      </c>
      <c r="K244" s="58">
        <v>8834</v>
      </c>
    </row>
    <row r="245" spans="1:11" x14ac:dyDescent="0.25">
      <c r="A245" s="41" t="s">
        <v>220</v>
      </c>
      <c r="B245" s="42" t="s">
        <v>221</v>
      </c>
      <c r="C245" s="42" t="s">
        <v>174</v>
      </c>
      <c r="D245" s="43">
        <v>44708</v>
      </c>
      <c r="E245" s="44">
        <v>5102</v>
      </c>
      <c r="F245" s="45">
        <v>407</v>
      </c>
      <c r="G245" s="45">
        <v>285</v>
      </c>
      <c r="H245" s="45">
        <v>99</v>
      </c>
      <c r="I245" s="44">
        <v>2735</v>
      </c>
      <c r="J245" s="45">
        <v>109</v>
      </c>
      <c r="K245" s="46">
        <v>8737</v>
      </c>
    </row>
    <row r="246" spans="1:11" x14ac:dyDescent="0.25">
      <c r="A246" s="65" t="s">
        <v>428</v>
      </c>
      <c r="B246" s="66" t="s">
        <v>152</v>
      </c>
      <c r="C246" s="66" t="s">
        <v>153</v>
      </c>
      <c r="D246" s="67">
        <v>44617</v>
      </c>
      <c r="E246" s="68">
        <v>5243</v>
      </c>
      <c r="F246" s="69">
        <v>294</v>
      </c>
      <c r="G246" s="69">
        <v>328</v>
      </c>
      <c r="H246" s="69">
        <v>95</v>
      </c>
      <c r="I246" s="68">
        <v>2901</v>
      </c>
      <c r="J246" s="69">
        <v>277</v>
      </c>
      <c r="K246" s="70">
        <v>9138</v>
      </c>
    </row>
    <row r="247" spans="1:11" x14ac:dyDescent="0.25">
      <c r="A247" s="29" t="s">
        <v>452</v>
      </c>
      <c r="B247" s="30" t="s">
        <v>245</v>
      </c>
      <c r="C247" s="30" t="s">
        <v>136</v>
      </c>
      <c r="D247" s="31">
        <v>44679</v>
      </c>
      <c r="E247" s="32">
        <v>5280</v>
      </c>
      <c r="F247" s="33">
        <v>183</v>
      </c>
      <c r="G247" s="33">
        <v>388</v>
      </c>
      <c r="H247" s="33">
        <v>57</v>
      </c>
      <c r="I247" s="32">
        <v>1726</v>
      </c>
      <c r="J247" s="33">
        <v>222</v>
      </c>
      <c r="K247" s="34">
        <v>7856</v>
      </c>
    </row>
    <row r="248" spans="1:11" x14ac:dyDescent="0.25">
      <c r="A248" s="14" t="s">
        <v>191</v>
      </c>
      <c r="B248" s="15" t="s">
        <v>192</v>
      </c>
      <c r="C248" s="15" t="s">
        <v>153</v>
      </c>
      <c r="D248" s="16">
        <v>44697</v>
      </c>
      <c r="E248" s="17">
        <v>5394</v>
      </c>
      <c r="F248" s="18">
        <v>444</v>
      </c>
      <c r="G248" s="18">
        <v>409</v>
      </c>
      <c r="H248" s="18">
        <v>122</v>
      </c>
      <c r="I248" s="17">
        <v>3346</v>
      </c>
      <c r="J248" s="18">
        <v>243</v>
      </c>
      <c r="K248" s="19">
        <v>9958</v>
      </c>
    </row>
    <row r="249" spans="1:11" x14ac:dyDescent="0.25">
      <c r="A249" s="53" t="s">
        <v>235</v>
      </c>
      <c r="B249" s="54" t="s">
        <v>236</v>
      </c>
      <c r="C249" s="54" t="s">
        <v>136</v>
      </c>
      <c r="D249" s="55">
        <v>44650</v>
      </c>
      <c r="E249" s="56">
        <v>5435</v>
      </c>
      <c r="F249" s="57">
        <v>149</v>
      </c>
      <c r="G249" s="57">
        <v>381</v>
      </c>
      <c r="H249" s="57">
        <v>94</v>
      </c>
      <c r="I249" s="56">
        <v>1651</v>
      </c>
      <c r="J249" s="57">
        <v>280</v>
      </c>
      <c r="K249" s="58">
        <v>7990</v>
      </c>
    </row>
    <row r="250" spans="1:11" x14ac:dyDescent="0.25">
      <c r="A250" s="29" t="s">
        <v>311</v>
      </c>
      <c r="B250" s="30" t="s">
        <v>312</v>
      </c>
      <c r="C250" s="30" t="s">
        <v>255</v>
      </c>
      <c r="D250" s="31">
        <v>44627</v>
      </c>
      <c r="E250" s="32">
        <v>5787</v>
      </c>
      <c r="F250" s="33">
        <v>436</v>
      </c>
      <c r="G250" s="33">
        <v>297</v>
      </c>
      <c r="H250" s="33">
        <v>132</v>
      </c>
      <c r="I250" s="32">
        <v>3041</v>
      </c>
      <c r="J250" s="33">
        <v>194</v>
      </c>
      <c r="K250" s="34">
        <v>9887</v>
      </c>
    </row>
    <row r="251" spans="1:11" x14ac:dyDescent="0.25">
      <c r="A251" s="41" t="s">
        <v>280</v>
      </c>
      <c r="B251" s="42" t="s">
        <v>192</v>
      </c>
      <c r="C251" s="42" t="s">
        <v>153</v>
      </c>
      <c r="D251" s="43">
        <v>44793</v>
      </c>
      <c r="E251" s="44">
        <v>5862</v>
      </c>
      <c r="F251" s="45">
        <v>455</v>
      </c>
      <c r="G251" s="45">
        <v>698</v>
      </c>
      <c r="H251" s="45">
        <v>107</v>
      </c>
      <c r="I251" s="44">
        <v>3646</v>
      </c>
      <c r="J251" s="45">
        <v>364</v>
      </c>
      <c r="K251" s="46">
        <v>11132</v>
      </c>
    </row>
    <row r="252" spans="1:11" x14ac:dyDescent="0.25">
      <c r="A252" s="41" t="s">
        <v>307</v>
      </c>
      <c r="B252" s="42" t="s">
        <v>142</v>
      </c>
      <c r="C252" s="42" t="s">
        <v>143</v>
      </c>
      <c r="D252" s="43">
        <v>44731</v>
      </c>
      <c r="E252" s="44">
        <v>5903</v>
      </c>
      <c r="F252" s="45">
        <v>170</v>
      </c>
      <c r="G252" s="45">
        <v>429</v>
      </c>
      <c r="H252" s="45">
        <v>214</v>
      </c>
      <c r="I252" s="44">
        <v>2369</v>
      </c>
      <c r="J252" s="45">
        <v>407</v>
      </c>
      <c r="K252" s="46">
        <v>9492</v>
      </c>
    </row>
    <row r="253" spans="1:11" x14ac:dyDescent="0.25">
      <c r="A253" s="29" t="s">
        <v>355</v>
      </c>
      <c r="B253" s="30" t="s">
        <v>157</v>
      </c>
      <c r="C253" s="30" t="s">
        <v>143</v>
      </c>
      <c r="D253" s="31">
        <v>44603</v>
      </c>
      <c r="E253" s="32">
        <v>6154</v>
      </c>
      <c r="F253" s="33">
        <v>344</v>
      </c>
      <c r="G253" s="33">
        <v>854</v>
      </c>
      <c r="H253" s="33">
        <v>209</v>
      </c>
      <c r="I253" s="32">
        <v>2891</v>
      </c>
      <c r="J253" s="33">
        <v>355</v>
      </c>
      <c r="K253" s="34">
        <v>10807</v>
      </c>
    </row>
    <row r="254" spans="1:11" x14ac:dyDescent="0.25">
      <c r="A254" s="14" t="s">
        <v>223</v>
      </c>
      <c r="B254" s="15" t="s">
        <v>224</v>
      </c>
      <c r="C254" s="15" t="s">
        <v>161</v>
      </c>
      <c r="D254" s="16">
        <v>44649</v>
      </c>
      <c r="E254" s="17">
        <v>6424</v>
      </c>
      <c r="F254" s="18">
        <v>147</v>
      </c>
      <c r="G254" s="18">
        <v>554</v>
      </c>
      <c r="H254" s="18">
        <v>60</v>
      </c>
      <c r="I254" s="18">
        <v>1010</v>
      </c>
      <c r="J254" s="18">
        <v>162</v>
      </c>
      <c r="K254" s="19">
        <v>8357</v>
      </c>
    </row>
    <row r="255" spans="1:11" x14ac:dyDescent="0.25">
      <c r="A255" s="14" t="s">
        <v>323</v>
      </c>
      <c r="B255" s="15" t="s">
        <v>160</v>
      </c>
      <c r="C255" s="15" t="s">
        <v>161</v>
      </c>
      <c r="D255" s="16">
        <v>44696</v>
      </c>
      <c r="E255" s="17">
        <v>6448</v>
      </c>
      <c r="F255" s="18">
        <v>345</v>
      </c>
      <c r="G255" s="18">
        <v>619</v>
      </c>
      <c r="H255" s="18">
        <v>153</v>
      </c>
      <c r="I255" s="17">
        <v>2732</v>
      </c>
      <c r="J255" s="18">
        <v>548</v>
      </c>
      <c r="K255" s="19">
        <v>10845</v>
      </c>
    </row>
    <row r="256" spans="1:11" x14ac:dyDescent="0.25">
      <c r="A256" s="14" t="s">
        <v>329</v>
      </c>
      <c r="B256" s="15" t="s">
        <v>142</v>
      </c>
      <c r="C256" s="15" t="s">
        <v>143</v>
      </c>
      <c r="D256" s="16">
        <v>44722</v>
      </c>
      <c r="E256" s="17">
        <v>6594</v>
      </c>
      <c r="F256" s="18">
        <v>259</v>
      </c>
      <c r="G256" s="18">
        <v>198</v>
      </c>
      <c r="H256" s="18">
        <v>37</v>
      </c>
      <c r="I256" s="17">
        <v>1950</v>
      </c>
      <c r="J256" s="18">
        <v>242</v>
      </c>
      <c r="K256" s="19">
        <v>9280</v>
      </c>
    </row>
    <row r="257" spans="1:11" x14ac:dyDescent="0.25">
      <c r="A257" s="14" t="s">
        <v>168</v>
      </c>
      <c r="B257" s="15" t="s">
        <v>169</v>
      </c>
      <c r="C257" s="15" t="s">
        <v>161</v>
      </c>
      <c r="D257" s="16">
        <v>44678</v>
      </c>
      <c r="E257" s="17">
        <v>6773</v>
      </c>
      <c r="F257" s="18">
        <v>218</v>
      </c>
      <c r="G257" s="18">
        <v>844</v>
      </c>
      <c r="H257" s="18">
        <v>66</v>
      </c>
      <c r="I257" s="17">
        <v>1772</v>
      </c>
      <c r="J257" s="18">
        <v>672</v>
      </c>
      <c r="K257" s="19">
        <v>10345</v>
      </c>
    </row>
    <row r="258" spans="1:11" x14ac:dyDescent="0.25">
      <c r="A258" s="47" t="s">
        <v>495</v>
      </c>
      <c r="B258" s="48" t="s">
        <v>136</v>
      </c>
      <c r="C258" s="48" t="s">
        <v>136</v>
      </c>
      <c r="D258" s="49">
        <v>44703</v>
      </c>
      <c r="E258" s="50">
        <v>6929</v>
      </c>
      <c r="F258" s="51">
        <v>519</v>
      </c>
      <c r="G258" s="51">
        <v>262</v>
      </c>
      <c r="H258" s="51">
        <v>54</v>
      </c>
      <c r="I258" s="50">
        <v>1498</v>
      </c>
      <c r="J258" s="51">
        <v>174</v>
      </c>
      <c r="K258" s="52">
        <v>9436</v>
      </c>
    </row>
    <row r="259" spans="1:11" x14ac:dyDescent="0.25">
      <c r="A259" s="29" t="s">
        <v>418</v>
      </c>
      <c r="B259" s="30" t="s">
        <v>282</v>
      </c>
      <c r="C259" s="30" t="s">
        <v>161</v>
      </c>
      <c r="D259" s="31">
        <v>44696</v>
      </c>
      <c r="E259" s="32">
        <v>7028</v>
      </c>
      <c r="F259" s="33">
        <v>310</v>
      </c>
      <c r="G259" s="33">
        <v>807</v>
      </c>
      <c r="H259" s="33">
        <v>91</v>
      </c>
      <c r="I259" s="32">
        <v>2658</v>
      </c>
      <c r="J259" s="33">
        <v>478</v>
      </c>
      <c r="K259" s="34">
        <v>11372</v>
      </c>
    </row>
    <row r="260" spans="1:11" x14ac:dyDescent="0.25">
      <c r="A260" s="59" t="s">
        <v>269</v>
      </c>
      <c r="B260" s="60" t="s">
        <v>224</v>
      </c>
      <c r="C260" s="60" t="s">
        <v>161</v>
      </c>
      <c r="D260" s="61">
        <v>44613</v>
      </c>
      <c r="E260" s="63">
        <v>7048</v>
      </c>
      <c r="F260" s="62">
        <v>168</v>
      </c>
      <c r="G260" s="62">
        <v>708</v>
      </c>
      <c r="H260" s="62">
        <v>61</v>
      </c>
      <c r="I260" s="63">
        <v>1702</v>
      </c>
      <c r="J260" s="62">
        <v>508</v>
      </c>
      <c r="K260" s="64">
        <v>10195</v>
      </c>
    </row>
    <row r="261" spans="1:11" x14ac:dyDescent="0.25">
      <c r="A261" s="29" t="s">
        <v>491</v>
      </c>
      <c r="B261" s="30" t="s">
        <v>163</v>
      </c>
      <c r="C261" s="30" t="s">
        <v>150</v>
      </c>
      <c r="D261" s="31">
        <v>44726</v>
      </c>
      <c r="E261" s="32">
        <v>7206</v>
      </c>
      <c r="F261" s="33">
        <v>266</v>
      </c>
      <c r="G261" s="33">
        <v>534</v>
      </c>
      <c r="H261" s="33">
        <v>102</v>
      </c>
      <c r="I261" s="32">
        <v>2897</v>
      </c>
      <c r="J261" s="33">
        <v>296</v>
      </c>
      <c r="K261" s="34">
        <v>11301</v>
      </c>
    </row>
    <row r="262" spans="1:11" x14ac:dyDescent="0.25">
      <c r="A262" s="59" t="s">
        <v>291</v>
      </c>
      <c r="B262" s="60" t="s">
        <v>160</v>
      </c>
      <c r="C262" s="60" t="s">
        <v>161</v>
      </c>
      <c r="D262" s="61">
        <v>44807</v>
      </c>
      <c r="E262" s="63">
        <v>7279</v>
      </c>
      <c r="F262" s="62">
        <v>299</v>
      </c>
      <c r="G262" s="62">
        <v>822</v>
      </c>
      <c r="H262" s="62">
        <v>64</v>
      </c>
      <c r="I262" s="63">
        <v>2617</v>
      </c>
      <c r="J262" s="62">
        <v>440</v>
      </c>
      <c r="K262" s="64">
        <v>11521</v>
      </c>
    </row>
    <row r="263" spans="1:11" x14ac:dyDescent="0.25">
      <c r="A263" s="59" t="s">
        <v>240</v>
      </c>
      <c r="B263" s="60" t="s">
        <v>169</v>
      </c>
      <c r="C263" s="60" t="s">
        <v>161</v>
      </c>
      <c r="D263" s="61">
        <v>44760</v>
      </c>
      <c r="E263" s="63">
        <v>7555</v>
      </c>
      <c r="F263" s="62">
        <v>204</v>
      </c>
      <c r="G263" s="62">
        <v>912</v>
      </c>
      <c r="H263" s="62">
        <v>77</v>
      </c>
      <c r="I263" s="63">
        <v>1803</v>
      </c>
      <c r="J263" s="62">
        <v>887</v>
      </c>
      <c r="K263" s="64">
        <v>11438</v>
      </c>
    </row>
    <row r="264" spans="1:11" x14ac:dyDescent="0.25">
      <c r="A264" s="59" t="s">
        <v>268</v>
      </c>
      <c r="B264" s="60" t="s">
        <v>189</v>
      </c>
      <c r="C264" s="60" t="s">
        <v>174</v>
      </c>
      <c r="D264" s="61">
        <v>44706</v>
      </c>
      <c r="E264" s="63">
        <v>7680</v>
      </c>
      <c r="F264" s="62">
        <v>380</v>
      </c>
      <c r="G264" s="62">
        <v>386</v>
      </c>
      <c r="H264" s="62">
        <v>61</v>
      </c>
      <c r="I264" s="63">
        <v>2740</v>
      </c>
      <c r="J264" s="62">
        <v>298</v>
      </c>
      <c r="K264" s="64">
        <v>11545</v>
      </c>
    </row>
    <row r="265" spans="1:11" x14ac:dyDescent="0.25">
      <c r="A265" s="41" t="s">
        <v>155</v>
      </c>
      <c r="B265" s="42" t="s">
        <v>155</v>
      </c>
      <c r="C265" s="42" t="s">
        <v>136</v>
      </c>
      <c r="D265" s="43">
        <v>44570</v>
      </c>
      <c r="E265" s="44">
        <v>7783</v>
      </c>
      <c r="F265" s="45">
        <v>260</v>
      </c>
      <c r="G265" s="45">
        <v>667</v>
      </c>
      <c r="H265" s="45">
        <v>116</v>
      </c>
      <c r="I265" s="44">
        <v>2158</v>
      </c>
      <c r="J265" s="45">
        <v>359</v>
      </c>
      <c r="K265" s="46">
        <v>11343</v>
      </c>
    </row>
    <row r="266" spans="1:11" x14ac:dyDescent="0.25">
      <c r="A266" s="47" t="s">
        <v>478</v>
      </c>
      <c r="B266" s="48" t="s">
        <v>169</v>
      </c>
      <c r="C266" s="48" t="s">
        <v>161</v>
      </c>
      <c r="D266" s="49">
        <v>44645</v>
      </c>
      <c r="E266" s="50">
        <v>7832</v>
      </c>
      <c r="F266" s="51">
        <v>159</v>
      </c>
      <c r="G266" s="50">
        <v>1512</v>
      </c>
      <c r="H266" s="51">
        <v>108</v>
      </c>
      <c r="I266" s="50">
        <v>2886</v>
      </c>
      <c r="J266" s="51">
        <v>904</v>
      </c>
      <c r="K266" s="52">
        <v>13401</v>
      </c>
    </row>
    <row r="267" spans="1:11" x14ac:dyDescent="0.25">
      <c r="A267" s="29" t="s">
        <v>224</v>
      </c>
      <c r="B267" s="30" t="s">
        <v>224</v>
      </c>
      <c r="C267" s="30" t="s">
        <v>161</v>
      </c>
      <c r="D267" s="31">
        <v>44567</v>
      </c>
      <c r="E267" s="32">
        <v>7911</v>
      </c>
      <c r="F267" s="33">
        <v>471</v>
      </c>
      <c r="G267" s="33">
        <v>650</v>
      </c>
      <c r="H267" s="33">
        <v>124</v>
      </c>
      <c r="I267" s="32">
        <v>1975</v>
      </c>
      <c r="J267" s="33">
        <v>369</v>
      </c>
      <c r="K267" s="34">
        <v>11500</v>
      </c>
    </row>
    <row r="268" spans="1:11" x14ac:dyDescent="0.25">
      <c r="A268" s="14" t="s">
        <v>379</v>
      </c>
      <c r="B268" s="15" t="s">
        <v>169</v>
      </c>
      <c r="C268" s="15" t="s">
        <v>161</v>
      </c>
      <c r="D268" s="16">
        <v>44655</v>
      </c>
      <c r="E268" s="17">
        <v>8059</v>
      </c>
      <c r="F268" s="18">
        <v>118</v>
      </c>
      <c r="G268" s="17">
        <v>1140</v>
      </c>
      <c r="H268" s="18">
        <v>105</v>
      </c>
      <c r="I268" s="17">
        <v>2238</v>
      </c>
      <c r="J268" s="18">
        <v>921</v>
      </c>
      <c r="K268" s="19">
        <v>12581</v>
      </c>
    </row>
    <row r="269" spans="1:11" x14ac:dyDescent="0.25">
      <c r="A269" s="14" t="s">
        <v>340</v>
      </c>
      <c r="B269" s="15" t="s">
        <v>169</v>
      </c>
      <c r="C269" s="15" t="s">
        <v>161</v>
      </c>
      <c r="D269" s="16">
        <v>44613</v>
      </c>
      <c r="E269" s="17">
        <v>8193</v>
      </c>
      <c r="F269" s="18">
        <v>130</v>
      </c>
      <c r="G269" s="18">
        <v>1017</v>
      </c>
      <c r="H269" s="18">
        <v>116</v>
      </c>
      <c r="I269" s="17">
        <v>2328</v>
      </c>
      <c r="J269" s="18">
        <v>923</v>
      </c>
      <c r="K269" s="19">
        <v>12707</v>
      </c>
    </row>
    <row r="270" spans="1:11" x14ac:dyDescent="0.25">
      <c r="A270" s="59" t="s">
        <v>252</v>
      </c>
      <c r="B270" s="60" t="s">
        <v>135</v>
      </c>
      <c r="C270" s="60" t="s">
        <v>136</v>
      </c>
      <c r="D270" s="61">
        <v>44570</v>
      </c>
      <c r="E270" s="63">
        <v>8462</v>
      </c>
      <c r="F270" s="62">
        <v>347</v>
      </c>
      <c r="G270" s="62">
        <v>1429</v>
      </c>
      <c r="H270" s="62">
        <v>53</v>
      </c>
      <c r="I270" s="63">
        <v>4149</v>
      </c>
      <c r="J270" s="62">
        <v>169</v>
      </c>
      <c r="K270" s="64">
        <v>14609</v>
      </c>
    </row>
    <row r="271" spans="1:11" x14ac:dyDescent="0.25">
      <c r="A271" s="65" t="s">
        <v>460</v>
      </c>
      <c r="B271" s="66" t="s">
        <v>160</v>
      </c>
      <c r="C271" s="66" t="s">
        <v>161</v>
      </c>
      <c r="D271" s="67">
        <v>44650</v>
      </c>
      <c r="E271" s="68">
        <v>8486</v>
      </c>
      <c r="F271" s="69">
        <v>292</v>
      </c>
      <c r="G271" s="69">
        <v>725</v>
      </c>
      <c r="H271" s="69">
        <v>234</v>
      </c>
      <c r="I271" s="68">
        <v>2804</v>
      </c>
      <c r="J271" s="69">
        <v>634</v>
      </c>
      <c r="K271" s="70">
        <v>13175</v>
      </c>
    </row>
    <row r="272" spans="1:11" x14ac:dyDescent="0.25">
      <c r="A272" s="14" t="s">
        <v>144</v>
      </c>
      <c r="B272" s="15" t="s">
        <v>144</v>
      </c>
      <c r="C272" s="15" t="s">
        <v>145</v>
      </c>
      <c r="D272" s="16">
        <v>44768</v>
      </c>
      <c r="E272" s="17">
        <v>8609</v>
      </c>
      <c r="F272" s="18">
        <v>773</v>
      </c>
      <c r="G272" s="18">
        <v>214</v>
      </c>
      <c r="H272" s="18">
        <v>92</v>
      </c>
      <c r="I272" s="17">
        <v>4663</v>
      </c>
      <c r="J272" s="18">
        <v>131</v>
      </c>
      <c r="K272" s="19">
        <v>14482</v>
      </c>
    </row>
    <row r="273" spans="1:11" x14ac:dyDescent="0.25">
      <c r="A273" s="29" t="s">
        <v>346</v>
      </c>
      <c r="B273" s="30" t="s">
        <v>169</v>
      </c>
      <c r="C273" s="30" t="s">
        <v>161</v>
      </c>
      <c r="D273" s="31">
        <v>44773</v>
      </c>
      <c r="E273" s="32">
        <v>8937</v>
      </c>
      <c r="F273" s="33">
        <v>169</v>
      </c>
      <c r="G273" s="32">
        <v>1250</v>
      </c>
      <c r="H273" s="33">
        <v>104</v>
      </c>
      <c r="I273" s="32">
        <v>2574</v>
      </c>
      <c r="J273" s="33">
        <v>854</v>
      </c>
      <c r="K273" s="34">
        <v>13888</v>
      </c>
    </row>
    <row r="274" spans="1:11" x14ac:dyDescent="0.25">
      <c r="A274" s="14" t="s">
        <v>506</v>
      </c>
      <c r="B274" s="15" t="s">
        <v>169</v>
      </c>
      <c r="C274" s="15" t="s">
        <v>161</v>
      </c>
      <c r="D274" s="16">
        <v>44685</v>
      </c>
      <c r="E274" s="17">
        <v>8996</v>
      </c>
      <c r="F274" s="18">
        <v>184</v>
      </c>
      <c r="G274" s="17">
        <v>1115</v>
      </c>
      <c r="H274" s="18">
        <v>92</v>
      </c>
      <c r="I274" s="17">
        <v>1942</v>
      </c>
      <c r="J274" s="17">
        <v>943</v>
      </c>
      <c r="K274" s="19">
        <v>13272</v>
      </c>
    </row>
    <row r="275" spans="1:11" x14ac:dyDescent="0.25">
      <c r="A275" s="14" t="s">
        <v>225</v>
      </c>
      <c r="B275" s="15" t="s">
        <v>211</v>
      </c>
      <c r="C275" s="15" t="s">
        <v>150</v>
      </c>
      <c r="D275" s="16">
        <v>44593</v>
      </c>
      <c r="E275" s="17">
        <v>9160</v>
      </c>
      <c r="F275" s="18">
        <v>413</v>
      </c>
      <c r="G275" s="17">
        <v>1386</v>
      </c>
      <c r="H275" s="18">
        <v>51</v>
      </c>
      <c r="I275" s="17">
        <v>2779</v>
      </c>
      <c r="J275" s="18">
        <v>323</v>
      </c>
      <c r="K275" s="19">
        <v>14112</v>
      </c>
    </row>
    <row r="276" spans="1:11" x14ac:dyDescent="0.25">
      <c r="A276" s="14" t="s">
        <v>393</v>
      </c>
      <c r="B276" s="15" t="s">
        <v>157</v>
      </c>
      <c r="C276" s="15" t="s">
        <v>143</v>
      </c>
      <c r="D276" s="16">
        <v>44618</v>
      </c>
      <c r="E276" s="17">
        <v>9182</v>
      </c>
      <c r="F276" s="18">
        <v>284</v>
      </c>
      <c r="G276" s="18">
        <v>622</v>
      </c>
      <c r="H276" s="18">
        <v>165</v>
      </c>
      <c r="I276" s="17">
        <v>3242</v>
      </c>
      <c r="J276" s="18">
        <v>505</v>
      </c>
      <c r="K276" s="19">
        <v>14000</v>
      </c>
    </row>
    <row r="277" spans="1:11" x14ac:dyDescent="0.25">
      <c r="A277" s="59" t="s">
        <v>283</v>
      </c>
      <c r="B277" s="60" t="s">
        <v>284</v>
      </c>
      <c r="C277" s="60" t="s">
        <v>172</v>
      </c>
      <c r="D277" s="61">
        <v>44625</v>
      </c>
      <c r="E277" s="63">
        <v>9557</v>
      </c>
      <c r="F277" s="62">
        <v>322</v>
      </c>
      <c r="G277" s="62">
        <v>497</v>
      </c>
      <c r="H277" s="62">
        <v>353</v>
      </c>
      <c r="I277" s="63">
        <v>5718</v>
      </c>
      <c r="J277" s="62">
        <v>520</v>
      </c>
      <c r="K277" s="64">
        <v>16967</v>
      </c>
    </row>
    <row r="278" spans="1:11" x14ac:dyDescent="0.25">
      <c r="A278" s="14" t="s">
        <v>341</v>
      </c>
      <c r="B278" s="15" t="s">
        <v>341</v>
      </c>
      <c r="C278" s="15" t="s">
        <v>136</v>
      </c>
      <c r="D278" s="16">
        <v>44582</v>
      </c>
      <c r="E278" s="17">
        <v>9705</v>
      </c>
      <c r="F278" s="18">
        <v>427</v>
      </c>
      <c r="G278" s="18">
        <v>448</v>
      </c>
      <c r="H278" s="18">
        <v>7</v>
      </c>
      <c r="I278" s="17">
        <v>2241</v>
      </c>
      <c r="J278" s="18">
        <v>861</v>
      </c>
      <c r="K278" s="19">
        <v>13689</v>
      </c>
    </row>
    <row r="279" spans="1:11" x14ac:dyDescent="0.25">
      <c r="A279" s="65" t="s">
        <v>453</v>
      </c>
      <c r="B279" s="66" t="s">
        <v>245</v>
      </c>
      <c r="C279" s="66" t="s">
        <v>136</v>
      </c>
      <c r="D279" s="67">
        <v>44590</v>
      </c>
      <c r="E279" s="68">
        <v>9947</v>
      </c>
      <c r="F279" s="69">
        <v>197</v>
      </c>
      <c r="G279" s="69">
        <v>527</v>
      </c>
      <c r="H279" s="69">
        <v>55</v>
      </c>
      <c r="I279" s="68">
        <v>1651</v>
      </c>
      <c r="J279" s="69">
        <v>441</v>
      </c>
      <c r="K279" s="70">
        <v>12818</v>
      </c>
    </row>
    <row r="280" spans="1:11" x14ac:dyDescent="0.25">
      <c r="A280" s="47" t="s">
        <v>149</v>
      </c>
      <c r="B280" s="48" t="s">
        <v>149</v>
      </c>
      <c r="C280" s="48" t="s">
        <v>150</v>
      </c>
      <c r="D280" s="49">
        <v>44692</v>
      </c>
      <c r="E280" s="50">
        <v>10239</v>
      </c>
      <c r="F280" s="51">
        <v>625</v>
      </c>
      <c r="G280" s="51">
        <v>777</v>
      </c>
      <c r="H280" s="51">
        <v>118</v>
      </c>
      <c r="I280" s="50">
        <v>5532</v>
      </c>
      <c r="J280" s="51">
        <v>798</v>
      </c>
      <c r="K280" s="52">
        <v>18089</v>
      </c>
    </row>
    <row r="281" spans="1:11" x14ac:dyDescent="0.25">
      <c r="A281" s="14" t="s">
        <v>327</v>
      </c>
      <c r="B281" s="15" t="s">
        <v>136</v>
      </c>
      <c r="C281" s="15" t="s">
        <v>136</v>
      </c>
      <c r="D281" s="16">
        <v>44697</v>
      </c>
      <c r="E281" s="17">
        <v>10564</v>
      </c>
      <c r="F281" s="18">
        <v>340</v>
      </c>
      <c r="G281" s="18">
        <v>488</v>
      </c>
      <c r="H281" s="18">
        <v>76</v>
      </c>
      <c r="I281" s="17">
        <v>2646</v>
      </c>
      <c r="J281" s="18">
        <v>355</v>
      </c>
      <c r="K281" s="19">
        <v>14469</v>
      </c>
    </row>
    <row r="282" spans="1:11" x14ac:dyDescent="0.25">
      <c r="A282" s="65" t="s">
        <v>367</v>
      </c>
      <c r="B282" s="66" t="s">
        <v>169</v>
      </c>
      <c r="C282" s="66" t="s">
        <v>161</v>
      </c>
      <c r="D282" s="67">
        <v>44746</v>
      </c>
      <c r="E282" s="68">
        <v>10582</v>
      </c>
      <c r="F282" s="69">
        <v>281</v>
      </c>
      <c r="G282" s="68">
        <v>1257</v>
      </c>
      <c r="H282" s="69">
        <v>97</v>
      </c>
      <c r="I282" s="68">
        <v>2880</v>
      </c>
      <c r="J282" s="68">
        <v>38</v>
      </c>
      <c r="K282" s="70">
        <v>16135</v>
      </c>
    </row>
    <row r="283" spans="1:11" x14ac:dyDescent="0.25">
      <c r="A283" s="29" t="s">
        <v>328</v>
      </c>
      <c r="B283" s="30" t="s">
        <v>204</v>
      </c>
      <c r="C283" s="30" t="s">
        <v>136</v>
      </c>
      <c r="D283" s="31">
        <v>44637</v>
      </c>
      <c r="E283" s="32">
        <v>10583</v>
      </c>
      <c r="F283" s="33">
        <v>304</v>
      </c>
      <c r="G283" s="33">
        <v>644</v>
      </c>
      <c r="H283" s="33">
        <v>279</v>
      </c>
      <c r="I283" s="32">
        <v>2693</v>
      </c>
      <c r="J283" s="33">
        <v>579</v>
      </c>
      <c r="K283" s="34">
        <v>15082</v>
      </c>
    </row>
    <row r="284" spans="1:11" x14ac:dyDescent="0.25">
      <c r="A284" s="29" t="s">
        <v>236</v>
      </c>
      <c r="B284" s="30" t="s">
        <v>236</v>
      </c>
      <c r="C284" s="30" t="s">
        <v>136</v>
      </c>
      <c r="D284" s="31">
        <v>44642</v>
      </c>
      <c r="E284" s="32">
        <v>10675</v>
      </c>
      <c r="F284" s="33">
        <v>449</v>
      </c>
      <c r="G284" s="33">
        <v>598</v>
      </c>
      <c r="H284" s="33">
        <v>90</v>
      </c>
      <c r="I284" s="32">
        <v>3069</v>
      </c>
      <c r="J284" s="33">
        <v>588</v>
      </c>
      <c r="K284" s="34">
        <v>15469</v>
      </c>
    </row>
    <row r="285" spans="1:11" x14ac:dyDescent="0.25">
      <c r="A285" s="53" t="s">
        <v>231</v>
      </c>
      <c r="B285" s="54" t="s">
        <v>176</v>
      </c>
      <c r="C285" s="54" t="s">
        <v>133</v>
      </c>
      <c r="D285" s="55">
        <v>44750</v>
      </c>
      <c r="E285" s="56">
        <v>10934</v>
      </c>
      <c r="F285" s="57">
        <v>317</v>
      </c>
      <c r="G285" s="57">
        <v>641</v>
      </c>
      <c r="H285" s="57">
        <v>88</v>
      </c>
      <c r="I285" s="56">
        <v>2568</v>
      </c>
      <c r="J285" s="57">
        <v>413</v>
      </c>
      <c r="K285" s="58">
        <v>14961</v>
      </c>
    </row>
    <row r="286" spans="1:11" x14ac:dyDescent="0.25">
      <c r="A286" s="41" t="s">
        <v>183</v>
      </c>
      <c r="B286" s="42" t="s">
        <v>183</v>
      </c>
      <c r="C286" s="42" t="s">
        <v>161</v>
      </c>
      <c r="D286" s="43">
        <v>44724</v>
      </c>
      <c r="E286" s="44">
        <v>11007</v>
      </c>
      <c r="F286" s="45">
        <v>321</v>
      </c>
      <c r="G286" s="45">
        <v>935</v>
      </c>
      <c r="H286" s="45">
        <v>256</v>
      </c>
      <c r="I286" s="44">
        <v>4908</v>
      </c>
      <c r="J286" s="45">
        <v>856</v>
      </c>
      <c r="K286" s="46">
        <v>18283</v>
      </c>
    </row>
    <row r="287" spans="1:11" x14ac:dyDescent="0.25">
      <c r="A287" s="53" t="s">
        <v>213</v>
      </c>
      <c r="B287" s="54" t="s">
        <v>169</v>
      </c>
      <c r="C287" s="54" t="s">
        <v>161</v>
      </c>
      <c r="D287" s="55">
        <v>44731</v>
      </c>
      <c r="E287" s="56">
        <v>11197</v>
      </c>
      <c r="F287" s="57">
        <v>170</v>
      </c>
      <c r="G287" s="56">
        <v>1324</v>
      </c>
      <c r="H287" s="57">
        <v>69</v>
      </c>
      <c r="I287" s="56">
        <v>2654</v>
      </c>
      <c r="J287" s="57">
        <v>988</v>
      </c>
      <c r="K287" s="58">
        <v>16402</v>
      </c>
    </row>
    <row r="288" spans="1:11" x14ac:dyDescent="0.25">
      <c r="A288" s="47" t="s">
        <v>494</v>
      </c>
      <c r="B288" s="48" t="s">
        <v>176</v>
      </c>
      <c r="C288" s="48" t="s">
        <v>133</v>
      </c>
      <c r="D288" s="49">
        <v>44674</v>
      </c>
      <c r="E288" s="50">
        <v>11384</v>
      </c>
      <c r="F288" s="51">
        <v>351</v>
      </c>
      <c r="G288" s="51">
        <v>704</v>
      </c>
      <c r="H288" s="51">
        <v>121</v>
      </c>
      <c r="I288" s="50">
        <v>3391</v>
      </c>
      <c r="J288" s="51">
        <v>416</v>
      </c>
      <c r="K288" s="52">
        <v>16367</v>
      </c>
    </row>
    <row r="289" spans="1:11" x14ac:dyDescent="0.25">
      <c r="A289" s="59" t="s">
        <v>247</v>
      </c>
      <c r="B289" s="60" t="s">
        <v>169</v>
      </c>
      <c r="C289" s="60" t="s">
        <v>161</v>
      </c>
      <c r="D289" s="61">
        <v>44615</v>
      </c>
      <c r="E289" s="63">
        <v>11437</v>
      </c>
      <c r="F289" s="62">
        <v>191</v>
      </c>
      <c r="G289" s="63">
        <v>1197</v>
      </c>
      <c r="H289" s="62">
        <v>98</v>
      </c>
      <c r="I289" s="63">
        <v>2394</v>
      </c>
      <c r="J289" s="63">
        <v>221</v>
      </c>
      <c r="K289" s="64">
        <v>16538</v>
      </c>
    </row>
    <row r="290" spans="1:11" x14ac:dyDescent="0.25">
      <c r="A290" s="65" t="s">
        <v>378</v>
      </c>
      <c r="B290" s="66" t="s">
        <v>224</v>
      </c>
      <c r="C290" s="66" t="s">
        <v>161</v>
      </c>
      <c r="D290" s="67">
        <v>44776</v>
      </c>
      <c r="E290" s="68">
        <v>11955</v>
      </c>
      <c r="F290" s="69">
        <v>226</v>
      </c>
      <c r="G290" s="69">
        <v>933</v>
      </c>
      <c r="H290" s="69">
        <v>112</v>
      </c>
      <c r="I290" s="68">
        <v>2171</v>
      </c>
      <c r="J290" s="69">
        <v>561</v>
      </c>
      <c r="K290" s="70">
        <v>15958</v>
      </c>
    </row>
    <row r="291" spans="1:11" x14ac:dyDescent="0.25">
      <c r="A291" s="59" t="s">
        <v>273</v>
      </c>
      <c r="B291" s="60" t="s">
        <v>169</v>
      </c>
      <c r="C291" s="60" t="s">
        <v>161</v>
      </c>
      <c r="D291" s="61">
        <v>44787</v>
      </c>
      <c r="E291" s="63">
        <v>11964</v>
      </c>
      <c r="F291" s="62">
        <v>324</v>
      </c>
      <c r="G291" s="63">
        <v>1323</v>
      </c>
      <c r="H291" s="62">
        <v>93</v>
      </c>
      <c r="I291" s="63">
        <v>2482</v>
      </c>
      <c r="J291" s="62">
        <v>789</v>
      </c>
      <c r="K291" s="64">
        <v>16975</v>
      </c>
    </row>
    <row r="292" spans="1:11" x14ac:dyDescent="0.25">
      <c r="A292" s="14" t="s">
        <v>230</v>
      </c>
      <c r="B292" s="15" t="s">
        <v>169</v>
      </c>
      <c r="C292" s="15" t="s">
        <v>161</v>
      </c>
      <c r="D292" s="16">
        <v>44651</v>
      </c>
      <c r="E292" s="17">
        <v>12540</v>
      </c>
      <c r="F292" s="18">
        <v>227</v>
      </c>
      <c r="G292" s="17">
        <v>1611</v>
      </c>
      <c r="H292" s="18">
        <v>90</v>
      </c>
      <c r="I292" s="17">
        <v>3087</v>
      </c>
      <c r="J292" s="17">
        <v>276</v>
      </c>
      <c r="K292" s="19">
        <v>18831</v>
      </c>
    </row>
    <row r="293" spans="1:11" x14ac:dyDescent="0.25">
      <c r="A293" s="29" t="s">
        <v>337</v>
      </c>
      <c r="B293" s="30" t="s">
        <v>169</v>
      </c>
      <c r="C293" s="30" t="s">
        <v>161</v>
      </c>
      <c r="D293" s="31">
        <v>44584</v>
      </c>
      <c r="E293" s="32">
        <v>13428</v>
      </c>
      <c r="F293" s="33">
        <v>223</v>
      </c>
      <c r="G293" s="32">
        <v>1487</v>
      </c>
      <c r="H293" s="33">
        <v>128</v>
      </c>
      <c r="I293" s="32">
        <v>3123</v>
      </c>
      <c r="J293" s="33">
        <v>236</v>
      </c>
      <c r="K293" s="34">
        <v>19625</v>
      </c>
    </row>
    <row r="294" spans="1:11" x14ac:dyDescent="0.25">
      <c r="A294" s="47" t="s">
        <v>431</v>
      </c>
      <c r="B294" s="48" t="s">
        <v>169</v>
      </c>
      <c r="C294" s="48" t="s">
        <v>161</v>
      </c>
      <c r="D294" s="49">
        <v>44805</v>
      </c>
      <c r="E294" s="50">
        <v>13994</v>
      </c>
      <c r="F294" s="51">
        <v>581</v>
      </c>
      <c r="G294" s="50">
        <v>1654</v>
      </c>
      <c r="H294" s="51">
        <v>92</v>
      </c>
      <c r="I294" s="50">
        <v>2798</v>
      </c>
      <c r="J294" s="50">
        <v>167</v>
      </c>
      <c r="K294" s="52">
        <v>21286</v>
      </c>
    </row>
    <row r="295" spans="1:11" x14ac:dyDescent="0.25">
      <c r="A295" s="29" t="s">
        <v>397</v>
      </c>
      <c r="B295" s="30" t="s">
        <v>169</v>
      </c>
      <c r="C295" s="30" t="s">
        <v>161</v>
      </c>
      <c r="D295" s="31">
        <v>44800</v>
      </c>
      <c r="E295" s="32">
        <v>14572</v>
      </c>
      <c r="F295" s="33">
        <v>311</v>
      </c>
      <c r="G295" s="32">
        <v>1880</v>
      </c>
      <c r="H295" s="33">
        <v>122</v>
      </c>
      <c r="I295" s="32">
        <v>3944</v>
      </c>
      <c r="J295" s="32">
        <v>333</v>
      </c>
      <c r="K295" s="34">
        <v>22162</v>
      </c>
    </row>
    <row r="296" spans="1:11" x14ac:dyDescent="0.25">
      <c r="A296" s="29" t="s">
        <v>500</v>
      </c>
      <c r="B296" s="30" t="s">
        <v>440</v>
      </c>
      <c r="C296" s="30" t="s">
        <v>209</v>
      </c>
      <c r="D296" s="31">
        <v>44759</v>
      </c>
      <c r="E296" s="32">
        <v>15046</v>
      </c>
      <c r="F296" s="33">
        <v>698</v>
      </c>
      <c r="G296" s="33">
        <v>143</v>
      </c>
      <c r="H296" s="33">
        <v>247</v>
      </c>
      <c r="I296" s="32">
        <v>2386</v>
      </c>
      <c r="J296" s="33">
        <v>198</v>
      </c>
      <c r="K296" s="34">
        <v>18718</v>
      </c>
    </row>
    <row r="297" spans="1:11" x14ac:dyDescent="0.25">
      <c r="A297" s="65" t="s">
        <v>373</v>
      </c>
      <c r="B297" s="66" t="s">
        <v>169</v>
      </c>
      <c r="C297" s="66" t="s">
        <v>161</v>
      </c>
      <c r="D297" s="67">
        <v>44567</v>
      </c>
      <c r="E297" s="68">
        <v>15639</v>
      </c>
      <c r="F297" s="69">
        <v>336</v>
      </c>
      <c r="G297" s="68">
        <v>1874</v>
      </c>
      <c r="H297" s="69">
        <v>174</v>
      </c>
      <c r="I297" s="68">
        <v>3975</v>
      </c>
      <c r="J297" s="68">
        <v>256</v>
      </c>
      <c r="K297" s="70">
        <v>23150</v>
      </c>
    </row>
    <row r="298" spans="1:11" x14ac:dyDescent="0.25">
      <c r="A298" s="29" t="s">
        <v>351</v>
      </c>
      <c r="B298" s="30" t="s">
        <v>282</v>
      </c>
      <c r="C298" s="30" t="s">
        <v>161</v>
      </c>
      <c r="D298" s="31">
        <v>44672</v>
      </c>
      <c r="E298" s="32">
        <v>15795</v>
      </c>
      <c r="F298" s="33">
        <v>503</v>
      </c>
      <c r="G298" s="33">
        <v>925</v>
      </c>
      <c r="H298" s="33">
        <v>180</v>
      </c>
      <c r="I298" s="32">
        <v>4069</v>
      </c>
      <c r="J298" s="33">
        <v>1000</v>
      </c>
      <c r="K298" s="34">
        <v>22482</v>
      </c>
    </row>
    <row r="299" spans="1:11" x14ac:dyDescent="0.25">
      <c r="A299" s="14" t="s">
        <v>211</v>
      </c>
      <c r="B299" s="15" t="s">
        <v>211</v>
      </c>
      <c r="C299" s="15" t="s">
        <v>150</v>
      </c>
      <c r="D299" s="16">
        <v>44684</v>
      </c>
      <c r="E299" s="17">
        <v>16608</v>
      </c>
      <c r="F299" s="18">
        <v>695</v>
      </c>
      <c r="G299" s="18">
        <v>1038</v>
      </c>
      <c r="H299" s="18">
        <v>242</v>
      </c>
      <c r="I299" s="17">
        <v>5967</v>
      </c>
      <c r="J299" s="17">
        <v>571</v>
      </c>
      <c r="K299" s="19">
        <v>26121</v>
      </c>
    </row>
    <row r="300" spans="1:11" x14ac:dyDescent="0.25">
      <c r="A300" s="65" t="s">
        <v>361</v>
      </c>
      <c r="B300" s="66" t="s">
        <v>169</v>
      </c>
      <c r="C300" s="66" t="s">
        <v>161</v>
      </c>
      <c r="D300" s="67">
        <v>44744</v>
      </c>
      <c r="E300" s="68">
        <v>16752</v>
      </c>
      <c r="F300" s="69">
        <v>459</v>
      </c>
      <c r="G300" s="68">
        <v>1675</v>
      </c>
      <c r="H300" s="69">
        <v>104</v>
      </c>
      <c r="I300" s="68">
        <v>3316</v>
      </c>
      <c r="J300" s="68">
        <v>633</v>
      </c>
      <c r="K300" s="70">
        <v>23939</v>
      </c>
    </row>
    <row r="301" spans="1:11" x14ac:dyDescent="0.25">
      <c r="A301" s="14" t="s">
        <v>177</v>
      </c>
      <c r="B301" s="15" t="s">
        <v>176</v>
      </c>
      <c r="C301" s="15" t="s">
        <v>133</v>
      </c>
      <c r="D301" s="16">
        <v>44569</v>
      </c>
      <c r="E301" s="17">
        <v>17371</v>
      </c>
      <c r="F301" s="18">
        <v>950</v>
      </c>
      <c r="G301" s="17">
        <v>951</v>
      </c>
      <c r="H301" s="18">
        <v>196</v>
      </c>
      <c r="I301" s="17">
        <v>4139</v>
      </c>
      <c r="J301" s="18">
        <v>934</v>
      </c>
      <c r="K301" s="19">
        <v>24541</v>
      </c>
    </row>
    <row r="302" spans="1:11" x14ac:dyDescent="0.25">
      <c r="A302" s="53" t="s">
        <v>229</v>
      </c>
      <c r="B302" s="54" t="s">
        <v>199</v>
      </c>
      <c r="C302" s="54" t="s">
        <v>161</v>
      </c>
      <c r="D302" s="55">
        <v>44638</v>
      </c>
      <c r="E302" s="56">
        <v>17560</v>
      </c>
      <c r="F302" s="57">
        <v>255</v>
      </c>
      <c r="G302" s="56">
        <v>1629</v>
      </c>
      <c r="H302" s="57">
        <v>84</v>
      </c>
      <c r="I302" s="56">
        <v>7937</v>
      </c>
      <c r="J302" s="56">
        <v>769</v>
      </c>
      <c r="K302" s="58">
        <v>28234</v>
      </c>
    </row>
    <row r="303" spans="1:11" x14ac:dyDescent="0.25">
      <c r="A303" s="53" t="s">
        <v>175</v>
      </c>
      <c r="B303" s="54" t="s">
        <v>176</v>
      </c>
      <c r="C303" s="54" t="s">
        <v>133</v>
      </c>
      <c r="D303" s="55">
        <v>44768</v>
      </c>
      <c r="E303" s="56">
        <v>18019</v>
      </c>
      <c r="F303" s="56">
        <v>1248</v>
      </c>
      <c r="G303" s="57">
        <v>977</v>
      </c>
      <c r="H303" s="57">
        <v>183</v>
      </c>
      <c r="I303" s="56">
        <v>4769</v>
      </c>
      <c r="J303" s="57">
        <v>88</v>
      </c>
      <c r="K303" s="58">
        <v>26284</v>
      </c>
    </row>
    <row r="304" spans="1:11" x14ac:dyDescent="0.25">
      <c r="A304" s="41" t="s">
        <v>196</v>
      </c>
      <c r="B304" s="42" t="s">
        <v>169</v>
      </c>
      <c r="C304" s="42" t="s">
        <v>161</v>
      </c>
      <c r="D304" s="43">
        <v>44588</v>
      </c>
      <c r="E304" s="44">
        <v>18114</v>
      </c>
      <c r="F304" s="45">
        <v>819</v>
      </c>
      <c r="G304" s="44">
        <v>3203</v>
      </c>
      <c r="H304" s="45">
        <v>166</v>
      </c>
      <c r="I304" s="44">
        <v>4934</v>
      </c>
      <c r="J304" s="45">
        <v>82</v>
      </c>
      <c r="K304" s="46">
        <v>28318</v>
      </c>
    </row>
    <row r="305" spans="1:11" x14ac:dyDescent="0.25">
      <c r="A305" s="14" t="s">
        <v>173</v>
      </c>
      <c r="B305" s="15" t="s">
        <v>173</v>
      </c>
      <c r="C305" s="15" t="s">
        <v>174</v>
      </c>
      <c r="D305" s="16">
        <v>44615</v>
      </c>
      <c r="E305" s="17">
        <v>19233</v>
      </c>
      <c r="F305" s="17">
        <v>1087</v>
      </c>
      <c r="G305" s="17">
        <v>1576</v>
      </c>
      <c r="H305" s="18">
        <v>146</v>
      </c>
      <c r="I305" s="17">
        <v>7816</v>
      </c>
      <c r="J305" s="18">
        <v>893</v>
      </c>
      <c r="K305" s="19">
        <v>30751</v>
      </c>
    </row>
    <row r="306" spans="1:11" x14ac:dyDescent="0.25">
      <c r="A306" s="35" t="s">
        <v>217</v>
      </c>
      <c r="B306" s="36" t="s">
        <v>217</v>
      </c>
      <c r="C306" s="36" t="s">
        <v>218</v>
      </c>
      <c r="D306" s="37">
        <v>44799</v>
      </c>
      <c r="E306" s="38">
        <v>19774</v>
      </c>
      <c r="F306" s="38">
        <v>1265</v>
      </c>
      <c r="G306" s="38">
        <v>1271</v>
      </c>
      <c r="H306" s="39">
        <v>143</v>
      </c>
      <c r="I306" s="38">
        <v>5972</v>
      </c>
      <c r="J306" s="39">
        <v>888</v>
      </c>
      <c r="K306" s="40">
        <v>29313</v>
      </c>
    </row>
    <row r="307" spans="1:11" x14ac:dyDescent="0.25">
      <c r="A307" s="29" t="s">
        <v>489</v>
      </c>
      <c r="B307" s="30" t="s">
        <v>169</v>
      </c>
      <c r="C307" s="30" t="s">
        <v>161</v>
      </c>
      <c r="D307" s="31">
        <v>44690</v>
      </c>
      <c r="E307" s="32">
        <v>20055</v>
      </c>
      <c r="F307" s="33">
        <v>442</v>
      </c>
      <c r="G307" s="32">
        <v>1473</v>
      </c>
      <c r="H307" s="33">
        <v>112</v>
      </c>
      <c r="I307" s="32">
        <v>3518</v>
      </c>
      <c r="J307" s="32">
        <v>287</v>
      </c>
      <c r="K307" s="34">
        <v>26887</v>
      </c>
    </row>
    <row r="308" spans="1:11" x14ac:dyDescent="0.25">
      <c r="A308" s="41" t="s">
        <v>205</v>
      </c>
      <c r="B308" s="42" t="s">
        <v>169</v>
      </c>
      <c r="C308" s="42" t="s">
        <v>161</v>
      </c>
      <c r="D308" s="43">
        <v>44734</v>
      </c>
      <c r="E308" s="44">
        <v>21642</v>
      </c>
      <c r="F308" s="45">
        <v>506</v>
      </c>
      <c r="G308" s="44">
        <v>2100</v>
      </c>
      <c r="H308" s="45">
        <v>150</v>
      </c>
      <c r="I308" s="44">
        <v>4704</v>
      </c>
      <c r="J308" s="44">
        <v>788</v>
      </c>
      <c r="K308" s="46">
        <v>30890</v>
      </c>
    </row>
    <row r="309" spans="1:11" x14ac:dyDescent="0.25">
      <c r="A309" s="14" t="s">
        <v>181</v>
      </c>
      <c r="B309" s="15" t="s">
        <v>169</v>
      </c>
      <c r="C309" s="15" t="s">
        <v>161</v>
      </c>
      <c r="D309" s="16">
        <v>44565</v>
      </c>
      <c r="E309" s="17">
        <v>22211</v>
      </c>
      <c r="F309" s="18">
        <v>483</v>
      </c>
      <c r="G309" s="17">
        <v>1975</v>
      </c>
      <c r="H309" s="18">
        <v>104</v>
      </c>
      <c r="I309" s="17">
        <v>4195</v>
      </c>
      <c r="J309" s="17">
        <v>523</v>
      </c>
      <c r="K309" s="19">
        <v>30491</v>
      </c>
    </row>
    <row r="310" spans="1:11" x14ac:dyDescent="0.25">
      <c r="A310" s="14" t="s">
        <v>296</v>
      </c>
      <c r="B310" s="15" t="s">
        <v>245</v>
      </c>
      <c r="C310" s="15" t="s">
        <v>136</v>
      </c>
      <c r="D310" s="16">
        <v>44810</v>
      </c>
      <c r="E310" s="17">
        <v>22450</v>
      </c>
      <c r="F310" s="18">
        <v>655</v>
      </c>
      <c r="G310" s="17">
        <v>1236</v>
      </c>
      <c r="H310" s="18">
        <v>147</v>
      </c>
      <c r="I310" s="17">
        <v>3744</v>
      </c>
      <c r="J310" s="18">
        <v>775</v>
      </c>
      <c r="K310" s="19">
        <v>29007</v>
      </c>
    </row>
    <row r="311" spans="1:11" x14ac:dyDescent="0.25">
      <c r="A311" s="65" t="s">
        <v>414</v>
      </c>
      <c r="B311" s="66" t="s">
        <v>133</v>
      </c>
      <c r="C311" s="66" t="s">
        <v>133</v>
      </c>
      <c r="D311" s="67">
        <v>44707</v>
      </c>
      <c r="E311" s="68">
        <v>22705</v>
      </c>
      <c r="F311" s="68">
        <v>1293</v>
      </c>
      <c r="G311" s="68">
        <v>1593</v>
      </c>
      <c r="H311" s="69">
        <v>318</v>
      </c>
      <c r="I311" s="68">
        <v>9717</v>
      </c>
      <c r="J311" s="68">
        <v>507</v>
      </c>
      <c r="K311" s="70">
        <v>37133</v>
      </c>
    </row>
    <row r="312" spans="1:11" x14ac:dyDescent="0.25">
      <c r="A312" s="29" t="s">
        <v>172</v>
      </c>
      <c r="B312" s="30" t="s">
        <v>333</v>
      </c>
      <c r="C312" s="30" t="s">
        <v>172</v>
      </c>
      <c r="D312" s="31">
        <v>44594</v>
      </c>
      <c r="E312" s="32">
        <v>23078</v>
      </c>
      <c r="F312" s="33">
        <v>931</v>
      </c>
      <c r="G312" s="32">
        <v>1120</v>
      </c>
      <c r="H312" s="33">
        <v>242</v>
      </c>
      <c r="I312" s="32">
        <v>7276</v>
      </c>
      <c r="J312" s="33">
        <v>890</v>
      </c>
      <c r="K312" s="34">
        <v>33537</v>
      </c>
    </row>
    <row r="313" spans="1:11" x14ac:dyDescent="0.25">
      <c r="A313" s="14" t="s">
        <v>202</v>
      </c>
      <c r="B313" s="15" t="s">
        <v>176</v>
      </c>
      <c r="C313" s="15" t="s">
        <v>133</v>
      </c>
      <c r="D313" s="16">
        <v>44570</v>
      </c>
      <c r="E313" s="17">
        <v>23290</v>
      </c>
      <c r="F313" s="18">
        <v>816</v>
      </c>
      <c r="G313" s="17">
        <v>1712</v>
      </c>
      <c r="H313" s="18">
        <v>188</v>
      </c>
      <c r="I313" s="17">
        <v>6212</v>
      </c>
      <c r="J313" s="17">
        <v>197</v>
      </c>
      <c r="K313" s="19">
        <v>33415</v>
      </c>
    </row>
    <row r="314" spans="1:11" x14ac:dyDescent="0.25">
      <c r="A314" s="29" t="s">
        <v>254</v>
      </c>
      <c r="B314" s="30" t="s">
        <v>254</v>
      </c>
      <c r="C314" s="30" t="s">
        <v>255</v>
      </c>
      <c r="D314" s="31">
        <v>44569</v>
      </c>
      <c r="E314" s="32">
        <v>23886</v>
      </c>
      <c r="F314" s="32">
        <v>1386</v>
      </c>
      <c r="G314" s="33">
        <v>851</v>
      </c>
      <c r="H314" s="33">
        <v>312</v>
      </c>
      <c r="I314" s="32">
        <v>9034</v>
      </c>
      <c r="J314" s="33">
        <v>121</v>
      </c>
      <c r="K314" s="34">
        <v>36590</v>
      </c>
    </row>
    <row r="315" spans="1:11" x14ac:dyDescent="0.25">
      <c r="A315" s="14" t="s">
        <v>159</v>
      </c>
      <c r="B315" s="15" t="s">
        <v>160</v>
      </c>
      <c r="C315" s="15" t="s">
        <v>161</v>
      </c>
      <c r="D315" s="16">
        <v>44788</v>
      </c>
      <c r="E315" s="17">
        <v>24585</v>
      </c>
      <c r="F315" s="18">
        <v>400</v>
      </c>
      <c r="G315" s="17">
        <v>1848</v>
      </c>
      <c r="H315" s="18">
        <v>160</v>
      </c>
      <c r="I315" s="17">
        <v>4629</v>
      </c>
      <c r="J315" s="17">
        <v>888</v>
      </c>
      <c r="K315" s="19">
        <v>33510</v>
      </c>
    </row>
    <row r="316" spans="1:11" x14ac:dyDescent="0.25">
      <c r="A316" s="47" t="s">
        <v>492</v>
      </c>
      <c r="B316" s="48" t="s">
        <v>189</v>
      </c>
      <c r="C316" s="48" t="s">
        <v>174</v>
      </c>
      <c r="D316" s="49">
        <v>44589</v>
      </c>
      <c r="E316" s="50">
        <v>25398</v>
      </c>
      <c r="F316" s="50">
        <v>1219</v>
      </c>
      <c r="G316" s="50">
        <v>2046</v>
      </c>
      <c r="H316" s="51">
        <v>367</v>
      </c>
      <c r="I316" s="50">
        <v>10075</v>
      </c>
      <c r="J316" s="51">
        <v>746</v>
      </c>
      <c r="K316" s="52">
        <v>39851</v>
      </c>
    </row>
    <row r="317" spans="1:11" x14ac:dyDescent="0.25">
      <c r="A317" s="65" t="s">
        <v>429</v>
      </c>
      <c r="B317" s="66" t="s">
        <v>147</v>
      </c>
      <c r="C317" s="66" t="s">
        <v>133</v>
      </c>
      <c r="D317" s="67">
        <v>44588</v>
      </c>
      <c r="E317" s="68">
        <v>25577</v>
      </c>
      <c r="F317" s="69">
        <v>953</v>
      </c>
      <c r="G317" s="68">
        <v>1481</v>
      </c>
      <c r="H317" s="69">
        <v>182</v>
      </c>
      <c r="I317" s="68">
        <v>8765</v>
      </c>
      <c r="J317" s="68">
        <v>867</v>
      </c>
      <c r="K317" s="70">
        <v>38825</v>
      </c>
    </row>
    <row r="318" spans="1:11" x14ac:dyDescent="0.25">
      <c r="A318" s="59" t="s">
        <v>249</v>
      </c>
      <c r="B318" s="60" t="s">
        <v>239</v>
      </c>
      <c r="C318" s="60" t="s">
        <v>167</v>
      </c>
      <c r="D318" s="61">
        <v>44714</v>
      </c>
      <c r="E318" s="63">
        <v>26110</v>
      </c>
      <c r="F318" s="62">
        <v>734</v>
      </c>
      <c r="G318" s="62">
        <v>579</v>
      </c>
      <c r="H318" s="62">
        <v>475</v>
      </c>
      <c r="I318" s="63">
        <v>10315</v>
      </c>
      <c r="J318" s="62">
        <v>679</v>
      </c>
      <c r="K318" s="64">
        <v>38892</v>
      </c>
    </row>
    <row r="319" spans="1:11" x14ac:dyDescent="0.25">
      <c r="A319" s="47" t="s">
        <v>399</v>
      </c>
      <c r="B319" s="48" t="s">
        <v>169</v>
      </c>
      <c r="C319" s="48" t="s">
        <v>161</v>
      </c>
      <c r="D319" s="49">
        <v>44771</v>
      </c>
      <c r="E319" s="50">
        <v>26531</v>
      </c>
      <c r="F319" s="51">
        <v>517</v>
      </c>
      <c r="G319" s="50">
        <v>2539</v>
      </c>
      <c r="H319" s="51">
        <v>135</v>
      </c>
      <c r="I319" s="50">
        <v>5972</v>
      </c>
      <c r="J319" s="50">
        <v>327</v>
      </c>
      <c r="K319" s="52">
        <v>38021</v>
      </c>
    </row>
    <row r="320" spans="1:11" x14ac:dyDescent="0.25">
      <c r="A320" s="65" t="s">
        <v>163</v>
      </c>
      <c r="B320" s="66" t="s">
        <v>163</v>
      </c>
      <c r="C320" s="66" t="s">
        <v>150</v>
      </c>
      <c r="D320" s="67">
        <v>44671</v>
      </c>
      <c r="E320" s="68">
        <v>27908</v>
      </c>
      <c r="F320" s="69">
        <v>938</v>
      </c>
      <c r="G320" s="68">
        <v>1699</v>
      </c>
      <c r="H320" s="69">
        <v>249</v>
      </c>
      <c r="I320" s="68">
        <v>8781</v>
      </c>
      <c r="J320" s="68">
        <v>236</v>
      </c>
      <c r="K320" s="70">
        <v>41701</v>
      </c>
    </row>
    <row r="321" spans="1:11" x14ac:dyDescent="0.25">
      <c r="A321" s="29" t="s">
        <v>324</v>
      </c>
      <c r="B321" s="30" t="s">
        <v>325</v>
      </c>
      <c r="C321" s="30" t="s">
        <v>139</v>
      </c>
      <c r="D321" s="31">
        <v>44707</v>
      </c>
      <c r="E321" s="32">
        <v>28538</v>
      </c>
      <c r="F321" s="33">
        <v>783</v>
      </c>
      <c r="G321" s="33">
        <v>574</v>
      </c>
      <c r="H321" s="33">
        <v>583</v>
      </c>
      <c r="I321" s="32">
        <v>6385</v>
      </c>
      <c r="J321" s="33">
        <v>269</v>
      </c>
      <c r="K321" s="34">
        <v>37132</v>
      </c>
    </row>
    <row r="322" spans="1:11" x14ac:dyDescent="0.25">
      <c r="A322" s="14" t="s">
        <v>136</v>
      </c>
      <c r="B322" s="15" t="s">
        <v>136</v>
      </c>
      <c r="C322" s="15" t="s">
        <v>136</v>
      </c>
      <c r="D322" s="16">
        <v>44807</v>
      </c>
      <c r="E322" s="17">
        <v>32783</v>
      </c>
      <c r="F322" s="18">
        <v>658</v>
      </c>
      <c r="G322" s="17">
        <v>2395</v>
      </c>
      <c r="H322" s="18">
        <v>289</v>
      </c>
      <c r="I322" s="17">
        <v>5509</v>
      </c>
      <c r="J322" s="18">
        <v>864</v>
      </c>
      <c r="K322" s="19">
        <v>42498</v>
      </c>
    </row>
    <row r="323" spans="1:11" x14ac:dyDescent="0.25">
      <c r="A323" s="29" t="s">
        <v>331</v>
      </c>
      <c r="B323" s="30" t="s">
        <v>192</v>
      </c>
      <c r="C323" s="30" t="s">
        <v>153</v>
      </c>
      <c r="D323" s="31">
        <v>44668</v>
      </c>
      <c r="E323" s="32">
        <v>34694</v>
      </c>
      <c r="F323" s="32">
        <v>1948</v>
      </c>
      <c r="G323" s="32">
        <v>2385</v>
      </c>
      <c r="H323" s="33">
        <v>402</v>
      </c>
      <c r="I323" s="32">
        <v>11797</v>
      </c>
      <c r="J323" s="32">
        <v>792</v>
      </c>
      <c r="K323" s="34">
        <v>53018</v>
      </c>
    </row>
    <row r="324" spans="1:11" x14ac:dyDescent="0.25">
      <c r="A324" s="47" t="s">
        <v>176</v>
      </c>
      <c r="B324" s="48" t="s">
        <v>176</v>
      </c>
      <c r="C324" s="48" t="s">
        <v>133</v>
      </c>
      <c r="D324" s="49">
        <v>44753</v>
      </c>
      <c r="E324" s="50">
        <v>36154</v>
      </c>
      <c r="F324" s="50">
        <v>1697</v>
      </c>
      <c r="G324" s="50">
        <v>2334</v>
      </c>
      <c r="H324" s="51">
        <v>283</v>
      </c>
      <c r="I324" s="50">
        <v>9692</v>
      </c>
      <c r="J324" s="50">
        <v>348</v>
      </c>
      <c r="K324" s="52">
        <v>52239</v>
      </c>
    </row>
    <row r="325" spans="1:11" x14ac:dyDescent="0.25">
      <c r="A325" s="14" t="s">
        <v>184</v>
      </c>
      <c r="B325" s="15" t="s">
        <v>169</v>
      </c>
      <c r="C325" s="15" t="s">
        <v>161</v>
      </c>
      <c r="D325" s="16">
        <v>44635</v>
      </c>
      <c r="E325" s="17">
        <v>36651</v>
      </c>
      <c r="F325" s="17">
        <v>2202</v>
      </c>
      <c r="G325" s="17">
        <v>2297</v>
      </c>
      <c r="H325" s="18">
        <v>149</v>
      </c>
      <c r="I325" s="17">
        <v>6517</v>
      </c>
      <c r="J325" s="17">
        <v>495</v>
      </c>
      <c r="K325" s="19">
        <v>49311</v>
      </c>
    </row>
    <row r="326" spans="1:11" x14ac:dyDescent="0.25">
      <c r="A326" s="29" t="s">
        <v>332</v>
      </c>
      <c r="B326" s="30" t="s">
        <v>333</v>
      </c>
      <c r="C326" s="30" t="s">
        <v>172</v>
      </c>
      <c r="D326" s="31">
        <v>44765</v>
      </c>
      <c r="E326" s="32">
        <v>38608</v>
      </c>
      <c r="F326" s="32">
        <v>1467</v>
      </c>
      <c r="G326" s="32">
        <v>1847</v>
      </c>
      <c r="H326" s="33">
        <v>263</v>
      </c>
      <c r="I326" s="32">
        <v>11589</v>
      </c>
      <c r="J326" s="32">
        <v>93</v>
      </c>
      <c r="K326" s="34">
        <v>55867</v>
      </c>
    </row>
    <row r="327" spans="1:11" x14ac:dyDescent="0.25">
      <c r="A327" s="29" t="s">
        <v>401</v>
      </c>
      <c r="B327" s="30" t="s">
        <v>401</v>
      </c>
      <c r="C327" s="30" t="s">
        <v>195</v>
      </c>
      <c r="D327" s="31">
        <v>44741</v>
      </c>
      <c r="E327" s="32">
        <v>39208</v>
      </c>
      <c r="F327" s="32">
        <v>1624</v>
      </c>
      <c r="G327" s="33">
        <v>376</v>
      </c>
      <c r="H327" s="33">
        <v>586</v>
      </c>
      <c r="I327" s="32">
        <v>5239</v>
      </c>
      <c r="J327" s="33">
        <v>880</v>
      </c>
      <c r="K327" s="34">
        <v>47913</v>
      </c>
    </row>
    <row r="328" spans="1:11" x14ac:dyDescent="0.25">
      <c r="A328" s="29" t="s">
        <v>287</v>
      </c>
      <c r="B328" s="30" t="s">
        <v>169</v>
      </c>
      <c r="C328" s="30" t="s">
        <v>161</v>
      </c>
      <c r="D328" s="31">
        <v>44703</v>
      </c>
      <c r="E328" s="32">
        <v>40082</v>
      </c>
      <c r="F328" s="32">
        <v>1018</v>
      </c>
      <c r="G328" s="32">
        <v>1700</v>
      </c>
      <c r="H328" s="33">
        <v>97</v>
      </c>
      <c r="I328" s="32">
        <v>4515</v>
      </c>
      <c r="J328" s="32">
        <v>485</v>
      </c>
      <c r="K328" s="34">
        <v>48897</v>
      </c>
    </row>
    <row r="329" spans="1:11" x14ac:dyDescent="0.25">
      <c r="A329" s="14" t="s">
        <v>487</v>
      </c>
      <c r="B329" s="15" t="s">
        <v>169</v>
      </c>
      <c r="C329" s="15" t="s">
        <v>161</v>
      </c>
      <c r="D329" s="16">
        <v>44688</v>
      </c>
      <c r="E329" s="17">
        <v>41069</v>
      </c>
      <c r="F329" s="17">
        <v>1245</v>
      </c>
      <c r="G329" s="17">
        <v>2704</v>
      </c>
      <c r="H329" s="18">
        <v>143</v>
      </c>
      <c r="I329" s="17">
        <v>4764</v>
      </c>
      <c r="J329" s="17">
        <v>151</v>
      </c>
      <c r="K329" s="19">
        <v>52076</v>
      </c>
    </row>
    <row r="330" spans="1:11" x14ac:dyDescent="0.25">
      <c r="A330" s="14" t="s">
        <v>472</v>
      </c>
      <c r="B330" s="15" t="s">
        <v>142</v>
      </c>
      <c r="C330" s="15" t="s">
        <v>143</v>
      </c>
      <c r="D330" s="16">
        <v>44729</v>
      </c>
      <c r="E330" s="17">
        <v>41274</v>
      </c>
      <c r="F330" s="17">
        <v>1214</v>
      </c>
      <c r="G330" s="17">
        <v>1811</v>
      </c>
      <c r="H330" s="18">
        <v>314</v>
      </c>
      <c r="I330" s="17">
        <v>9593</v>
      </c>
      <c r="J330" s="17">
        <v>150</v>
      </c>
      <c r="K330" s="19">
        <v>56285</v>
      </c>
    </row>
    <row r="331" spans="1:11" x14ac:dyDescent="0.25">
      <c r="A331" s="29" t="s">
        <v>169</v>
      </c>
      <c r="B331" s="30" t="s">
        <v>169</v>
      </c>
      <c r="C331" s="30" t="s">
        <v>161</v>
      </c>
      <c r="D331" s="31">
        <v>44775</v>
      </c>
      <c r="E331" s="32">
        <v>47435</v>
      </c>
      <c r="F331" s="32">
        <v>2017</v>
      </c>
      <c r="G331" s="32">
        <v>4061</v>
      </c>
      <c r="H331" s="33">
        <v>264</v>
      </c>
      <c r="I331" s="32">
        <v>8571</v>
      </c>
      <c r="J331" s="32">
        <v>637</v>
      </c>
      <c r="K331" s="34">
        <v>66985</v>
      </c>
    </row>
    <row r="332" spans="1:11" x14ac:dyDescent="0.25">
      <c r="A332" s="65" t="s">
        <v>432</v>
      </c>
      <c r="B332" s="66" t="s">
        <v>169</v>
      </c>
      <c r="C332" s="66" t="s">
        <v>161</v>
      </c>
      <c r="D332" s="67">
        <v>44716</v>
      </c>
      <c r="E332" s="68">
        <v>47891</v>
      </c>
      <c r="F332" s="68">
        <v>1641</v>
      </c>
      <c r="G332" s="68">
        <v>2580</v>
      </c>
      <c r="H332" s="69">
        <v>200</v>
      </c>
      <c r="I332" s="68">
        <v>5983</v>
      </c>
      <c r="J332" s="68">
        <v>940</v>
      </c>
      <c r="K332" s="70">
        <v>61235</v>
      </c>
    </row>
    <row r="333" spans="1:11" x14ac:dyDescent="0.25">
      <c r="A333" s="14" t="s">
        <v>167</v>
      </c>
      <c r="B333" s="15" t="s">
        <v>167</v>
      </c>
      <c r="C333" s="15" t="s">
        <v>167</v>
      </c>
      <c r="D333" s="16">
        <v>44710</v>
      </c>
      <c r="E333" s="17">
        <v>52939</v>
      </c>
      <c r="F333" s="17">
        <v>2858</v>
      </c>
      <c r="G333" s="17">
        <v>1724</v>
      </c>
      <c r="H333" s="18">
        <v>975</v>
      </c>
      <c r="I333" s="17">
        <v>15318</v>
      </c>
      <c r="J333" s="17">
        <v>562</v>
      </c>
      <c r="K333" s="19">
        <v>75376</v>
      </c>
    </row>
    <row r="334" spans="1:11" x14ac:dyDescent="0.25">
      <c r="A334" s="29" t="s">
        <v>440</v>
      </c>
      <c r="B334" s="30" t="s">
        <v>440</v>
      </c>
      <c r="C334" s="30" t="s">
        <v>209</v>
      </c>
      <c r="D334" s="31">
        <v>44569</v>
      </c>
      <c r="E334" s="32">
        <v>53263</v>
      </c>
      <c r="F334" s="32">
        <v>2758</v>
      </c>
      <c r="G334" s="33">
        <v>734</v>
      </c>
      <c r="H334" s="33">
        <v>1040</v>
      </c>
      <c r="I334" s="32">
        <v>8415</v>
      </c>
      <c r="J334" s="32">
        <v>303</v>
      </c>
      <c r="K334" s="34">
        <v>67513</v>
      </c>
    </row>
    <row r="335" spans="1:11" x14ac:dyDescent="0.25">
      <c r="A335" s="65" t="s">
        <v>417</v>
      </c>
      <c r="B335" s="66" t="s">
        <v>136</v>
      </c>
      <c r="C335" s="66" t="s">
        <v>136</v>
      </c>
      <c r="D335" s="67">
        <v>44575</v>
      </c>
      <c r="E335" s="68">
        <v>62566</v>
      </c>
      <c r="F335" s="68">
        <v>1495</v>
      </c>
      <c r="G335" s="68">
        <v>2897</v>
      </c>
      <c r="H335" s="69">
        <v>255</v>
      </c>
      <c r="I335" s="68">
        <v>8657</v>
      </c>
      <c r="J335" s="68">
        <v>164</v>
      </c>
      <c r="K335" s="70">
        <v>77952</v>
      </c>
    </row>
    <row r="336" spans="1:11" x14ac:dyDescent="0.25">
      <c r="A336" s="65" t="s">
        <v>356</v>
      </c>
      <c r="B336" s="66" t="s">
        <v>169</v>
      </c>
      <c r="C336" s="66" t="s">
        <v>161</v>
      </c>
      <c r="D336" s="67">
        <v>44625</v>
      </c>
      <c r="E336" s="68">
        <v>62854</v>
      </c>
      <c r="F336" s="68">
        <v>1741</v>
      </c>
      <c r="G336" s="68">
        <v>4117</v>
      </c>
      <c r="H336" s="69">
        <v>237</v>
      </c>
      <c r="I336" s="68">
        <v>8201</v>
      </c>
      <c r="J336" s="68">
        <v>229</v>
      </c>
      <c r="K336" s="70">
        <v>80379</v>
      </c>
    </row>
    <row r="337" spans="1:11" x14ac:dyDescent="0.25">
      <c r="A337" s="14" t="s">
        <v>347</v>
      </c>
      <c r="B337" s="15" t="s">
        <v>199</v>
      </c>
      <c r="C337" s="15" t="s">
        <v>161</v>
      </c>
      <c r="D337" s="16">
        <v>44794</v>
      </c>
      <c r="E337" s="17">
        <v>67629</v>
      </c>
      <c r="F337" s="17">
        <v>1914</v>
      </c>
      <c r="G337" s="17">
        <v>4334</v>
      </c>
      <c r="H337" s="18">
        <v>376</v>
      </c>
      <c r="I337" s="17">
        <v>11084</v>
      </c>
      <c r="J337" s="17">
        <v>921</v>
      </c>
      <c r="K337" s="19">
        <v>89258</v>
      </c>
    </row>
    <row r="338" spans="1:11" x14ac:dyDescent="0.25">
      <c r="A338" s="53" t="s">
        <v>190</v>
      </c>
      <c r="B338" s="54" t="s">
        <v>169</v>
      </c>
      <c r="C338" s="54" t="s">
        <v>161</v>
      </c>
      <c r="D338" s="55">
        <v>44793</v>
      </c>
      <c r="E338" s="56">
        <v>69177</v>
      </c>
      <c r="F338" s="56">
        <v>3388</v>
      </c>
      <c r="G338" s="56">
        <v>2097</v>
      </c>
      <c r="H338" s="57">
        <v>96</v>
      </c>
      <c r="I338" s="56">
        <v>7722</v>
      </c>
      <c r="J338" s="56">
        <v>572</v>
      </c>
      <c r="K338" s="58">
        <v>86052</v>
      </c>
    </row>
    <row r="339" spans="1:11" x14ac:dyDescent="0.25">
      <c r="A339" s="65" t="s">
        <v>469</v>
      </c>
      <c r="B339" s="66" t="s">
        <v>169</v>
      </c>
      <c r="C339" s="66" t="s">
        <v>161</v>
      </c>
      <c r="D339" s="67">
        <v>44673</v>
      </c>
      <c r="E339" s="68">
        <v>70703</v>
      </c>
      <c r="F339" s="68">
        <v>2047</v>
      </c>
      <c r="G339" s="68">
        <v>4269</v>
      </c>
      <c r="H339" s="69">
        <v>310</v>
      </c>
      <c r="I339" s="68">
        <v>10813</v>
      </c>
      <c r="J339" s="68">
        <v>322</v>
      </c>
      <c r="K339" s="70">
        <v>92464</v>
      </c>
    </row>
    <row r="340" spans="1:11" x14ac:dyDescent="0.25">
      <c r="A340" s="29" t="s">
        <v>364</v>
      </c>
      <c r="B340" s="30" t="s">
        <v>169</v>
      </c>
      <c r="C340" s="30" t="s">
        <v>161</v>
      </c>
      <c r="D340" s="31">
        <v>44649</v>
      </c>
      <c r="E340" s="32">
        <v>71484</v>
      </c>
      <c r="F340" s="32">
        <v>987</v>
      </c>
      <c r="G340" s="32">
        <v>3860</v>
      </c>
      <c r="H340" s="33">
        <v>204</v>
      </c>
      <c r="I340" s="32">
        <v>11918</v>
      </c>
      <c r="J340" s="32">
        <v>530</v>
      </c>
      <c r="K340" s="34">
        <v>90983</v>
      </c>
    </row>
    <row r="341" spans="1:11" x14ac:dyDescent="0.25">
      <c r="A341" s="14" t="s">
        <v>339</v>
      </c>
      <c r="B341" s="15" t="s">
        <v>169</v>
      </c>
      <c r="C341" s="15" t="s">
        <v>161</v>
      </c>
      <c r="D341" s="16">
        <v>44589</v>
      </c>
      <c r="E341" s="17">
        <v>79017</v>
      </c>
      <c r="F341" s="17">
        <v>4385</v>
      </c>
      <c r="G341" s="17">
        <v>1508</v>
      </c>
      <c r="H341" s="18">
        <v>184</v>
      </c>
      <c r="I341" s="17">
        <v>6825</v>
      </c>
      <c r="J341" s="17">
        <v>765</v>
      </c>
      <c r="K341" s="19">
        <v>95684</v>
      </c>
    </row>
  </sheetData>
  <autoFilter ref="A1:K341">
    <sortState xmlns:x14="http://schemas.microsoft.com/office/spreadsheetml/2009/9/main" ref="A2:K341">
      <mc:AlternateContent xmlns:mc="http://schemas.openxmlformats.org/markup-compatibility/2006">
        <mc:Choice Requires="x14">
          <x14:sortCondition ref="E2:E341"/>
          <x14:sortCondition sortBy="cellColor" ref="B2:B341" dxfId="6"/>
          <x14:sortCondition sortBy="fontColor" ref="A2:A341" dxfId="5"/>
          <x14:sortCondition sortBy="icon" ref="J2:J341" iconSet="3Stars" iconId="2"/>
        </mc:Choice>
      </mc:AlternateContent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884923B-7A04-49DB-842A-30489B62F14B}">
            <x14:iconSet iconSet="3Stars">
              <x14:cfvo type="percent">
                <xm:f>0</xm:f>
              </x14:cfvo>
              <x14:cfvo type="num">
                <xm:f>334</xm:f>
              </x14:cfvo>
              <x14:cfvo type="num">
                <xm:f>667</xm:f>
              </x14:cfvo>
            </x14:iconSet>
          </x14:cfRule>
          <xm:sqref>J2:J341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11" sqref="E11"/>
    </sheetView>
  </sheetViews>
  <sheetFormatPr baseColWidth="10" defaultRowHeight="15" x14ac:dyDescent="0.25"/>
  <cols>
    <col min="1" max="1" width="24.85546875" customWidth="1"/>
    <col min="2" max="2" width="41.42578125" customWidth="1"/>
    <col min="3" max="3" width="20.5703125" customWidth="1"/>
    <col min="4" max="4" width="18.7109375" customWidth="1"/>
    <col min="5" max="5" width="23.7109375" customWidth="1"/>
    <col min="6" max="6" width="2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 t="s">
        <v>6</v>
      </c>
      <c r="D2" s="3">
        <v>7</v>
      </c>
      <c r="E2" s="3">
        <v>1</v>
      </c>
      <c r="F2" s="3">
        <v>1</v>
      </c>
    </row>
    <row r="3" spans="1:6" x14ac:dyDescent="0.25">
      <c r="A3" s="2" t="s">
        <v>8</v>
      </c>
      <c r="B3" s="2" t="s">
        <v>9</v>
      </c>
      <c r="C3" s="3" t="s">
        <v>8</v>
      </c>
      <c r="D3" s="3">
        <v>5</v>
      </c>
      <c r="E3" s="3">
        <v>1</v>
      </c>
      <c r="F3" s="3">
        <v>3</v>
      </c>
    </row>
    <row r="4" spans="1:6" x14ac:dyDescent="0.25">
      <c r="A4" s="2" t="s">
        <v>10</v>
      </c>
      <c r="B4" s="2" t="s">
        <v>11</v>
      </c>
      <c r="C4" s="3" t="s">
        <v>10</v>
      </c>
      <c r="D4" s="3">
        <v>4</v>
      </c>
      <c r="E4" s="3">
        <v>2</v>
      </c>
      <c r="F4" s="3">
        <v>2</v>
      </c>
    </row>
    <row r="5" spans="1:6" x14ac:dyDescent="0.25">
      <c r="A5" s="2" t="s">
        <v>12</v>
      </c>
      <c r="B5" s="2" t="s">
        <v>13</v>
      </c>
      <c r="C5" s="3" t="s">
        <v>14</v>
      </c>
      <c r="D5" s="3">
        <v>11</v>
      </c>
      <c r="E5" s="3">
        <v>1</v>
      </c>
      <c r="F5" s="3">
        <v>7</v>
      </c>
    </row>
    <row r="6" spans="1:6" x14ac:dyDescent="0.25">
      <c r="A6" s="2" t="s">
        <v>15</v>
      </c>
      <c r="B6" s="2" t="s">
        <v>16</v>
      </c>
      <c r="C6" s="3" t="s">
        <v>15</v>
      </c>
      <c r="D6" s="3">
        <v>5</v>
      </c>
      <c r="E6" s="3">
        <v>5</v>
      </c>
      <c r="F6" s="3">
        <v>10</v>
      </c>
    </row>
    <row r="7" spans="1:6" x14ac:dyDescent="0.25">
      <c r="A7" s="2" t="s">
        <v>17</v>
      </c>
      <c r="B7" s="2" t="s">
        <v>18</v>
      </c>
      <c r="C7" s="3" t="s">
        <v>17</v>
      </c>
      <c r="D7" s="3">
        <v>10</v>
      </c>
      <c r="E7" s="3">
        <v>6</v>
      </c>
      <c r="F7" s="3">
        <v>5</v>
      </c>
    </row>
    <row r="8" spans="1:6" x14ac:dyDescent="0.25">
      <c r="A8" s="2" t="s">
        <v>19</v>
      </c>
      <c r="B8" s="2" t="s">
        <v>20</v>
      </c>
      <c r="C8" s="3" t="s">
        <v>19</v>
      </c>
      <c r="D8" s="3">
        <v>11</v>
      </c>
      <c r="E8" s="3">
        <v>2</v>
      </c>
      <c r="F8" s="3">
        <v>4</v>
      </c>
    </row>
    <row r="9" spans="1:6" x14ac:dyDescent="0.25">
      <c r="A9" s="2" t="s">
        <v>21</v>
      </c>
      <c r="B9" s="2" t="s">
        <v>22</v>
      </c>
      <c r="C9" s="3" t="s">
        <v>21</v>
      </c>
      <c r="D9" s="3">
        <v>6</v>
      </c>
      <c r="E9" s="3">
        <v>5</v>
      </c>
      <c r="F9" s="3">
        <v>6</v>
      </c>
    </row>
    <row r="10" spans="1:6" x14ac:dyDescent="0.25">
      <c r="A10" s="2" t="s">
        <v>23</v>
      </c>
      <c r="B10" s="2" t="s">
        <v>24</v>
      </c>
      <c r="C10" s="3" t="s">
        <v>23</v>
      </c>
      <c r="D10" s="3">
        <v>12</v>
      </c>
      <c r="E10" s="3">
        <v>9</v>
      </c>
      <c r="F10" s="3">
        <v>12</v>
      </c>
    </row>
    <row r="11" spans="1:6" x14ac:dyDescent="0.25">
      <c r="A11" s="2" t="s">
        <v>25</v>
      </c>
      <c r="B11" s="2" t="s">
        <v>26</v>
      </c>
      <c r="C11" s="3" t="s">
        <v>25</v>
      </c>
      <c r="D11" s="3">
        <v>1</v>
      </c>
      <c r="E11" s="3">
        <v>10</v>
      </c>
      <c r="F11" s="3">
        <v>4</v>
      </c>
    </row>
    <row r="12" spans="1:6" x14ac:dyDescent="0.25">
      <c r="A12" s="2" t="s">
        <v>27</v>
      </c>
      <c r="B12" s="2" t="s">
        <v>28</v>
      </c>
      <c r="C12" s="3" t="s">
        <v>29</v>
      </c>
      <c r="D12" s="3">
        <v>9</v>
      </c>
      <c r="E12" s="3">
        <v>2</v>
      </c>
      <c r="F12" s="3">
        <v>9</v>
      </c>
    </row>
    <row r="13" spans="1:6" x14ac:dyDescent="0.25">
      <c r="A13" s="2" t="s">
        <v>30</v>
      </c>
      <c r="B13" s="2" t="s">
        <v>31</v>
      </c>
      <c r="C13" s="3" t="s">
        <v>32</v>
      </c>
      <c r="D13" s="3">
        <v>8</v>
      </c>
      <c r="E13" s="3">
        <v>1</v>
      </c>
      <c r="F13" s="3">
        <v>5</v>
      </c>
    </row>
    <row r="14" spans="1:6" x14ac:dyDescent="0.25">
      <c r="A14" s="2" t="s">
        <v>33</v>
      </c>
      <c r="B14" s="2" t="s">
        <v>34</v>
      </c>
      <c r="C14" s="3" t="s">
        <v>33</v>
      </c>
      <c r="D14" s="3">
        <v>30</v>
      </c>
      <c r="E14" s="3">
        <v>2</v>
      </c>
      <c r="F14" s="3">
        <v>11</v>
      </c>
    </row>
    <row r="15" spans="1:6" x14ac:dyDescent="0.25">
      <c r="A15" s="2" t="s">
        <v>35</v>
      </c>
      <c r="B15" s="2" t="s">
        <v>36</v>
      </c>
      <c r="C15" s="3" t="s">
        <v>35</v>
      </c>
      <c r="D15" s="3">
        <v>11</v>
      </c>
      <c r="E15" s="3">
        <v>3</v>
      </c>
      <c r="F15" s="3">
        <v>13</v>
      </c>
    </row>
    <row r="16" spans="1:6" x14ac:dyDescent="0.25">
      <c r="A16" s="2" t="s">
        <v>37</v>
      </c>
      <c r="B16" s="2" t="s">
        <v>38</v>
      </c>
      <c r="C16" s="3" t="s">
        <v>37</v>
      </c>
      <c r="D16" s="3">
        <v>1</v>
      </c>
      <c r="E16" s="3">
        <v>15</v>
      </c>
      <c r="F16" s="3">
        <v>2</v>
      </c>
    </row>
    <row r="17" spans="1:6" x14ac:dyDescent="0.25">
      <c r="A17" s="2" t="s">
        <v>39</v>
      </c>
      <c r="B17" s="2" t="s">
        <v>40</v>
      </c>
      <c r="C17" s="3" t="s">
        <v>39</v>
      </c>
      <c r="D17" s="3">
        <v>3</v>
      </c>
      <c r="E17" s="3">
        <v>15</v>
      </c>
      <c r="F17" s="3">
        <v>15</v>
      </c>
    </row>
    <row r="18" spans="1:6" x14ac:dyDescent="0.25">
      <c r="A18" s="2" t="s">
        <v>41</v>
      </c>
      <c r="B18" s="2" t="s">
        <v>42</v>
      </c>
      <c r="C18" s="3" t="s">
        <v>43</v>
      </c>
      <c r="D18" s="3">
        <v>3</v>
      </c>
      <c r="E18" s="3">
        <v>17</v>
      </c>
      <c r="F18" s="3">
        <v>26</v>
      </c>
    </row>
    <row r="19" spans="1:6" x14ac:dyDescent="0.25">
      <c r="A19" s="2" t="s">
        <v>44</v>
      </c>
      <c r="B19" s="2" t="s">
        <v>45</v>
      </c>
      <c r="C19" s="3" t="s">
        <v>44</v>
      </c>
      <c r="D19" s="3">
        <v>27</v>
      </c>
      <c r="E19" s="3">
        <v>1</v>
      </c>
      <c r="F19" s="3">
        <v>14</v>
      </c>
    </row>
    <row r="20" spans="1:6" x14ac:dyDescent="0.25">
      <c r="A20" s="2" t="s">
        <v>46</v>
      </c>
      <c r="B20" s="2" t="s">
        <v>47</v>
      </c>
      <c r="C20" s="3" t="s">
        <v>46</v>
      </c>
      <c r="D20" s="3">
        <v>3</v>
      </c>
      <c r="E20" s="3">
        <v>19</v>
      </c>
      <c r="F20" s="3">
        <v>29</v>
      </c>
    </row>
    <row r="21" spans="1:6" x14ac:dyDescent="0.25">
      <c r="A21" s="2" t="s">
        <v>48</v>
      </c>
      <c r="B21" s="2" t="s">
        <v>49</v>
      </c>
      <c r="C21" s="3" t="s">
        <v>50</v>
      </c>
      <c r="D21" s="3">
        <v>19</v>
      </c>
      <c r="E21" s="3">
        <v>4</v>
      </c>
      <c r="F21" s="3">
        <v>16</v>
      </c>
    </row>
    <row r="22" spans="1:6" x14ac:dyDescent="0.25">
      <c r="A22" s="2" t="s">
        <v>51</v>
      </c>
      <c r="B22" s="2" t="s">
        <v>52</v>
      </c>
      <c r="C22" s="3" t="s">
        <v>53</v>
      </c>
      <c r="D22" s="3">
        <v>13</v>
      </c>
      <c r="E22" s="3">
        <v>9</v>
      </c>
      <c r="F22" s="3">
        <v>25</v>
      </c>
    </row>
    <row r="23" spans="1:6" x14ac:dyDescent="0.25">
      <c r="A23" s="2" t="s">
        <v>54</v>
      </c>
      <c r="B23" s="2" t="s">
        <v>55</v>
      </c>
      <c r="C23" s="3" t="s">
        <v>56</v>
      </c>
      <c r="D23" s="3">
        <v>19</v>
      </c>
      <c r="E23" s="3">
        <v>9</v>
      </c>
      <c r="F23" s="3">
        <v>17</v>
      </c>
    </row>
    <row r="24" spans="1:6" x14ac:dyDescent="0.25">
      <c r="A24" s="2" t="s">
        <v>57</v>
      </c>
      <c r="B24" s="2" t="s">
        <v>58</v>
      </c>
      <c r="C24" s="3" t="s">
        <v>57</v>
      </c>
      <c r="D24" s="3">
        <v>11</v>
      </c>
      <c r="E24" s="3">
        <v>10</v>
      </c>
      <c r="F24" s="3">
        <v>20</v>
      </c>
    </row>
    <row r="25" spans="1:6" x14ac:dyDescent="0.25">
      <c r="A25" s="2" t="s">
        <v>59</v>
      </c>
      <c r="B25" s="2" t="s">
        <v>60</v>
      </c>
      <c r="C25" s="3" t="s">
        <v>59</v>
      </c>
      <c r="D25" s="3">
        <v>12</v>
      </c>
      <c r="E25" s="3">
        <v>21</v>
      </c>
      <c r="F25" s="3">
        <v>21</v>
      </c>
    </row>
    <row r="26" spans="1:6" x14ac:dyDescent="0.25">
      <c r="A26" s="2" t="s">
        <v>61</v>
      </c>
      <c r="B26" s="2" t="s">
        <v>62</v>
      </c>
      <c r="C26" s="3" t="s">
        <v>63</v>
      </c>
      <c r="D26" s="3">
        <v>18</v>
      </c>
      <c r="E26" s="3">
        <v>2</v>
      </c>
      <c r="F26" s="3">
        <v>22</v>
      </c>
    </row>
    <row r="27" spans="1:6" x14ac:dyDescent="0.25">
      <c r="A27" s="2" t="s">
        <v>64</v>
      </c>
      <c r="B27" s="2" t="s">
        <v>65</v>
      </c>
      <c r="C27" s="3" t="s">
        <v>66</v>
      </c>
      <c r="D27" s="3">
        <v>20</v>
      </c>
      <c r="E27" s="3">
        <v>7</v>
      </c>
      <c r="F27" s="3">
        <v>23</v>
      </c>
    </row>
    <row r="28" spans="1:6" x14ac:dyDescent="0.25">
      <c r="A28" s="2" t="s">
        <v>67</v>
      </c>
      <c r="B28" s="2" t="s">
        <v>68</v>
      </c>
      <c r="C28" s="3" t="s">
        <v>69</v>
      </c>
      <c r="D28" s="3">
        <v>17</v>
      </c>
      <c r="E28" s="3">
        <v>1</v>
      </c>
      <c r="F28" s="3">
        <v>18</v>
      </c>
    </row>
    <row r="29" spans="1:6" x14ac:dyDescent="0.25">
      <c r="A29" s="2" t="s">
        <v>70</v>
      </c>
      <c r="B29" s="2" t="s">
        <v>71</v>
      </c>
      <c r="C29" s="3" t="s">
        <v>70</v>
      </c>
      <c r="D29" s="3">
        <v>26</v>
      </c>
      <c r="E29" s="3">
        <v>1</v>
      </c>
      <c r="F29" s="3">
        <v>27</v>
      </c>
    </row>
    <row r="30" spans="1:6" x14ac:dyDescent="0.25">
      <c r="A30" s="2" t="s">
        <v>72</v>
      </c>
      <c r="B30" s="2" t="s">
        <v>73</v>
      </c>
      <c r="C30" s="3" t="s">
        <v>72</v>
      </c>
      <c r="D30" s="3">
        <v>18</v>
      </c>
      <c r="E30" s="3">
        <v>2</v>
      </c>
      <c r="F30" s="3">
        <v>19</v>
      </c>
    </row>
    <row r="31" spans="1:6" x14ac:dyDescent="0.25">
      <c r="A31" s="2" t="s">
        <v>74</v>
      </c>
      <c r="B31" s="2" t="s">
        <v>75</v>
      </c>
      <c r="C31" s="3" t="s">
        <v>74</v>
      </c>
      <c r="D31" s="3">
        <v>8</v>
      </c>
      <c r="E31" s="3">
        <v>20</v>
      </c>
      <c r="F31" s="3">
        <v>24</v>
      </c>
    </row>
    <row r="32" spans="1:6" x14ac:dyDescent="0.25">
      <c r="A32" s="2" t="s">
        <v>76</v>
      </c>
      <c r="B32" s="2" t="s">
        <v>77</v>
      </c>
      <c r="C32" s="3" t="s">
        <v>78</v>
      </c>
      <c r="D32" s="3">
        <v>26</v>
      </c>
      <c r="E32" s="3">
        <v>7</v>
      </c>
      <c r="F32" s="3">
        <v>30</v>
      </c>
    </row>
    <row r="33" spans="1:6" x14ac:dyDescent="0.25">
      <c r="A33" s="2" t="s">
        <v>79</v>
      </c>
      <c r="B33" s="2" t="s">
        <v>80</v>
      </c>
      <c r="C33" s="3" t="s">
        <v>79</v>
      </c>
      <c r="D33" s="3">
        <v>14</v>
      </c>
      <c r="E33" s="3">
        <v>19</v>
      </c>
      <c r="F33" s="3">
        <v>32</v>
      </c>
    </row>
    <row r="34" spans="1:6" x14ac:dyDescent="0.25">
      <c r="A34" s="2" t="s">
        <v>81</v>
      </c>
      <c r="B34" s="2" t="s">
        <v>82</v>
      </c>
      <c r="C34" s="3" t="s">
        <v>81</v>
      </c>
      <c r="D34" s="3">
        <v>16</v>
      </c>
      <c r="E34" s="3">
        <v>15</v>
      </c>
      <c r="F34" s="3">
        <v>31</v>
      </c>
    </row>
    <row r="35" spans="1:6" x14ac:dyDescent="0.25">
      <c r="A35" s="2" t="s">
        <v>83</v>
      </c>
      <c r="B35" s="2" t="s">
        <v>28</v>
      </c>
      <c r="C35" s="3" t="s">
        <v>28</v>
      </c>
      <c r="D35" s="3">
        <v>23</v>
      </c>
      <c r="E35" s="3">
        <v>1</v>
      </c>
      <c r="F35" s="3">
        <v>34</v>
      </c>
    </row>
    <row r="36" spans="1:6" x14ac:dyDescent="0.25">
      <c r="A36" s="2" t="s">
        <v>84</v>
      </c>
      <c r="B36" s="2" t="s">
        <v>85</v>
      </c>
      <c r="C36" s="3" t="s">
        <v>84</v>
      </c>
      <c r="D36" s="3">
        <v>2</v>
      </c>
      <c r="E36" s="3">
        <v>35</v>
      </c>
      <c r="F36" s="3">
        <v>35</v>
      </c>
    </row>
    <row r="37" spans="1:6" x14ac:dyDescent="0.25">
      <c r="A37" s="2" t="s">
        <v>86</v>
      </c>
      <c r="B37" s="2" t="s">
        <v>87</v>
      </c>
      <c r="C37" s="3" t="s">
        <v>86</v>
      </c>
      <c r="D37" s="3">
        <v>6</v>
      </c>
      <c r="E37" s="3">
        <v>25</v>
      </c>
      <c r="F37" s="3">
        <v>36</v>
      </c>
    </row>
    <row r="38" spans="1:6" x14ac:dyDescent="0.25">
      <c r="A38" s="2" t="s">
        <v>88</v>
      </c>
      <c r="B38" s="2" t="s">
        <v>89</v>
      </c>
      <c r="C38" s="3" t="s">
        <v>88</v>
      </c>
      <c r="D38" s="3">
        <v>31</v>
      </c>
      <c r="E38" s="3">
        <v>12</v>
      </c>
      <c r="F38" s="3">
        <v>28</v>
      </c>
    </row>
    <row r="39" spans="1:6" x14ac:dyDescent="0.25">
      <c r="A39" s="2" t="s">
        <v>90</v>
      </c>
      <c r="B39" s="2" t="s">
        <v>91</v>
      </c>
      <c r="C39" s="3" t="s">
        <v>90</v>
      </c>
      <c r="D39" s="3">
        <v>19</v>
      </c>
      <c r="E39" s="3">
        <v>9</v>
      </c>
      <c r="F39" s="3">
        <v>33</v>
      </c>
    </row>
    <row r="40" spans="1:6" x14ac:dyDescent="0.25">
      <c r="A40" s="2" t="s">
        <v>92</v>
      </c>
      <c r="B40" s="2" t="s">
        <v>93</v>
      </c>
      <c r="C40" s="3" t="s">
        <v>14</v>
      </c>
      <c r="D40" s="3">
        <v>23</v>
      </c>
      <c r="E40" s="3">
        <v>10</v>
      </c>
      <c r="F40" s="3">
        <v>39</v>
      </c>
    </row>
    <row r="41" spans="1:6" x14ac:dyDescent="0.25">
      <c r="A41" s="2" t="s">
        <v>94</v>
      </c>
      <c r="B41" s="2" t="s">
        <v>95</v>
      </c>
      <c r="C41" s="3" t="s">
        <v>96</v>
      </c>
      <c r="D41" s="3">
        <v>25</v>
      </c>
      <c r="E41" s="3">
        <v>1</v>
      </c>
      <c r="F41" s="3">
        <v>38</v>
      </c>
    </row>
  </sheetData>
  <conditionalFormatting sqref="B2:B41">
    <cfRule type="duplicateValues" dxfId="4" priority="3"/>
  </conditionalFormatting>
  <conditionalFormatting sqref="D2:D41">
    <cfRule type="cellIs" dxfId="3" priority="1" operator="between">
      <formula>16</formula>
      <formula>19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D17" sqref="D17"/>
    </sheetView>
  </sheetViews>
  <sheetFormatPr baseColWidth="10" defaultRowHeight="15" x14ac:dyDescent="0.25"/>
  <cols>
    <col min="1" max="2" width="25" bestFit="1" customWidth="1"/>
    <col min="3" max="3" width="23.7109375" bestFit="1" customWidth="1"/>
  </cols>
  <sheetData>
    <row r="1" spans="1:3" x14ac:dyDescent="0.25">
      <c r="A1" s="22" t="s">
        <v>97</v>
      </c>
      <c r="B1" s="23" t="s">
        <v>98</v>
      </c>
      <c r="C1" s="24" t="s">
        <v>99</v>
      </c>
    </row>
    <row r="2" spans="1:3" x14ac:dyDescent="0.25">
      <c r="A2" s="2" t="s">
        <v>100</v>
      </c>
      <c r="B2" s="2" t="s">
        <v>100</v>
      </c>
      <c r="C2" s="3">
        <v>7</v>
      </c>
    </row>
    <row r="3" spans="1:3" x14ac:dyDescent="0.25">
      <c r="A3" s="2" t="s">
        <v>101</v>
      </c>
      <c r="B3" s="2" t="s">
        <v>101</v>
      </c>
      <c r="C3" s="3">
        <v>8</v>
      </c>
    </row>
    <row r="4" spans="1:3" x14ac:dyDescent="0.25">
      <c r="A4" s="2" t="s">
        <v>102</v>
      </c>
      <c r="B4" s="2" t="s">
        <v>102</v>
      </c>
      <c r="C4" s="3">
        <v>8</v>
      </c>
    </row>
    <row r="5" spans="1:3" x14ac:dyDescent="0.25">
      <c r="A5" s="2" t="s">
        <v>93</v>
      </c>
      <c r="B5" s="2" t="s">
        <v>93</v>
      </c>
      <c r="C5" s="3">
        <v>7</v>
      </c>
    </row>
    <row r="6" spans="1:3" x14ac:dyDescent="0.25">
      <c r="A6" s="2" t="s">
        <v>93</v>
      </c>
      <c r="B6" s="2" t="s">
        <v>18</v>
      </c>
      <c r="C6" s="3">
        <v>1</v>
      </c>
    </row>
    <row r="7" spans="1:3" x14ac:dyDescent="0.25">
      <c r="A7" s="2" t="s">
        <v>103</v>
      </c>
      <c r="B7" s="2" t="s">
        <v>104</v>
      </c>
      <c r="C7" s="3">
        <v>5</v>
      </c>
    </row>
    <row r="8" spans="1:3" x14ac:dyDescent="0.25">
      <c r="A8" s="2" t="s">
        <v>105</v>
      </c>
      <c r="B8" s="2" t="s">
        <v>106</v>
      </c>
      <c r="C8" s="3">
        <v>7</v>
      </c>
    </row>
    <row r="9" spans="1:3" x14ac:dyDescent="0.25">
      <c r="A9" s="2" t="s">
        <v>107</v>
      </c>
      <c r="B9" s="2" t="s">
        <v>108</v>
      </c>
      <c r="C9" s="3">
        <v>13</v>
      </c>
    </row>
    <row r="10" spans="1:3" x14ac:dyDescent="0.25">
      <c r="A10" s="2" t="s">
        <v>101</v>
      </c>
      <c r="B10" s="2" t="s">
        <v>26</v>
      </c>
      <c r="C10" s="3">
        <v>10</v>
      </c>
    </row>
    <row r="11" spans="1:3" x14ac:dyDescent="0.25">
      <c r="A11" s="2" t="s">
        <v>109</v>
      </c>
      <c r="B11" s="2" t="s">
        <v>28</v>
      </c>
      <c r="C11" s="3">
        <v>2</v>
      </c>
    </row>
    <row r="12" spans="1:3" x14ac:dyDescent="0.25">
      <c r="A12" s="2" t="s">
        <v>110</v>
      </c>
      <c r="B12" s="2" t="s">
        <v>31</v>
      </c>
      <c r="C12" s="3">
        <v>10</v>
      </c>
    </row>
    <row r="13" spans="1:3" x14ac:dyDescent="0.25">
      <c r="A13" s="2" t="s">
        <v>62</v>
      </c>
      <c r="B13" s="2" t="s">
        <v>111</v>
      </c>
      <c r="C13" s="3">
        <v>10</v>
      </c>
    </row>
    <row r="14" spans="1:3" x14ac:dyDescent="0.25">
      <c r="A14" s="2" t="s">
        <v>65</v>
      </c>
      <c r="B14" s="2" t="s">
        <v>112</v>
      </c>
      <c r="C14" s="3">
        <v>5</v>
      </c>
    </row>
    <row r="15" spans="1:3" x14ac:dyDescent="0.25">
      <c r="A15" s="2" t="s">
        <v>68</v>
      </c>
      <c r="B15" s="2" t="s">
        <v>110</v>
      </c>
      <c r="C15" s="3">
        <v>3</v>
      </c>
    </row>
    <row r="16" spans="1:3" x14ac:dyDescent="0.25">
      <c r="A16" s="2" t="s">
        <v>93</v>
      </c>
      <c r="B16" s="2" t="s">
        <v>113</v>
      </c>
      <c r="C16" s="3">
        <v>9</v>
      </c>
    </row>
    <row r="17" spans="1:3" x14ac:dyDescent="0.25">
      <c r="A17" s="2" t="s">
        <v>103</v>
      </c>
      <c r="B17" s="2" t="s">
        <v>103</v>
      </c>
      <c r="C17" s="3">
        <v>8</v>
      </c>
    </row>
    <row r="18" spans="1:3" x14ac:dyDescent="0.25">
      <c r="A18" s="2" t="s">
        <v>105</v>
      </c>
      <c r="B18" s="2" t="s">
        <v>105</v>
      </c>
      <c r="C18" s="3">
        <v>15</v>
      </c>
    </row>
    <row r="19" spans="1:3" x14ac:dyDescent="0.25">
      <c r="A19" s="2" t="s">
        <v>114</v>
      </c>
      <c r="B19" s="2" t="s">
        <v>107</v>
      </c>
      <c r="C19" s="3">
        <v>7</v>
      </c>
    </row>
    <row r="20" spans="1:3" x14ac:dyDescent="0.25">
      <c r="A20" s="2" t="s">
        <v>101</v>
      </c>
      <c r="B20" s="2" t="s">
        <v>109</v>
      </c>
      <c r="C20" s="3">
        <v>6</v>
      </c>
    </row>
    <row r="21" spans="1:3" x14ac:dyDescent="0.25">
      <c r="A21" s="2" t="s">
        <v>109</v>
      </c>
      <c r="B21" s="2" t="s">
        <v>62</v>
      </c>
      <c r="C21" s="3">
        <v>7</v>
      </c>
    </row>
    <row r="22" spans="1:3" x14ac:dyDescent="0.25">
      <c r="A22" s="2" t="s">
        <v>110</v>
      </c>
      <c r="B22" s="2" t="s">
        <v>65</v>
      </c>
      <c r="C22" s="3">
        <v>4</v>
      </c>
    </row>
    <row r="23" spans="1:3" x14ac:dyDescent="0.25">
      <c r="A23" s="2" t="s">
        <v>62</v>
      </c>
      <c r="B23" s="2" t="s">
        <v>68</v>
      </c>
      <c r="C23" s="3">
        <v>10</v>
      </c>
    </row>
    <row r="24" spans="1:3" x14ac:dyDescent="0.25">
      <c r="A24" s="2" t="s">
        <v>65</v>
      </c>
      <c r="B24" s="2" t="s">
        <v>115</v>
      </c>
      <c r="C24" s="3">
        <v>12</v>
      </c>
    </row>
    <row r="25" spans="1:3" x14ac:dyDescent="0.25">
      <c r="A25" s="2" t="s">
        <v>68</v>
      </c>
      <c r="B25" s="2" t="s">
        <v>116</v>
      </c>
      <c r="C25" s="3">
        <v>6</v>
      </c>
    </row>
    <row r="26" spans="1:3" x14ac:dyDescent="0.25">
      <c r="A26" s="2" t="s">
        <v>93</v>
      </c>
      <c r="B26" s="2" t="s">
        <v>77</v>
      </c>
      <c r="C26" s="3">
        <v>4</v>
      </c>
    </row>
    <row r="27" spans="1:3" x14ac:dyDescent="0.25">
      <c r="A27" s="2" t="s">
        <v>103</v>
      </c>
      <c r="B27" s="2" t="s">
        <v>82</v>
      </c>
      <c r="C27" s="3">
        <v>5</v>
      </c>
    </row>
    <row r="28" spans="1:3" x14ac:dyDescent="0.25">
      <c r="A28" s="2" t="s">
        <v>105</v>
      </c>
      <c r="B28" s="2" t="s">
        <v>117</v>
      </c>
      <c r="C28" s="3">
        <v>12</v>
      </c>
    </row>
    <row r="29" spans="1:3" x14ac:dyDescent="0.25">
      <c r="A29" s="2" t="s">
        <v>118</v>
      </c>
      <c r="B29" s="2" t="s">
        <v>87</v>
      </c>
      <c r="C29" s="3">
        <v>2</v>
      </c>
    </row>
    <row r="30" spans="1:3" x14ac:dyDescent="0.25">
      <c r="A30" s="2" t="s">
        <v>101</v>
      </c>
      <c r="B30" s="2" t="s">
        <v>119</v>
      </c>
      <c r="C30" s="3">
        <v>9</v>
      </c>
    </row>
    <row r="31" spans="1:3" x14ac:dyDescent="0.25">
      <c r="A31" s="2" t="s">
        <v>109</v>
      </c>
      <c r="B31" s="2" t="s">
        <v>120</v>
      </c>
      <c r="C31" s="3">
        <v>10</v>
      </c>
    </row>
    <row r="32" spans="1:3" x14ac:dyDescent="0.25">
      <c r="A32" s="2" t="s">
        <v>110</v>
      </c>
      <c r="B32" s="2" t="s">
        <v>121</v>
      </c>
      <c r="C32" s="3">
        <v>8</v>
      </c>
    </row>
    <row r="33" spans="1:3" x14ac:dyDescent="0.25">
      <c r="A33" s="2" t="s">
        <v>62</v>
      </c>
      <c r="B33" s="2" t="s">
        <v>122</v>
      </c>
      <c r="C33" s="3">
        <v>1</v>
      </c>
    </row>
    <row r="34" spans="1:3" x14ac:dyDescent="0.25">
      <c r="A34" s="2" t="s">
        <v>65</v>
      </c>
      <c r="B34" s="2" t="s">
        <v>123</v>
      </c>
      <c r="C34" s="3">
        <v>11</v>
      </c>
    </row>
    <row r="35" spans="1:3" x14ac:dyDescent="0.25">
      <c r="A35" s="2" t="s">
        <v>68</v>
      </c>
      <c r="B35" s="2" t="s">
        <v>124</v>
      </c>
      <c r="C35" s="3">
        <v>12</v>
      </c>
    </row>
    <row r="36" spans="1:3" x14ac:dyDescent="0.25">
      <c r="A36" s="2" t="s">
        <v>93</v>
      </c>
      <c r="B36" s="2" t="s">
        <v>125</v>
      </c>
      <c r="C36" s="3">
        <v>4</v>
      </c>
    </row>
  </sheetData>
  <conditionalFormatting sqref="B2:B36">
    <cfRule type="expression" dxfId="2" priority="3">
      <formula>A2=B2</formula>
    </cfRule>
    <cfRule type="expression" dxfId="1" priority="2">
      <formula>A2&lt;&gt;B2</formula>
    </cfRule>
  </conditionalFormatting>
  <conditionalFormatting sqref="A2:A36">
    <cfRule type="expression" dxfId="0" priority="1">
      <formula>A2&lt;&gt;B2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Portada</vt:lpstr>
      <vt:lpstr>Actividad1</vt:lpstr>
      <vt:lpstr>Actividad2</vt:lpstr>
      <vt:lpstr>Actividad3</vt:lpstr>
      <vt:lpstr>Actividad4</vt:lpstr>
      <vt:lpstr>Actividad5.1</vt:lpstr>
      <vt:lpstr>Actividad5.2</vt:lpstr>
      <vt:lpstr>Actividad3!Área_de_extracción</vt:lpstr>
      <vt:lpstr>Actividad3!Criterios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Magui</cp:lastModifiedBy>
  <dcterms:created xsi:type="dcterms:W3CDTF">2022-09-07T04:41:29Z</dcterms:created>
  <dcterms:modified xsi:type="dcterms:W3CDTF">2022-09-12T04:53:17Z</dcterms:modified>
</cp:coreProperties>
</file>