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hidePivotFieldList="1"/>
  <xr:revisionPtr revIDLastSave="0" documentId="8_{E8AB774C-A078-49C9-AF0F-40B94EBB66B2}" xr6:coauthVersionLast="47" xr6:coauthVersionMax="47" xr10:uidLastSave="{00000000-0000-0000-0000-000000000000}"/>
  <bookViews>
    <workbookView xWindow="-120" yWindow="-120" windowWidth="29040" windowHeight="15840" xr2:uid="{00000000-000D-0000-FFFF-FFFF00000000}"/>
  </bookViews>
  <sheets>
    <sheet name="Dia a dia" sheetId="4" r:id="rId1"/>
    <sheet name="Resumen" sheetId="1" r:id="rId2"/>
    <sheet name="Monthly Summary" sheetId="2" r:id="rId3"/>
  </sheets>
  <definedNames>
    <definedName name="AccountList">CashSummaryTable[Cuenta]</definedName>
    <definedName name="PercentageAvailable">Resumen!$B$22</definedName>
    <definedName name="Slicer_Account11">#N/A</definedName>
    <definedName name="_xlnm.Print_Titles" localSheetId="2">'Monthly Summary'!$B:$B,'Monthly Summary'!$19:$19</definedName>
  </definedNames>
  <calcPr calcId="191029"/>
  <pivotCaches>
    <pivotCache cacheId="2"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Lst>
</workbook>
</file>

<file path=xl/calcChain.xml><?xml version="1.0" encoding="utf-8"?>
<calcChain xmlns="http://schemas.openxmlformats.org/spreadsheetml/2006/main">
  <c r="G5" i="1" l="1"/>
  <c r="G6" i="1" s="1"/>
  <c r="E5" i="1"/>
  <c r="H5" i="1" s="1"/>
  <c r="F5" i="1"/>
  <c r="B8" i="4"/>
  <c r="B7" i="4"/>
  <c r="B6" i="4"/>
  <c r="B5" i="4"/>
  <c r="H6" i="1" l="1"/>
  <c r="E6" i="1"/>
  <c r="F6" i="1"/>
  <c r="B22" i="1" l="1"/>
</calcChain>
</file>

<file path=xl/sharedStrings.xml><?xml version="1.0" encoding="utf-8"?>
<sst xmlns="http://schemas.openxmlformats.org/spreadsheetml/2006/main" count="41" uniqueCount="38">
  <si>
    <t>Cash Spent &gt;</t>
  </si>
  <si>
    <t>Column chart to display percentage of available cash is in this cell.</t>
  </si>
  <si>
    <t>Total</t>
  </si>
  <si>
    <t>Cash
Remaining:</t>
  </si>
  <si>
    <t>Slicer to filter table data by Account type is in this cell.</t>
  </si>
  <si>
    <t>ATM withdrawal</t>
  </si>
  <si>
    <t>Lunch</t>
  </si>
  <si>
    <t>Car payment</t>
  </si>
  <si>
    <t>Electricity payment</t>
  </si>
  <si>
    <t>Slicer to filter table data by Description is in this cell.</t>
  </si>
  <si>
    <t>Monthly Summary</t>
  </si>
  <si>
    <t>&lt; Cash Spent</t>
  </si>
  <si>
    <t>To update this data, first select the PivotChart.  Do a single right mouse click to get the shortcut menu.  Select Refresh or Refresh All to update the chart.</t>
  </si>
  <si>
    <t>Account Summary</t>
  </si>
  <si>
    <t>Account Summary column chart comparing checking, savings, and other for each month is in this cell.</t>
  </si>
  <si>
    <t>Slicer to filter chart by Account type is in this cell.</t>
  </si>
  <si>
    <t>Slicer to filter chart by Description is in this cell.</t>
  </si>
  <si>
    <t>Spending Summary</t>
  </si>
  <si>
    <t>Ingresos</t>
  </si>
  <si>
    <t>Ahorros</t>
  </si>
  <si>
    <t>Gastos</t>
  </si>
  <si>
    <t>Sobrante</t>
  </si>
  <si>
    <t>Fecha</t>
  </si>
  <si>
    <t>Cantidad</t>
  </si>
  <si>
    <t xml:space="preserve">Tipo </t>
  </si>
  <si>
    <t>Mis Finanzas</t>
  </si>
  <si>
    <t>Resumen de mis finanzas</t>
  </si>
  <si>
    <t>Ingreso</t>
  </si>
  <si>
    <t>Presupuesto mensual</t>
  </si>
  <si>
    <t>Gasto</t>
  </si>
  <si>
    <t>Ahorro</t>
  </si>
  <si>
    <t>Seguimiento dia a dia</t>
  </si>
  <si>
    <t>pago nomina</t>
  </si>
  <si>
    <t>Paso a fiducuenta</t>
  </si>
  <si>
    <t>Cuenta</t>
  </si>
  <si>
    <t>% de dinero Disponible</t>
  </si>
  <si>
    <t>&lt;Resumen de mis finanzas</t>
  </si>
  <si>
    <t>Descripción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</si>
</sst>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_ &quot;₹&quot;\ * #,##0_ ;_ &quot;₹&quot;\ * \-#,##0_ ;_ &quot;₹&quot;\ * &quot;-&quot;_ ;_ @_ "/>
    <numFmt numFmtId="166" formatCode="_ * #,##0_ ;_ * \-#,##0_ ;_ * &quot;-&quot;_ ;_ @_ "/>
    <numFmt numFmtId="167" formatCode="_ * #,##0.00_ ;_ * \-#,##0.00_ ;_ * &quot;-&quot;??_ ;_ @_ "/>
    <numFmt numFmtId="168" formatCode="0.00_);\(0.00\)"/>
    <numFmt numFmtId="169" formatCode="_(@_)"/>
  </numFmts>
  <fonts count="12" x14ac:knownFonts="1">
    <font>
      <sz val="11"/>
      <color theme="1"/>
      <name val="Calibri"/>
      <family val="2"/>
      <scheme val="minor"/>
    </font>
    <font>
      <sz val="11"/>
      <color theme="1"/>
      <name val="Calibri"/>
      <family val="2"/>
      <scheme val="minor"/>
    </font>
    <font>
      <sz val="18"/>
      <color theme="3"/>
      <name val="Times New Roman"/>
      <family val="1"/>
      <scheme val="major"/>
    </font>
    <font>
      <sz val="12"/>
      <color theme="1"/>
      <name val="Calibri"/>
      <family val="2"/>
      <scheme val="minor"/>
    </font>
    <font>
      <i/>
      <sz val="22"/>
      <color theme="3"/>
      <name val="Calibri"/>
      <family val="2"/>
      <scheme val="minor"/>
    </font>
    <font>
      <i/>
      <sz val="13"/>
      <color theme="1" tint="0.34998626667073579"/>
      <name val="Times New Roman"/>
      <family val="1"/>
      <scheme val="major"/>
    </font>
    <font>
      <sz val="11"/>
      <color theme="0"/>
      <name val="Calibri"/>
      <family val="2"/>
      <scheme val="minor"/>
    </font>
    <font>
      <sz val="11"/>
      <color theme="3" tint="-0.24994659260841701"/>
      <name val="Calibri"/>
      <family val="2"/>
      <scheme val="minor"/>
    </font>
    <font>
      <sz val="22"/>
      <color theme="5" tint="-0.499984740745262"/>
      <name val="Times New Roman"/>
      <family val="2"/>
      <scheme val="major"/>
    </font>
    <font>
      <i/>
      <sz val="11"/>
      <color theme="0" tint="-0.499984740745262"/>
      <name val="Calibri"/>
      <family val="2"/>
      <scheme val="minor"/>
    </font>
    <font>
      <b/>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rgb="FFFFFFCC"/>
      </patternFill>
    </fill>
  </fills>
  <borders count="19">
    <border>
      <left/>
      <right/>
      <top/>
      <bottom/>
      <diagonal/>
    </border>
    <border>
      <left/>
      <right/>
      <top/>
      <bottom style="dotted">
        <color theme="0" tint="-0.34998626667073579"/>
      </bottom>
      <diagonal/>
    </border>
    <border>
      <left style="thin">
        <color theme="3" tint="0.79995117038483843"/>
      </left>
      <right style="thin">
        <color theme="3" tint="0.79995117038483843"/>
      </right>
      <top style="thin">
        <color theme="3" tint="0.79995117038483843"/>
      </top>
      <bottom/>
      <diagonal/>
    </border>
    <border>
      <left style="thin">
        <color theme="3" tint="0.79995117038483843"/>
      </left>
      <right style="thin">
        <color theme="3" tint="0.79995117038483843"/>
      </right>
      <top/>
      <bottom/>
      <diagonal/>
    </border>
    <border>
      <left style="thin">
        <color theme="3" tint="0.79995117038483843"/>
      </left>
      <right style="thin">
        <color theme="3" tint="0.79995117038483843"/>
      </right>
      <top/>
      <bottom style="thin">
        <color theme="3" tint="0.79995117038483843"/>
      </bottom>
      <diagonal/>
    </border>
    <border>
      <left style="thin">
        <color theme="3" tint="0.79998168889431442"/>
      </left>
      <right style="thin">
        <color theme="3" tint="0.79998168889431442"/>
      </right>
      <top style="thin">
        <color theme="3" tint="0.79995117038483843"/>
      </top>
      <bottom/>
      <diagonal/>
    </border>
    <border>
      <left style="thin">
        <color theme="3" tint="0.79998168889431442"/>
      </left>
      <right style="thin">
        <color theme="3" tint="0.79998168889431442"/>
      </right>
      <top/>
      <bottom style="thin">
        <color theme="3" tint="0.79995117038483843"/>
      </bottom>
      <diagonal/>
    </border>
    <border>
      <left style="thin">
        <color rgb="FFB2B2B2"/>
      </left>
      <right style="thin">
        <color rgb="FFB2B2B2"/>
      </right>
      <top style="thin">
        <color rgb="FFB2B2B2"/>
      </top>
      <bottom style="thin">
        <color rgb="FFB2B2B2"/>
      </bottom>
      <diagonal/>
    </border>
    <border>
      <left/>
      <right/>
      <top style="dotted">
        <color theme="0" tint="-0.34998626667073579"/>
      </top>
      <bottom/>
      <diagonal/>
    </border>
    <border>
      <left/>
      <right style="thick">
        <color theme="0"/>
      </right>
      <top/>
      <bottom style="dotted">
        <color theme="0" tint="-0.34998626667073579"/>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1">
    <xf numFmtId="0" fontId="0" fillId="0" borderId="0">
      <alignment wrapText="1"/>
    </xf>
    <xf numFmtId="164" fontId="1" fillId="0" borderId="0" applyFont="0" applyFill="0" applyBorder="0" applyAlignment="0" applyProtection="0"/>
    <xf numFmtId="0" fontId="8" fillId="0" borderId="1" applyNumberFormat="0" applyFill="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7" fontId="1" fillId="0" borderId="0" applyFill="0" applyBorder="0" applyAlignment="0" applyProtection="0"/>
    <xf numFmtId="166" fontId="1" fillId="0" borderId="0" applyFill="0" applyBorder="0" applyAlignment="0" applyProtection="0"/>
    <xf numFmtId="165" fontId="1" fillId="0" borderId="0" applyFill="0" applyBorder="0" applyAlignment="0" applyProtection="0"/>
    <xf numFmtId="0" fontId="1" fillId="3" borderId="7" applyNumberFormat="0" applyAlignment="0" applyProtection="0"/>
  </cellStyleXfs>
  <cellXfs count="41">
    <xf numFmtId="0" fontId="0" fillId="0" borderId="0" xfId="0">
      <alignment wrapText="1"/>
    </xf>
    <xf numFmtId="0" fontId="3" fillId="0" borderId="0" xfId="0" applyFont="1" applyAlignment="1">
      <alignment vertical="center"/>
    </xf>
    <xf numFmtId="0" fontId="3" fillId="0" borderId="0" xfId="0" applyFont="1" applyAlignment="1">
      <alignment horizontal="right" vertical="center"/>
    </xf>
    <xf numFmtId="0" fontId="3" fillId="0" borderId="0" xfId="0" applyFont="1" applyAlignment="1">
      <alignment horizontal="center" vertical="center"/>
    </xf>
    <xf numFmtId="168" fontId="0" fillId="0" borderId="0" xfId="0" applyNumberFormat="1">
      <alignment wrapText="1"/>
    </xf>
    <xf numFmtId="14" fontId="0" fillId="0" borderId="0" xfId="0" applyNumberFormat="1" applyAlignment="1">
      <alignment horizontal="left" indent="2"/>
    </xf>
    <xf numFmtId="0" fontId="3" fillId="0" borderId="0" xfId="0" applyFont="1" applyAlignment="1">
      <alignment horizontal="left" vertical="center" indent="1"/>
    </xf>
    <xf numFmtId="169" fontId="0" fillId="0" borderId="0" xfId="0" applyNumberFormat="1" applyAlignment="1">
      <alignment horizontal="left" indent="1"/>
    </xf>
    <xf numFmtId="169" fontId="0" fillId="0" borderId="0" xfId="0" applyNumberFormat="1" applyAlignment="1">
      <alignment horizontal="left"/>
    </xf>
    <xf numFmtId="0" fontId="7" fillId="2" borderId="1" xfId="5" applyFill="1" applyBorder="1" applyAlignment="1">
      <alignment horizontal="center" vertical="center"/>
    </xf>
    <xf numFmtId="168" fontId="0" fillId="0" borderId="0" xfId="1" applyNumberFormat="1" applyFont="1" applyFill="1" applyBorder="1" applyAlignment="1">
      <alignment horizontal="right"/>
    </xf>
    <xf numFmtId="40" fontId="0" fillId="0" borderId="0" xfId="1" applyNumberFormat="1" applyFont="1" applyAlignment="1">
      <alignment horizontal="right" indent="1"/>
    </xf>
    <xf numFmtId="0" fontId="8" fillId="0" borderId="0" xfId="2" applyBorder="1" applyAlignment="1">
      <alignment vertical="center"/>
    </xf>
    <xf numFmtId="0" fontId="7" fillId="2" borderId="9" xfId="5" applyFill="1" applyBorder="1" applyAlignment="1">
      <alignment vertical="center"/>
    </xf>
    <xf numFmtId="0" fontId="6" fillId="0" borderId="0" xfId="0" applyFont="1">
      <alignment wrapText="1"/>
    </xf>
    <xf numFmtId="0" fontId="8" fillId="0" borderId="0" xfId="2" applyBorder="1" applyAlignment="1">
      <alignment horizontal="left" vertical="center"/>
    </xf>
    <xf numFmtId="0" fontId="8" fillId="0" borderId="1" xfId="2" applyAlignment="1">
      <alignment horizontal="left" vertical="center"/>
    </xf>
    <xf numFmtId="9" fontId="4" fillId="0" borderId="5" xfId="3" applyFont="1" applyBorder="1" applyAlignment="1">
      <alignment horizontal="center" vertical="center"/>
    </xf>
    <xf numFmtId="9" fontId="4" fillId="0" borderId="6" xfId="3" applyFont="1" applyBorder="1" applyAlignment="1">
      <alignment horizontal="center" vertical="center"/>
    </xf>
    <xf numFmtId="0" fontId="2" fillId="0" borderId="0" xfId="4" applyBorder="1" applyAlignment="1">
      <alignment horizontal="left"/>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8" fillId="0" borderId="0" xfId="2" applyBorder="1" applyAlignment="1">
      <alignment horizontal="left" vertical="center"/>
    </xf>
    <xf numFmtId="0" fontId="8" fillId="0" borderId="1" xfId="2" applyAlignment="1">
      <alignment horizontal="left" vertical="center"/>
    </xf>
    <xf numFmtId="0" fontId="6" fillId="0" borderId="2" xfId="0" applyFont="1" applyBorder="1" applyAlignment="1">
      <alignment horizontal="center" wrapText="1"/>
    </xf>
    <xf numFmtId="0" fontId="6" fillId="0" borderId="3" xfId="0" applyFont="1" applyBorder="1" applyAlignment="1">
      <alignment horizontal="center" wrapText="1"/>
    </xf>
    <xf numFmtId="0" fontId="6" fillId="0" borderId="0" xfId="0" applyFont="1" applyAlignment="1">
      <alignment horizontal="center" wrapText="1"/>
    </xf>
    <xf numFmtId="0" fontId="2" fillId="0" borderId="0" xfId="4" applyBorder="1" applyAlignment="1">
      <alignment horizontal="left" vertical="center"/>
    </xf>
    <xf numFmtId="0" fontId="9" fillId="0" borderId="8" xfId="2" applyFont="1" applyBorder="1" applyAlignment="1">
      <alignment horizontal="left"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lignment wrapText="1"/>
    </xf>
    <xf numFmtId="0" fontId="0" fillId="0" borderId="14" xfId="0" applyBorder="1">
      <alignment wrapText="1"/>
    </xf>
    <xf numFmtId="0" fontId="0" fillId="0" borderId="15" xfId="0" applyBorder="1">
      <alignment wrapText="1"/>
    </xf>
    <xf numFmtId="0" fontId="0" fillId="0" borderId="16" xfId="0" applyBorder="1">
      <alignment wrapText="1"/>
    </xf>
    <xf numFmtId="0" fontId="0" fillId="0" borderId="17" xfId="0" applyBorder="1">
      <alignment wrapText="1"/>
    </xf>
    <xf numFmtId="0" fontId="0" fillId="0" borderId="18" xfId="0" applyBorder="1">
      <alignment wrapText="1"/>
    </xf>
    <xf numFmtId="169" fontId="11" fillId="0" borderId="0" xfId="0" applyNumberFormat="1" applyFont="1" applyAlignment="1">
      <alignment horizontal="left" indent="1"/>
    </xf>
    <xf numFmtId="0" fontId="10" fillId="0" borderId="8" xfId="0" applyFont="1" applyBorder="1" applyAlignment="1">
      <alignment horizontal="left" wrapText="1"/>
    </xf>
    <xf numFmtId="0" fontId="0" fillId="0" borderId="0" xfId="0" applyFill="1">
      <alignment wrapText="1"/>
    </xf>
  </cellXfs>
  <cellStyles count="11">
    <cellStyle name="Encabezado 1" xfId="4" builtinId="16" customBuiltin="1"/>
    <cellStyle name="Hipervínculo" xfId="5" builtinId="8" customBuiltin="1"/>
    <cellStyle name="Hipervínculo visitado" xfId="6" builtinId="9" customBuiltin="1"/>
    <cellStyle name="Millares" xfId="7" builtinId="3" customBuiltin="1"/>
    <cellStyle name="Millares [0]" xfId="8" builtinId="6" customBuiltin="1"/>
    <cellStyle name="Moneda" xfId="1" builtinId="4" customBuiltin="1"/>
    <cellStyle name="Moneda [0]" xfId="9" builtinId="7" customBuiltin="1"/>
    <cellStyle name="Normal" xfId="0" builtinId="0" customBuiltin="1"/>
    <cellStyle name="Notas" xfId="10" builtinId="10" customBuiltin="1"/>
    <cellStyle name="Porcentaje" xfId="3" builtinId="5" customBuiltin="1"/>
    <cellStyle name="Título" xfId="2" builtinId="15" customBuiltin="1"/>
  </cellStyles>
  <dxfs count="48">
    <dxf>
      <numFmt numFmtId="168" formatCode="0.00_);\(0.00\)"/>
    </dxf>
    <dxf>
      <numFmt numFmtId="168" formatCode="0.00_);\(0.00\)"/>
    </dxf>
    <dxf>
      <numFmt numFmtId="168" formatCode="0.00_);\(0.00\)"/>
    </dxf>
    <dxf>
      <numFmt numFmtId="168" formatCode="0.00_);\(0.00\)"/>
    </dxf>
    <dxf>
      <numFmt numFmtId="169" formatCode="_(@_)"/>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0.00_);\(0.00\)"/>
      <fill>
        <patternFill patternType="none">
          <fgColor indexed="64"/>
          <bgColor indexed="65"/>
        </patternFill>
      </fill>
      <alignment horizontal="right" vertical="bottom" textRotation="0" wrapText="0" indent="0" justifyLastLine="0" shrinkToFit="0" readingOrder="0"/>
    </dxf>
    <dxf>
      <font>
        <color rgb="FFC00000"/>
      </font>
    </dxf>
    <dxf>
      <font>
        <color theme="7" tint="-0.499984740745262"/>
      </font>
    </dxf>
    <dxf>
      <font>
        <color theme="4" tint="-0.499984740745262"/>
      </font>
    </dxf>
    <dxf>
      <alignment horizontal="right" readingOrder="0"/>
    </dxf>
    <dxf>
      <font>
        <sz val="14"/>
      </font>
    </dxf>
    <dxf>
      <alignment horizontal="left" readingOrder="0"/>
    </dxf>
    <dxf>
      <font>
        <b val="0"/>
        <i val="0"/>
        <strike val="0"/>
        <condense val="0"/>
        <extend val="0"/>
        <outline val="0"/>
        <shadow val="0"/>
        <u val="none"/>
        <vertAlign val="baseline"/>
        <sz val="18"/>
        <color theme="3"/>
        <name val="Times New Roman"/>
        <scheme val="major"/>
      </font>
    </dxf>
    <dxf>
      <font>
        <sz val="12"/>
      </font>
    </dxf>
    <dxf>
      <alignment vertical="top" readingOrder="0"/>
    </dxf>
    <dxf>
      <font>
        <sz val="8"/>
      </font>
    </dxf>
    <dxf>
      <font>
        <strike val="0"/>
        <outline val="0"/>
        <shadow val="0"/>
        <u val="none"/>
        <vertAlign val="baseline"/>
        <sz val="11"/>
        <color theme="1"/>
        <name val="Calibri"/>
        <scheme val="minor"/>
      </font>
      <numFmt numFmtId="169" formatCode="_(@_)"/>
      <alignment horizontal="left" vertical="bottom" textRotation="0" wrapText="0" indent="1" justifyLastLine="0" shrinkToFit="0" readingOrder="0"/>
    </dxf>
    <dxf>
      <font>
        <strike val="0"/>
        <outline val="0"/>
        <shadow val="0"/>
        <u val="none"/>
        <vertAlign val="baseline"/>
        <sz val="11"/>
        <color theme="1"/>
        <name val="Calibri"/>
        <scheme val="minor"/>
      </font>
      <numFmt numFmtId="170" formatCode="#,##0.00_);[Red]\(#,##0.00\)"/>
      <alignment horizontal="right" vertical="bottom" textRotation="0" wrapText="0" indent="1" justifyLastLine="0" shrinkToFit="0" readingOrder="0"/>
    </dxf>
    <dxf>
      <font>
        <strike val="0"/>
        <outline val="0"/>
        <shadow val="0"/>
        <u val="none"/>
        <vertAlign val="baseline"/>
        <sz val="11"/>
        <color theme="1"/>
        <name val="Calibri"/>
        <scheme val="minor"/>
      </font>
      <numFmt numFmtId="169" formatCode="_(@_)"/>
      <alignment horizontal="left" vertical="bottom" textRotation="0" wrapText="0" indent="1" justifyLastLine="0" shrinkToFit="0" readingOrder="0"/>
    </dxf>
    <dxf>
      <font>
        <strike val="0"/>
        <outline val="0"/>
        <shadow val="0"/>
        <u val="none"/>
        <vertAlign val="baseline"/>
        <sz val="11"/>
        <color theme="1"/>
        <name val="Calibri"/>
        <scheme val="minor"/>
      </font>
      <numFmt numFmtId="171" formatCode="m/d/yyyy"/>
      <alignment horizontal="left" vertical="bottom" textRotation="0" wrapText="0" indent="2" justifyLastLine="0" shrinkToFit="0" readingOrder="0"/>
    </dxf>
    <dxf>
      <font>
        <strike val="0"/>
        <outline val="0"/>
        <shadow val="0"/>
        <u val="none"/>
        <vertAlign val="baseline"/>
        <sz val="11"/>
        <color rgb="FF000000"/>
        <name val="Calibri"/>
        <scheme val="none"/>
      </font>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1"/>
        <color theme="1"/>
        <name val="Calibri"/>
        <scheme val="minor"/>
      </font>
      <numFmt numFmtId="168" formatCode="0.00_);\(0.00\)"/>
    </dxf>
    <dxf>
      <font>
        <strike val="0"/>
        <outline val="0"/>
        <shadow val="0"/>
        <u val="none"/>
        <vertAlign val="baseline"/>
        <sz val="11"/>
        <color theme="1"/>
        <name val="Calibri"/>
        <scheme val="minor"/>
      </font>
      <numFmt numFmtId="168" formatCode="0.00_);\(0.00\)"/>
    </dxf>
    <dxf>
      <font>
        <strike val="0"/>
        <outline val="0"/>
        <shadow val="0"/>
        <u val="none"/>
        <vertAlign val="baseline"/>
        <sz val="11"/>
        <color theme="1"/>
        <name val="Calibri"/>
        <scheme val="minor"/>
      </font>
      <numFmt numFmtId="169" formatCode="_(@_)"/>
      <alignment horizontal="left" vertical="bottom" textRotation="0" wrapText="0" relativeIndent="-1" justifyLastLine="0" shrinkToFit="0" readingOrder="0"/>
    </dxf>
    <dxf>
      <font>
        <strike val="0"/>
        <outline val="0"/>
        <shadow val="0"/>
        <u val="none"/>
        <vertAlign val="baseline"/>
        <sz val="10"/>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2"/>
        <color theme="1"/>
        <name val="Calibri"/>
        <scheme val="minor"/>
      </font>
      <alignment vertical="center" textRotation="0" wrapText="0" indent="0" justifyLastLine="0" shrinkToFit="0" readingOrder="0"/>
    </dxf>
    <dxf>
      <font>
        <b val="0"/>
        <i val="0"/>
        <color theme="3"/>
      </font>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bottom/>
        <vertical/>
        <horizontal/>
      </border>
    </dxf>
    <dxf>
      <font>
        <b val="0"/>
        <i val="0"/>
        <color theme="3"/>
      </font>
      <border>
        <vertical style="thick">
          <color theme="0"/>
        </vertical>
        <horizontal style="thin">
          <color theme="0" tint="-0.14996795556505021"/>
        </horizontal>
      </border>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style="dotted">
          <color theme="3" tint="0.39994506668294322"/>
        </top>
        <bottom/>
        <vertical/>
        <horizontal/>
      </border>
    </dxf>
    <dxf>
      <font>
        <b val="0"/>
        <i val="0"/>
        <color theme="3"/>
      </font>
      <border>
        <vertical style="thick">
          <color theme="0"/>
        </vertical>
        <horizontal style="thin">
          <color theme="0" tint="-0.14996795556505021"/>
        </horizontal>
      </border>
    </dxf>
    <dxf>
      <font>
        <sz val="12"/>
        <color theme="3"/>
        <name val="Times New Roman"/>
        <scheme val="major"/>
      </font>
    </dxf>
    <dxf>
      <font>
        <sz val="11"/>
        <color theme="3"/>
      </font>
    </dxf>
    <dxf>
      <border>
        <left style="thick">
          <color theme="0"/>
        </left>
        <right style="thick">
          <color theme="0"/>
        </right>
        <vertical style="thick">
          <color theme="0"/>
        </vertical>
      </border>
    </dxf>
    <dxf>
      <border>
        <left style="thick">
          <color theme="0"/>
        </left>
        <right style="thick">
          <color theme="0"/>
        </right>
        <vertical style="thick">
          <color theme="0"/>
        </vertical>
      </border>
    </dxf>
    <dxf>
      <font>
        <color theme="1"/>
      </font>
      <fill>
        <patternFill>
          <bgColor theme="6" tint="0.79998168889431442"/>
        </patternFill>
      </fill>
      <border>
        <bottom style="medium">
          <color theme="0" tint="-0.14993743705557422"/>
        </bottom>
        <vertical style="thick">
          <color theme="0"/>
        </vertical>
      </border>
    </dxf>
    <dxf>
      <font>
        <b val="0"/>
        <i val="0"/>
      </font>
      <border>
        <top style="dotted">
          <color theme="0" tint="-0.499984740745262"/>
        </top>
      </border>
    </dxf>
    <dxf>
      <font>
        <color theme="3"/>
      </font>
      <border>
        <horizontal style="thin">
          <color theme="0" tint="-0.14996795556505021"/>
        </horizontal>
      </border>
    </dxf>
    <dxf>
      <border>
        <left style="thick">
          <color theme="0"/>
        </left>
        <right style="thick">
          <color theme="0"/>
        </right>
        <vertical style="thick">
          <color theme="0"/>
        </vertical>
      </border>
    </dxf>
    <dxf>
      <border>
        <left style="thick">
          <color theme="0"/>
        </left>
        <right style="thick">
          <color theme="0"/>
        </right>
        <vertical style="thick">
          <color theme="0"/>
        </vertical>
      </border>
    </dxf>
    <dxf>
      <fill>
        <patternFill>
          <bgColor theme="5" tint="0.79998168889431442"/>
        </patternFill>
      </fill>
    </dxf>
    <dxf>
      <font>
        <color theme="1"/>
      </font>
      <fill>
        <patternFill>
          <bgColor theme="6" tint="0.79998168889431442"/>
        </patternFill>
      </fill>
      <border>
        <vertical style="thick">
          <color theme="0"/>
        </vertical>
      </border>
    </dxf>
    <dxf>
      <font>
        <b val="0"/>
        <i val="0"/>
      </font>
      <border>
        <top style="dotted">
          <color theme="0" tint="-0.499984740745262"/>
        </top>
        <bottom/>
      </border>
    </dxf>
    <dxf>
      <font>
        <color theme="3"/>
      </font>
    </dxf>
  </dxfs>
  <tableStyles count="5" defaultTableStyle="Cash Spent Table" defaultPivotStyle="Monthly Summary">
    <tableStyle name="Cash Spent Table" pivot="0" count="6" xr9:uid="{00000000-0011-0000-FFFF-FFFF00000000}">
      <tableStyleElement type="wholeTable" dxfId="47"/>
      <tableStyleElement type="headerRow" dxfId="46"/>
      <tableStyleElement type="totalRow" dxfId="45"/>
      <tableStyleElement type="secondRowStripe" dxfId="44"/>
      <tableStyleElement type="firstColumnStripe" dxfId="43"/>
      <tableStyleElement type="secondColumnStripe" dxfId="42"/>
    </tableStyle>
    <tableStyle name="CashSummaryTable" pivot="0" count="5" xr9:uid="{00000000-0011-0000-FFFF-FFFF01000000}">
      <tableStyleElement type="wholeTable" dxfId="41"/>
      <tableStyleElement type="headerRow" dxfId="40"/>
      <tableStyleElement type="totalRow" dxfId="39"/>
      <tableStyleElement type="firstColumnStripe" dxfId="38"/>
      <tableStyleElement type="secondColumnStripe" dxfId="37"/>
    </tableStyle>
    <tableStyle name="Money Tracker" pivot="0" table="0" count="8" xr9:uid="{00000000-0011-0000-FFFF-FFFF02000000}">
      <tableStyleElement type="wholeTable" dxfId="36"/>
      <tableStyleElement type="headerRow" dxfId="35"/>
    </tableStyle>
    <tableStyle name="Monthly Summary" table="0" count="3" xr9:uid="{00000000-0011-0000-FFFF-FFFF03000000}">
      <tableStyleElement type="wholeTable" dxfId="34"/>
      <tableStyleElement type="headerRow" dxfId="33"/>
      <tableStyleElement type="totalRow" dxfId="32"/>
    </tableStyle>
    <tableStyle name="Monthly Summary PivotTable data" table="0" count="4" xr9:uid="{00000000-0011-0000-FFFF-FFFF04000000}">
      <tableStyleElement type="wholeTable" dxfId="31"/>
      <tableStyleElement type="headerRow" dxfId="30"/>
      <tableStyleElement type="totalRow" dxfId="29"/>
      <tableStyleElement type="firstRowSubheading" dxfId="28"/>
    </tableStyle>
  </tableStyles>
  <colors>
    <mruColors>
      <color rgb="FFFF6600"/>
    </mruColors>
  </colors>
  <extLst>
    <ext xmlns:x14="http://schemas.microsoft.com/office/spreadsheetml/2009/9/main" uri="{46F421CA-312F-682f-3DD2-61675219B42D}">
      <x14:dxfs count="6">
        <dxf>
          <fill>
            <patternFill>
              <bgColor theme="2" tint="-9.9948118533890809E-2"/>
            </patternFill>
          </fill>
        </dxf>
        <dxf>
          <fill>
            <patternFill>
              <bgColor theme="2"/>
            </patternFill>
          </fill>
        </dxf>
        <dxf>
          <font>
            <color theme="0" tint="-0.14996795556505021"/>
          </font>
          <fill>
            <patternFill patternType="none">
              <bgColor auto="1"/>
            </patternFill>
          </fill>
          <border>
            <left style="medium">
              <color theme="0" tint="-0.14996795556505021"/>
            </left>
            <right style="medium">
              <color theme="0" tint="-0.14996795556505021"/>
            </right>
            <top style="medium">
              <color theme="0" tint="-0.14996795556505021"/>
            </top>
            <bottom style="medium">
              <color theme="0" tint="-0.14996795556505021"/>
            </bottom>
          </border>
        </dxf>
        <dxf>
          <fill>
            <patternFill>
              <bgColor theme="5" tint="0.59996337778862885"/>
            </patternFill>
          </fill>
        </dxf>
        <dxf>
          <font>
            <color theme="0" tint="-0.24994659260841701"/>
          </font>
          <border>
            <left style="medium">
              <color theme="0" tint="-0.24994659260841701"/>
            </left>
            <right style="medium">
              <color theme="0" tint="-0.24994659260841701"/>
            </right>
            <top style="medium">
              <color theme="0" tint="-0.24994659260841701"/>
            </top>
            <bottom style="medium">
              <color theme="0" tint="-0.24994659260841701"/>
            </bottom>
          </border>
        </dxf>
        <dxf>
          <font>
            <b/>
            <i val="0"/>
            <color theme="0" tint="-0.499984740745262"/>
          </font>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border>
        </dxf>
      </x14:dxfs>
    </ext>
    <ext xmlns:x14="http://schemas.microsoft.com/office/spreadsheetml/2009/9/main" uri="{EB79DEF2-80B8-43e5-95BD-54CBDDF9020C}">
      <x14:slicerStyles defaultSlicerStyle="Money Tracker">
        <x14:slicerStyle name="Money Track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40660063772392913"/>
          <c:y val="3.4000715791347461E-2"/>
          <c:w val="0.63505380577427817"/>
          <c:h val="0.83761439655718151"/>
        </c:manualLayout>
      </c:layout>
      <c:barChart>
        <c:barDir val="col"/>
        <c:grouping val="clustered"/>
        <c:varyColors val="0"/>
        <c:ser>
          <c:idx val="0"/>
          <c:order val="0"/>
          <c:tx>
            <c:v>Cash</c:v>
          </c:tx>
          <c:invertIfNegative val="0"/>
          <c:dPt>
            <c:idx val="0"/>
            <c:invertIfNegative val="0"/>
            <c:bubble3D val="0"/>
            <c:spPr>
              <a:gradFill>
                <a:gsLst>
                  <a:gs pos="25000">
                    <a:srgbClr val="92D050">
                      <a:lumMod val="90000"/>
                    </a:srgbClr>
                  </a:gs>
                  <a:gs pos="50000">
                    <a:srgbClr val="FFC000">
                      <a:lumMod val="99000"/>
                    </a:srgbClr>
                  </a:gs>
                  <a:gs pos="75000">
                    <a:srgbClr val="FF0000">
                      <a:lumMod val="92000"/>
                      <a:lumOff val="8000"/>
                    </a:srgbClr>
                  </a:gs>
                </a:gsLst>
                <a:lin ang="5400000" scaled="0"/>
              </a:gradFill>
            </c:spPr>
            <c:extLst>
              <c:ext xmlns:c16="http://schemas.microsoft.com/office/drawing/2014/chart" uri="{C3380CC4-5D6E-409C-BE32-E72D297353CC}">
                <c16:uniqueId val="{00000001-2A66-4496-8395-062B3C13B722}"/>
              </c:ext>
            </c:extLst>
          </c:dPt>
          <c:cat>
            <c:strLit>
              <c:ptCount val="1"/>
              <c:pt idx="0">
                <c:v>Cash</c:v>
              </c:pt>
            </c:strLit>
          </c:cat>
          <c:val>
            <c:numRef>
              <c:f>Resumen!$B$22</c:f>
              <c:numCache>
                <c:formatCode>0%</c:formatCode>
                <c:ptCount val="1"/>
                <c:pt idx="0">
                  <c:v>0.73946360153256707</c:v>
                </c:pt>
              </c:numCache>
            </c:numRef>
          </c:val>
          <c:extLst>
            <c:ext xmlns:c16="http://schemas.microsoft.com/office/drawing/2014/chart" uri="{C3380CC4-5D6E-409C-BE32-E72D297353CC}">
              <c16:uniqueId val="{00000002-2A66-4496-8395-062B3C13B722}"/>
            </c:ext>
          </c:extLst>
        </c:ser>
        <c:dLbls>
          <c:showLegendKey val="0"/>
          <c:showVal val="0"/>
          <c:showCatName val="0"/>
          <c:showSerName val="0"/>
          <c:showPercent val="0"/>
          <c:showBubbleSize val="0"/>
        </c:dLbls>
        <c:gapWidth val="18"/>
        <c:axId val="581534232"/>
        <c:axId val="567614184"/>
      </c:barChart>
      <c:catAx>
        <c:axId val="581534232"/>
        <c:scaling>
          <c:orientation val="minMax"/>
        </c:scaling>
        <c:delete val="1"/>
        <c:axPos val="b"/>
        <c:numFmt formatCode="General" sourceLinked="0"/>
        <c:majorTickMark val="out"/>
        <c:minorTickMark val="none"/>
        <c:tickLblPos val="nextTo"/>
        <c:crossAx val="567614184"/>
        <c:crosses val="autoZero"/>
        <c:auto val="1"/>
        <c:lblAlgn val="ctr"/>
        <c:lblOffset val="100"/>
        <c:noMultiLvlLbl val="0"/>
      </c:catAx>
      <c:valAx>
        <c:axId val="567614184"/>
        <c:scaling>
          <c:orientation val="minMax"/>
          <c:max val="1"/>
          <c:min val="0"/>
        </c:scaling>
        <c:delete val="0"/>
        <c:axPos val="l"/>
        <c:numFmt formatCode="0%" sourceLinked="0"/>
        <c:majorTickMark val="out"/>
        <c:minorTickMark val="none"/>
        <c:tickLblPos val="nextTo"/>
        <c:spPr>
          <a:ln w="0">
            <a:solidFill>
              <a:schemeClr val="tx2"/>
            </a:solidFill>
            <a:prstDash val="sysDot"/>
          </a:ln>
        </c:spPr>
        <c:txPr>
          <a:bodyPr/>
          <a:lstStyle/>
          <a:p>
            <a:pPr>
              <a:defRPr sz="1100" i="1">
                <a:solidFill>
                  <a:schemeClr val="tx2"/>
                </a:solidFill>
              </a:defRPr>
            </a:pPr>
            <a:endParaRPr lang="es-CO"/>
          </a:p>
        </c:txPr>
        <c:crossAx val="581534232"/>
        <c:crosses val="autoZero"/>
        <c:crossBetween val="between"/>
      </c:valAx>
      <c:spPr>
        <a:noFill/>
        <a:ln w="25400">
          <a:noFill/>
        </a:ln>
        <a:effectLst/>
      </c:spPr>
    </c:plotArea>
    <c:plotVisOnly val="1"/>
    <c:dispBlanksAs val="gap"/>
    <c:showDLblsOverMax val="0"/>
  </c:chart>
  <c:spPr>
    <a:noFill/>
    <a:ln>
      <a:noFill/>
    </a:ln>
  </c:sp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567614576"/>
        <c:axId val="567613792"/>
      </c:barChart>
      <c:catAx>
        <c:axId val="56761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567613792"/>
        <c:crosses val="autoZero"/>
        <c:auto val="1"/>
        <c:lblAlgn val="ctr"/>
        <c:lblOffset val="100"/>
        <c:noMultiLvlLbl val="0"/>
      </c:catAx>
      <c:valAx>
        <c:axId val="567613792"/>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567614576"/>
        <c:crosses val="autoZero"/>
        <c:crossBetween val="between"/>
      </c:valAx>
      <c:spPr>
        <a:noFill/>
        <a:ln>
          <a:noFill/>
        </a:ln>
        <a:effectLst/>
      </c:spPr>
    </c:plotArea>
    <c:legend>
      <c:legendPos val="b"/>
      <c:layout>
        <c:manualLayout>
          <c:xMode val="edge"/>
          <c:yMode val="edge"/>
          <c:x val="2.7793069605578896E-2"/>
          <c:y val="0.89872616940536099"/>
          <c:w val="0.35915639888643264"/>
          <c:h val="7.4249798434317157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orientation="portrait"/>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238125</xdr:colOff>
      <xdr:row>3</xdr:row>
      <xdr:rowOff>57150</xdr:rowOff>
    </xdr:from>
    <xdr:to>
      <xdr:col>6</xdr:col>
      <xdr:colOff>544830</xdr:colOff>
      <xdr:row>6</xdr:row>
      <xdr:rowOff>123825</xdr:rowOff>
    </xdr:to>
    <mc:AlternateContent xmlns:mc="http://schemas.openxmlformats.org/markup-compatibility/2006" xmlns:sle15="http://schemas.microsoft.com/office/drawing/2012/slicer">
      <mc:Choice Requires="sle15">
        <xdr:graphicFrame macro="">
          <xdr:nvGraphicFramePr>
            <xdr:cNvPr id="4" name="Account 2" descr="Slicer to filter table data by Account type">
              <a:extLst>
                <a:ext uri="{FF2B5EF4-FFF2-40B4-BE49-F238E27FC236}">
                  <a16:creationId xmlns:a16="http://schemas.microsoft.com/office/drawing/2014/main" id="{3156ADE8-0ECE-4F78-9789-3F2B2D50A3A2}"/>
                </a:ext>
              </a:extLst>
            </xdr:cNvPr>
            <xdr:cNvGraphicFramePr/>
          </xdr:nvGraphicFramePr>
          <xdr:xfrm>
            <a:off x="0" y="0"/>
            <a:ext cx="0" cy="0"/>
          </xdr:xfrm>
          <a:graphic>
            <a:graphicData uri="http://schemas.microsoft.com/office/drawing/2010/slicer">
              <sle:slicer xmlns:sle="http://schemas.microsoft.com/office/drawing/2010/slicer" name="Account 2"/>
            </a:graphicData>
          </a:graphic>
        </xdr:graphicFrame>
      </mc:Choice>
      <mc:Fallback xmlns="">
        <xdr:sp macro="" textlink="">
          <xdr:nvSpPr>
            <xdr:cNvPr id="0" name=""/>
            <xdr:cNvSpPr>
              <a:spLocks noTextEdit="1"/>
            </xdr:cNvSpPr>
          </xdr:nvSpPr>
          <xdr:spPr>
            <a:xfrm>
              <a:off x="5543550" y="1162050"/>
              <a:ext cx="1554480" cy="12096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3</xdr:row>
      <xdr:rowOff>133350</xdr:rowOff>
    </xdr:from>
    <xdr:to>
      <xdr:col>1</xdr:col>
      <xdr:colOff>847725</xdr:colOff>
      <xdr:row>19</xdr:row>
      <xdr:rowOff>361950</xdr:rowOff>
    </xdr:to>
    <xdr:graphicFrame macro="">
      <xdr:nvGraphicFramePr>
        <xdr:cNvPr id="2" name="Money Tracker chart" descr="Column chart to display percentage of available cash">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28574</xdr:colOff>
      <xdr:row>4</xdr:row>
      <xdr:rowOff>242886</xdr:rowOff>
    </xdr:from>
    <xdr:to>
      <xdr:col>4</xdr:col>
      <xdr:colOff>1295399</xdr:colOff>
      <xdr:row>16</xdr:row>
      <xdr:rowOff>266699</xdr:rowOff>
    </xdr:to>
    <xdr:graphicFrame macro="">
      <xdr:nvGraphicFramePr>
        <xdr:cNvPr id="4" name="Chart 1" descr="Account Summary column chart comparing checking, savings, and other for each month">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4987.593199189818" createdVersion="5" refreshedVersion="8" minRefreshableVersion="3" recordCount="27" xr:uid="{00000000-000A-0000-FFFF-FFFF00000000}">
  <cacheSource type="worksheet">
    <worksheetSource name="CashSpent"/>
  </cacheSource>
  <cacheFields count="4">
    <cacheField name="Fecha" numFmtId="14">
      <sharedItems containsNonDate="0" containsDate="1" containsString="0" containsBlank="1" minDate="2023-06-15T00:00:00" maxDate="2023-07-16T00:00:00"/>
    </cacheField>
    <cacheField name="Descripcion" numFmtId="169">
      <sharedItems containsBlank="1"/>
    </cacheField>
    <cacheField name="Cantidad" numFmtId="40">
      <sharedItems containsString="0" containsBlank="1" containsNumber="1" containsInteger="1" minValue="5" maxValue="230"/>
    </cacheField>
    <cacheField name="Tipo " numFmtId="169">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3-06-15T00:00:00"/>
    <s v="ATM withdrawal"/>
    <n v="40"/>
    <s v="Gasto"/>
  </r>
  <r>
    <d v="2023-06-16T00:00:00"/>
    <s v="Lunch"/>
    <n v="5"/>
    <s v="Ingreso"/>
  </r>
  <r>
    <d v="2023-06-17T00:00:00"/>
    <s v="Car payment"/>
    <n v="230"/>
    <s v="Gasto"/>
  </r>
  <r>
    <d v="2023-07-15T00:00:00"/>
    <s v="Electricity payment"/>
    <n v="70"/>
    <s v="Ahorro"/>
  </r>
  <r>
    <m/>
    <m/>
    <m/>
    <m/>
  </r>
  <r>
    <m/>
    <m/>
    <m/>
    <m/>
  </r>
  <r>
    <m/>
    <m/>
    <m/>
    <m/>
  </r>
  <r>
    <m/>
    <m/>
    <m/>
    <m/>
  </r>
  <r>
    <m/>
    <m/>
    <m/>
    <m/>
  </r>
  <r>
    <m/>
    <m/>
    <m/>
    <m/>
  </r>
  <r>
    <m/>
    <m/>
    <m/>
    <m/>
  </r>
  <r>
    <m/>
    <m/>
    <m/>
    <m/>
  </r>
  <r>
    <m/>
    <m/>
    <m/>
    <m/>
  </r>
  <r>
    <m/>
    <m/>
    <m/>
    <m/>
  </r>
  <r>
    <m/>
    <m/>
    <m/>
    <m/>
  </r>
  <r>
    <m/>
    <m/>
    <m/>
    <m/>
  </r>
  <r>
    <m/>
    <m/>
    <m/>
    <m/>
  </r>
  <r>
    <m/>
    <m/>
    <m/>
    <m/>
  </r>
  <r>
    <m/>
    <m/>
    <m/>
    <m/>
  </r>
  <r>
    <m/>
    <m/>
    <m/>
    <m/>
  </r>
  <r>
    <m/>
    <m/>
    <m/>
    <m/>
  </r>
  <r>
    <m/>
    <m/>
    <m/>
    <m/>
  </r>
  <r>
    <m/>
    <m/>
    <m/>
    <m/>
  </r>
  <r>
    <m/>
    <m/>
    <m/>
    <m/>
  </r>
  <r>
    <m/>
    <m/>
    <m/>
    <m/>
  </r>
  <r>
    <m/>
    <m/>
    <m/>
    <m/>
  </r>
  <r>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onthlySummary" cacheId="2" applyNumberFormats="0" applyBorderFormats="0" applyFontFormats="0" applyPatternFormats="0" applyAlignmentFormats="0" applyWidthHeightFormats="1" dataCaption="Values" updatedVersion="8" minRefreshableVersion="3" fieldPrintTitles="1" itemPrintTitles="1" mergeItem="1" createdVersion="4" indent="0" showHeaders="0" outline="1" outlineData="1" multipleFieldFilters="0" chartFormat="1">
  <location ref="B19:D36" firstHeaderRow="1" firstDataRow="1" firstDataCol="0"/>
  <pivotFields count="4">
    <pivotField showAll="0"/>
    <pivotField showAll="0"/>
    <pivotField showAll="0"/>
    <pivotField showAll="0"/>
  </pivotFields>
  <formats count="7">
    <format dxfId="15">
      <pivotArea type="origin" dataOnly="0" labelOnly="1" outline="0" fieldPosition="0"/>
    </format>
    <format dxfId="14">
      <pivotArea type="origin" dataOnly="0" labelOnly="1" outline="0" fieldPosition="0"/>
    </format>
    <format dxfId="13">
      <pivotArea dataOnly="0" labelOnly="1" grandCol="1" outline="0" fieldPosition="0"/>
    </format>
    <format dxfId="12">
      <pivotArea type="origin" dataOnly="0" labelOnly="1" outline="0" fieldPosition="0"/>
    </format>
    <format dxfId="11">
      <pivotArea type="origin" dataOnly="0" labelOnly="1" outline="0" fieldPosition="0"/>
    </format>
    <format dxfId="10">
      <pivotArea type="origin" dataOnly="0" labelOnly="1" outline="0" fieldPosition="0"/>
    </format>
    <format dxfId="9">
      <pivotArea dataOnly="0" labelOnly="1" grandCol="1" outline="0" fieldPosition="0"/>
    </format>
  </formats>
  <pivotTableStyleInfo name="Monthly Summary" showRowHeaders="1" showColHeaders="1" showRowStripes="1" showColStripes="0" showLastColumn="1"/>
  <extLst>
    <ext xmlns:x14="http://schemas.microsoft.com/office/spreadsheetml/2009/9/main" uri="{962EF5D1-5CA2-4c93-8EF4-DBF5C05439D2}">
      <x14:pivotTableDefinition xmlns:xm="http://schemas.microsoft.com/office/excel/2006/main" altTextSummary="This PivotTable provides a summary of cash expenditures for each month and by accoun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11" xr10:uid="{00000000-0013-0000-FFFF-FFFF04000000}" sourceName="Tipo ">
  <extLst>
    <x:ext xmlns:x15="http://schemas.microsoft.com/office/spreadsheetml/2010/11/main" uri="{2F2917AC-EB37-4324-AD4E-5DD8C200BD13}">
      <x15:tableSlicerCache tableId="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2" xr10:uid="{00000000-0014-0000-FFFF-FFFF02000000}" cache="Slicer_Account11" caption="Tipo "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shSpent" displayName="CashSpent" ref="B4:E31" headerRowDxfId="21" dataDxfId="20">
  <autoFilter ref="B4:E31" xr:uid="{00000000-0009-0000-0100-000003000000}"/>
  <tableColumns count="4">
    <tableColumn id="1" xr3:uid="{00000000-0010-0000-0100-000001000000}" name="Fecha" totalsRowLabel="Total" dataDxfId="19"/>
    <tableColumn id="2" xr3:uid="{00000000-0010-0000-0100-000002000000}" name="Descripción" dataDxfId="18"/>
    <tableColumn id="3" xr3:uid="{00000000-0010-0000-0100-000003000000}" name="Cantidad" totalsRowFunction="sum" dataDxfId="17"/>
    <tableColumn id="4" xr3:uid="{00000000-0010-0000-0100-000004000000}" name="Tipo " dataDxfId="16"/>
  </tableColumns>
  <tableStyleInfo name="Cash Spent Table" showFirstColumn="0" showLastColumn="0" showRowStripes="1" showColumnStripes="1"/>
  <extLst>
    <ext xmlns:x14="http://schemas.microsoft.com/office/spreadsheetml/2009/9/main" uri="{504A1905-F514-4f6f-8877-14C23A59335A}">
      <x14:table altTextSummary="Enter Date, Description, and Amount spent in this table. Select Account typ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ashSummaryTable" displayName="CashSummaryTable" ref="D4:H6" totalsRowCount="1" headerRowDxfId="27" dataDxfId="26" totalsRowDxfId="25">
  <tableColumns count="5">
    <tableColumn id="1" xr3:uid="{00000000-0010-0000-0000-000001000000}" name="Cuenta" totalsRowLabel="Total" dataDxfId="24" totalsRowDxfId="4"/>
    <tableColumn id="3" xr3:uid="{00000000-0010-0000-0000-000003000000}" name="Ingresos" totalsRowFunction="sum" totalsRowDxfId="3"/>
    <tableColumn id="2" xr3:uid="{00000000-0010-0000-0000-000002000000}" name="Gastos" totalsRowFunction="sum" dataDxfId="23" totalsRowDxfId="2">
      <calculatedColumnFormula array="1">SUMIF(CashSpent[[Tipo ]],"=" &amp;CashSummaryTable[[#This Row],[Cuenta]],CashSpent[Cantidad])</calculatedColumnFormula>
    </tableColumn>
    <tableColumn id="5" xr3:uid="{9F1873E9-F01C-4E9F-95DB-7155FED186FC}" name="Ahorros" totalsRowFunction="sum" dataDxfId="5" totalsRowDxfId="1" dataCellStyle="Moneda">
      <calculatedColumnFormula>SUMIF(CashSpent[[Tipo ]],"=Ahorro",CashSpent[Cantidad])</calculatedColumnFormula>
    </tableColumn>
    <tableColumn id="4" xr3:uid="{00000000-0010-0000-0000-000004000000}" name="Sobrante" totalsRowFunction="sum" dataDxfId="22" totalsRowDxfId="0">
      <calculatedColumnFormula>CashSummaryTable[[#This Row],[Ingresos]]-CashSummaryTable[[#This Row],[Gastos]]-CashSummaryTable[[#This Row],[Ahorros]]</calculatedColumnFormula>
    </tableColumn>
  </tableColumns>
  <tableStyleInfo name="CashSummaryTable" showFirstColumn="0" showLastColumn="0" showRowStripes="0" showColumnStripes="1"/>
  <extLst>
    <ext xmlns:x14="http://schemas.microsoft.com/office/spreadsheetml/2009/9/main" uri="{504A1905-F514-4f6f-8877-14C23A59335A}">
      <x14:table altTextSummary="Enter Account type and Starting Cash amount in this table. Spending Total and Cash Remaining amounts are automatically calculated"/>
    </ext>
  </extLst>
</table>
</file>

<file path=xl/theme/theme1.xml><?xml version="1.0" encoding="utf-8"?>
<a:theme xmlns:a="http://schemas.openxmlformats.org/drawingml/2006/main" name="Office Theme">
  <a:themeElements>
    <a:clrScheme name="Money Tracker">
      <a:dk1>
        <a:sysClr val="windowText" lastClr="000000"/>
      </a:dk1>
      <a:lt1>
        <a:sysClr val="window" lastClr="FFFFFF"/>
      </a:lt1>
      <a:dk2>
        <a:srgbClr val="404041"/>
      </a:dk2>
      <a:lt2>
        <a:srgbClr val="FFFF99"/>
      </a:lt2>
      <a:accent1>
        <a:srgbClr val="B5D67E"/>
      </a:accent1>
      <a:accent2>
        <a:srgbClr val="6DCEF5"/>
      </a:accent2>
      <a:accent3>
        <a:srgbClr val="FCEE1E"/>
      </a:accent3>
      <a:accent4>
        <a:srgbClr val="FAAF4E"/>
      </a:accent4>
      <a:accent5>
        <a:srgbClr val="31859B"/>
      </a:accent5>
      <a:accent6>
        <a:srgbClr val="DB7713"/>
      </a:accent6>
      <a:hlink>
        <a:srgbClr val="4BACC6"/>
      </a:hlink>
      <a:folHlink>
        <a:srgbClr val="E36C09"/>
      </a:folHlink>
    </a:clrScheme>
    <a:fontScheme name="Personal Money Tracker">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B1:G31"/>
  <sheetViews>
    <sheetView showGridLines="0" tabSelected="1" zoomScaleNormal="100" workbookViewId="0">
      <selection activeCell="B10" sqref="B10"/>
    </sheetView>
  </sheetViews>
  <sheetFormatPr baseColWidth="10" defaultColWidth="9.140625" defaultRowHeight="30" customHeight="1" x14ac:dyDescent="0.25"/>
  <cols>
    <col min="1" max="1" width="2.28515625" customWidth="1"/>
    <col min="2" max="2" width="18.7109375" customWidth="1"/>
    <col min="3" max="3" width="22.5703125" customWidth="1"/>
    <col min="4" max="4" width="17.28515625" customWidth="1"/>
    <col min="5" max="5" width="23.5703125" customWidth="1"/>
    <col min="6" max="6" width="18.7109375" customWidth="1"/>
    <col min="7" max="7" width="14" customWidth="1"/>
    <col min="8" max="8" width="5.5703125" customWidth="1"/>
    <col min="9" max="9" width="14.85546875" bestFit="1" customWidth="1"/>
    <col min="10" max="10" width="16.28515625" bestFit="1" customWidth="1"/>
    <col min="11" max="12" width="12.7109375" customWidth="1"/>
  </cols>
  <sheetData>
    <row r="1" spans="2:7" ht="18.75" customHeight="1" x14ac:dyDescent="0.25">
      <c r="B1" s="22" t="s">
        <v>31</v>
      </c>
      <c r="C1" s="22"/>
      <c r="D1" s="22"/>
      <c r="E1" s="12"/>
    </row>
    <row r="2" spans="2:7" ht="18.75" customHeight="1" x14ac:dyDescent="0.25">
      <c r="B2" s="23"/>
      <c r="C2" s="23"/>
      <c r="D2" s="23"/>
      <c r="E2" s="13" t="s">
        <v>36</v>
      </c>
      <c r="F2" s="40"/>
    </row>
    <row r="3" spans="2:7" ht="50.1" customHeight="1" x14ac:dyDescent="0.35">
      <c r="B3" s="19"/>
      <c r="C3" s="19"/>
    </row>
    <row r="4" spans="2:7" ht="30" customHeight="1" x14ac:dyDescent="0.25">
      <c r="B4" s="6" t="s">
        <v>22</v>
      </c>
      <c r="C4" s="6" t="s">
        <v>37</v>
      </c>
      <c r="D4" s="3" t="s">
        <v>23</v>
      </c>
      <c r="E4" s="6" t="s">
        <v>24</v>
      </c>
      <c r="F4" s="26" t="s">
        <v>4</v>
      </c>
      <c r="G4" s="26"/>
    </row>
    <row r="5" spans="2:7" ht="30" customHeight="1" x14ac:dyDescent="0.25">
      <c r="B5" s="5">
        <f ca="1">TODAY()+105</f>
        <v>45092</v>
      </c>
      <c r="C5" s="7" t="s">
        <v>5</v>
      </c>
      <c r="D5" s="11">
        <v>40</v>
      </c>
      <c r="E5" s="7" t="s">
        <v>29</v>
      </c>
      <c r="F5" s="26"/>
      <c r="G5" s="26"/>
    </row>
    <row r="6" spans="2:7" ht="30" customHeight="1" x14ac:dyDescent="0.25">
      <c r="B6" s="5">
        <f ca="1">TODAY()+106</f>
        <v>45093</v>
      </c>
      <c r="C6" s="7" t="s">
        <v>6</v>
      </c>
      <c r="D6" s="11">
        <v>5</v>
      </c>
      <c r="E6" s="7" t="s">
        <v>27</v>
      </c>
      <c r="F6" s="26"/>
      <c r="G6" s="26"/>
    </row>
    <row r="7" spans="2:7" ht="30" customHeight="1" x14ac:dyDescent="0.25">
      <c r="B7" s="5">
        <f ca="1">TODAY()+107</f>
        <v>45094</v>
      </c>
      <c r="C7" s="7" t="s">
        <v>7</v>
      </c>
      <c r="D7" s="11">
        <v>230</v>
      </c>
      <c r="E7" s="7" t="s">
        <v>27</v>
      </c>
      <c r="F7" s="26"/>
      <c r="G7" s="26"/>
    </row>
    <row r="8" spans="2:7" ht="30" customHeight="1" x14ac:dyDescent="0.25">
      <c r="B8" s="5">
        <f ca="1">TODAY()+135</f>
        <v>45122</v>
      </c>
      <c r="C8" s="7" t="s">
        <v>8</v>
      </c>
      <c r="D8" s="11">
        <v>70</v>
      </c>
      <c r="E8" s="7" t="s">
        <v>27</v>
      </c>
      <c r="F8" s="26" t="s">
        <v>9</v>
      </c>
      <c r="G8" s="26"/>
    </row>
    <row r="9" spans="2:7" ht="30" customHeight="1" x14ac:dyDescent="0.25">
      <c r="B9" s="5">
        <v>44987</v>
      </c>
      <c r="C9" s="7" t="s">
        <v>32</v>
      </c>
      <c r="D9" s="11">
        <v>1000</v>
      </c>
      <c r="E9" s="7" t="s">
        <v>27</v>
      </c>
      <c r="F9" s="26"/>
      <c r="G9" s="26"/>
    </row>
    <row r="10" spans="2:7" ht="30" customHeight="1" x14ac:dyDescent="0.25">
      <c r="B10" s="5">
        <v>44988</v>
      </c>
      <c r="C10" s="7" t="s">
        <v>33</v>
      </c>
      <c r="D10" s="11">
        <v>300</v>
      </c>
      <c r="E10" s="38" t="s">
        <v>30</v>
      </c>
      <c r="F10" s="26"/>
      <c r="G10" s="26"/>
    </row>
    <row r="11" spans="2:7" ht="30" customHeight="1" x14ac:dyDescent="0.25">
      <c r="B11" s="5"/>
      <c r="C11" s="7"/>
      <c r="D11" s="11"/>
      <c r="E11" s="7"/>
      <c r="F11" s="26"/>
      <c r="G11" s="26"/>
    </row>
    <row r="12" spans="2:7" ht="30" customHeight="1" x14ac:dyDescent="0.25">
      <c r="B12" s="5"/>
      <c r="C12" s="7"/>
      <c r="D12" s="11"/>
      <c r="E12" s="7"/>
      <c r="F12" s="26"/>
      <c r="G12" s="26"/>
    </row>
    <row r="13" spans="2:7" ht="30" customHeight="1" x14ac:dyDescent="0.25">
      <c r="B13" s="5"/>
      <c r="C13" s="7"/>
      <c r="D13" s="11"/>
      <c r="E13" s="7"/>
      <c r="F13" s="26"/>
      <c r="G13" s="26"/>
    </row>
    <row r="14" spans="2:7" ht="30" customHeight="1" x14ac:dyDescent="0.25">
      <c r="B14" s="5"/>
      <c r="C14" s="7"/>
      <c r="D14" s="11"/>
      <c r="E14" s="7"/>
      <c r="F14" s="26"/>
      <c r="G14" s="26"/>
    </row>
    <row r="15" spans="2:7" ht="30" customHeight="1" x14ac:dyDescent="0.25">
      <c r="B15" s="5"/>
      <c r="C15" s="7"/>
      <c r="D15" s="11"/>
      <c r="E15" s="7"/>
      <c r="F15" s="26"/>
      <c r="G15" s="26"/>
    </row>
    <row r="16" spans="2:7" ht="30" customHeight="1" x14ac:dyDescent="0.25">
      <c r="B16" s="5"/>
      <c r="C16" s="7"/>
      <c r="D16" s="11"/>
      <c r="E16" s="7"/>
    </row>
    <row r="17" spans="2:5" ht="30" customHeight="1" x14ac:dyDescent="0.25">
      <c r="B17" s="5"/>
      <c r="C17" s="7"/>
      <c r="D17" s="11"/>
      <c r="E17" s="7"/>
    </row>
    <row r="18" spans="2:5" ht="30" customHeight="1" x14ac:dyDescent="0.25">
      <c r="B18" s="5"/>
      <c r="C18" s="7"/>
      <c r="D18" s="11"/>
      <c r="E18" s="7"/>
    </row>
    <row r="19" spans="2:5" ht="30" customHeight="1" x14ac:dyDescent="0.25">
      <c r="B19" s="5"/>
      <c r="C19" s="7"/>
      <c r="D19" s="11"/>
      <c r="E19" s="7"/>
    </row>
    <row r="20" spans="2:5" ht="30" customHeight="1" x14ac:dyDescent="0.25">
      <c r="B20" s="5"/>
      <c r="C20" s="7"/>
      <c r="D20" s="11"/>
      <c r="E20" s="7"/>
    </row>
    <row r="21" spans="2:5" ht="30" customHeight="1" x14ac:dyDescent="0.25">
      <c r="B21" s="5"/>
      <c r="C21" s="7"/>
      <c r="D21" s="11"/>
      <c r="E21" s="7"/>
    </row>
    <row r="22" spans="2:5" ht="30" customHeight="1" x14ac:dyDescent="0.25">
      <c r="B22" s="5"/>
      <c r="C22" s="7"/>
      <c r="D22" s="11"/>
      <c r="E22" s="7"/>
    </row>
    <row r="23" spans="2:5" ht="30" customHeight="1" x14ac:dyDescent="0.25">
      <c r="B23" s="5"/>
      <c r="C23" s="7"/>
      <c r="D23" s="11"/>
      <c r="E23" s="7"/>
    </row>
    <row r="24" spans="2:5" ht="30" customHeight="1" x14ac:dyDescent="0.25">
      <c r="B24" s="5"/>
      <c r="C24" s="7"/>
      <c r="D24" s="11"/>
      <c r="E24" s="7"/>
    </row>
    <row r="25" spans="2:5" ht="30" customHeight="1" x14ac:dyDescent="0.25">
      <c r="B25" s="5"/>
      <c r="C25" s="7"/>
      <c r="D25" s="11"/>
      <c r="E25" s="7"/>
    </row>
    <row r="26" spans="2:5" ht="30" customHeight="1" x14ac:dyDescent="0.25">
      <c r="B26" s="5"/>
      <c r="C26" s="7"/>
      <c r="D26" s="11"/>
      <c r="E26" s="7"/>
    </row>
    <row r="27" spans="2:5" ht="30" customHeight="1" x14ac:dyDescent="0.25">
      <c r="B27" s="5"/>
      <c r="C27" s="7"/>
      <c r="D27" s="11"/>
      <c r="E27" s="7"/>
    </row>
    <row r="28" spans="2:5" ht="30" customHeight="1" x14ac:dyDescent="0.25">
      <c r="B28" s="5"/>
      <c r="C28" s="7"/>
      <c r="D28" s="11"/>
      <c r="E28" s="7"/>
    </row>
    <row r="29" spans="2:5" ht="30" customHeight="1" x14ac:dyDescent="0.25">
      <c r="B29" s="5"/>
      <c r="C29" s="7"/>
      <c r="D29" s="11"/>
      <c r="E29" s="7"/>
    </row>
    <row r="30" spans="2:5" ht="30" customHeight="1" x14ac:dyDescent="0.25">
      <c r="B30" s="5"/>
      <c r="C30" s="7"/>
      <c r="D30" s="11"/>
      <c r="E30" s="7"/>
    </row>
    <row r="31" spans="2:5" ht="30" customHeight="1" x14ac:dyDescent="0.25">
      <c r="B31" s="5"/>
      <c r="C31" s="7"/>
      <c r="D31" s="11"/>
      <c r="E31" s="7"/>
    </row>
  </sheetData>
  <mergeCells count="4">
    <mergeCell ref="B1:D2"/>
    <mergeCell ref="B3:C3"/>
    <mergeCell ref="F8:G15"/>
    <mergeCell ref="F4:G7"/>
  </mergeCells>
  <dataValidations count="10">
    <dataValidation type="list" errorStyle="warning" allowBlank="1" showInputMessage="1" showErrorMessage="1" error="Select Account type from the list. Select CANCEL, then press ALT+DOWN ARROW for options, then DOWN ARROW and ENTER to make selection" sqref="E5:E31" xr:uid="{00000000-0002-0000-0100-000000000000}">
      <formula1>AccountList</formula1>
    </dataValidation>
    <dataValidation allowBlank="1" showInputMessage="1" showErrorMessage="1" prompt="Create Cash Spent list in this worksheet. Enter details in Cash Spent table. Select cell E2 to navigate to Cash Summary worksheet and F2 to navigate to Monthly Summary worksheet" sqref="A1" xr:uid="{00000000-0002-0000-0100-000001000000}"/>
    <dataValidation allowBlank="1" showInputMessage="1" showErrorMessage="1" prompt="Title of this worksheet is in this cell" sqref="B1" xr:uid="{00000000-0002-0000-0100-000002000000}"/>
    <dataValidation allowBlank="1" showInputMessage="1" showErrorMessage="1" prompt="Navigation link to Cash Summary worksheet" sqref="E2" xr:uid="{00000000-0002-0000-0100-000003000000}"/>
    <dataValidation allowBlank="1" showInputMessage="1" showErrorMessage="1" prompt="Navigation link to Monthly Summary worksheet" sqref="F2" xr:uid="{00000000-0002-0000-0100-000004000000}"/>
    <dataValidation allowBlank="1" showInputMessage="1" showErrorMessage="1" prompt="Enter details in table below. Slicers to filter table data by Account and Description are in cell F4 and F8" sqref="B3:C3" xr:uid="{00000000-0002-0000-0100-000005000000}"/>
    <dataValidation allowBlank="1" showInputMessage="1" showErrorMessage="1" prompt="Enter Date in this column under this heading. Use heading filters to find specific entries" sqref="B4" xr:uid="{00000000-0002-0000-0100-000006000000}"/>
    <dataValidation allowBlank="1" showInputMessage="1" showErrorMessage="1" prompt="Enter Description in this column under this heading" sqref="C4" xr:uid="{00000000-0002-0000-0100-000007000000}"/>
    <dataValidation allowBlank="1" showInputMessage="1" showErrorMessage="1" prompt="Enter Amount in this column under this heading" sqref="D4" xr:uid="{00000000-0002-0000-0100-000008000000}"/>
    <dataValidation allowBlank="1" showInputMessage="1" showErrorMessage="1" prompt="Select Account type in this column under this heading. Press ALT+DOWN ARROW for options, then DOWN ARROW and ENTER to make selection" sqref="E4" xr:uid="{00000000-0002-0000-0100-000009000000}"/>
  </dataValidations>
  <hyperlinks>
    <hyperlink ref="E2" location="'Cash Summary'!A1" tooltip="Select to navigate to Cash Summary worksheet" display="&lt; Cash Summary" xr:uid="{00000000-0004-0000-0100-000001000000}"/>
  </hyperlinks>
  <printOptions horizontalCentered="1"/>
  <pageMargins left="0.7" right="0.7" top="0.75" bottom="0.75" header="0.3" footer="0.3"/>
  <pageSetup fitToHeight="0" orientation="portrait"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H23"/>
  <sheetViews>
    <sheetView showGridLines="0" zoomScaleNormal="100" workbookViewId="0">
      <selection activeCell="E5" sqref="E5"/>
    </sheetView>
  </sheetViews>
  <sheetFormatPr baseColWidth="10" defaultColWidth="9.140625" defaultRowHeight="30" customHeight="1" x14ac:dyDescent="0.25"/>
  <cols>
    <col min="1" max="1" width="2.28515625" customWidth="1"/>
    <col min="2" max="2" width="15.28515625" customWidth="1"/>
    <col min="3" max="3" width="18.7109375" customWidth="1"/>
    <col min="4" max="4" width="23.5703125" customWidth="1"/>
    <col min="5" max="5" width="22.5703125" customWidth="1"/>
    <col min="6" max="7" width="17.28515625" customWidth="1"/>
    <col min="8" max="8" width="18.7109375" customWidth="1"/>
    <col min="9" max="9" width="5.5703125" customWidth="1"/>
    <col min="10" max="10" width="14.85546875" bestFit="1" customWidth="1"/>
    <col min="11" max="11" width="16.28515625" bestFit="1" customWidth="1"/>
    <col min="12" max="13" width="12.7109375" customWidth="1"/>
  </cols>
  <sheetData>
    <row r="1" spans="2:8" ht="18.75" customHeight="1" x14ac:dyDescent="0.25">
      <c r="B1" s="22" t="s">
        <v>25</v>
      </c>
      <c r="C1" s="22"/>
      <c r="D1" s="22"/>
      <c r="E1" s="22"/>
      <c r="F1" s="22"/>
      <c r="G1" s="15"/>
    </row>
    <row r="2" spans="2:8" ht="18.75" customHeight="1" x14ac:dyDescent="0.25">
      <c r="B2" s="23"/>
      <c r="C2" s="23"/>
      <c r="D2" s="23"/>
      <c r="E2" s="23"/>
      <c r="F2" s="23"/>
      <c r="G2" s="16"/>
      <c r="H2" s="9" t="s">
        <v>0</v>
      </c>
    </row>
    <row r="3" spans="2:8" ht="50.1" customHeight="1" x14ac:dyDescent="0.35">
      <c r="B3" s="39" t="s">
        <v>35</v>
      </c>
      <c r="C3" s="39"/>
      <c r="D3" s="19" t="s">
        <v>26</v>
      </c>
      <c r="E3" s="19"/>
    </row>
    <row r="4" spans="2:8" ht="30" customHeight="1" x14ac:dyDescent="0.25">
      <c r="B4" s="24" t="s">
        <v>1</v>
      </c>
      <c r="D4" s="1" t="s">
        <v>34</v>
      </c>
      <c r="E4" s="2" t="s">
        <v>18</v>
      </c>
      <c r="F4" s="2" t="s">
        <v>20</v>
      </c>
      <c r="G4" s="2" t="s">
        <v>19</v>
      </c>
      <c r="H4" s="2" t="s">
        <v>21</v>
      </c>
    </row>
    <row r="5" spans="2:8" ht="30" customHeight="1" x14ac:dyDescent="0.25">
      <c r="B5" s="25"/>
      <c r="D5" s="8" t="s">
        <v>28</v>
      </c>
      <c r="E5" s="10">
        <f>SUMIF(CashSpent[[Tipo ]],"=Ingreso",CashSpent[Cantidad])</f>
        <v>1305</v>
      </c>
      <c r="F5" s="10">
        <f>SUMIF(CashSpent[[Tipo ]],"=Gasto",CashSpent[Cantidad])</f>
        <v>40</v>
      </c>
      <c r="G5" s="10">
        <f>SUMIF(CashSpent[[Tipo ]],"=Ahorro",CashSpent[Cantidad])</f>
        <v>300</v>
      </c>
      <c r="H5" s="10">
        <f>CashSummaryTable[[#This Row],[Ingresos]]-CashSummaryTable[[#This Row],[Gastos]]-CashSummaryTable[[#This Row],[Ahorros]]</f>
        <v>965</v>
      </c>
    </row>
    <row r="6" spans="2:8" ht="30" customHeight="1" x14ac:dyDescent="0.25">
      <c r="B6" s="25"/>
      <c r="D6" s="8" t="s">
        <v>2</v>
      </c>
      <c r="E6" s="4">
        <f>SUBTOTAL(109,CashSummaryTable[Ingresos])</f>
        <v>1305</v>
      </c>
      <c r="F6" s="4">
        <f>SUBTOTAL(109,CashSummaryTable[Gastos])</f>
        <v>40</v>
      </c>
      <c r="G6" s="4">
        <f>SUBTOTAL(109,CashSummaryTable[Ahorros])</f>
        <v>300</v>
      </c>
      <c r="H6" s="4">
        <f>SUBTOTAL(109,CashSummaryTable[Sobrante])</f>
        <v>965</v>
      </c>
    </row>
    <row r="7" spans="2:8" ht="30" customHeight="1" x14ac:dyDescent="0.25">
      <c r="B7" s="25"/>
    </row>
    <row r="8" spans="2:8" ht="30" customHeight="1" x14ac:dyDescent="0.25">
      <c r="B8" s="25"/>
    </row>
    <row r="9" spans="2:8" ht="30" customHeight="1" x14ac:dyDescent="0.25">
      <c r="B9" s="25"/>
    </row>
    <row r="10" spans="2:8" ht="30" customHeight="1" x14ac:dyDescent="0.25">
      <c r="B10" s="25"/>
    </row>
    <row r="11" spans="2:8" ht="30" customHeight="1" x14ac:dyDescent="0.25">
      <c r="B11" s="25"/>
    </row>
    <row r="12" spans="2:8" ht="30" customHeight="1" x14ac:dyDescent="0.25">
      <c r="B12" s="25"/>
    </row>
    <row r="13" spans="2:8" ht="30" customHeight="1" x14ac:dyDescent="0.25">
      <c r="B13" s="25"/>
    </row>
    <row r="14" spans="2:8" ht="30" customHeight="1" x14ac:dyDescent="0.25">
      <c r="B14" s="25"/>
    </row>
    <row r="15" spans="2:8" ht="30" customHeight="1" x14ac:dyDescent="0.25">
      <c r="B15" s="25"/>
    </row>
    <row r="16" spans="2:8" ht="30" customHeight="1" x14ac:dyDescent="0.25">
      <c r="B16" s="25"/>
    </row>
    <row r="17" spans="2:2" ht="30" customHeight="1" x14ac:dyDescent="0.25">
      <c r="B17" s="25"/>
    </row>
    <row r="18" spans="2:2" ht="30" customHeight="1" x14ac:dyDescent="0.25">
      <c r="B18" s="25"/>
    </row>
    <row r="19" spans="2:2" ht="30" customHeight="1" x14ac:dyDescent="0.25">
      <c r="B19" s="25"/>
    </row>
    <row r="20" spans="2:2" ht="30" customHeight="1" x14ac:dyDescent="0.25">
      <c r="B20" s="20" t="s">
        <v>3</v>
      </c>
    </row>
    <row r="21" spans="2:2" ht="30" customHeight="1" x14ac:dyDescent="0.25">
      <c r="B21" s="21"/>
    </row>
    <row r="22" spans="2:2" ht="30" customHeight="1" x14ac:dyDescent="0.25">
      <c r="B22" s="17">
        <f>CashSummaryTable[[#Totals],[Sobrante]]/CashSummaryTable[[#Totals],[Ingresos]]</f>
        <v>0.73946360153256707</v>
      </c>
    </row>
    <row r="23" spans="2:2" ht="30" customHeight="1" x14ac:dyDescent="0.25">
      <c r="B23" s="18"/>
    </row>
  </sheetData>
  <mergeCells count="6">
    <mergeCell ref="B22:B23"/>
    <mergeCell ref="D3:E3"/>
    <mergeCell ref="B20:B21"/>
    <mergeCell ref="B1:F2"/>
    <mergeCell ref="B4:B19"/>
    <mergeCell ref="B3:C3"/>
  </mergeCells>
  <conditionalFormatting sqref="B22">
    <cfRule type="expression" dxfId="8" priority="7" stopIfTrue="1">
      <formula>$B$22&gt;=0.5</formula>
    </cfRule>
    <cfRule type="expression" dxfId="7" priority="8" stopIfTrue="1">
      <formula>AND($B$22&gt;=0.25,$B$22&lt;0.5)</formula>
    </cfRule>
    <cfRule type="expression" dxfId="6" priority="9" stopIfTrue="1">
      <formula>$B$22&lt;0.25</formula>
    </cfRule>
  </conditionalFormatting>
  <dataValidations count="10">
    <dataValidation allowBlank="1" showInputMessage="1" showErrorMessage="1" prompt="Create a Personal Money Tracker in this workbook. Chart is in cell B4. Cash remaining percent is automatically calculated in cell B22" sqref="A1" xr:uid="{00000000-0002-0000-0000-000000000000}"/>
    <dataValidation allowBlank="1" showInputMessage="1" showErrorMessage="1" prompt="Navigation link to Cash Spent worksheet" sqref="H2" xr:uid="{00000000-0002-0000-0000-000001000000}"/>
    <dataValidation allowBlank="1" showInputMessage="1" showErrorMessage="1" prompt="Enter cash details in table below" sqref="D3:E3" xr:uid="{00000000-0002-0000-0000-000002000000}"/>
    <dataValidation allowBlank="1" showInputMessage="1" showErrorMessage="1" prompt="Enter Account type in this column under this heading" sqref="D4" xr:uid="{00000000-0002-0000-0000-000003000000}"/>
    <dataValidation allowBlank="1" showInputMessage="1" showErrorMessage="1" prompt="Enter Starting Cash amount in this column under this heading" sqref="E4" xr:uid="{00000000-0002-0000-0000-000004000000}"/>
    <dataValidation allowBlank="1" showInputMessage="1" showErrorMessage="1" prompt="Spending Total amount is automatically calculated in this column under this heading" sqref="F4:G4" xr:uid="{00000000-0002-0000-0000-000005000000}"/>
    <dataValidation allowBlank="1" showInputMessage="1" showErrorMessage="1" prompt="Cash Remaining is automatically calculated in this column under this heading" sqref="H4" xr:uid="{00000000-0002-0000-0000-000006000000}"/>
    <dataValidation allowBlank="1" showInputMessage="1" showErrorMessage="1" prompt="Title of this worksheet is in this cell. Enter details in Cash Summary table starting in cell D4 in this worksheet. Select cell G2 to navigate to Cash Spent worksheet" sqref="B1:G2" xr:uid="{00000000-0002-0000-0000-000007000000}"/>
    <dataValidation allowBlank="1" showInputMessage="1" showErrorMessage="1" prompt="Cash remaining percent is automatically calculated in cell below" sqref="B20:B21" xr:uid="{00000000-0002-0000-0000-000008000000}"/>
    <dataValidation allowBlank="1" showInputMessage="1" showErrorMessage="1" prompt="Cash remaining percent is automatically calculated in this cell" sqref="B22:B23" xr:uid="{00000000-0002-0000-0000-000009000000}"/>
  </dataValidations>
  <hyperlinks>
    <hyperlink ref="H2" location="'Cash Spent'!A1" tooltip="Select to navigate to Cash Spent worksheet" display="Cash Spent &gt;" xr:uid="{00000000-0004-0000-0000-000000000000}"/>
  </hyperlinks>
  <printOptions horizontalCentered="1"/>
  <pageMargins left="0.7" right="0.7" top="0.75" bottom="0.75" header="0.3" footer="0.3"/>
  <pageSetup fitToHeight="0" orientation="portrait"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autoPageBreaks="0" fitToPage="1"/>
  </sheetPr>
  <dimension ref="B1:G38"/>
  <sheetViews>
    <sheetView showGridLines="0" zoomScaleNormal="100" workbookViewId="0">
      <selection activeCell="H21" sqref="H21"/>
    </sheetView>
  </sheetViews>
  <sheetFormatPr baseColWidth="10" defaultColWidth="9.140625" defaultRowHeight="30" customHeight="1" x14ac:dyDescent="0.25"/>
  <cols>
    <col min="1" max="1" width="2.28515625" customWidth="1"/>
    <col min="2" max="2" width="23.7109375" customWidth="1"/>
    <col min="3" max="6" width="20.28515625" customWidth="1"/>
    <col min="7" max="7" width="4.28515625" customWidth="1"/>
  </cols>
  <sheetData>
    <row r="1" spans="2:7" ht="18.75" customHeight="1" x14ac:dyDescent="0.25">
      <c r="B1" s="22" t="s">
        <v>10</v>
      </c>
      <c r="C1" s="22"/>
      <c r="D1" s="22"/>
      <c r="E1" s="22"/>
    </row>
    <row r="2" spans="2:7" ht="18.75" customHeight="1" x14ac:dyDescent="0.25">
      <c r="B2" s="23"/>
      <c r="C2" s="23"/>
      <c r="D2" s="23"/>
      <c r="E2" s="23"/>
      <c r="F2" s="9" t="s">
        <v>11</v>
      </c>
    </row>
    <row r="3" spans="2:7" ht="35.450000000000003" customHeight="1" x14ac:dyDescent="0.25">
      <c r="B3" s="28" t="s">
        <v>12</v>
      </c>
      <c r="C3" s="28"/>
      <c r="D3" s="28"/>
      <c r="E3" s="28"/>
      <c r="F3" s="28"/>
    </row>
    <row r="4" spans="2:7" ht="27.6" customHeight="1" x14ac:dyDescent="0.35">
      <c r="B4" s="19" t="s">
        <v>13</v>
      </c>
      <c r="C4" s="19"/>
      <c r="D4" s="19"/>
      <c r="E4" s="19"/>
      <c r="F4" s="19"/>
      <c r="G4" s="19"/>
    </row>
    <row r="5" spans="2:7" ht="21.75" customHeight="1" x14ac:dyDescent="0.25">
      <c r="B5" s="26" t="s">
        <v>14</v>
      </c>
      <c r="C5" s="26"/>
      <c r="D5" s="26"/>
      <c r="E5" s="26"/>
      <c r="F5" s="26" t="s">
        <v>15</v>
      </c>
      <c r="G5" s="26"/>
    </row>
    <row r="6" spans="2:7" ht="21.75" customHeight="1" x14ac:dyDescent="0.25">
      <c r="B6" s="26"/>
      <c r="C6" s="26"/>
      <c r="D6" s="26"/>
      <c r="E6" s="26"/>
      <c r="F6" s="26"/>
      <c r="G6" s="26"/>
    </row>
    <row r="7" spans="2:7" ht="21.75" customHeight="1" x14ac:dyDescent="0.25">
      <c r="B7" s="26"/>
      <c r="C7" s="26"/>
      <c r="D7" s="26"/>
      <c r="E7" s="26"/>
      <c r="F7" s="26"/>
      <c r="G7" s="26"/>
    </row>
    <row r="8" spans="2:7" ht="21.75" customHeight="1" x14ac:dyDescent="0.25">
      <c r="B8" s="26"/>
      <c r="C8" s="26"/>
      <c r="D8" s="26"/>
      <c r="E8" s="26"/>
      <c r="F8" s="26"/>
      <c r="G8" s="26"/>
    </row>
    <row r="9" spans="2:7" ht="21.75" customHeight="1" x14ac:dyDescent="0.25">
      <c r="B9" s="26"/>
      <c r="C9" s="26"/>
      <c r="D9" s="26"/>
      <c r="E9" s="26"/>
      <c r="F9" s="26"/>
      <c r="G9" s="26"/>
    </row>
    <row r="10" spans="2:7" ht="21.75" customHeight="1" x14ac:dyDescent="0.25">
      <c r="B10" s="26"/>
      <c r="C10" s="26"/>
      <c r="D10" s="26"/>
      <c r="E10" s="26"/>
      <c r="F10" s="26" t="s">
        <v>16</v>
      </c>
      <c r="G10" s="26"/>
    </row>
    <row r="11" spans="2:7" ht="21.75" customHeight="1" x14ac:dyDescent="0.25">
      <c r="B11" s="26"/>
      <c r="C11" s="26"/>
      <c r="D11" s="26"/>
      <c r="E11" s="26"/>
      <c r="F11" s="26"/>
      <c r="G11" s="26"/>
    </row>
    <row r="12" spans="2:7" ht="21.75" customHeight="1" x14ac:dyDescent="0.25">
      <c r="B12" s="26"/>
      <c r="C12" s="26"/>
      <c r="D12" s="26"/>
      <c r="E12" s="26"/>
      <c r="F12" s="26"/>
      <c r="G12" s="26"/>
    </row>
    <row r="13" spans="2:7" ht="21.75" customHeight="1" x14ac:dyDescent="0.25">
      <c r="B13" s="26"/>
      <c r="C13" s="26"/>
      <c r="D13" s="26"/>
      <c r="E13" s="26"/>
      <c r="F13" s="26"/>
      <c r="G13" s="26"/>
    </row>
    <row r="14" spans="2:7" ht="21.75" customHeight="1" x14ac:dyDescent="0.25">
      <c r="B14" s="26"/>
      <c r="C14" s="26"/>
      <c r="D14" s="26"/>
      <c r="E14" s="26"/>
      <c r="F14" s="26"/>
      <c r="G14" s="26"/>
    </row>
    <row r="15" spans="2:7" ht="21.75" customHeight="1" x14ac:dyDescent="0.25">
      <c r="B15" s="26"/>
      <c r="C15" s="26"/>
      <c r="D15" s="26"/>
      <c r="E15" s="26"/>
      <c r="F15" s="26"/>
      <c r="G15" s="26"/>
    </row>
    <row r="16" spans="2:7" ht="21.75" customHeight="1" x14ac:dyDescent="0.25">
      <c r="B16" s="26"/>
      <c r="C16" s="26"/>
      <c r="D16" s="26"/>
      <c r="E16" s="26"/>
      <c r="F16" s="26"/>
      <c r="G16" s="26"/>
    </row>
    <row r="17" spans="2:7" ht="21.75" customHeight="1" x14ac:dyDescent="0.25">
      <c r="B17" s="26"/>
      <c r="C17" s="26"/>
      <c r="D17" s="26"/>
      <c r="E17" s="26"/>
      <c r="F17" s="26"/>
      <c r="G17" s="26"/>
    </row>
    <row r="18" spans="2:7" ht="41.25" customHeight="1" x14ac:dyDescent="0.25">
      <c r="B18" s="27" t="s">
        <v>17</v>
      </c>
      <c r="C18" s="27"/>
      <c r="D18" s="27"/>
      <c r="E18" s="27"/>
      <c r="F18" s="27"/>
      <c r="G18" s="14"/>
    </row>
    <row r="19" spans="2:7" ht="15" x14ac:dyDescent="0.25">
      <c r="B19" s="29"/>
      <c r="C19" s="30"/>
      <c r="D19" s="31"/>
    </row>
    <row r="20" spans="2:7" ht="15" x14ac:dyDescent="0.25">
      <c r="B20" s="32"/>
      <c r="C20" s="33"/>
      <c r="D20" s="34"/>
    </row>
    <row r="21" spans="2:7" ht="15" x14ac:dyDescent="0.25">
      <c r="B21" s="32"/>
      <c r="C21" s="33"/>
      <c r="D21" s="34"/>
    </row>
    <row r="22" spans="2:7" ht="15" x14ac:dyDescent="0.25">
      <c r="B22" s="32"/>
      <c r="C22" s="33"/>
      <c r="D22" s="34"/>
    </row>
    <row r="23" spans="2:7" ht="15" x14ac:dyDescent="0.25">
      <c r="B23" s="32"/>
      <c r="C23" s="33"/>
      <c r="D23" s="34"/>
    </row>
    <row r="24" spans="2:7" ht="15" x14ac:dyDescent="0.25">
      <c r="B24" s="32"/>
      <c r="C24" s="33"/>
      <c r="D24" s="34"/>
    </row>
    <row r="25" spans="2:7" ht="15" x14ac:dyDescent="0.25">
      <c r="B25" s="32"/>
      <c r="C25" s="33"/>
      <c r="D25" s="34"/>
    </row>
    <row r="26" spans="2:7" ht="15" x14ac:dyDescent="0.25">
      <c r="B26" s="32"/>
      <c r="C26" s="33"/>
      <c r="D26" s="34"/>
    </row>
    <row r="27" spans="2:7" ht="15" x14ac:dyDescent="0.25">
      <c r="B27" s="32"/>
      <c r="C27" s="33"/>
      <c r="D27" s="34"/>
    </row>
    <row r="28" spans="2:7" ht="15" x14ac:dyDescent="0.25">
      <c r="B28" s="32"/>
      <c r="C28" s="33"/>
      <c r="D28" s="34"/>
    </row>
    <row r="29" spans="2:7" ht="15" x14ac:dyDescent="0.25">
      <c r="B29" s="32"/>
      <c r="C29" s="33"/>
      <c r="D29" s="34"/>
    </row>
    <row r="30" spans="2:7" ht="15" x14ac:dyDescent="0.25">
      <c r="B30" s="32"/>
      <c r="C30" s="33"/>
      <c r="D30" s="34"/>
    </row>
    <row r="31" spans="2:7" ht="15" x14ac:dyDescent="0.25">
      <c r="B31" s="32"/>
      <c r="C31" s="33"/>
      <c r="D31" s="34"/>
    </row>
    <row r="32" spans="2:7" ht="15" x14ac:dyDescent="0.25">
      <c r="B32" s="32"/>
      <c r="C32" s="33"/>
      <c r="D32" s="34"/>
    </row>
    <row r="33" spans="2:4" ht="15" x14ac:dyDescent="0.25">
      <c r="B33" s="32"/>
      <c r="C33" s="33"/>
      <c r="D33" s="34"/>
    </row>
    <row r="34" spans="2:4" ht="15" x14ac:dyDescent="0.25">
      <c r="B34" s="32"/>
      <c r="C34" s="33"/>
      <c r="D34" s="34"/>
    </row>
    <row r="35" spans="2:4" ht="15" x14ac:dyDescent="0.25">
      <c r="B35" s="32"/>
      <c r="C35" s="33"/>
      <c r="D35" s="34"/>
    </row>
    <row r="36" spans="2:4" ht="15" x14ac:dyDescent="0.25">
      <c r="B36" s="35"/>
      <c r="C36" s="36"/>
      <c r="D36" s="37"/>
    </row>
    <row r="37" spans="2:4" ht="15" x14ac:dyDescent="0.25"/>
    <row r="38" spans="2:4" ht="15" x14ac:dyDescent="0.25"/>
  </sheetData>
  <mergeCells count="7">
    <mergeCell ref="B18:F18"/>
    <mergeCell ref="B1:E2"/>
    <mergeCell ref="B3:F3"/>
    <mergeCell ref="B5:E17"/>
    <mergeCell ref="F10:G17"/>
    <mergeCell ref="F5:G9"/>
    <mergeCell ref="B4:G4"/>
  </mergeCells>
  <dataValidations count="5">
    <dataValidation allowBlank="1" showInputMessage="1" showErrorMessage="1" prompt="Create Monthly Summary in this worksheet. Enter details in PivotTable. Chart is in cell B5 and slicers in cell F5 and F10.  Select cell F2 to navigate to Cash summary worksheet" sqref="A1" xr:uid="{00000000-0002-0000-0200-000000000000}"/>
    <dataValidation allowBlank="1" showInputMessage="1" showErrorMessage="1" prompt="Title of this worksheet is in this cell. Tip is in cell below" sqref="B1" xr:uid="{00000000-0002-0000-0200-000001000000}"/>
    <dataValidation allowBlank="1" showInputMessage="1" showErrorMessage="1" prompt="Navigation link to Cash Summary worksheet" sqref="F2" xr:uid="{00000000-0002-0000-0200-000002000000}"/>
    <dataValidation allowBlank="1" showInputMessage="1" showErrorMessage="1" prompt="Account Summary Chart is in cell below. This chart is updated based on PivotTable in Chart Data worksheet" sqref="B4" xr:uid="{00000000-0002-0000-0200-000003000000}"/>
    <dataValidation allowBlank="1" showInputMessage="1" showErrorMessage="1" prompt="Spending Summary details are automatically updated in table below from Cash Spent table" sqref="B18:F18" xr:uid="{00000000-0002-0000-0200-000004000000}"/>
  </dataValidations>
  <hyperlinks>
    <hyperlink ref="F2" location="'Cash Spent'!A1" tooltip="Select to navigate to Cash Spent worksheet" display="&lt; Cash Spent" xr:uid="{00000000-0004-0000-0200-000000000000}"/>
  </hyperlinks>
  <printOptions horizontalCentered="1"/>
  <pageMargins left="0.7" right="0.7" top="0.75" bottom="0.75" header="0.3" footer="0.3"/>
  <pageSetup scale="72" fitToHeight="0" orientation="portrait" r:id="rId2"/>
  <headerFooter differentFirst="1">
    <oddFooter>Page &amp;P of &amp;N</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5464B-157B-483B-B628-57EE2CC446D1}">
  <ds:schemaRefs>
    <ds:schemaRef ds:uri="http://schemas.microsoft.com/sharepoint/v3/contenttype/forms"/>
  </ds:schemaRefs>
</ds:datastoreItem>
</file>

<file path=customXml/itemProps2.xml><?xml version="1.0" encoding="utf-8"?>
<ds:datastoreItem xmlns:ds="http://schemas.openxmlformats.org/officeDocument/2006/customXml" ds:itemID="{99134604-2040-4903-854D-3A900CC7EEC7}">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B5597AEA-0E65-40D9-82F3-2D4C84D00A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TM00000038</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Dia a dia</vt:lpstr>
      <vt:lpstr>Resumen</vt:lpstr>
      <vt:lpstr>Monthly Summary</vt:lpstr>
      <vt:lpstr>AccountList</vt:lpstr>
      <vt:lpstr>PercentageAvailable</vt:lpstr>
      <vt:lpstr>'Monthly Summary'!Títulos_a_imprimir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2022-10-31T13:21:19Z</dcterms:created>
  <dcterms:modified xsi:type="dcterms:W3CDTF">2023-03-02T19:43:00Z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