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mc:AlternateContent xmlns:mc="http://schemas.openxmlformats.org/markup-compatibility/2006">
    <mc:Choice Requires="x15">
      <x15ac:absPath xmlns:x15ac="http://schemas.microsoft.com/office/spreadsheetml/2010/11/ac" url="/Users/alejo/rppg-web-main/calificacion_udea_medicina/"/>
    </mc:Choice>
  </mc:AlternateContent>
  <xr:revisionPtr revIDLastSave="0" documentId="8_{1E90C3A2-D203-524C-8919-E5E5C233C821}" xr6:coauthVersionLast="47" xr6:coauthVersionMax="47" xr10:uidLastSave="{00000000-0000-0000-0000-000000000000}"/>
  <bookViews>
    <workbookView xWindow="0" yWindow="0" windowWidth="25600" windowHeight="16000" tabRatio="347" xr2:uid="{00000000-000D-0000-FFFF-FFFF00000000}"/>
  </bookViews>
  <sheets>
    <sheet name="Vejez Hospitalario" sheetId="20" r:id="rId1"/>
    <sheet name="Vejez Ambulatorio" sheetId="24" r:id="rId2"/>
    <sheet name="Consolidado" sheetId="22" r:id="rId3"/>
    <sheet name="MEDELLIN 2do SEMESTRE" sheetId="6" state="hidden" r:id="rId4"/>
    <sheet name="Hoja1" sheetId="7" state="hidden" r:id="rId5"/>
    <sheet name="CARMEN 2do SEMESTRE" sheetId="8" state="hidden" r:id="rId6"/>
    <sheet name="CARMEN 1er SEMESTRE" sheetId="9" state="hidden" r:id="rId7"/>
    <sheet name="ANDES 2do SEMESTRE" sheetId="10" state="hidden" r:id="rId8"/>
    <sheet name="DATOS" sheetId="11" state="hidden" r:id="rId9"/>
    <sheet name="CODIGOS DEPARTAMENTOS-MUNICIPIO" sheetId="12" state="hidden" r:id="rId10"/>
    <sheet name="NIT EPS" sheetId="13" state="hidden" r:id="rId11"/>
    <sheet name="ACTIVIDAD ECONÓMICA" sheetId="14" state="hidden" r:id="rId12"/>
    <sheet name="CENTROS DE TRABAJO" sheetId="15" state="hidden" r:id="rId13"/>
    <sheet name="PROGRAMA_FACULTAD" sheetId="16" state="hidden" r:id="rId14"/>
  </sheets>
  <definedNames>
    <definedName name="código">DATOS!$AG$2:$AG$39</definedName>
    <definedName name="CÓDIGOS">#REF!</definedName>
    <definedName name="programa">DATOS!$AH$2:$AH$39</definedName>
    <definedName name="PROGRAMA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0" roundtripDataSignature="AMtx7mimve4cWNvU3bJhUcRcx2u3GcIMsw=="/>
    </ext>
  </extLst>
</workbook>
</file>

<file path=xl/calcChain.xml><?xml version="1.0" encoding="utf-8"?>
<calcChain xmlns="http://schemas.openxmlformats.org/spreadsheetml/2006/main">
  <c r="L79" i="20" l="1"/>
  <c r="H79" i="20" s="1"/>
  <c r="L75" i="20"/>
  <c r="H75" i="20" s="1"/>
  <c r="L74" i="20"/>
  <c r="H74" i="20" s="1"/>
  <c r="L73" i="20"/>
  <c r="H73" i="20" s="1"/>
  <c r="L72" i="20"/>
  <c r="H72" i="20" s="1"/>
  <c r="L91" i="20"/>
  <c r="H91" i="20" s="1"/>
  <c r="L86" i="20"/>
  <c r="H86" i="20" s="1"/>
  <c r="L93" i="20"/>
  <c r="H93" i="20" s="1"/>
  <c r="L81" i="20"/>
  <c r="H81" i="20" s="1"/>
  <c r="L68" i="20"/>
  <c r="H68" i="20" s="1"/>
  <c r="Q58" i="20"/>
  <c r="Q43" i="20"/>
  <c r="Q30" i="20"/>
  <c r="Q24" i="20"/>
  <c r="Q19" i="20"/>
  <c r="L67" i="20"/>
  <c r="H67" i="20" s="1"/>
  <c r="L69" i="20"/>
  <c r="H69" i="20" s="1"/>
  <c r="L70" i="20"/>
  <c r="H70" i="20" s="1"/>
  <c r="L71" i="20"/>
  <c r="H71" i="20" s="1"/>
  <c r="L76" i="20"/>
  <c r="H76" i="20" s="1"/>
  <c r="L77" i="20"/>
  <c r="H77" i="20" s="1"/>
  <c r="L78" i="20"/>
  <c r="H78" i="20" s="1"/>
  <c r="L80" i="20"/>
  <c r="H80" i="20" s="1"/>
  <c r="L82" i="20"/>
  <c r="H82" i="20" s="1"/>
  <c r="L83" i="20"/>
  <c r="H83" i="20" s="1"/>
  <c r="L84" i="20"/>
  <c r="H84" i="20" s="1"/>
  <c r="L85" i="20"/>
  <c r="H85" i="20" s="1"/>
  <c r="L87" i="20"/>
  <c r="H87" i="20" s="1"/>
  <c r="L88" i="20"/>
  <c r="H88" i="20" s="1"/>
  <c r="L89" i="20"/>
  <c r="H89" i="20" s="1"/>
  <c r="L90" i="20"/>
  <c r="H90" i="20" s="1"/>
  <c r="L92" i="20"/>
  <c r="H92" i="20" s="1"/>
  <c r="L94" i="20"/>
  <c r="H94" i="20" s="1"/>
  <c r="L95" i="20"/>
  <c r="H95" i="20" s="1"/>
  <c r="L96" i="20"/>
  <c r="H96" i="20" s="1"/>
  <c r="L97" i="20"/>
  <c r="H97" i="20" s="1"/>
  <c r="L98" i="20"/>
  <c r="H98" i="20" s="1"/>
  <c r="L66" i="20"/>
  <c r="H66" i="20" s="1"/>
  <c r="Q65" i="20"/>
  <c r="Q36" i="20"/>
  <c r="Q37" i="20"/>
  <c r="Q38" i="20"/>
  <c r="Q39" i="20"/>
  <c r="Q40" i="20"/>
  <c r="Q41" i="20"/>
  <c r="Q42" i="20"/>
  <c r="Q44" i="20"/>
  <c r="Q45" i="20"/>
  <c r="Q46" i="20"/>
  <c r="Q47" i="20"/>
  <c r="Q48" i="20"/>
  <c r="Q49" i="20"/>
  <c r="Q50" i="20"/>
  <c r="Q51" i="20"/>
  <c r="Q52" i="20"/>
  <c r="Q53" i="20"/>
  <c r="Q54" i="20"/>
  <c r="Q55" i="20"/>
  <c r="Q56" i="20"/>
  <c r="Q57" i="20"/>
  <c r="Q59" i="20"/>
  <c r="Q60" i="20"/>
  <c r="Q61" i="20"/>
  <c r="Q62" i="20"/>
  <c r="Q63" i="20"/>
  <c r="Q64" i="20"/>
  <c r="Q35" i="20"/>
  <c r="Q4" i="20"/>
  <c r="Q5" i="20"/>
  <c r="Q6" i="20"/>
  <c r="Q7" i="20"/>
  <c r="Q8" i="20"/>
  <c r="Q9" i="20"/>
  <c r="Q10" i="20"/>
  <c r="Q11" i="20"/>
  <c r="Q12" i="20"/>
  <c r="Q13" i="20"/>
  <c r="Q14" i="20"/>
  <c r="Q15" i="20"/>
  <c r="Q16" i="20"/>
  <c r="Q17" i="20"/>
  <c r="Q18" i="20"/>
  <c r="Q20" i="20"/>
  <c r="Q21" i="20"/>
  <c r="Q22" i="20"/>
  <c r="Q23" i="20"/>
  <c r="Q25" i="20"/>
  <c r="Q26" i="20"/>
  <c r="Q27" i="20"/>
  <c r="Q28" i="20"/>
  <c r="Q29" i="20"/>
  <c r="Q31" i="20"/>
  <c r="Q32" i="20"/>
  <c r="Q33" i="20"/>
  <c r="Q34" i="20"/>
  <c r="Q3" i="20"/>
  <c r="O76" i="24"/>
  <c r="K76" i="24" s="1"/>
  <c r="H76" i="24" s="1"/>
  <c r="O72" i="24"/>
  <c r="K72" i="24" s="1"/>
  <c r="H72" i="24" s="1"/>
  <c r="O77" i="24"/>
  <c r="K77" i="24" s="1"/>
  <c r="H77" i="24" s="1"/>
  <c r="O75" i="24"/>
  <c r="K75" i="24" s="1"/>
  <c r="H75" i="24" s="1"/>
  <c r="O74" i="24"/>
  <c r="K74" i="24" s="1"/>
  <c r="H74" i="24" s="1"/>
  <c r="O73" i="24"/>
  <c r="K73" i="24" s="1"/>
  <c r="H73" i="24" s="1"/>
  <c r="O71" i="24"/>
  <c r="K71" i="24" s="1"/>
  <c r="H71" i="24" s="1"/>
  <c r="O70" i="24"/>
  <c r="K70" i="24" s="1"/>
  <c r="H70" i="24" s="1"/>
  <c r="O69" i="24"/>
  <c r="K69" i="24" s="1"/>
  <c r="H69" i="24" s="1"/>
  <c r="O68" i="24"/>
  <c r="K68" i="24" s="1"/>
  <c r="H68" i="24" s="1"/>
  <c r="O90" i="24"/>
  <c r="K90" i="24" s="1"/>
  <c r="H90" i="24" s="1"/>
  <c r="O91" i="24"/>
  <c r="K91" i="24" s="1"/>
  <c r="H91" i="24" s="1"/>
  <c r="O92" i="24"/>
  <c r="K92" i="24" s="1"/>
  <c r="H92" i="24" s="1"/>
  <c r="O93" i="24"/>
  <c r="K93" i="24" s="1"/>
  <c r="H93" i="24" s="1"/>
  <c r="O94" i="24"/>
  <c r="K94" i="24" s="1"/>
  <c r="H94" i="24" s="1"/>
  <c r="O95" i="24"/>
  <c r="K95" i="24" s="1"/>
  <c r="H95" i="24" s="1"/>
  <c r="O96" i="24"/>
  <c r="K96" i="24" s="1"/>
  <c r="H96" i="24" s="1"/>
  <c r="O97" i="24"/>
  <c r="K97" i="24" s="1"/>
  <c r="H97" i="24" s="1"/>
  <c r="O98" i="24"/>
  <c r="K98" i="24" s="1"/>
  <c r="H98" i="24" s="1"/>
  <c r="O99" i="24"/>
  <c r="K99" i="24" s="1"/>
  <c r="H99" i="24" s="1"/>
  <c r="O89" i="24"/>
  <c r="K89" i="24" s="1"/>
  <c r="H89" i="24" s="1"/>
  <c r="O79" i="24"/>
  <c r="K79" i="24" s="1"/>
  <c r="H79" i="24" s="1"/>
  <c r="O80" i="24"/>
  <c r="K80" i="24" s="1"/>
  <c r="H80" i="24" s="1"/>
  <c r="O81" i="24"/>
  <c r="K81" i="24" s="1"/>
  <c r="H81" i="24" s="1"/>
  <c r="O82" i="24"/>
  <c r="K82" i="24" s="1"/>
  <c r="H82" i="24" s="1"/>
  <c r="O83" i="24"/>
  <c r="K83" i="24" s="1"/>
  <c r="H83" i="24" s="1"/>
  <c r="O84" i="24"/>
  <c r="K84" i="24" s="1"/>
  <c r="H84" i="24" s="1"/>
  <c r="O85" i="24"/>
  <c r="K85" i="24" s="1"/>
  <c r="H85" i="24" s="1"/>
  <c r="O86" i="24"/>
  <c r="K86" i="24" s="1"/>
  <c r="H86" i="24" s="1"/>
  <c r="O87" i="24"/>
  <c r="K87" i="24" s="1"/>
  <c r="H87" i="24" s="1"/>
  <c r="O88" i="24"/>
  <c r="K88" i="24" s="1"/>
  <c r="H88" i="24" s="1"/>
  <c r="O78" i="24"/>
  <c r="K78" i="24" s="1"/>
  <c r="H78" i="24" s="1"/>
  <c r="K37" i="24"/>
  <c r="H37" i="24" s="1"/>
  <c r="K38" i="24"/>
  <c r="H38" i="24" s="1"/>
  <c r="K39" i="24"/>
  <c r="H39" i="24" s="1"/>
  <c r="K40" i="24"/>
  <c r="H40" i="24" s="1"/>
  <c r="K41" i="24"/>
  <c r="H41" i="24" s="1"/>
  <c r="K42" i="24"/>
  <c r="H42" i="24" s="1"/>
  <c r="K43" i="24"/>
  <c r="H43" i="24" s="1"/>
  <c r="K44" i="24"/>
  <c r="H44" i="24" s="1"/>
  <c r="K45" i="24"/>
  <c r="H45" i="24" s="1"/>
  <c r="K46" i="24"/>
  <c r="H46" i="24" s="1"/>
  <c r="K47" i="24"/>
  <c r="H47" i="24" s="1"/>
  <c r="K48" i="24"/>
  <c r="H48" i="24" s="1"/>
  <c r="K49" i="24"/>
  <c r="H49" i="24" s="1"/>
  <c r="K50" i="24"/>
  <c r="K51" i="24"/>
  <c r="H51" i="24" s="1"/>
  <c r="K52" i="24"/>
  <c r="H52" i="24" s="1"/>
  <c r="K53" i="24"/>
  <c r="H53" i="24" s="1"/>
  <c r="K54" i="24"/>
  <c r="H54" i="24" s="1"/>
  <c r="K55" i="24"/>
  <c r="H55" i="24" s="1"/>
  <c r="K56" i="24"/>
  <c r="H56" i="24" s="1"/>
  <c r="K57" i="24"/>
  <c r="H57" i="24" s="1"/>
  <c r="K58" i="24"/>
  <c r="H58" i="24" s="1"/>
  <c r="K59" i="24"/>
  <c r="H59" i="24" s="1"/>
  <c r="K60" i="24"/>
  <c r="H60" i="24" s="1"/>
  <c r="K61" i="24"/>
  <c r="H61" i="24" s="1"/>
  <c r="K62" i="24"/>
  <c r="H62" i="24" s="1"/>
  <c r="K63" i="24"/>
  <c r="H63" i="24" s="1"/>
  <c r="K64" i="24"/>
  <c r="H64" i="24" s="1"/>
  <c r="K65" i="24"/>
  <c r="H65" i="24" s="1"/>
  <c r="K66" i="24"/>
  <c r="H66" i="24" s="1"/>
  <c r="K36" i="24"/>
  <c r="H36" i="24" s="1"/>
  <c r="H50" i="24"/>
  <c r="X27" i="24"/>
  <c r="O27" i="24" s="1"/>
  <c r="K27" i="24" s="1"/>
  <c r="H27" i="24" s="1"/>
  <c r="X28" i="24"/>
  <c r="O28" i="24" s="1"/>
  <c r="K28" i="24" s="1"/>
  <c r="H28" i="24" s="1"/>
  <c r="X29" i="24"/>
  <c r="O29" i="24" s="1"/>
  <c r="K29" i="24" s="1"/>
  <c r="H29" i="24" s="1"/>
  <c r="X30" i="24"/>
  <c r="O30" i="24" s="1"/>
  <c r="K30" i="24" s="1"/>
  <c r="H30" i="24" s="1"/>
  <c r="X31" i="24"/>
  <c r="O31" i="24" s="1"/>
  <c r="K31" i="24" s="1"/>
  <c r="H31" i="24" s="1"/>
  <c r="X32" i="24"/>
  <c r="O32" i="24" s="1"/>
  <c r="K32" i="24" s="1"/>
  <c r="H32" i="24" s="1"/>
  <c r="X33" i="24"/>
  <c r="O33" i="24" s="1"/>
  <c r="K33" i="24" s="1"/>
  <c r="H33" i="24" s="1"/>
  <c r="X34" i="24"/>
  <c r="O34" i="24" s="1"/>
  <c r="K34" i="24" s="1"/>
  <c r="H34" i="24" s="1"/>
  <c r="X35" i="24"/>
  <c r="O35" i="24" s="1"/>
  <c r="K35" i="24" s="1"/>
  <c r="H35" i="24" s="1"/>
  <c r="X26" i="24"/>
  <c r="O26" i="24" s="1"/>
  <c r="K26" i="24" s="1"/>
  <c r="H26" i="24" s="1"/>
  <c r="X16" i="24"/>
  <c r="O16" i="24" s="1"/>
  <c r="K16" i="24" s="1"/>
  <c r="H16" i="24" s="1"/>
  <c r="X17" i="24"/>
  <c r="O17" i="24" s="1"/>
  <c r="K17" i="24" s="1"/>
  <c r="H17" i="24" s="1"/>
  <c r="X18" i="24"/>
  <c r="O18" i="24" s="1"/>
  <c r="K18" i="24" s="1"/>
  <c r="H18" i="24" s="1"/>
  <c r="X19" i="24"/>
  <c r="O19" i="24" s="1"/>
  <c r="K19" i="24" s="1"/>
  <c r="H19" i="24" s="1"/>
  <c r="X20" i="24"/>
  <c r="O20" i="24" s="1"/>
  <c r="K20" i="24" s="1"/>
  <c r="H20" i="24" s="1"/>
  <c r="X21" i="24"/>
  <c r="O21" i="24" s="1"/>
  <c r="K21" i="24" s="1"/>
  <c r="H21" i="24" s="1"/>
  <c r="X22" i="24"/>
  <c r="O22" i="24" s="1"/>
  <c r="K22" i="24" s="1"/>
  <c r="H22" i="24" s="1"/>
  <c r="X23" i="24"/>
  <c r="O23" i="24" s="1"/>
  <c r="K23" i="24" s="1"/>
  <c r="H23" i="24" s="1"/>
  <c r="X24" i="24"/>
  <c r="O24" i="24" s="1"/>
  <c r="K24" i="24" s="1"/>
  <c r="H24" i="24" s="1"/>
  <c r="X25" i="24"/>
  <c r="O25" i="24" s="1"/>
  <c r="K25" i="24" s="1"/>
  <c r="H25" i="24" s="1"/>
  <c r="X15" i="24"/>
  <c r="O15" i="24" s="1"/>
  <c r="K15" i="24" s="1"/>
  <c r="H15" i="24" s="1"/>
  <c r="X5" i="24"/>
  <c r="O5" i="24" s="1"/>
  <c r="K5" i="24" s="1"/>
  <c r="H5" i="24" s="1"/>
  <c r="X6" i="24"/>
  <c r="O6" i="24" s="1"/>
  <c r="K6" i="24" s="1"/>
  <c r="H6" i="24" s="1"/>
  <c r="X7" i="24"/>
  <c r="O7" i="24" s="1"/>
  <c r="K7" i="24" s="1"/>
  <c r="H7" i="24" s="1"/>
  <c r="X8" i="24"/>
  <c r="O8" i="24" s="1"/>
  <c r="K8" i="24" s="1"/>
  <c r="H8" i="24" s="1"/>
  <c r="X9" i="24"/>
  <c r="O9" i="24" s="1"/>
  <c r="K9" i="24" s="1"/>
  <c r="H9" i="24" s="1"/>
  <c r="X10" i="24"/>
  <c r="O10" i="24" s="1"/>
  <c r="K10" i="24" s="1"/>
  <c r="H10" i="24" s="1"/>
  <c r="X11" i="24"/>
  <c r="O11" i="24" s="1"/>
  <c r="K11" i="24" s="1"/>
  <c r="H11" i="24" s="1"/>
  <c r="X12" i="24"/>
  <c r="O12" i="24" s="1"/>
  <c r="K12" i="24" s="1"/>
  <c r="H12" i="24" s="1"/>
  <c r="X13" i="24"/>
  <c r="O13" i="24" s="1"/>
  <c r="K13" i="24" s="1"/>
  <c r="H13" i="24" s="1"/>
  <c r="X14" i="24"/>
  <c r="O14" i="24" s="1"/>
  <c r="K14" i="24" s="1"/>
  <c r="H14" i="24" s="1"/>
  <c r="X4" i="24"/>
  <c r="O4" i="24" s="1"/>
  <c r="O67" i="24"/>
  <c r="K67" i="24" s="1"/>
  <c r="H67" i="24" s="1"/>
  <c r="K35" i="20"/>
  <c r="H35" i="20" s="1"/>
  <c r="O4" i="22"/>
  <c r="O8" i="22"/>
  <c r="O12" i="22"/>
  <c r="O16" i="22"/>
  <c r="O20" i="22"/>
  <c r="O24" i="22"/>
  <c r="O25" i="22"/>
  <c r="O28" i="22"/>
  <c r="O29" i="22"/>
  <c r="O32" i="22"/>
  <c r="O33" i="22"/>
  <c r="O35" i="22"/>
  <c r="O36" i="22"/>
  <c r="O37" i="22"/>
  <c r="O38" i="22"/>
  <c r="O39" i="22"/>
  <c r="O40" i="22"/>
  <c r="O41" i="22"/>
  <c r="O42" i="22"/>
  <c r="O43" i="22"/>
  <c r="O44" i="22"/>
  <c r="O45" i="22"/>
  <c r="O46" i="22"/>
  <c r="O47" i="22"/>
  <c r="O48" i="22"/>
  <c r="O49" i="22"/>
  <c r="O50" i="22"/>
  <c r="O51" i="22"/>
  <c r="O52" i="22"/>
  <c r="O53" i="22"/>
  <c r="O54" i="22"/>
  <c r="O55" i="22"/>
  <c r="O56" i="22"/>
  <c r="O57" i="22"/>
  <c r="O58" i="22"/>
  <c r="O59" i="22"/>
  <c r="O60" i="22"/>
  <c r="O61" i="22"/>
  <c r="O62" i="22"/>
  <c r="O63" i="22"/>
  <c r="O64" i="22"/>
  <c r="O65" i="22"/>
  <c r="O68" i="22"/>
  <c r="O72" i="22"/>
  <c r="O76" i="22"/>
  <c r="O80" i="22"/>
  <c r="O84" i="22"/>
  <c r="O88" i="22"/>
  <c r="O92" i="22"/>
  <c r="O96" i="22"/>
  <c r="I98" i="22"/>
  <c r="O98" i="22" s="1"/>
  <c r="I97" i="22"/>
  <c r="O97" i="22" s="1"/>
  <c r="I96" i="22"/>
  <c r="I95" i="22"/>
  <c r="O95" i="22" s="1"/>
  <c r="I94" i="22"/>
  <c r="O94" i="22" s="1"/>
  <c r="I93" i="22"/>
  <c r="O93" i="22" s="1"/>
  <c r="I92" i="22"/>
  <c r="I91" i="22"/>
  <c r="O91" i="22" s="1"/>
  <c r="I90" i="22"/>
  <c r="O90" i="22" s="1"/>
  <c r="I89" i="22"/>
  <c r="O89" i="22" s="1"/>
  <c r="I88" i="22"/>
  <c r="I87" i="22"/>
  <c r="O87" i="22" s="1"/>
  <c r="I86" i="22"/>
  <c r="O86" i="22" s="1"/>
  <c r="I85" i="22"/>
  <c r="O85" i="22" s="1"/>
  <c r="I84" i="22"/>
  <c r="I83" i="22"/>
  <c r="O83" i="22" s="1"/>
  <c r="I82" i="22"/>
  <c r="O82" i="22" s="1"/>
  <c r="I81" i="22"/>
  <c r="O81" i="22" s="1"/>
  <c r="I80" i="22"/>
  <c r="I79" i="22"/>
  <c r="O79" i="22" s="1"/>
  <c r="I78" i="22"/>
  <c r="O78" i="22" s="1"/>
  <c r="I77" i="22"/>
  <c r="O77" i="22" s="1"/>
  <c r="I76" i="22"/>
  <c r="I75" i="22"/>
  <c r="O75" i="22" s="1"/>
  <c r="I74" i="22"/>
  <c r="O74" i="22" s="1"/>
  <c r="I73" i="22"/>
  <c r="O73" i="22" s="1"/>
  <c r="I72" i="22"/>
  <c r="I71" i="22"/>
  <c r="O71" i="22" s="1"/>
  <c r="I70" i="22"/>
  <c r="O70" i="22" s="1"/>
  <c r="I69" i="22"/>
  <c r="O69" i="22" s="1"/>
  <c r="I68" i="22"/>
  <c r="I67" i="22"/>
  <c r="O67" i="22" s="1"/>
  <c r="I66" i="22"/>
  <c r="O66" i="22" s="1"/>
  <c r="I34" i="22"/>
  <c r="O34" i="22" s="1"/>
  <c r="I33" i="22"/>
  <c r="I32" i="22"/>
  <c r="I31" i="22"/>
  <c r="O31" i="22" s="1"/>
  <c r="I30" i="22"/>
  <c r="O30" i="22" s="1"/>
  <c r="I29" i="22"/>
  <c r="I28" i="22"/>
  <c r="I27" i="22"/>
  <c r="O27" i="22" s="1"/>
  <c r="I26" i="22"/>
  <c r="O26" i="22" s="1"/>
  <c r="I25" i="22"/>
  <c r="I24" i="22"/>
  <c r="I23" i="22"/>
  <c r="O23" i="22" s="1"/>
  <c r="I22" i="22"/>
  <c r="O22" i="22" s="1"/>
  <c r="I21" i="22"/>
  <c r="O21" i="22" s="1"/>
  <c r="I20" i="22"/>
  <c r="I19" i="22"/>
  <c r="O19" i="22" s="1"/>
  <c r="I18" i="22"/>
  <c r="O18" i="22" s="1"/>
  <c r="I17" i="22"/>
  <c r="O17" i="22" s="1"/>
  <c r="I16" i="22"/>
  <c r="I15" i="22"/>
  <c r="O15" i="22" s="1"/>
  <c r="I14" i="22"/>
  <c r="O14" i="22" s="1"/>
  <c r="I13" i="22"/>
  <c r="O13" i="22" s="1"/>
  <c r="I12" i="22"/>
  <c r="I11" i="22"/>
  <c r="O11" i="22" s="1"/>
  <c r="I10" i="22"/>
  <c r="O10" i="22" s="1"/>
  <c r="I9" i="22"/>
  <c r="O9" i="22" s="1"/>
  <c r="I8" i="22"/>
  <c r="I7" i="22"/>
  <c r="O7" i="22" s="1"/>
  <c r="I6" i="22"/>
  <c r="O6" i="22" s="1"/>
  <c r="I5" i="22"/>
  <c r="O5" i="22" s="1"/>
  <c r="I4" i="22"/>
  <c r="I3" i="22"/>
  <c r="O3" i="22" s="1"/>
  <c r="K36" i="20"/>
  <c r="K37" i="20"/>
  <c r="K38" i="20"/>
  <c r="H38" i="20" s="1"/>
  <c r="K39" i="20"/>
  <c r="H39" i="20" s="1"/>
  <c r="K40" i="20"/>
  <c r="K41" i="20"/>
  <c r="H41" i="20" s="1"/>
  <c r="K42" i="20"/>
  <c r="H42" i="20" s="1"/>
  <c r="K43" i="20"/>
  <c r="K44" i="20"/>
  <c r="H44" i="20" s="1"/>
  <c r="K45" i="20"/>
  <c r="K46" i="20"/>
  <c r="K47" i="20"/>
  <c r="H47" i="20" s="1"/>
  <c r="K48" i="20"/>
  <c r="H48" i="20" s="1"/>
  <c r="K49" i="20"/>
  <c r="K50" i="20"/>
  <c r="K51" i="20"/>
  <c r="H51" i="20" s="1"/>
  <c r="K52" i="20"/>
  <c r="H52" i="20" s="1"/>
  <c r="K53" i="20"/>
  <c r="K54" i="20"/>
  <c r="K55" i="20"/>
  <c r="H55" i="20" s="1"/>
  <c r="K56" i="20"/>
  <c r="H56" i="20" s="1"/>
  <c r="K57" i="20"/>
  <c r="K58" i="20"/>
  <c r="H58" i="20" s="1"/>
  <c r="K59" i="20"/>
  <c r="K60" i="20"/>
  <c r="H60" i="20" s="1"/>
  <c r="K61" i="20"/>
  <c r="H61" i="20" s="1"/>
  <c r="K62" i="20"/>
  <c r="H62" i="20" s="1"/>
  <c r="K63" i="20"/>
  <c r="K64" i="20"/>
  <c r="H64" i="20" s="1"/>
  <c r="K65" i="20"/>
  <c r="H65" i="20" s="1"/>
  <c r="K4" i="20"/>
  <c r="H4" i="20" s="1"/>
  <c r="K5" i="20"/>
  <c r="K6" i="20"/>
  <c r="H6" i="20" s="1"/>
  <c r="K7" i="20"/>
  <c r="H7" i="20" s="1"/>
  <c r="K8" i="20"/>
  <c r="H8" i="20" s="1"/>
  <c r="K9" i="20"/>
  <c r="K10" i="20"/>
  <c r="H10" i="20" s="1"/>
  <c r="K11" i="20"/>
  <c r="H11" i="20" s="1"/>
  <c r="K12" i="20"/>
  <c r="H12" i="20" s="1"/>
  <c r="K13" i="20"/>
  <c r="K14" i="20"/>
  <c r="H14" i="20" s="1"/>
  <c r="K15" i="20"/>
  <c r="H15" i="20" s="1"/>
  <c r="K16" i="20"/>
  <c r="H16" i="20" s="1"/>
  <c r="K17" i="20"/>
  <c r="K18" i="20"/>
  <c r="H18" i="20" s="1"/>
  <c r="K19" i="20"/>
  <c r="H19" i="20" s="1"/>
  <c r="K20" i="20"/>
  <c r="H20" i="20" s="1"/>
  <c r="K21" i="20"/>
  <c r="K22" i="20"/>
  <c r="K23" i="20"/>
  <c r="H23" i="20" s="1"/>
  <c r="K24" i="20"/>
  <c r="H24" i="20" s="1"/>
  <c r="K25" i="20"/>
  <c r="H25" i="20" s="1"/>
  <c r="K26" i="20"/>
  <c r="K27" i="20"/>
  <c r="H27" i="20" s="1"/>
  <c r="K28" i="20"/>
  <c r="H28" i="20" s="1"/>
  <c r="K29" i="20"/>
  <c r="H29" i="20" s="1"/>
  <c r="K30" i="20"/>
  <c r="K31" i="20"/>
  <c r="K32" i="20"/>
  <c r="K33" i="20"/>
  <c r="H33" i="20" s="1"/>
  <c r="K34" i="20"/>
  <c r="H34" i="20" s="1"/>
  <c r="K3" i="20"/>
  <c r="H37" i="20" l="1"/>
  <c r="H57" i="20"/>
  <c r="H53" i="20"/>
  <c r="H49" i="20"/>
  <c r="H45" i="20"/>
  <c r="H31" i="20"/>
  <c r="H40" i="20"/>
  <c r="H36" i="20"/>
  <c r="H26" i="20"/>
  <c r="H21" i="20"/>
  <c r="H43" i="20"/>
  <c r="H30" i="20"/>
  <c r="H22" i="20"/>
  <c r="H17" i="20"/>
  <c r="H13" i="20"/>
  <c r="H9" i="20"/>
  <c r="H5" i="20"/>
  <c r="H63" i="20"/>
  <c r="H59" i="20"/>
  <c r="H32" i="20"/>
  <c r="H54" i="20"/>
  <c r="H50" i="20"/>
  <c r="H46" i="20"/>
  <c r="H3" i="20"/>
  <c r="K4" i="24"/>
  <c r="H4" i="2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tc={6EB3BCB4-78A6-48A5-B5B6-452C7105D0C2}</author>
    <author>tc={6A2CEE4A-1A58-4553-9259-C5FEFEAAFAAF}</author>
    <author>tc={CD17543B-B9B2-4BA4-996C-AB777204705E}</author>
    <author>tc={A26B18D1-3413-4816-BD1B-9A1F16F59D3A}</author>
    <author>tc={12A1A0B8-8189-4C79-B7DF-5DDC3931C084}</author>
  </authors>
  <commentList>
    <comment ref="Y65" authorId="0" shapeId="0" xr:uid="{00000000-0006-0000-0000-000001000000}">
      <text>
        <t>[Comentario encadenado]
Tu versión de Excel te permite leer este comentario encadenado; sin embargo, las ediciones que se apliquen se quitarán si el archivo se abre en una versión más reciente de Excel. Más información: https://go.microsoft.com/fwlink/?linkid=870924
Comentario:
    No asistió sin excusa</t>
      </text>
    </comment>
    <comment ref="T72" authorId="1" shapeId="0" xr:uid="{00000000-0006-0000-0000-000002000000}">
      <text>
        <t>[Comentario encadenado]
Tu versión de Excel te permite leer este comentario encadenado; sin embargo, las ediciones que se apliquen se quitarán si el archivo se abre en una versión más reciente de Excel. Más información: https://go.microsoft.com/fwlink/?linkid=870924
Comentario:
    Sin rotación por migraña ni incapacidad.</t>
      </text>
    </comment>
    <comment ref="T73" authorId="2" shapeId="0" xr:uid="{00000000-0006-0000-0000-000003000000}">
      <text>
        <t>[Comentario encadenado]
Tu versión de Excel te permite leer este comentario encadenado; sin embargo, las ediciones que se apliquen se quitarán si el archivo se abre en una versión más reciente de Excel. Más información: https://go.microsoft.com/fwlink/?linkid=870924
Comentario:
    Sin rotar por grupo de investigación, la justificación de la facultad no esta</t>
      </text>
    </comment>
    <comment ref="T75" authorId="3" shapeId="0" xr:uid="{00000000-0006-0000-0000-000004000000}">
      <text>
        <t>[Comentario encadenado]
Tu versión de Excel te permite leer este comentario encadenado; sin embargo, las ediciones que se apliquen se quitarán si el archivo se abre en una versión más reciente de Excel. Más información: https://go.microsoft.com/fwlink/?linkid=870924
Comentario:
    Sin rotar por grupo de investigación, la justificación de la facultad no esta</t>
      </text>
    </comment>
    <comment ref="U79" authorId="4" shapeId="0" xr:uid="{00000000-0006-0000-0000-000005000000}">
      <text>
        <t>[Comentario encadenado]
Tu versión de Excel te permite leer este comentario encadenado; sin embargo, las ediciones que se apliquen se quitarán si el archivo se abre en una versión más reciente de Excel. Más información: https://go.microsoft.com/fwlink/?linkid=870924
Comentario:
    Faltó sin excusa</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tc={270AB6F3-E2D9-4936-9053-E2A161D7C0F5}</author>
  </authors>
  <commentList>
    <comment ref="L46" authorId="0" shapeId="0" xr:uid="{00000000-0006-0000-0100-000001000000}">
      <text>
        <t>[Comentario encadenado]
Tu versión de Excel te permite leer este comentario encadenado; sin embargo, las ediciones que se apliquen se quitarán si el archivo se abre en una versión más reciente de Excel. Más información: https://go.microsoft.com/fwlink/?linkid=870924
Comentario:
    Presentó el quiz en otro momento</t>
      </text>
    </comment>
  </commentList>
</comments>
</file>

<file path=xl/sharedStrings.xml><?xml version="1.0" encoding="utf-8"?>
<sst xmlns="http://schemas.openxmlformats.org/spreadsheetml/2006/main" count="10173" uniqueCount="3381">
  <si>
    <t>GRUPO</t>
  </si>
  <si>
    <t>DOCUMENTO</t>
  </si>
  <si>
    <t>PRIMER APELLIDO</t>
  </si>
  <si>
    <t>SEGUNDO APELLIDO</t>
  </si>
  <si>
    <t>PRIMER NOMBRE</t>
  </si>
  <si>
    <t>SEGUNDO NOMBRE</t>
  </si>
  <si>
    <t>CORREO INSTITUCIONAL</t>
  </si>
  <si>
    <t>NOTA FINAL HOSPITALARIO</t>
  </si>
  <si>
    <t>QUIZ (25%)</t>
  </si>
  <si>
    <t>EXPOSICIÓN (25%)</t>
  </si>
  <si>
    <t xml:space="preserve">ASISTENCIA </t>
  </si>
  <si>
    <t xml:space="preserve">SUBJETIVO </t>
  </si>
  <si>
    <t>ASISTENCIA DEFINITIVA (25%)</t>
  </si>
  <si>
    <t>#  Asistencia</t>
  </si>
  <si>
    <t>SUBJETIVO DEFINITIVO (25%)</t>
  </si>
  <si>
    <t>ALFA</t>
  </si>
  <si>
    <t>AGUIRRE</t>
  </si>
  <si>
    <t>RUEDA</t>
  </si>
  <si>
    <t>MELISSA</t>
  </si>
  <si>
    <t>melissa.aguirre@udea.edu.co</t>
  </si>
  <si>
    <t>x</t>
  </si>
  <si>
    <t>ALZATE</t>
  </si>
  <si>
    <t>SALAZAR</t>
  </si>
  <si>
    <t>MARIA</t>
  </si>
  <si>
    <t>CAMILA</t>
  </si>
  <si>
    <t>camila.alzate1@udea.edu.co</t>
  </si>
  <si>
    <t>ARCILA</t>
  </si>
  <si>
    <t>JARAMILLO</t>
  </si>
  <si>
    <t>SANTIAGO</t>
  </si>
  <si>
    <t>santiago.arcila@udea.edu.co</t>
  </si>
  <si>
    <t>BETANCOURTH</t>
  </si>
  <si>
    <t>CIRO</t>
  </si>
  <si>
    <t>ANDRES</t>
  </si>
  <si>
    <t>CAMILO</t>
  </si>
  <si>
    <t xml:space="preserve">andres.betancourth@udea.edu.co </t>
  </si>
  <si>
    <t>BETANCUR</t>
  </si>
  <si>
    <t>VARGAS</t>
  </si>
  <si>
    <t>ESTEFANIA</t>
  </si>
  <si>
    <t>estefania.betancurv@udea.edu.co</t>
  </si>
  <si>
    <t>BETTIN</t>
  </si>
  <si>
    <t>VILLADIEGO</t>
  </si>
  <si>
    <t>JAIME</t>
  </si>
  <si>
    <t>LUIS</t>
  </si>
  <si>
    <t>jaime.bettin@udea.edu.co</t>
  </si>
  <si>
    <t>BOTERO</t>
  </si>
  <si>
    <t>GERENA</t>
  </si>
  <si>
    <t>santiago.botero2@udea.edu.co</t>
  </si>
  <si>
    <t>CADAVID</t>
  </si>
  <si>
    <t>BERRIO</t>
  </si>
  <si>
    <t>SARA</t>
  </si>
  <si>
    <t>ESTER</t>
  </si>
  <si>
    <t>sara.cadavid1@udea.edu.co</t>
  </si>
  <si>
    <t>CAMPO</t>
  </si>
  <si>
    <t>DIANA</t>
  </si>
  <si>
    <t>MARCELA</t>
  </si>
  <si>
    <t>marcela.campo@udea.edu.co</t>
  </si>
  <si>
    <t>CANO</t>
  </si>
  <si>
    <t>MARQUEZ</t>
  </si>
  <si>
    <t>DAVID</t>
  </si>
  <si>
    <t>ALEJANDRO</t>
  </si>
  <si>
    <t>davida.cano@udea.edu.co</t>
  </si>
  <si>
    <t>CARBONÓ</t>
  </si>
  <si>
    <t>GONZÁLEZ</t>
  </si>
  <si>
    <t>DAYENCY</t>
  </si>
  <si>
    <t>DAYANA</t>
  </si>
  <si>
    <t>dayency.carbono@udea.edu.co</t>
  </si>
  <si>
    <t>CARRERA</t>
  </si>
  <si>
    <t>RIOS</t>
  </si>
  <si>
    <t>STEPHANIA</t>
  </si>
  <si>
    <t xml:space="preserve">stephania.carrera@udea.edu.co </t>
  </si>
  <si>
    <t>CARVAJAL</t>
  </si>
  <si>
    <t>ESPINOSA</t>
  </si>
  <si>
    <t>CAROLINA</t>
  </si>
  <si>
    <t>carolina.carvajale@udea.edu.co</t>
  </si>
  <si>
    <t>CRISTIAN</t>
  </si>
  <si>
    <t>cdavid.carvajal@udea.edu.co</t>
  </si>
  <si>
    <t>CHAVARRIAGA</t>
  </si>
  <si>
    <t>SILVA</t>
  </si>
  <si>
    <t>STHEFANY</t>
  </si>
  <si>
    <t>sthefany.chavarriaga@udea.edu.co</t>
  </si>
  <si>
    <t>COLLAZOS</t>
  </si>
  <si>
    <t>POVEDA</t>
  </si>
  <si>
    <t>VALENTINA</t>
  </si>
  <si>
    <t>valentina.collazos@udea.edu.co</t>
  </si>
  <si>
    <t>CONSUEGRA</t>
  </si>
  <si>
    <t>LÓPEZ</t>
  </si>
  <si>
    <t>ELIZABETH</t>
  </si>
  <si>
    <t>carolina.consuegra@udea.edu.co</t>
  </si>
  <si>
    <t>CORTÉS</t>
  </si>
  <si>
    <t>DÍAZ</t>
  </si>
  <si>
    <t>santiago.cortesd@udea.edu.co</t>
  </si>
  <si>
    <t>DUQUE</t>
  </si>
  <si>
    <t>RESTREPO</t>
  </si>
  <si>
    <t>andres.duquer@udea.edu.co</t>
  </si>
  <si>
    <t>ERAZO</t>
  </si>
  <si>
    <t>RODRIGUEZ</t>
  </si>
  <si>
    <t>cdavid.erazo@udea.edu.co</t>
  </si>
  <si>
    <t>ESTRADA</t>
  </si>
  <si>
    <t>PÉREZ</t>
  </si>
  <si>
    <t>santiago.estrada1@udea.edu.co</t>
  </si>
  <si>
    <t>FERNANDEZ</t>
  </si>
  <si>
    <t>LAMBRAÑO</t>
  </si>
  <si>
    <t>HELEM</t>
  </si>
  <si>
    <t>PATRICIA</t>
  </si>
  <si>
    <t>helem.fernandez@udea.edu.co</t>
  </si>
  <si>
    <t>GALEANO</t>
  </si>
  <si>
    <t>ARANGO</t>
  </si>
  <si>
    <t>alejandro.galeano1@udea.edu.co</t>
  </si>
  <si>
    <t>GALVIS</t>
  </si>
  <si>
    <t>SANCHEZ</t>
  </si>
  <si>
    <t>LUISA</t>
  </si>
  <si>
    <t>FERNANDA</t>
  </si>
  <si>
    <t>luisaf.galvis@udea.edu.co</t>
  </si>
  <si>
    <t>GARAY</t>
  </si>
  <si>
    <t>GIL</t>
  </si>
  <si>
    <t>SEBASTIAN</t>
  </si>
  <si>
    <t>sebastian.garay@udea.edu.co</t>
  </si>
  <si>
    <t>GARCES</t>
  </si>
  <si>
    <t>GIRALDO</t>
  </si>
  <si>
    <t>KATHERINE</t>
  </si>
  <si>
    <t>katherine.garces@udea.edu.co</t>
  </si>
  <si>
    <t>GARCÍA</t>
  </si>
  <si>
    <t>SANABRIA</t>
  </si>
  <si>
    <t>ELKIN</t>
  </si>
  <si>
    <t>JAVIER</t>
  </si>
  <si>
    <t>elkin.garcia1@udea.edu.co</t>
  </si>
  <si>
    <t>GARCIA</t>
  </si>
  <si>
    <t>SERGIO</t>
  </si>
  <si>
    <t>sandres.gil@udea.edu.co</t>
  </si>
  <si>
    <t>RENDON</t>
  </si>
  <si>
    <t>sebastian.giraldor1@udea.edu.co</t>
  </si>
  <si>
    <t>GONZALEZ</t>
  </si>
  <si>
    <t>MUÑOZ</t>
  </si>
  <si>
    <t>DANIELA</t>
  </si>
  <si>
    <t>daniela.gonzalezm@udea.edu.co</t>
  </si>
  <si>
    <t>GRANDA</t>
  </si>
  <si>
    <t>TRÓCHEZ</t>
  </si>
  <si>
    <t>LAURA</t>
  </si>
  <si>
    <t>ISABEL</t>
  </si>
  <si>
    <t>laura.grandat@udea.edu.co</t>
  </si>
  <si>
    <t>GUERRERO</t>
  </si>
  <si>
    <t>NARANJO</t>
  </si>
  <si>
    <t>alejandro.guerreron@udea.edu.co</t>
  </si>
  <si>
    <t>BETA</t>
  </si>
  <si>
    <t>HERNÁNDEZ</t>
  </si>
  <si>
    <t>VILLADA</t>
  </si>
  <si>
    <t>FELIPE</t>
  </si>
  <si>
    <t>felipe.hernandezv@udea.edu.co</t>
  </si>
  <si>
    <t>HOLGUIN</t>
  </si>
  <si>
    <t>laura.holguin@udea.edu.co</t>
  </si>
  <si>
    <t>IDARRAGA</t>
  </si>
  <si>
    <t>CORDOBA</t>
  </si>
  <si>
    <t>DEL MAR</t>
  </si>
  <si>
    <t>maria.idarragac@udea.edu.co</t>
  </si>
  <si>
    <t>JÁCOME</t>
  </si>
  <si>
    <t>GRIJALVA</t>
  </si>
  <si>
    <t>HERNÁN</t>
  </si>
  <si>
    <t>david.jacome1@udea.edu.co</t>
  </si>
  <si>
    <t>laura.jaramillo9@udea.edu.co</t>
  </si>
  <si>
    <t>MOLINA</t>
  </si>
  <si>
    <t>MARIANA</t>
  </si>
  <si>
    <t>mariana.jaramillom@udea.edu.co</t>
  </si>
  <si>
    <t>JIMÉNEZ</t>
  </si>
  <si>
    <t>ARIAS</t>
  </si>
  <si>
    <t>mariana.jimeneza@udea.edu.co</t>
  </si>
  <si>
    <t>JUAN</t>
  </si>
  <si>
    <t>PABLO</t>
  </si>
  <si>
    <t>pablo.lopez1@udea.edu.co</t>
  </si>
  <si>
    <t>MADRID</t>
  </si>
  <si>
    <t>GEOVANNI</t>
  </si>
  <si>
    <t>geovanni.madrid@udea.edu.co</t>
  </si>
  <si>
    <t>MÁRQUEZ</t>
  </si>
  <si>
    <t>GRAJALES</t>
  </si>
  <si>
    <t>CARLOS</t>
  </si>
  <si>
    <t>carlos.marquez1@udea.edu.co</t>
  </si>
  <si>
    <t>MARTÍNEZ</t>
  </si>
  <si>
    <t>BOUHOT</t>
  </si>
  <si>
    <t>daniela.martinezb@udea.edu.co</t>
  </si>
  <si>
    <t>FLÓREZ</t>
  </si>
  <si>
    <t>santiago.martinezf@udea.edu.co</t>
  </si>
  <si>
    <t>MEDINA</t>
  </si>
  <si>
    <t>CHVATAL</t>
  </si>
  <si>
    <t>MATEO</t>
  </si>
  <si>
    <t>mateo.medina@udea.edu.co</t>
  </si>
  <si>
    <t>ESCOBAR</t>
  </si>
  <si>
    <t>camila.medinae@udea.edu.co</t>
  </si>
  <si>
    <t>MENDOZA</t>
  </si>
  <si>
    <t>MAYORGA</t>
  </si>
  <si>
    <t>NATHALIA</t>
  </si>
  <si>
    <t>VANESSA</t>
  </si>
  <si>
    <t>Nathalia.mendoza@udea.edu.co</t>
  </si>
  <si>
    <t>MONCAYO</t>
  </si>
  <si>
    <t>HENRY</t>
  </si>
  <si>
    <t>ESTEBAN</t>
  </si>
  <si>
    <t>henry.moncayo@udea.edu.co</t>
  </si>
  <si>
    <t>MONTAÑA</t>
  </si>
  <si>
    <t>LOPEZ</t>
  </si>
  <si>
    <t xml:space="preserve">JESUS </t>
  </si>
  <si>
    <t xml:space="preserve">ANTONIO </t>
  </si>
  <si>
    <t>jesus.montana@udea.edu.co</t>
  </si>
  <si>
    <t>MONTEALEGRE</t>
  </si>
  <si>
    <t>VÉLEZ</t>
  </si>
  <si>
    <t>SOFÍA</t>
  </si>
  <si>
    <t>sofia.montealegre@udea.edu.co</t>
  </si>
  <si>
    <t>MOSQUERA</t>
  </si>
  <si>
    <t>VALERIA</t>
  </si>
  <si>
    <t>valeria.mosquera@udea.edu.co</t>
  </si>
  <si>
    <t>SOTO</t>
  </si>
  <si>
    <t>DARÍO</t>
  </si>
  <si>
    <t>hdario.munoz1@udea.edu.co</t>
  </si>
  <si>
    <t>NANCLARES</t>
  </si>
  <si>
    <t>GUTIÉRREZ</t>
  </si>
  <si>
    <t>TOMÁS</t>
  </si>
  <si>
    <t>tomas.nanclares@udea.edu.co</t>
  </si>
  <si>
    <t>OCHOA</t>
  </si>
  <si>
    <t>AGUDELO</t>
  </si>
  <si>
    <t>LORENA</t>
  </si>
  <si>
    <t>lorena.ochoaa@udea.edu.co</t>
  </si>
  <si>
    <t>ORDOÑEZ</t>
  </si>
  <si>
    <t>ANGIE</t>
  </si>
  <si>
    <t>angie.ordonez@udea.edu.co</t>
  </si>
  <si>
    <t>ORJUELA</t>
  </si>
  <si>
    <t>ORTIZ</t>
  </si>
  <si>
    <t>JENIFER</t>
  </si>
  <si>
    <t>jenifer.orjuela@udea.edu.co</t>
  </si>
  <si>
    <t>PORTILLA</t>
  </si>
  <si>
    <t>PAOLA</t>
  </si>
  <si>
    <t>apaola.ortiz@udea.edu.co</t>
  </si>
  <si>
    <t>OSPINA</t>
  </si>
  <si>
    <t>VIVIANA</t>
  </si>
  <si>
    <t>viviana.ospinao@udea.edu.co</t>
  </si>
  <si>
    <t>PALACIOS</t>
  </si>
  <si>
    <t>BORJA</t>
  </si>
  <si>
    <t>ANNY</t>
  </si>
  <si>
    <t>MICHELLY</t>
  </si>
  <si>
    <t>michelly.palacios@udea.edu.co</t>
  </si>
  <si>
    <t>PAZ</t>
  </si>
  <si>
    <t>camilo.paz@udea.edu.co</t>
  </si>
  <si>
    <t>PELAEZ</t>
  </si>
  <si>
    <t>ZAPATA</t>
  </si>
  <si>
    <t>jpablo.pelaez@udea.edu.co</t>
  </si>
  <si>
    <t>PETRO</t>
  </si>
  <si>
    <t>DONADO</t>
  </si>
  <si>
    <t xml:space="preserve">sofia.petro@udea.edu.co </t>
  </si>
  <si>
    <t>PINEDA</t>
  </si>
  <si>
    <t>HIGUITA</t>
  </si>
  <si>
    <t>DANIEL</t>
  </si>
  <si>
    <t>daniel.pinedah@udea.edu.co</t>
  </si>
  <si>
    <t>,</t>
  </si>
  <si>
    <t>GAMMA</t>
  </si>
  <si>
    <t>RADA</t>
  </si>
  <si>
    <t>ACUÑA</t>
  </si>
  <si>
    <t>LILIANA</t>
  </si>
  <si>
    <t>liliana.rada@udea.edu.co</t>
  </si>
  <si>
    <t>RAMÍREZ</t>
  </si>
  <si>
    <t>GERARDO</t>
  </si>
  <si>
    <t>gerardo.ramirezs@udea.edu.co</t>
  </si>
  <si>
    <t>GÓMEZ</t>
  </si>
  <si>
    <t>KARINA</t>
  </si>
  <si>
    <t>karina.restrepog@udea.edu.co</t>
  </si>
  <si>
    <t>RHENALS</t>
  </si>
  <si>
    <t>SEPÚLVEDA</t>
  </si>
  <si>
    <t>JOSÉ</t>
  </si>
  <si>
    <t>juan.rhenals@udea.edu.co</t>
  </si>
  <si>
    <t>LEGARDA</t>
  </si>
  <si>
    <t>laura.rodriguezl@udea.edu.co</t>
  </si>
  <si>
    <t>MARCO</t>
  </si>
  <si>
    <t>mdaniel.rodriguez@udea.edu.co</t>
  </si>
  <si>
    <t>ROJO</t>
  </si>
  <si>
    <t>AVENDAÑO</t>
  </si>
  <si>
    <t>VERÓNICA</t>
  </si>
  <si>
    <t>veronica.rojoa@udea.edu.co</t>
  </si>
  <si>
    <t>RUIZ</t>
  </si>
  <si>
    <t>GALLEGO</t>
  </si>
  <si>
    <t>EVELYN</t>
  </si>
  <si>
    <t>evelyn.ruiz@udea.edu.co</t>
  </si>
  <si>
    <t>JIMENEZ</t>
  </si>
  <si>
    <t>CESAR</t>
  </si>
  <si>
    <t>sergio.ruiz1@udea.edu.co</t>
  </si>
  <si>
    <t>ZAMBRANO</t>
  </si>
  <si>
    <t>GERMAN</t>
  </si>
  <si>
    <t>german.ruiz@udea.edu.co</t>
  </si>
  <si>
    <t>maria.ruiz7@udea.edu.co</t>
  </si>
  <si>
    <t>RAMOS</t>
  </si>
  <si>
    <t>MIGUEL</t>
  </si>
  <si>
    <t>OSWALDO</t>
  </si>
  <si>
    <t>oswaldo.salazar@udea.edu.co</t>
  </si>
  <si>
    <t>SALDARRIAGA</t>
  </si>
  <si>
    <t>BEDOYA</t>
  </si>
  <si>
    <t>KEVIN</t>
  </si>
  <si>
    <t>kevin.saldarriaga1@udea.edu.co</t>
  </si>
  <si>
    <t>MEJIA</t>
  </si>
  <si>
    <t>ALUNA</t>
  </si>
  <si>
    <t>aluna.saldarriaga@udea.edu.co</t>
  </si>
  <si>
    <t>JULIAN</t>
  </si>
  <si>
    <t>julian.sanchezs@udea.edu.co</t>
  </si>
  <si>
    <t>SÁNCHEZ</t>
  </si>
  <si>
    <t>RODRÍGUEZ</t>
  </si>
  <si>
    <t>sjose.sanchez@udea.edu.co</t>
  </si>
  <si>
    <t>DIEGO</t>
  </si>
  <si>
    <t>juan.sanchez65@udea.edu.co</t>
  </si>
  <si>
    <t>RÍOS</t>
  </si>
  <si>
    <t>LUCAS</t>
  </si>
  <si>
    <t>lucas.sanchezr@udea.edu.co</t>
  </si>
  <si>
    <t>SERPA</t>
  </si>
  <si>
    <t>GALINDO</t>
  </si>
  <si>
    <t>ASLHY</t>
  </si>
  <si>
    <t>daniela.serpa@udea.edu.co</t>
  </si>
  <si>
    <t>ROJAS</t>
  </si>
  <si>
    <t>juand.silva@udea.edu.co</t>
  </si>
  <si>
    <t>SOLANO</t>
  </si>
  <si>
    <t>DANNA</t>
  </si>
  <si>
    <t>MELIZA</t>
  </si>
  <si>
    <t>danna.solano@udea.edu.co</t>
  </si>
  <si>
    <t>sara.soto@udea.edu.co</t>
  </si>
  <si>
    <t>TABARES</t>
  </si>
  <si>
    <t>GISELA</t>
  </si>
  <si>
    <t>gisela.tabares@udea.edu.co</t>
  </si>
  <si>
    <t>TOBÓN</t>
  </si>
  <si>
    <t>ORREGO</t>
  </si>
  <si>
    <t>santiago.tobono@udea.edu.co</t>
  </si>
  <si>
    <t>URIBE</t>
  </si>
  <si>
    <t>VASCO</t>
  </si>
  <si>
    <t>carlosd.uribe@udea.edu.co</t>
  </si>
  <si>
    <t>VALLEJOS</t>
  </si>
  <si>
    <t>PEÑA</t>
  </si>
  <si>
    <t>NATALIA</t>
  </si>
  <si>
    <t>natalia.vallejos@udea.edu.co</t>
  </si>
  <si>
    <t>CRISTHIAN</t>
  </si>
  <si>
    <t>ANDRÉS</t>
  </si>
  <si>
    <t xml:space="preserve">andres.vargas4@udea.edu.co </t>
  </si>
  <si>
    <t>MANUEL</t>
  </si>
  <si>
    <t>manuel.velezs@udea.edu.co</t>
  </si>
  <si>
    <t>VILLA</t>
  </si>
  <si>
    <t>ALFREDO</t>
  </si>
  <si>
    <t xml:space="preserve">lalfredo.villa@udea.edu.co </t>
  </si>
  <si>
    <t>VILLOTA</t>
  </si>
  <si>
    <t>VERGARA</t>
  </si>
  <si>
    <t>PAULA</t>
  </si>
  <si>
    <t>ANDREA</t>
  </si>
  <si>
    <t>paula.villotav@udea.edu.co</t>
  </si>
  <si>
    <t>VIVAS</t>
  </si>
  <si>
    <t>MARTINEZ</t>
  </si>
  <si>
    <t>PEDRO</t>
  </si>
  <si>
    <t>pedro.vivas@udea.edu.co</t>
  </si>
  <si>
    <t>valentina.zapatal@udea.edu.co</t>
  </si>
  <si>
    <t>ZULUAGA</t>
  </si>
  <si>
    <t>valentina.zuluagag@udea.edu.co</t>
  </si>
  <si>
    <t>NOTA FINAL AMBULATORIO</t>
  </si>
  <si>
    <t>DEFINITIVA DOMICILIARIA (33,3%)</t>
  </si>
  <si>
    <t>DEFINITIVA LIVING LAB (33,3%)</t>
  </si>
  <si>
    <t>DEFINITIVA C.EXTERNA (33,4%)</t>
  </si>
  <si>
    <t>CONSULTA EXTERNA</t>
  </si>
  <si>
    <t>SUBJETIVO DEFINITIVO 25%</t>
  </si>
  <si>
    <t>ASISTENCIA</t>
  </si>
  <si>
    <t># Asistencia</t>
  </si>
  <si>
    <t>5.0</t>
  </si>
  <si>
    <t>4.5</t>
  </si>
  <si>
    <t>4.56</t>
  </si>
  <si>
    <t>4.0</t>
  </si>
  <si>
    <t>4.58</t>
  </si>
  <si>
    <t>4.2</t>
  </si>
  <si>
    <t>X</t>
  </si>
  <si>
    <t>4.64</t>
  </si>
  <si>
    <t>4.38</t>
  </si>
  <si>
    <t>4.44</t>
  </si>
  <si>
    <t>4.86</t>
  </si>
  <si>
    <t>4.48</t>
  </si>
  <si>
    <t>4.8</t>
  </si>
  <si>
    <t>4.06</t>
  </si>
  <si>
    <t>4.14</t>
  </si>
  <si>
    <t>3.92</t>
  </si>
  <si>
    <t>4.26</t>
  </si>
  <si>
    <t>4.24</t>
  </si>
  <si>
    <t>4.32</t>
  </si>
  <si>
    <t>4.4</t>
  </si>
  <si>
    <t>4.6</t>
  </si>
  <si>
    <t>4.7</t>
  </si>
  <si>
    <t>4.92</t>
  </si>
  <si>
    <t>3.84</t>
  </si>
  <si>
    <t>3.4</t>
  </si>
  <si>
    <t>4.76</t>
  </si>
  <si>
    <t>4.96</t>
  </si>
  <si>
    <t>4.88</t>
  </si>
  <si>
    <t>4.84</t>
  </si>
  <si>
    <t>4.22</t>
  </si>
  <si>
    <t>3.9</t>
  </si>
  <si>
    <t>3.82</t>
  </si>
  <si>
    <t>3.86</t>
  </si>
  <si>
    <t>4.18</t>
  </si>
  <si>
    <t>4.72</t>
  </si>
  <si>
    <t>3.7</t>
  </si>
  <si>
    <t>4.3</t>
  </si>
  <si>
    <t>4.34</t>
  </si>
  <si>
    <t>3.98</t>
  </si>
  <si>
    <t>Preguntas buenas</t>
  </si>
  <si>
    <t>Nota parcial #1 (20%)</t>
  </si>
  <si>
    <t>Vejez (20%)</t>
  </si>
  <si>
    <t>Cancer (20%)</t>
  </si>
  <si>
    <t>Adultez IV (20%)</t>
  </si>
  <si>
    <t>Parcial # 2 (20%)</t>
  </si>
  <si>
    <t>Nota definitiva Vejez</t>
  </si>
  <si>
    <t>Hospitalario (10%)</t>
  </si>
  <si>
    <t>Ambulatorio (10%)</t>
  </si>
  <si>
    <t>Número registro</t>
  </si>
  <si>
    <t>Tipo documento del trabajador</t>
  </si>
  <si>
    <t>Número documento del trabajador</t>
  </si>
  <si>
    <t>Primer Apellido del trabajador</t>
  </si>
  <si>
    <t>Segundo Apellido del trabajador</t>
  </si>
  <si>
    <t>Primer Nombre del trabajador</t>
  </si>
  <si>
    <t>Segundo Nombre del trabajador</t>
  </si>
  <si>
    <t>Fecha de nacimiento del trabajador</t>
  </si>
  <si>
    <t>Genero del Trabajador</t>
  </si>
  <si>
    <t>Dirección Residencia del trabajador</t>
  </si>
  <si>
    <t>Cod DANE Departamento Residencia</t>
  </si>
  <si>
    <t>Cod DANE Municipio Residencia</t>
  </si>
  <si>
    <t>Número Teléfono Trabajador</t>
  </si>
  <si>
    <t>Fecha Afiliación</t>
  </si>
  <si>
    <t>Cargo u Ocupación</t>
  </si>
  <si>
    <t>Valor IBC</t>
  </si>
  <si>
    <t>Nit EPS</t>
  </si>
  <si>
    <t>Código actividad económica</t>
  </si>
  <si>
    <t>Código Sede lugar de trabajo</t>
  </si>
  <si>
    <t>Dirección Lugar de Trabajo</t>
  </si>
  <si>
    <t>Cod DANE Departamento lugar de trabajo</t>
  </si>
  <si>
    <t>Cod DANE Ciudad lugar de trabajao</t>
  </si>
  <si>
    <t>Teléfono lugar de trabajo</t>
  </si>
  <si>
    <t>Número de documento empresa</t>
  </si>
  <si>
    <t>Tipo de documento empresa</t>
  </si>
  <si>
    <t>Tiene beneficiarios</t>
  </si>
  <si>
    <t>Fecha  Finalización Práctica</t>
  </si>
  <si>
    <t>Facultad</t>
  </si>
  <si>
    <t>Código Programa</t>
  </si>
  <si>
    <t>Nombre Programa</t>
  </si>
  <si>
    <t>Dependencia</t>
  </si>
  <si>
    <t>CC</t>
  </si>
  <si>
    <t>ALFONSO</t>
  </si>
  <si>
    <t>ZUBIETA</t>
  </si>
  <si>
    <t>EDUARDO</t>
  </si>
  <si>
    <t>M</t>
  </si>
  <si>
    <t>Cra. 64d #42b111</t>
  </si>
  <si>
    <t>CALLE 67 # 53-108</t>
  </si>
  <si>
    <t>N</t>
  </si>
  <si>
    <t>NO</t>
  </si>
  <si>
    <t>818</t>
  </si>
  <si>
    <t>TÉCNICA PROFESIONAL EN ATENCIÓN PREHOSPITALARIA</t>
  </si>
  <si>
    <t>010292</t>
  </si>
  <si>
    <t>MARIN</t>
  </si>
  <si>
    <t>WILSON</t>
  </si>
  <si>
    <t>BADILLO</t>
  </si>
  <si>
    <t>VERA</t>
  </si>
  <si>
    <t>ARTURO</t>
  </si>
  <si>
    <t>CARDALES</t>
  </si>
  <si>
    <t>PEÑATA</t>
  </si>
  <si>
    <t>NAIRO</t>
  </si>
  <si>
    <t>ANTONIO</t>
  </si>
  <si>
    <t>TORO</t>
  </si>
  <si>
    <t>CHAGUALA</t>
  </si>
  <si>
    <t>GARZON</t>
  </si>
  <si>
    <t>LEONARDO</t>
  </si>
  <si>
    <t>CRUZ</t>
  </si>
  <si>
    <t>DELGADO</t>
  </si>
  <si>
    <t>JOSE</t>
  </si>
  <si>
    <t>DAZA</t>
  </si>
  <si>
    <t>GOMEZ</t>
  </si>
  <si>
    <t>FABIAN</t>
  </si>
  <si>
    <t>YESID</t>
  </si>
  <si>
    <t>FLOREZ</t>
  </si>
  <si>
    <t>MAURICIO</t>
  </si>
  <si>
    <t>ALEXANDER</t>
  </si>
  <si>
    <t>NELSON</t>
  </si>
  <si>
    <t>NIÑO</t>
  </si>
  <si>
    <t>HERAZO</t>
  </si>
  <si>
    <t>CARRASCAL</t>
  </si>
  <si>
    <t>CARMELO</t>
  </si>
  <si>
    <t>ISAC</t>
  </si>
  <si>
    <t>LISCANO</t>
  </si>
  <si>
    <t>PENCUE</t>
  </si>
  <si>
    <t xml:space="preserve">JOHN </t>
  </si>
  <si>
    <t>FRANKLIN</t>
  </si>
  <si>
    <t>MILA</t>
  </si>
  <si>
    <t>AVILA</t>
  </si>
  <si>
    <t>IVAN</t>
  </si>
  <si>
    <t>FERNANDO</t>
  </si>
  <si>
    <t>MONTAÑEZ</t>
  </si>
  <si>
    <t>LORZA</t>
  </si>
  <si>
    <t>EDWIN</t>
  </si>
  <si>
    <t>ALEXONY</t>
  </si>
  <si>
    <t>22/12/19973</t>
  </si>
  <si>
    <t>BARBOSA</t>
  </si>
  <si>
    <t>OSWAL</t>
  </si>
  <si>
    <t>STIVEN</t>
  </si>
  <si>
    <t xml:space="preserve">MUÑOZ </t>
  </si>
  <si>
    <t>PIEDRAHITA</t>
  </si>
  <si>
    <t>LISANDRO</t>
  </si>
  <si>
    <t>NOREÑA</t>
  </si>
  <si>
    <t>CARDONA</t>
  </si>
  <si>
    <t>MARLENSON</t>
  </si>
  <si>
    <t>NORIEGA</t>
  </si>
  <si>
    <t>CHAVARRO</t>
  </si>
  <si>
    <t xml:space="preserve">FAINER </t>
  </si>
  <si>
    <t>CARRILLO</t>
  </si>
  <si>
    <t>DUEÑAS</t>
  </si>
  <si>
    <t>EDGAR</t>
  </si>
  <si>
    <t>GIOVANNI</t>
  </si>
  <si>
    <t>OCA</t>
  </si>
  <si>
    <t>CRHISTIAN</t>
  </si>
  <si>
    <t>PUJIMUY</t>
  </si>
  <si>
    <t>JOHON</t>
  </si>
  <si>
    <t>REYES</t>
  </si>
  <si>
    <t>JHON</t>
  </si>
  <si>
    <t>JAIRO</t>
  </si>
  <si>
    <t>RIVERA</t>
  </si>
  <si>
    <t>NUÑEZ</t>
  </si>
  <si>
    <t>WILMER</t>
  </si>
  <si>
    <t>ARDILLA</t>
  </si>
  <si>
    <t>ANGEL</t>
  </si>
  <si>
    <t>GABRIEL</t>
  </si>
  <si>
    <t>POLOCHE</t>
  </si>
  <si>
    <t>ARLEY</t>
  </si>
  <si>
    <t>SANTOFIMIO</t>
  </si>
  <si>
    <t>CESPEDES</t>
  </si>
  <si>
    <t>YORMAN</t>
  </si>
  <si>
    <t>SERNA</t>
  </si>
  <si>
    <t>MOLANO</t>
  </si>
  <si>
    <t xml:space="preserve">JONATHAN </t>
  </si>
  <si>
    <t>TORRES</t>
  </si>
  <si>
    <t>CASAS</t>
  </si>
  <si>
    <t>TRUJILLO</t>
  </si>
  <si>
    <t>RICO</t>
  </si>
  <si>
    <t>ZAPARDIEL</t>
  </si>
  <si>
    <t>PADILLA</t>
  </si>
  <si>
    <t>ELISAUL</t>
  </si>
  <si>
    <t>Listado de estudiantes área Adultez I - SEM. 2020-I</t>
  </si>
  <si>
    <t>ok</t>
  </si>
  <si>
    <t>Documento</t>
  </si>
  <si>
    <t>Apellidos y nombres completos</t>
  </si>
  <si>
    <t xml:space="preserve">Fecha de nacimiento </t>
  </si>
  <si>
    <t>Género</t>
  </si>
  <si>
    <t xml:space="preserve">Dirección Residencia </t>
  </si>
  <si>
    <t xml:space="preserve">Número 
Teléfono </t>
  </si>
  <si>
    <t xml:space="preserve">Correo </t>
  </si>
  <si>
    <t xml:space="preserve"> EPS</t>
  </si>
  <si>
    <t>ACOSTA MUÑOZ MELISSA</t>
  </si>
  <si>
    <t>F</t>
  </si>
  <si>
    <t>CALLE 40 SUR #46-23</t>
  </si>
  <si>
    <t>melissa.acosta@udea.edu.co</t>
  </si>
  <si>
    <t>SURAMERICANA E.P.S.</t>
  </si>
  <si>
    <t>ALVAREZ MONTAÑO JULIANA ANDREA</t>
  </si>
  <si>
    <t>CLL 66A  55A-51 APTO 1261</t>
  </si>
  <si>
    <t>julianaa.alvarez@udea.edu.co</t>
  </si>
  <si>
    <t>NUEVA EPS</t>
  </si>
  <si>
    <t xml:space="preserve">ALVAREZ ZAPATA SEBASTIAN </t>
  </si>
  <si>
    <t>DIG 80A  45-197</t>
  </si>
  <si>
    <t>sebastian.alvarez7@udea.edu.co</t>
  </si>
  <si>
    <t>COOMEVA</t>
  </si>
  <si>
    <t>ARCOS CEBALLOS JORGE ANDRÉS</t>
  </si>
  <si>
    <t>CIR. 5TA, No. 66b-192</t>
  </si>
  <si>
    <t>andres.arcos@udea.edu.co</t>
  </si>
  <si>
    <t>SURA</t>
  </si>
  <si>
    <t xml:space="preserve">ARAUJO MANGONEZ RAFAEL </t>
  </si>
  <si>
    <t>CLL 65 56-84 APO201</t>
  </si>
  <si>
    <t>rafael.araujom@udea.co</t>
  </si>
  <si>
    <t>OK</t>
  </si>
  <si>
    <t>ARENAS GONZALEZ JUAN PABLO</t>
  </si>
  <si>
    <t>CLL 32 No. 58-81</t>
  </si>
  <si>
    <t>juan.arenasg@udea.edu.co</t>
  </si>
  <si>
    <t>RED VITAL</t>
  </si>
  <si>
    <t>ARCHILA ARCHILA ANGIE ALEXANDRA</t>
  </si>
  <si>
    <t>CLL 65  55-30</t>
  </si>
  <si>
    <t>angie.archila@udea.edu.co</t>
  </si>
  <si>
    <t xml:space="preserve">ARIAS QUINTERO ELIZABETH </t>
  </si>
  <si>
    <t>CRA 50D  65-29 APTO 1201</t>
  </si>
  <si>
    <t>elizabeth.ariasq@udea.edu.co</t>
  </si>
  <si>
    <t>ARIAS SANTA MARIA ALEJANDRA</t>
  </si>
  <si>
    <t>Clle. 67A No. 53-83</t>
  </si>
  <si>
    <t>maria.ariass@udea.edu.co</t>
  </si>
  <si>
    <t>ARIAS OROZCO JUAN ALEJANDRO</t>
  </si>
  <si>
    <t>CRA 42  30-41</t>
  </si>
  <si>
    <t>juana.arias@udea.edu.co</t>
  </si>
  <si>
    <t>ANGEL GALLARDO DAVID</t>
  </si>
  <si>
    <t>CLL 65 No. 55-30</t>
  </si>
  <si>
    <t>david.angelg@udea.edu.co</t>
  </si>
  <si>
    <t>MEDIMAS</t>
  </si>
  <si>
    <t>ARREDONDO PARRA YORMAN ALEXIS</t>
  </si>
  <si>
    <t>CALLE 32 B N 43 A 60</t>
  </si>
  <si>
    <t>yorman.arredondo@udea.edu.co</t>
  </si>
  <si>
    <t>SAVIA SALUD EPS</t>
  </si>
  <si>
    <t>ARROYAVE MARIN LUISA FERNANDA</t>
  </si>
  <si>
    <t>CLL 52  74-74</t>
  </si>
  <si>
    <t>luisa.arroyavem@udea.edu.co</t>
  </si>
  <si>
    <t xml:space="preserve">ARROYO  ESCOBAR ELISA </t>
  </si>
  <si>
    <t>CLL 45  86-21 APTO 201</t>
  </si>
  <si>
    <t>elisa.arroyo@udea.edu.co</t>
  </si>
  <si>
    <t>ATENCIA GARCÍA LIZETH</t>
  </si>
  <si>
    <t>CALLE 35d 69A70</t>
  </si>
  <si>
    <t>lizeth.atencia@udea.edu.co</t>
  </si>
  <si>
    <t>FUERZAS MILITARES</t>
  </si>
  <si>
    <t>BARBOSA VILLEGAS YONATAN JAIR</t>
  </si>
  <si>
    <t>CRA 41  61-71</t>
  </si>
  <si>
    <t>yonatan.barbosa@udea.edu.co</t>
  </si>
  <si>
    <t>SISBEN</t>
  </si>
  <si>
    <t>BARRERA RIVERA ISABELLA LUCÍA</t>
  </si>
  <si>
    <t>CRA 47  19 SUR-40</t>
  </si>
  <si>
    <t>isabella.barrera@udea.edu.co</t>
  </si>
  <si>
    <t>BARRROSO CABALLERO FREDY ALBERTO</t>
  </si>
  <si>
    <t>CARRERA 56A 61-24</t>
  </si>
  <si>
    <t>fredy.barroso@udea.edu.co</t>
  </si>
  <si>
    <t>COOP. DE SALUD COMUNITARIA</t>
  </si>
  <si>
    <t>BEJARANO VILLAFAÑE DANIEL ANTONIO</t>
  </si>
  <si>
    <t>CLL 65  56-84 APTO 1014</t>
  </si>
  <si>
    <t>antonio.bejarano@udea.edu.co</t>
  </si>
  <si>
    <t>BETTIN PARRA SEBASTIÁN JESÚS</t>
  </si>
  <si>
    <t>CLL 66A  55A-51 APTO 970</t>
  </si>
  <si>
    <t>sebastian.bettin@udea.edu.co</t>
  </si>
  <si>
    <t>SALUD TOTAL</t>
  </si>
  <si>
    <t xml:space="preserve">BITAR CERRO DIEGO </t>
  </si>
  <si>
    <t>AV 33 #57-29</t>
  </si>
  <si>
    <t>diego.bitar@udea.edu.co</t>
  </si>
  <si>
    <t>MUTUAL QUIBDÓ</t>
  </si>
  <si>
    <t xml:space="preserve">BOLAÑOS MUÑOZ MANUELA </t>
  </si>
  <si>
    <t>CLL 65  56-84 APTO 1005</t>
  </si>
  <si>
    <t>manuela.bolanos@udea.edu.co</t>
  </si>
  <si>
    <t>SANITAS</t>
  </si>
  <si>
    <t xml:space="preserve">CABALLERO GERENA SARACARYN </t>
  </si>
  <si>
    <t>CLL 65  56A-60</t>
  </si>
  <si>
    <t>saracaryn.caballero@udea.edu.co</t>
  </si>
  <si>
    <t>CABALLERO PARRA ANTONIO JOSÉ</t>
  </si>
  <si>
    <t>CLL 62 No. 51-83 apto. 307</t>
  </si>
  <si>
    <t>antonio.cabarllero@udea.edu.co</t>
  </si>
  <si>
    <t>CANAVIRI MUÑOZ PAOLA ANDREA</t>
  </si>
  <si>
    <t>CLL 61 No. 56-51</t>
  </si>
  <si>
    <t>paola.canaviri@udea.edu.co</t>
  </si>
  <si>
    <t>Nueva EPS</t>
  </si>
  <si>
    <t>CAICEDO OVIEDO JHERSON ANDRES</t>
  </si>
  <si>
    <t>CLL 65  56-84 APTO 1111</t>
  </si>
  <si>
    <t>jherson.caicedo@udea.edu.co</t>
  </si>
  <si>
    <t>CAMARGO VÉLEZ JUAN PABLO</t>
  </si>
  <si>
    <t>CARRERA 82 ·79A</t>
  </si>
  <si>
    <t>pablo.camargo@udea.edu.co</t>
  </si>
  <si>
    <t xml:space="preserve">CAMPOS ORTIZ SANTIAGO </t>
  </si>
  <si>
    <t>CRA 65F #32 40</t>
  </si>
  <si>
    <t xml:space="preserve">santiago.campos@udea.edu.co </t>
  </si>
  <si>
    <t>CAMPUZANO FRANCO SEBASTIAN</t>
  </si>
  <si>
    <t>CRA. 56a No. 61-24</t>
  </si>
  <si>
    <t>sebastian.campuzano@udea.edu.co</t>
  </si>
  <si>
    <t xml:space="preserve">CARDONA BERNAL SANTIAGO </t>
  </si>
  <si>
    <t>CRA 58  77-41</t>
  </si>
  <si>
    <t>santiago.cardona13@udea.edu.co</t>
  </si>
  <si>
    <t>CARDONA JARAMILLO CARLOS ANDRÉS</t>
  </si>
  <si>
    <t>CLL 65  55-30 APTO 1210</t>
  </si>
  <si>
    <t>carlos.cardona2@udea.edu.co</t>
  </si>
  <si>
    <t>CARDONA RESTREPO MARÍA CAMILA</t>
  </si>
  <si>
    <t>maria.cardona1@udea.edu.co</t>
  </si>
  <si>
    <t>CARDONA OCHOA MARIA CAMILA</t>
  </si>
  <si>
    <t>CRA 83  44C-14</t>
  </si>
  <si>
    <t>maria.cardona2@udea.edu.co</t>
  </si>
  <si>
    <t xml:space="preserve">CASTRO SANCHEZ SUSANA </t>
  </si>
  <si>
    <t>CRA 65F  30A-60</t>
  </si>
  <si>
    <t>susana.castro@udea.edu.co</t>
  </si>
  <si>
    <t>CERÓN MUÑOZ HENRY ALEXANDER</t>
  </si>
  <si>
    <t>CALLE 61#56-51</t>
  </si>
  <si>
    <t>henry.ceron@udea.edu.co</t>
  </si>
  <si>
    <t>CERÓN PÉREZ JOHANA SIRLENA</t>
  </si>
  <si>
    <t>CALLE 65 # 56-84</t>
  </si>
  <si>
    <t>johana.ceron@udea.edu.co</t>
  </si>
  <si>
    <t xml:space="preserve">CLAVIJO VARGAS VALERIA </t>
  </si>
  <si>
    <t>CLL 65B  80A-145</t>
  </si>
  <si>
    <t>valeria.clavijo@udea.edu.co</t>
  </si>
  <si>
    <t>CORTES MEJIA CLARA SOFIA</t>
  </si>
  <si>
    <t>CLL 11A  43D-41</t>
  </si>
  <si>
    <t>clara.cortes@udea.edu.co</t>
  </si>
  <si>
    <t xml:space="preserve">CORTES URRUTIA DANIEL </t>
  </si>
  <si>
    <t>17/012/1998</t>
  </si>
  <si>
    <t>CRA 56  61-24  APTO 1409</t>
  </si>
  <si>
    <t>daniel.cortesu@udea.edu.co</t>
  </si>
  <si>
    <t>U DEL CAUCA</t>
  </si>
  <si>
    <t>CUESTA SEPULVEDA LUIS ANGEL</t>
  </si>
  <si>
    <t>CLL 44B  69-36</t>
  </si>
  <si>
    <t>angel.cuesta@udea.edu.co</t>
  </si>
  <si>
    <t>POLICIA NACIONAL</t>
  </si>
  <si>
    <t>CHAVES LEAL CHISTIAN FELIPE</t>
  </si>
  <si>
    <t>CALLE 65#56-84 APTO 710</t>
  </si>
  <si>
    <t>christian.chaves@udea.edu.co</t>
  </si>
  <si>
    <t>E.P.S. SANITAS S.A.</t>
  </si>
  <si>
    <t>DELGADO PINO DAVID ESTEBAN</t>
  </si>
  <si>
    <t xml:space="preserve">CRA 50C  64-52 </t>
  </si>
  <si>
    <t>desteban.delgado@udea.edu.co</t>
  </si>
  <si>
    <t>DIAZ ORTEGA HERNAN DAVID</t>
  </si>
  <si>
    <t>CL 65  56-84 APTO 503</t>
  </si>
  <si>
    <t>hdavid.diaz@udea.edu.co</t>
  </si>
  <si>
    <t>PROINSALUD</t>
  </si>
  <si>
    <t>DÍAZ DUQUE JUAN CAMILO</t>
  </si>
  <si>
    <t>CLL 48B  81-49</t>
  </si>
  <si>
    <t>duke9808@gmail.com</t>
  </si>
  <si>
    <t>ESPINOSA FERNANDEZ JOSE SANTIAGO</t>
  </si>
  <si>
    <t>CRA 56A  51-24 APTO 1712</t>
  </si>
  <si>
    <t>jsantiago.espinosa@udea.edu.co</t>
  </si>
  <si>
    <t>COSMITET</t>
  </si>
  <si>
    <t>ESPITIA  PEREZ NATALI DEL CARMEN</t>
  </si>
  <si>
    <t>CALE 61 #56 51 APTO 410</t>
  </si>
  <si>
    <t>nataly.espitia@udea.edu.co</t>
  </si>
  <si>
    <t>FLOREZ QUINTERO PAULA STEFANY</t>
  </si>
  <si>
    <t>CRA  74  53-55</t>
  </si>
  <si>
    <t>stefany.florez@udea.edu.co</t>
  </si>
  <si>
    <t xml:space="preserve">FRANCO CARDONA DANIEL </t>
  </si>
  <si>
    <t>TRAS  31 SUR  32D-39</t>
  </si>
  <si>
    <t xml:space="preserve">daniel.francoc@udea.edu.co </t>
  </si>
  <si>
    <t>GALEANO VASQUEZ CAROLINA</t>
  </si>
  <si>
    <t>CRR 74 NO. 24-25</t>
  </si>
  <si>
    <t>carolina.galeanov@udea.edu.co</t>
  </si>
  <si>
    <t>GALLO PUERTA YESICA MARIA</t>
  </si>
  <si>
    <t>CLL 49A  46 17</t>
  </si>
  <si>
    <t>ymaria.gallo@udea.edu.co</t>
  </si>
  <si>
    <t xml:space="preserve">GARCIA CARDENAS JULIAN </t>
  </si>
  <si>
    <t>DIG 67  47-12</t>
  </si>
  <si>
    <t>julian.garcia3@udea.edu.co</t>
  </si>
  <si>
    <t>GARCÍA URIBE DIANA ISABEL</t>
  </si>
  <si>
    <t>CRA 92  44-53 APTO 704</t>
  </si>
  <si>
    <t>dianai.garcia@udea.edu.co</t>
  </si>
  <si>
    <t xml:space="preserve">GIL BUILES HAMLET </t>
  </si>
  <si>
    <t>CLL 65 80A-95 APTO 2006</t>
  </si>
  <si>
    <t>hamlet.gil@udea.edu.co</t>
  </si>
  <si>
    <t xml:space="preserve">GIRALDO HERNANDEZ SANTIAGO </t>
  </si>
  <si>
    <t>CRA 72A 79-61</t>
  </si>
  <si>
    <t>santiago.giraldoh@udea.edu.co</t>
  </si>
  <si>
    <t>GIRÓN GÓMEZ LIZETH PATRICIA</t>
  </si>
  <si>
    <t>lizeth.giron@udea.edu.co</t>
  </si>
  <si>
    <t>GÓMEZ BELTRÁN JUAN PABLO</t>
  </si>
  <si>
    <t xml:space="preserve">CRA 75  20B-27 </t>
  </si>
  <si>
    <t>juan.gomez162@udea.edu.co</t>
  </si>
  <si>
    <t>GÓMEZ GALVIS LAURA VALENTINA</t>
  </si>
  <si>
    <t>CLL 81  54-44</t>
  </si>
  <si>
    <t>lvalentina.gomez@udea.edu.co</t>
  </si>
  <si>
    <t xml:space="preserve">GOMEZ SIERRA VALERIA </t>
  </si>
  <si>
    <t>CRA 26  16C SUR-11</t>
  </si>
  <si>
    <t>valeria.gomezs@udea.edu.co</t>
  </si>
  <si>
    <t>GÓMEZ SAMBONI ASTRID XIMENA</t>
  </si>
  <si>
    <t>CLLE 65 NO. 56-84</t>
  </si>
  <si>
    <t>ximena.gomez@udea.edu.co</t>
  </si>
  <si>
    <t>SALUD VIDA</t>
  </si>
  <si>
    <t>GONZÁLEZ ARRIETA DAVID ANDRÉS</t>
  </si>
  <si>
    <t>CRA 46 #61 24 APTO 606</t>
  </si>
  <si>
    <t>david.gonzalez2@udea.edu.co</t>
  </si>
  <si>
    <t>COLSANITAS</t>
  </si>
  <si>
    <t xml:space="preserve">GONZALEZ MUÑOZ DANIELA </t>
  </si>
  <si>
    <t>CLL 3SUR  52-35</t>
  </si>
  <si>
    <t xml:space="preserve">GONZALEZ ZULUAGA MANUELA </t>
  </si>
  <si>
    <t>CRA 86  49E-55</t>
  </si>
  <si>
    <t>manuela.gonzalez@udea.edu.co</t>
  </si>
  <si>
    <t>GORDILLO GARZON JUAN JOSE</t>
  </si>
  <si>
    <t>CLL 117  64C-64</t>
  </si>
  <si>
    <t>juan.gordillo@udea.edu.co</t>
  </si>
  <si>
    <t>GRACIANO MEJIA KEVIN ALEXANDER</t>
  </si>
  <si>
    <t>CALLE 4 SUR #30 114</t>
  </si>
  <si>
    <t>kevin.graciano@udea.edu.co</t>
  </si>
  <si>
    <t>GUAUQUE TRUJILLO LICETH NATHALIA</t>
  </si>
  <si>
    <t>CRA. 100B CALLE 47A-90</t>
  </si>
  <si>
    <t>liceth.guauque@udea.edu.co</t>
  </si>
  <si>
    <t>MEDIMAS EPS</t>
  </si>
  <si>
    <t>GRACIANO QUINTERO EDWIN JANDER</t>
  </si>
  <si>
    <t>CALLE 61 No. 56-51 int. 5012</t>
  </si>
  <si>
    <t>edwin.graciano@udea.edu.co</t>
  </si>
  <si>
    <t>GUERRERO DORADO DAVID SANTIAGO</t>
  </si>
  <si>
    <t>CRA 51B #67A 13</t>
  </si>
  <si>
    <t>dsantiago.guerrero@udea.edu.co</t>
  </si>
  <si>
    <t>GUERRERO VALERO MIGUEL ANGEL</t>
  </si>
  <si>
    <t>CALLE 43 B # 82 - 8</t>
  </si>
  <si>
    <t>angel.guerrero@udea.edu.co</t>
  </si>
  <si>
    <t>SANIDAD MILITAR</t>
  </si>
  <si>
    <t>GUTIERREZ ARRIETA DANA LORENA</t>
  </si>
  <si>
    <t>CRA 84  34A-61</t>
  </si>
  <si>
    <t>dana.gutierrez@udea.edu.co</t>
  </si>
  <si>
    <t>MAGISTERIO</t>
  </si>
  <si>
    <t>HERNÁNDEZ CÓRDOBA JOSÉ CAMILO</t>
  </si>
  <si>
    <t>CARRERA 56 A #61-24</t>
  </si>
  <si>
    <t>josec.hernandez@udea.edu.co</t>
  </si>
  <si>
    <t>UNIDAD TEMPORAL</t>
  </si>
  <si>
    <t>HERNANDEZ HERNANDEZ JOSE NICOLAS</t>
  </si>
  <si>
    <t>CLL 65 56-84 APTO 832</t>
  </si>
  <si>
    <t>jnicolas.hernandez@udea.edu.co</t>
  </si>
  <si>
    <t>HERRERA BETANCOURT SANDRA KATERINE</t>
  </si>
  <si>
    <t>CRA 83AA  17-22</t>
  </si>
  <si>
    <t>skherrerab@gmail.com</t>
  </si>
  <si>
    <t>JARAMILLO MARTINEZ NATALIA ANDREA DE JESUS</t>
  </si>
  <si>
    <t>CRA 81  44B-37</t>
  </si>
  <si>
    <t>natalia.jaramillo5@udea.edu.co</t>
  </si>
  <si>
    <t xml:space="preserve">JARAMILLO JARA NATALIA </t>
  </si>
  <si>
    <t>CLL 5 SUR  32-220 INT 105</t>
  </si>
  <si>
    <t>natalia.jaramillo4@udea.edu.co</t>
  </si>
  <si>
    <t xml:space="preserve">JARAMILLO VELASQUEZ CAROLINA </t>
  </si>
  <si>
    <t>Cl 75  72B-110</t>
  </si>
  <si>
    <t>carolina.jaramillov@udea.edu.co</t>
  </si>
  <si>
    <t>LARA VIANA MATILDA ANDREA</t>
  </si>
  <si>
    <t>CLL 16  41-51</t>
  </si>
  <si>
    <t xml:space="preserve">matilda.lara@udea.edu.co </t>
  </si>
  <si>
    <t>LLINAS SANCHEZ NESTOR EDUARDO</t>
  </si>
  <si>
    <t>CLL 64 SUR  39-110</t>
  </si>
  <si>
    <t>nestor.llinas@udea.edu.co</t>
  </si>
  <si>
    <t>LOPERA CHAVERRA LUISA FERNANDA</t>
  </si>
  <si>
    <t>CLL 57  69-27</t>
  </si>
  <si>
    <t>luisaf.lopera@udea.edu.co</t>
  </si>
  <si>
    <t>LOPERA GUZMAN MARIA CAMILA</t>
  </si>
  <si>
    <t>CLL 47DD  89-39</t>
  </si>
  <si>
    <t>maria.lopera1@udea.edu.co</t>
  </si>
  <si>
    <t>REDVITAL</t>
  </si>
  <si>
    <t>LOPEZ CUELLO ANDREA CAROLINA</t>
  </si>
  <si>
    <t>CLL 65A 65-30</t>
  </si>
  <si>
    <t>andreac.lopez@udea.edu.co</t>
  </si>
  <si>
    <t xml:space="preserve">LOPEZ GARCIA DANIELA </t>
  </si>
  <si>
    <t>CRA 89  35-51</t>
  </si>
  <si>
    <t>daniela.lopez17@udea.edu.co</t>
  </si>
  <si>
    <t>LÓPEZ  HURTADO VALENTINA</t>
  </si>
  <si>
    <t>CARRERA 50 D # 65-29</t>
  </si>
  <si>
    <t>megalomaniacpoet@gmail.com</t>
  </si>
  <si>
    <t>REG. EXECEP (FOSYGA)</t>
  </si>
  <si>
    <t>LÓPEZ MUÑOZ JUAN ESTEBAN</t>
  </si>
  <si>
    <t>CRA 55F #83SUR 33</t>
  </si>
  <si>
    <t xml:space="preserve">juan.lopez88@udea.edu.co </t>
  </si>
  <si>
    <t>SAVIA SALUD</t>
  </si>
  <si>
    <t xml:space="preserve">LOPEZ RIOS DANIELA </t>
  </si>
  <si>
    <t>CRA 36D  43SUR -100</t>
  </si>
  <si>
    <t>daniela.lopez15@udea.edu.co</t>
  </si>
  <si>
    <t>MACEA FORERO SHEYLA CAROLINA</t>
  </si>
  <si>
    <t>CRA 98A  47A-21</t>
  </si>
  <si>
    <t>sheyla.macea@udea.edu.co</t>
  </si>
  <si>
    <t>MARTINEZ PALACIOS LISETH YARITZA</t>
  </si>
  <si>
    <t>CLL 65  56-81 APTO 1522</t>
  </si>
  <si>
    <t>yaritza.martinez@udea.edu.co</t>
  </si>
  <si>
    <t>MENDEZ PONCE FELIX EDUARDO</t>
  </si>
  <si>
    <t xml:space="preserve">CLL. </t>
  </si>
  <si>
    <t>felix.mendez@udea.edu.co</t>
  </si>
  <si>
    <t xml:space="preserve">MONTERROZA ESCALANTE  MARYOM </t>
  </si>
  <si>
    <t>CRA 56  61-45</t>
  </si>
  <si>
    <t>maryom.monterroza@udea.edu.co</t>
  </si>
  <si>
    <t>MONTES LÓPEZ ANGIE KATERINE</t>
  </si>
  <si>
    <t>CL 24  55-29</t>
  </si>
  <si>
    <t>angie.montes@udea.edu.co</t>
  </si>
  <si>
    <t xml:space="preserve">MONTILLA ORDOÑEZ OSWALDO </t>
  </si>
  <si>
    <t>CR 3  1-25</t>
  </si>
  <si>
    <t xml:space="preserve">oswaldo.montilla@udea.edu.co </t>
  </si>
  <si>
    <t xml:space="preserve">MONTOYA GUZMAN NATHALY </t>
  </si>
  <si>
    <t>CLL 65  56-84 APTO 202</t>
  </si>
  <si>
    <t>nathaly.montoya1@udea.edu.co</t>
  </si>
  <si>
    <t>MONTOYA OROZCO PAOLA ANDREA</t>
  </si>
  <si>
    <t>CLL 66A 55-51 APTO 948</t>
  </si>
  <si>
    <t>paola.montoyao@udea.edu.co</t>
  </si>
  <si>
    <t>MORENO CUADROS ANA LIZETH</t>
  </si>
  <si>
    <t>CRA 56A 61-24 APTO 1120</t>
  </si>
  <si>
    <t>alizeth.moreno@udea.edu.co</t>
  </si>
  <si>
    <t>AVANZAR MEDICO</t>
  </si>
  <si>
    <t>MORENO GIRALDO KATHERYN ANDREA</t>
  </si>
  <si>
    <t>CLL. 9A SUR No.79A-1225 apto 110</t>
  </si>
  <si>
    <t>katheryn.moreno@udea.edu.co</t>
  </si>
  <si>
    <t>MUÑOZ CORREA JOHN FREDY</t>
  </si>
  <si>
    <t>CLL 121  28-36</t>
  </si>
  <si>
    <t>fredy.munoz@udea.edu.co</t>
  </si>
  <si>
    <t>NIÑO BARBOSA JULIAN FERNANDO</t>
  </si>
  <si>
    <t>CLL 38B SUR 26-02</t>
  </si>
  <si>
    <t xml:space="preserve">julian.nino@udea.edu.co </t>
  </si>
  <si>
    <t>OÑATE BUCHELI LAURA DANIELA FERNANDA</t>
  </si>
  <si>
    <t>CLL 61  56-51  APTO 1921</t>
  </si>
  <si>
    <t>laura.onate@udea.edu.co</t>
  </si>
  <si>
    <t xml:space="preserve">ORTIZ SALDARRIAGA LAURA </t>
  </si>
  <si>
    <t>CLL  28  55-127</t>
  </si>
  <si>
    <t xml:space="preserve">laura.ortizs@udea.edu.co </t>
  </si>
  <si>
    <t>OROZCO BALLESTROS JEISON DAVID</t>
  </si>
  <si>
    <t>CLL 57  68C-163 APTO804</t>
  </si>
  <si>
    <t>jeison.orozco@udea.edu.co</t>
  </si>
  <si>
    <t>OROZCO LÓPEZ JUAN DAVID</t>
  </si>
  <si>
    <t>CALLE 66A 55A 51</t>
  </si>
  <si>
    <t>juanchoorozco53@gmail.com</t>
  </si>
  <si>
    <t>OSORNO DEOSSA LAURA ISABEL</t>
  </si>
  <si>
    <t>CRA 82C  30A 105</t>
  </si>
  <si>
    <t>laurai.osorno@udea.edu.co</t>
  </si>
  <si>
    <t xml:space="preserve">PALACIO VALENCIA VALERIA </t>
  </si>
  <si>
    <t>CRA 57  53-43</t>
  </si>
  <si>
    <t>valeria.palacio@udea.edu.co</t>
  </si>
  <si>
    <t>PAREDES OCAMPO ANDRES ALEJANDRO</t>
  </si>
  <si>
    <t>CALLE 62 #51 83 INTERIOR 301</t>
  </si>
  <si>
    <t>aalejandro.paredes@udea.edu.co</t>
  </si>
  <si>
    <t xml:space="preserve">NUEVA EPS </t>
  </si>
  <si>
    <t>PARRA MUÑOZ JAIRO JOSE</t>
  </si>
  <si>
    <t>cll 61  56-51</t>
  </si>
  <si>
    <t>jairoj.parra@udea.edu.co</t>
  </si>
  <si>
    <t>PÉREZ CABALLERO FABIÁN ENRIQUE</t>
  </si>
  <si>
    <t>CALLE 67A #51D 50</t>
  </si>
  <si>
    <t>fabian.caballero0619@gmail.com</t>
  </si>
  <si>
    <t xml:space="preserve">SURA </t>
  </si>
  <si>
    <t>PÉREZ GUTIÉRREZ ANA MARÍA</t>
  </si>
  <si>
    <t>CALLE 49D #100CC SUR 340</t>
  </si>
  <si>
    <t>ana.perez12@udea.edu.co</t>
  </si>
  <si>
    <t xml:space="preserve">PIEDRAHITA JIMENEZ JULIAN </t>
  </si>
  <si>
    <t>CRA 40A  40F SUR 118 APTO 301</t>
  </si>
  <si>
    <t xml:space="preserve">julian.piedrahitaj@udea.edu.co </t>
  </si>
  <si>
    <t>PINEDA SANTA KAMIL SANTIAGO</t>
  </si>
  <si>
    <t>CR. 75 No. 65-78</t>
  </si>
  <si>
    <t>kamil.pineda@udea.edu.co</t>
  </si>
  <si>
    <t>PORRAS CALDERON SERGIO RICARDO</t>
  </si>
  <si>
    <t>CLL 68sur No. 45-70</t>
  </si>
  <si>
    <t>sricardo.porras@udea.edu.co</t>
  </si>
  <si>
    <t>PRIETO RAMIREZ CAREN DENISE</t>
  </si>
  <si>
    <t>CALLE 74 #49 01</t>
  </si>
  <si>
    <t>caren.prieto@udea.edu.co</t>
  </si>
  <si>
    <t xml:space="preserve">QUINTERO TORO ANDREA </t>
  </si>
  <si>
    <t>Cll 71Sur  45a-43 apto 1604</t>
  </si>
  <si>
    <t>andrea.quinterot@udea.edu.co</t>
  </si>
  <si>
    <t>QUINTERO ROMERO MARIA KAMILA</t>
  </si>
  <si>
    <t>CLL 65  56-84 Apto 11-15</t>
  </si>
  <si>
    <t>kamila.quintero@udea.edu.co</t>
  </si>
  <si>
    <t>RADA ACUÑA LILIANA MARIA</t>
  </si>
  <si>
    <t>CALLE 61 #51 83 INTERIOR 307</t>
  </si>
  <si>
    <t>MUTUAL SER</t>
  </si>
  <si>
    <t>RAMIREZ PARRA MARIA ALEJANDRA</t>
  </si>
  <si>
    <t>DIG 43  34E-20 APTO 522</t>
  </si>
  <si>
    <t>maria.ramirez34@udea.edu.co</t>
  </si>
  <si>
    <t>RAMIREZ RIOS JOHN FREDY</t>
  </si>
  <si>
    <t>Transv. 32sur No. 31D-64</t>
  </si>
  <si>
    <t>john.ramirez4@udea.edu.co</t>
  </si>
  <si>
    <t>RANGEL CASTAÑO JUAN CAMILO</t>
  </si>
  <si>
    <t>DIG 32D  33SUR-44</t>
  </si>
  <si>
    <t>jcamilo.rangel@udea.edu.co</t>
  </si>
  <si>
    <t>RESTREPO PEREZ ANGIE PAOLA</t>
  </si>
  <si>
    <t>CRA 47 #106 56 INTERIOR102</t>
  </si>
  <si>
    <t>apaola.restrepo@udea.edu.co</t>
  </si>
  <si>
    <t xml:space="preserve">RIOS ARENAS CAROLINA </t>
  </si>
  <si>
    <t>CRA 71 #45C 75</t>
  </si>
  <si>
    <t xml:space="preserve">carolina.riosa@udea.edu.co </t>
  </si>
  <si>
    <t xml:space="preserve">RIVERA ALVAREZ STEVEN </t>
  </si>
  <si>
    <t>CLL 65  56-84 APTO 710</t>
  </si>
  <si>
    <t>steven.rivera@udea.edu.co</t>
  </si>
  <si>
    <t>FAMISANAR</t>
  </si>
  <si>
    <t>RODELO OSORIO BIANY LUZ</t>
  </si>
  <si>
    <t>CLL 65 56-84 APTO 318</t>
  </si>
  <si>
    <t>biany.rodelo@udea.edu.co</t>
  </si>
  <si>
    <t>ROJAS CHAVARRO CRISTIAN FABIAN</t>
  </si>
  <si>
    <t>CRA 56 61-24</t>
  </si>
  <si>
    <t>fabian.rojas@udea.edu.co</t>
  </si>
  <si>
    <t>ROJAS HERNÁNDEZ DAVID FELIPE</t>
  </si>
  <si>
    <t>CLL 49A  78A-39</t>
  </si>
  <si>
    <t>david.rojash@udea.edu.co</t>
  </si>
  <si>
    <t>ROLDÁN ECHAVARRÍA JUAN PABLO</t>
  </si>
  <si>
    <t>CRA 83B  31-60</t>
  </si>
  <si>
    <t>juanp.roldan@udea.edu.co</t>
  </si>
  <si>
    <t>RUEDA PÉREZ CARLOS ALBERTO</t>
  </si>
  <si>
    <t>CLL 35a No. 66A-93</t>
  </si>
  <si>
    <t>calberto.rueda@udealedu.co</t>
  </si>
  <si>
    <t>RUA TORRES ANGIE NICOLS</t>
  </si>
  <si>
    <t>CLL 55  63AA-22</t>
  </si>
  <si>
    <t>angie.rua@udea.edu.co</t>
  </si>
  <si>
    <t>RUIZ ULCHUR JUAN SEBASTIAN</t>
  </si>
  <si>
    <t>CRA 51D  67A-20</t>
  </si>
  <si>
    <t>juan.ruiz29@udea.edu.co</t>
  </si>
  <si>
    <t>SAENZ VICTORIA RICARDO AUGUSTO</t>
  </si>
  <si>
    <t>CALLE 61 #53 31</t>
  </si>
  <si>
    <t xml:space="preserve">ricardo.saenz@udea.edu.co </t>
  </si>
  <si>
    <t xml:space="preserve">SANCHEZ RIOS LUCAS </t>
  </si>
  <si>
    <t>CRA 78A  32BB-17</t>
  </si>
  <si>
    <t>SANCHEZ SANCHEZ JULIAN ANDRES</t>
  </si>
  <si>
    <t>CRA 51D  67A-68</t>
  </si>
  <si>
    <t>SÁNCHEZ LADINO LAURA MANUELA</t>
  </si>
  <si>
    <t>CRA 76a  48C-33</t>
  </si>
  <si>
    <t>lmanuela.sanchez@udea.edu.co</t>
  </si>
  <si>
    <t>Mallamax</t>
  </si>
  <si>
    <t>SARMIENTO GÓMEZ LUZ ALEJANDRA</t>
  </si>
  <si>
    <t>CRA 38A  34-21</t>
  </si>
  <si>
    <t>luz.sarmiento@udea.edu.co</t>
  </si>
  <si>
    <t>SIMANCA DURÁN LAURA PAOLA</t>
  </si>
  <si>
    <t>CRA 74  53-118</t>
  </si>
  <si>
    <t>laura.simanca@udea.edu.co</t>
  </si>
  <si>
    <t xml:space="preserve">SUAREZ MENESES JULISSA </t>
  </si>
  <si>
    <t>CLL 27  55-89 APTO201</t>
  </si>
  <si>
    <t>julissa.suarez@udea.edu.co</t>
  </si>
  <si>
    <t xml:space="preserve">VALENCIA CARRASQUILLA MATEO </t>
  </si>
  <si>
    <t>CRA  45A  93-171</t>
  </si>
  <si>
    <t>mateo.valencia4@udea.edu.co</t>
  </si>
  <si>
    <t>VALENCIA GOMEZ HERNAN  FELIPE</t>
  </si>
  <si>
    <t>CLL 65  90-90 APTO 509</t>
  </si>
  <si>
    <t>hfelipe.valencia@udea.edu.co</t>
  </si>
  <si>
    <t>VALENCIA JARAMILLO JUAN DIEGO</t>
  </si>
  <si>
    <t>CRA. 54 No. 56-43</t>
  </si>
  <si>
    <t>juand.valencia@udea.edu.co</t>
  </si>
  <si>
    <t>VASQUEZ OJEDA RAMON ABEL</t>
  </si>
  <si>
    <t>cll 19  43G-80 apto 2422</t>
  </si>
  <si>
    <t>abel.vasquez@udea.edu.co</t>
  </si>
  <si>
    <t>VERGARA PÉREZ LAURA VANESSA</t>
  </si>
  <si>
    <t>CALLE 65 #56 84 APTO 220</t>
  </si>
  <si>
    <t>lvanessa.vergara@udea.edu.co</t>
  </si>
  <si>
    <t>ASOCIACION MUTUAL SER</t>
  </si>
  <si>
    <t xml:space="preserve">YEPES RAMIREZ MANUELA </t>
  </si>
  <si>
    <t>CLL 49  17C-80</t>
  </si>
  <si>
    <t>manuela.yepesr@udea.edu.co</t>
  </si>
  <si>
    <t xml:space="preserve">ZAPATA VILLLEGAS SANTIAGO </t>
  </si>
  <si>
    <t>CR 76  22-28  INT 101</t>
  </si>
  <si>
    <t xml:space="preserve">santiago.zapata13@udea.edu.co </t>
  </si>
  <si>
    <t xml:space="preserve">ZULETA COLORADO CATALINA </t>
  </si>
  <si>
    <t>CRA 62A  62A-04</t>
  </si>
  <si>
    <t>catalina.zuleta@udea.edu.co</t>
  </si>
  <si>
    <t>ZULETA GONZALEZ MARIA LAURA</t>
  </si>
  <si>
    <t>CLL 51  58-21</t>
  </si>
  <si>
    <t>mlaura.zuleta@udea.edu.co</t>
  </si>
  <si>
    <t xml:space="preserve">ZULUAGA GOMEZ VALENTINA </t>
  </si>
  <si>
    <t>CRA 80  40E -41</t>
  </si>
  <si>
    <t>ZUÑIGA ZAMBRANO LAURA VALENTINA</t>
  </si>
  <si>
    <t>CLL 66A  55A-51</t>
  </si>
  <si>
    <t>laura.zuniga@udea.edu.co</t>
  </si>
  <si>
    <t>ASOC.INDIGENA DEL CAUCA</t>
  </si>
  <si>
    <t>C.E. 1004145</t>
  </si>
  <si>
    <t>ANJULI MAITRA REBECCA</t>
  </si>
  <si>
    <t>C.E. 1004146</t>
  </si>
  <si>
    <t>WEIL KONSTANTIN</t>
  </si>
  <si>
    <t>Reingreso</t>
  </si>
  <si>
    <t>Repitente</t>
  </si>
  <si>
    <t>Incompleto</t>
  </si>
  <si>
    <t>Intercambio</t>
  </si>
  <si>
    <t>Rebecca Anjuli Maitra, C.E. 1004145 / Pasaporte C5TXNNMLH y Konstantin Weil, C.E. 1004146 / Pasaporte C5TX6K7LY provenientes de la Universidad Justus-Liebig en Giessen, Alemania, deben ser matriculados en el octavo semestre de medicina. ¿Quién realiza esta función?</t>
  </si>
  <si>
    <t>KAROL</t>
  </si>
  <si>
    <t xml:space="preserve">carrera 53A #47-13 apto 302  </t>
  </si>
  <si>
    <t>TÉCNICO PROFESIONAL EN ATENCIÓN PREHOSPITALARIA - CARMEN</t>
  </si>
  <si>
    <t xml:space="preserve">calle 18 #33-40 barrio berna </t>
  </si>
  <si>
    <t>QUINTERO</t>
  </si>
  <si>
    <t>JOSELH</t>
  </si>
  <si>
    <t>carrera 82 #40-94 Barrio el porvenir  sector los llanos Rionegro</t>
  </si>
  <si>
    <t>CARDENAS</t>
  </si>
  <si>
    <t>HENAO</t>
  </si>
  <si>
    <t>SILVIA</t>
  </si>
  <si>
    <t>ELENA</t>
  </si>
  <si>
    <t xml:space="preserve">Carrera 68 #47B-50 Barrio el porvenir </t>
  </si>
  <si>
    <t>TI</t>
  </si>
  <si>
    <t>GALLAN</t>
  </si>
  <si>
    <t>RAMIREZ</t>
  </si>
  <si>
    <t xml:space="preserve">vereda san nicolas </t>
  </si>
  <si>
    <t xml:space="preserve">calle 24 #28-25 </t>
  </si>
  <si>
    <t>GARAVIS</t>
  </si>
  <si>
    <t>LOAIZA</t>
  </si>
  <si>
    <t>YENIFER</t>
  </si>
  <si>
    <t xml:space="preserve">calle 26A #36B-129 </t>
  </si>
  <si>
    <t>MARTHA</t>
  </si>
  <si>
    <t xml:space="preserve">carrera 44B #20C-35 int 202 </t>
  </si>
  <si>
    <t>VERONICA</t>
  </si>
  <si>
    <t xml:space="preserve">calle 17 #25-42 El triunfo  </t>
  </si>
  <si>
    <t>VALENCIA</t>
  </si>
  <si>
    <t>NAZARET</t>
  </si>
  <si>
    <t xml:space="preserve">vereda abreo  </t>
  </si>
  <si>
    <t xml:space="preserve">calle 29 #28-20 </t>
  </si>
  <si>
    <t xml:space="preserve">carrera 60 #52-08 </t>
  </si>
  <si>
    <t>GUZMAN</t>
  </si>
  <si>
    <t xml:space="preserve">Carrera 78 #41A-11 Barrio el porvenir  </t>
  </si>
  <si>
    <t>OSORIO</t>
  </si>
  <si>
    <t xml:space="preserve">carrera 51 #56A-11 int 301   </t>
  </si>
  <si>
    <t>MARULANDA</t>
  </si>
  <si>
    <t>LUZ</t>
  </si>
  <si>
    <t>ENITH</t>
  </si>
  <si>
    <t xml:space="preserve">vereda el cerro  </t>
  </si>
  <si>
    <t>HERNANDEZ</t>
  </si>
  <si>
    <t xml:space="preserve">Vereda gaviria </t>
  </si>
  <si>
    <t>GALVEZ</t>
  </si>
  <si>
    <t xml:space="preserve">Carrera 55 #51-70 apto 301  </t>
  </si>
  <si>
    <t>ESNEIDER</t>
  </si>
  <si>
    <t xml:space="preserve">calle 48 #50-56 </t>
  </si>
  <si>
    <t xml:space="preserve">PALACIO </t>
  </si>
  <si>
    <t xml:space="preserve">carrera 33 #26A-16 las manguitas </t>
  </si>
  <si>
    <t xml:space="preserve">calle 43 #70-18 Barrio el porvenir </t>
  </si>
  <si>
    <t>PEREZ</t>
  </si>
  <si>
    <t>MONTOYA</t>
  </si>
  <si>
    <t>YESSENIA</t>
  </si>
  <si>
    <t xml:space="preserve">calle 21 #28-77 </t>
  </si>
  <si>
    <t>RAIGOSA</t>
  </si>
  <si>
    <t>YULIANA</t>
  </si>
  <si>
    <t>llano grande vereda guayabito</t>
  </si>
  <si>
    <t xml:space="preserve">carrere 34 #13-20 </t>
  </si>
  <si>
    <t>RUBIO</t>
  </si>
  <si>
    <t>AURA</t>
  </si>
  <si>
    <t>SOFIA</t>
  </si>
  <si>
    <t>ALEJANDRA</t>
  </si>
  <si>
    <t xml:space="preserve">calle 49 #52-31 apto 202 </t>
  </si>
  <si>
    <t>GENNY</t>
  </si>
  <si>
    <t>Via aeropuerto Km 14 las palmas</t>
  </si>
  <si>
    <t>VALLEJO</t>
  </si>
  <si>
    <t>VELEZ</t>
  </si>
  <si>
    <t>vereda Chaparral  Juan XXIII San Vicente Ferrer</t>
  </si>
  <si>
    <t>010230</t>
  </si>
  <si>
    <t>ALARCON</t>
  </si>
  <si>
    <t xml:space="preserve">CALLE 8A # 23A-19 </t>
  </si>
  <si>
    <t>CASTAÑO</t>
  </si>
  <si>
    <t>CALLE 23 Nº 17 - 10 APT 307</t>
  </si>
  <si>
    <t>CASTAÑEDA</t>
  </si>
  <si>
    <t>WENDY</t>
  </si>
  <si>
    <t xml:space="preserve">SAN ANTONIO V. OJO DE AGUA </t>
  </si>
  <si>
    <t>HURTADO</t>
  </si>
  <si>
    <t>CARRERA 55B# 18-02 INT 106 SAN ANTONIO</t>
  </si>
  <si>
    <t>LEIDY</t>
  </si>
  <si>
    <t xml:space="preserve">CARRERA 9 # 15-32 </t>
  </si>
  <si>
    <t>CONGOTE</t>
  </si>
  <si>
    <t xml:space="preserve">CARRERA 9 # 13-43 </t>
  </si>
  <si>
    <t>ECHEVERRI</t>
  </si>
  <si>
    <t>MARISOL</t>
  </si>
  <si>
    <t xml:space="preserve">CARRERA 43 # 47-20 </t>
  </si>
  <si>
    <t>FRANCO</t>
  </si>
  <si>
    <t>BRAYAM</t>
  </si>
  <si>
    <t xml:space="preserve">CALLE 12A #36-14 </t>
  </si>
  <si>
    <t>AHITHEL</t>
  </si>
  <si>
    <t xml:space="preserve">VEREDA LA HONDITA FINCA CASA LOMA </t>
  </si>
  <si>
    <t>GAVIRIA</t>
  </si>
  <si>
    <t>MARTA</t>
  </si>
  <si>
    <t xml:space="preserve">CARRERA16#6-35 </t>
  </si>
  <si>
    <t xml:space="preserve">Vereda Abreito </t>
  </si>
  <si>
    <t>VEREDA LA COMPAÑÍA ABAJO</t>
  </si>
  <si>
    <t>TOBON</t>
  </si>
  <si>
    <t>Barrio fundadores - Cll 43 B # 25 - 29</t>
  </si>
  <si>
    <t>OSCAR</t>
  </si>
  <si>
    <t>DANILO</t>
  </si>
  <si>
    <t xml:space="preserve">CARRERA 49 #28C-64 El Pinar, </t>
  </si>
  <si>
    <t>VASQUEZ</t>
  </si>
  <si>
    <t>Carrera 52 # 16 -106</t>
  </si>
  <si>
    <t>OCAMPO</t>
  </si>
  <si>
    <t>LEIDI</t>
  </si>
  <si>
    <t>TATIANA</t>
  </si>
  <si>
    <t xml:space="preserve">CALLE 5 # 22- 64 </t>
  </si>
  <si>
    <t xml:space="preserve">CALLE 6A #12-44 </t>
  </si>
  <si>
    <t>POSADA</t>
  </si>
  <si>
    <t xml:space="preserve">CARRERA 47 N 53 E 08  </t>
  </si>
  <si>
    <t xml:space="preserve">CARRERA 32 #21A-13 </t>
  </si>
  <si>
    <t>MAZO</t>
  </si>
  <si>
    <t>JIMENA</t>
  </si>
  <si>
    <t xml:space="preserve">CALLE 34 # 55-11 </t>
  </si>
  <si>
    <t xml:space="preserve">CARRERA 26 #5C-27 </t>
  </si>
  <si>
    <t>PATIÑO</t>
  </si>
  <si>
    <t>GERALDINE</t>
  </si>
  <si>
    <t>ROSXANA</t>
  </si>
  <si>
    <t>CALLE 21 #44D- 52 APART. 101</t>
  </si>
  <si>
    <t>CALLE 67 # 53-109</t>
  </si>
  <si>
    <t>SANTILLANA</t>
  </si>
  <si>
    <t>Carrera 55 A # 24 - 02</t>
  </si>
  <si>
    <t xml:space="preserve">TOBON </t>
  </si>
  <si>
    <t>CARRERA 11 # 14-42</t>
  </si>
  <si>
    <t xml:space="preserve">Hogar Santa Maria sector el Canada - km 8 via Rionegro -la Ceja </t>
  </si>
  <si>
    <t>Cll 93 # 50 - 19 Barrio Aranjuez</t>
  </si>
  <si>
    <t>ZARATE</t>
  </si>
  <si>
    <t>STEFANY</t>
  </si>
  <si>
    <t xml:space="preserve">CARRERA 61 #52D-61 apt 502 Arrayanes </t>
  </si>
  <si>
    <t>ACEVEDO</t>
  </si>
  <si>
    <t>sector el bosque- corregimiento buenos aires</t>
  </si>
  <si>
    <t>TÉCNICA PROFESIONAL EN ATENCIÓN PREHOSPITALARIA-ANDES</t>
  </si>
  <si>
    <t>ALBA</t>
  </si>
  <si>
    <t>PINO</t>
  </si>
  <si>
    <t>ANGY</t>
  </si>
  <si>
    <t>calle 49 #44-90</t>
  </si>
  <si>
    <t>ARENAS</t>
  </si>
  <si>
    <t>ISABELA</t>
  </si>
  <si>
    <t>CALLE 13 RICAUTE # 6-19</t>
  </si>
  <si>
    <t>HERRERA</t>
  </si>
  <si>
    <t>MANUELA</t>
  </si>
  <si>
    <t>CRA 54 # 52-12</t>
  </si>
  <si>
    <t>CARO</t>
  </si>
  <si>
    <t>BERMUDEZ</t>
  </si>
  <si>
    <t>JESSICA</t>
  </si>
  <si>
    <t>CORREGIMIENTO LA CHAPARRALA</t>
  </si>
  <si>
    <t>CORREA</t>
  </si>
  <si>
    <t>CARRERA 2a sauces 2 #133 APTO 201</t>
  </si>
  <si>
    <t>DURANGO</t>
  </si>
  <si>
    <t>CARRERA 49 # 38-17</t>
  </si>
  <si>
    <t>ALDEA LA MARGARITA CASA #8</t>
  </si>
  <si>
    <t>LONDOÑO</t>
  </si>
  <si>
    <t>ELIANA</t>
  </si>
  <si>
    <t>ANA</t>
  </si>
  <si>
    <t>CRISTINA</t>
  </si>
  <si>
    <t>CALLE 51 # 53-29</t>
  </si>
  <si>
    <t>PANCHI</t>
  </si>
  <si>
    <t>TASCON</t>
  </si>
  <si>
    <t>RESGUARDO INDIGENA CRISTIANIA</t>
  </si>
  <si>
    <t>SEPULVEDA</t>
  </si>
  <si>
    <t>JACKELINE</t>
  </si>
  <si>
    <t>ALVAREZ</t>
  </si>
  <si>
    <t>Calle 53 # 52 A 21</t>
  </si>
  <si>
    <t>CRA 51 N 45-203 Plazuela Santa Rita</t>
  </si>
  <si>
    <t>calle 52 cadiz sector el hoyo</t>
  </si>
  <si>
    <t>Cra56 # 56A34 Carlos E. Restrepo</t>
  </si>
  <si>
    <t>YENNIFER</t>
  </si>
  <si>
    <t>VEREDA LA LIBIA</t>
  </si>
  <si>
    <t>SAN PEDRO CALLE 52 # 56-39</t>
  </si>
  <si>
    <t>VANEGAS</t>
  </si>
  <si>
    <t>CRA 53 # 50-43</t>
  </si>
  <si>
    <t>BENITEZ</t>
  </si>
  <si>
    <t>CR 53 42- BM TORRE 02 APP 101</t>
  </si>
  <si>
    <t>DEISY</t>
  </si>
  <si>
    <t>cra 55 # 56 a 08 Barrio corid</t>
  </si>
  <si>
    <t>ZULETA</t>
  </si>
  <si>
    <t>YULISSA</t>
  </si>
  <si>
    <t>Cra 52A N°46-12 Barrio los Libertadores</t>
  </si>
  <si>
    <t>PENDIENTES POR TRAMITAR CEDULA</t>
  </si>
  <si>
    <t>YARUMAL  1ER SEMESTRE</t>
  </si>
  <si>
    <t>ARROYAVE</t>
  </si>
  <si>
    <t>CALLE 18 # 16-10</t>
  </si>
  <si>
    <t>TÉCNICA PROFESIONAL EN ATENCIÓN PREHOSPITALARIA-YARUMAL</t>
  </si>
  <si>
    <t>CARMEN SEGUNDO</t>
  </si>
  <si>
    <t>CARMEN PRIMERO</t>
  </si>
  <si>
    <t>ANDES</t>
  </si>
  <si>
    <t>CÓDIGO DEPARTAMENTO</t>
  </si>
  <si>
    <t>NOMBRE DEPARTAMENTO</t>
  </si>
  <si>
    <t>CÓDIGO MUNICIPIO</t>
  </si>
  <si>
    <t>NOMBRE DE MUNICIPIO</t>
  </si>
  <si>
    <t xml:space="preserve">ANTIOQUIA                                         </t>
  </si>
  <si>
    <t>ABEJORRAL</t>
  </si>
  <si>
    <t>ABRIAQUI</t>
  </si>
  <si>
    <t>ALEJANDRIA</t>
  </si>
  <si>
    <t>AMAGA</t>
  </si>
  <si>
    <t>AMALFI</t>
  </si>
  <si>
    <t>ANGELOPOLIS</t>
  </si>
  <si>
    <t>ANGOSTURA</t>
  </si>
  <si>
    <t>ANORI</t>
  </si>
  <si>
    <t>ANTIOQUIA</t>
  </si>
  <si>
    <t>ANZA</t>
  </si>
  <si>
    <t>APARTADO</t>
  </si>
  <si>
    <t>ARBOLETES</t>
  </si>
  <si>
    <t>ARGELIA</t>
  </si>
  <si>
    <t>ARMENIA</t>
  </si>
  <si>
    <t>BELLO</t>
  </si>
  <si>
    <t>BELMIRA</t>
  </si>
  <si>
    <t>BETANIA</t>
  </si>
  <si>
    <t>BETULIA</t>
  </si>
  <si>
    <t>BOLIVAR</t>
  </si>
  <si>
    <t>BRICEÑO</t>
  </si>
  <si>
    <t>BURITICA</t>
  </si>
  <si>
    <t>CACERES</t>
  </si>
  <si>
    <t>CAICEDO</t>
  </si>
  <si>
    <t>CALDAS</t>
  </si>
  <si>
    <t>CAMPAMENTO</t>
  </si>
  <si>
    <t>CAÑASGORDAS</t>
  </si>
  <si>
    <t>CARACOLI</t>
  </si>
  <si>
    <t>CARAMANTA</t>
  </si>
  <si>
    <t>CAREPA</t>
  </si>
  <si>
    <t>CARMEN DE VIBORAL</t>
  </si>
  <si>
    <t>CAUCASIA</t>
  </si>
  <si>
    <t>CHIGORODO</t>
  </si>
  <si>
    <t>CISNEROS</t>
  </si>
  <si>
    <t>COCORNA</t>
  </si>
  <si>
    <t>CONCEPCION</t>
  </si>
  <si>
    <t>CONCORDIA</t>
  </si>
  <si>
    <t>COPACABANA</t>
  </si>
  <si>
    <t>DABEIBA</t>
  </si>
  <si>
    <t>DON MATIAS</t>
  </si>
  <si>
    <t>EBEJICO</t>
  </si>
  <si>
    <t>EL BAGRE</t>
  </si>
  <si>
    <t>ENTRERRIOS</t>
  </si>
  <si>
    <t>ENVIGADO</t>
  </si>
  <si>
    <t>FREDONIA</t>
  </si>
  <si>
    <t>FRONTINO</t>
  </si>
  <si>
    <t>GIRARDOTA</t>
  </si>
  <si>
    <t>GOMEZ PLATA</t>
  </si>
  <si>
    <t>GRANADA</t>
  </si>
  <si>
    <t>GUADALUPE</t>
  </si>
  <si>
    <t>GUARNE</t>
  </si>
  <si>
    <t>GUATAPE</t>
  </si>
  <si>
    <t>HELICONIA</t>
  </si>
  <si>
    <t>HISPANIA</t>
  </si>
  <si>
    <t>ITAGUI</t>
  </si>
  <si>
    <t>ITUANGO</t>
  </si>
  <si>
    <t>JARDIN</t>
  </si>
  <si>
    <t>JERICO</t>
  </si>
  <si>
    <t>LA CEJA</t>
  </si>
  <si>
    <t>LA ESTRELLA</t>
  </si>
  <si>
    <t>LA PINTADA</t>
  </si>
  <si>
    <t>LA UNION</t>
  </si>
  <si>
    <t>LIBORINA</t>
  </si>
  <si>
    <t>MACEO</t>
  </si>
  <si>
    <t>MARINILLA</t>
  </si>
  <si>
    <t>MEDELLIN</t>
  </si>
  <si>
    <t>MONTEBELLO</t>
  </si>
  <si>
    <t>MURINDO</t>
  </si>
  <si>
    <t>MUTATA</t>
  </si>
  <si>
    <t>NARIÑO</t>
  </si>
  <si>
    <t>NECHI</t>
  </si>
  <si>
    <t>NECOCLI</t>
  </si>
  <si>
    <t>OLAYA</t>
  </si>
  <si>
    <t>PEÑOL</t>
  </si>
  <si>
    <t>PEQUE</t>
  </si>
  <si>
    <t>PTO NARE (LA MAGDALENA)</t>
  </si>
  <si>
    <t>PUEBLORRICO</t>
  </si>
  <si>
    <t>PUERTO BERRIO</t>
  </si>
  <si>
    <t>PUERTO TRIUNFO</t>
  </si>
  <si>
    <t>REMEDIOS</t>
  </si>
  <si>
    <t>RETIRO</t>
  </si>
  <si>
    <t>RIONEGRO</t>
  </si>
  <si>
    <t>SABANALARGA</t>
  </si>
  <si>
    <t>SABANETA</t>
  </si>
  <si>
    <t>SALGAR</t>
  </si>
  <si>
    <t>SAN ANDRES</t>
  </si>
  <si>
    <t>SAN CARLOS</t>
  </si>
  <si>
    <t>SAN FRANCISCO</t>
  </si>
  <si>
    <t>SAN JERONIMO</t>
  </si>
  <si>
    <t>SAN JOSE DE LA MONTAÑA</t>
  </si>
  <si>
    <t>SAN JUAN DE URABA</t>
  </si>
  <si>
    <t>SAN LUIS</t>
  </si>
  <si>
    <t>SAN PEDRO</t>
  </si>
  <si>
    <t>SAN PEDRO DE URABA</t>
  </si>
  <si>
    <t>SAN RAFAEL</t>
  </si>
  <si>
    <t>SAN ROQUE</t>
  </si>
  <si>
    <t>SAN VICENTE</t>
  </si>
  <si>
    <t>SANTA BARBARA</t>
  </si>
  <si>
    <t>SANTA ROSA DE OSOS</t>
  </si>
  <si>
    <t>SANTO DOMINGO</t>
  </si>
  <si>
    <t>SANTUARIO</t>
  </si>
  <si>
    <t>SEGOVIA</t>
  </si>
  <si>
    <t>SONSON</t>
  </si>
  <si>
    <t>SOPETRAN</t>
  </si>
  <si>
    <t>TAMESIS</t>
  </si>
  <si>
    <t>TARAZA</t>
  </si>
  <si>
    <t>TARSO</t>
  </si>
  <si>
    <t>TITIRIBI</t>
  </si>
  <si>
    <t>TOLEDO</t>
  </si>
  <si>
    <t>TURBO</t>
  </si>
  <si>
    <t>URAMITA</t>
  </si>
  <si>
    <t>URRAO</t>
  </si>
  <si>
    <t>VALDIVIA</t>
  </si>
  <si>
    <t>VALPARAISO</t>
  </si>
  <si>
    <t>VEGACHI</t>
  </si>
  <si>
    <t>VENECIA</t>
  </si>
  <si>
    <t>VIGIA DEL FUERTE</t>
  </si>
  <si>
    <t>YALI</t>
  </si>
  <si>
    <t>YARUMAL</t>
  </si>
  <si>
    <t>YOLOMBO</t>
  </si>
  <si>
    <t>YONDO</t>
  </si>
  <si>
    <t>ZARAGOZA</t>
  </si>
  <si>
    <t xml:space="preserve">ATLANTICO                                         </t>
  </si>
  <si>
    <t>BARANOA</t>
  </si>
  <si>
    <t>BARRANQUILLA (Distrito)</t>
  </si>
  <si>
    <t>CAMPO DE LA CRUZ</t>
  </si>
  <si>
    <t>CANDELARIA</t>
  </si>
  <si>
    <t>GALAPA</t>
  </si>
  <si>
    <t>JUAN DE ACOSTA</t>
  </si>
  <si>
    <t>LURUACO</t>
  </si>
  <si>
    <t>MALAMBO</t>
  </si>
  <si>
    <t>MANATI</t>
  </si>
  <si>
    <t>PALMAR DE VARELA</t>
  </si>
  <si>
    <t>PIOJO</t>
  </si>
  <si>
    <t>POLONUEVO</t>
  </si>
  <si>
    <t>PONEDERA</t>
  </si>
  <si>
    <t>PUERTO COLOMBIA</t>
  </si>
  <si>
    <t>REPELON</t>
  </si>
  <si>
    <t>SABANAGRANDE</t>
  </si>
  <si>
    <t>SANTA LUCIA</t>
  </si>
  <si>
    <t>SANTO TOMAS</t>
  </si>
  <si>
    <t>SOLEDAD</t>
  </si>
  <si>
    <t>SUAN</t>
  </si>
  <si>
    <t>TUBARA</t>
  </si>
  <si>
    <t>USIACURI</t>
  </si>
  <si>
    <t xml:space="preserve">BOGOTA D.C.                                       </t>
  </si>
  <si>
    <t>BOGOTA D.C.</t>
  </si>
  <si>
    <t xml:space="preserve">BOLIVAR                                           </t>
  </si>
  <si>
    <t>ACHI</t>
  </si>
  <si>
    <t>ALTOS DEL ROSARIO</t>
  </si>
  <si>
    <t>ARENAL</t>
  </si>
  <si>
    <t>ARJONA</t>
  </si>
  <si>
    <t>ARROYOHONDO</t>
  </si>
  <si>
    <t>BARRANCO DE LOBA</t>
  </si>
  <si>
    <t>CALAMAR</t>
  </si>
  <si>
    <t>CANTAGALLO</t>
  </si>
  <si>
    <t>CARTAGENA (Distrito)</t>
  </si>
  <si>
    <t>CICUCO</t>
  </si>
  <si>
    <t>CLEMENCIA</t>
  </si>
  <si>
    <t>EL CARMEN DE BOLIVAR</t>
  </si>
  <si>
    <t>EL GUAMO</t>
  </si>
  <si>
    <t>EL PEÑON</t>
  </si>
  <si>
    <t>HATILLO DE LOBA</t>
  </si>
  <si>
    <t>MAGANGUE</t>
  </si>
  <si>
    <t>MAHATES</t>
  </si>
  <si>
    <t>MARGARITA</t>
  </si>
  <si>
    <t>MARIA LA BAJA</t>
  </si>
  <si>
    <t>MOMPOS</t>
  </si>
  <si>
    <t>MONTECRISTO</t>
  </si>
  <si>
    <t>MORALES</t>
  </si>
  <si>
    <t>PINILLOS</t>
  </si>
  <si>
    <t>REGIDOR</t>
  </si>
  <si>
    <t>RIO VIEJO</t>
  </si>
  <si>
    <t>SAN CRISTOBAL</t>
  </si>
  <si>
    <t>SAN ESTANISLAO</t>
  </si>
  <si>
    <t>SAN FERNANDO</t>
  </si>
  <si>
    <t>SAN JACINTO</t>
  </si>
  <si>
    <t>SAN JACINTO DEL CAUCA</t>
  </si>
  <si>
    <t>SAN JUAN NEPOMUCENO</t>
  </si>
  <si>
    <t>SAN MARTIN DE LOBA</t>
  </si>
  <si>
    <t>SAN PABLO</t>
  </si>
  <si>
    <t>SANTA CATALINA</t>
  </si>
  <si>
    <t>SANTA ROSA</t>
  </si>
  <si>
    <t>SANTA ROSA DEL SUR</t>
  </si>
  <si>
    <t>SIMITI</t>
  </si>
  <si>
    <t>SOPLAVIENTO</t>
  </si>
  <si>
    <t>TALAIGUA NUEVO</t>
  </si>
  <si>
    <t>TIQUISIO</t>
  </si>
  <si>
    <t>TURBACO</t>
  </si>
  <si>
    <t>TURBANA</t>
  </si>
  <si>
    <t>VILLANUEVA</t>
  </si>
  <si>
    <t xml:space="preserve">BOYACA                                            </t>
  </si>
  <si>
    <t>ALMEIDA</t>
  </si>
  <si>
    <t>AQUITANIA</t>
  </si>
  <si>
    <t>ARCABUCO</t>
  </si>
  <si>
    <t>BELEN</t>
  </si>
  <si>
    <t>BERBEO</t>
  </si>
  <si>
    <t>BETEITIVA</t>
  </si>
  <si>
    <t>BOAVITA</t>
  </si>
  <si>
    <t>BOYACA</t>
  </si>
  <si>
    <t>BRICENO</t>
  </si>
  <si>
    <t>BUENAVISTA</t>
  </si>
  <si>
    <t>BUSBANZA</t>
  </si>
  <si>
    <t>CAMPOHERMOSO</t>
  </si>
  <si>
    <t>CERINZA</t>
  </si>
  <si>
    <t>CHINAVITA</t>
  </si>
  <si>
    <t>CHIQUINQUIRA</t>
  </si>
  <si>
    <t>CHIQUIZA</t>
  </si>
  <si>
    <t>CHISCAS</t>
  </si>
  <si>
    <t>CHITA</t>
  </si>
  <si>
    <t>CHITARAQUE</t>
  </si>
  <si>
    <t>CHIVATA</t>
  </si>
  <si>
    <t>CHIVOR</t>
  </si>
  <si>
    <t>CIENEGA</t>
  </si>
  <si>
    <t>COMBITA</t>
  </si>
  <si>
    <t>COPER</t>
  </si>
  <si>
    <t>CORRALES</t>
  </si>
  <si>
    <t>COVARACHIA</t>
  </si>
  <si>
    <t>CUBARA</t>
  </si>
  <si>
    <t>CUCAITA</t>
  </si>
  <si>
    <t>CUITIVA</t>
  </si>
  <si>
    <t>DUITAMA</t>
  </si>
  <si>
    <t>EL COCUY</t>
  </si>
  <si>
    <t>EL ESPINO</t>
  </si>
  <si>
    <t>FIRAVITOBA</t>
  </si>
  <si>
    <t>FLORESTA</t>
  </si>
  <si>
    <t>GACHANTIVA</t>
  </si>
  <si>
    <t>GAMEZA</t>
  </si>
  <si>
    <t>GARAGOA</t>
  </si>
  <si>
    <t>GUACAMAYAS</t>
  </si>
  <si>
    <t>GUATEQUE</t>
  </si>
  <si>
    <t>GUAYATA</t>
  </si>
  <si>
    <t>GUICAN</t>
  </si>
  <si>
    <t>IZA</t>
  </si>
  <si>
    <t>JENESANO</t>
  </si>
  <si>
    <t>LA CAPILLA</t>
  </si>
  <si>
    <t>LA UVITA</t>
  </si>
  <si>
    <t>LA VICTORIA</t>
  </si>
  <si>
    <t>LABRANZAGRANDE</t>
  </si>
  <si>
    <t>MACANAL</t>
  </si>
  <si>
    <t>MARIPI</t>
  </si>
  <si>
    <t>MIRAFLORES</t>
  </si>
  <si>
    <t>MONGUA</t>
  </si>
  <si>
    <t>MONGUI</t>
  </si>
  <si>
    <t>MONIQUIRA</t>
  </si>
  <si>
    <t>MOTAVITA</t>
  </si>
  <si>
    <t>MUZO</t>
  </si>
  <si>
    <t>NOBSA</t>
  </si>
  <si>
    <t>NUEVO COLON</t>
  </si>
  <si>
    <t>OICATA</t>
  </si>
  <si>
    <t>OTANCHE</t>
  </si>
  <si>
    <t>PACHAVITA</t>
  </si>
  <si>
    <t>PAEZ</t>
  </si>
  <si>
    <t>PAIPA</t>
  </si>
  <si>
    <t>PAJARITO</t>
  </si>
  <si>
    <t>PANQUEBA</t>
  </si>
  <si>
    <t>PAUNA</t>
  </si>
  <si>
    <t>PAYA</t>
  </si>
  <si>
    <t>PAZ DE RIO</t>
  </si>
  <si>
    <t>PESCA</t>
  </si>
  <si>
    <t>PISVA</t>
  </si>
  <si>
    <t>PUERTO BOYACA</t>
  </si>
  <si>
    <t>QUIPAMA</t>
  </si>
  <si>
    <t>RAMIRIQUI</t>
  </si>
  <si>
    <t>RAQUIRA</t>
  </si>
  <si>
    <t>RONDON</t>
  </si>
  <si>
    <t>SABOYA</t>
  </si>
  <si>
    <t>SACHICA</t>
  </si>
  <si>
    <t>SAMACA</t>
  </si>
  <si>
    <t>SAN EDUARDO</t>
  </si>
  <si>
    <t>SAN JOSE DE PARE</t>
  </si>
  <si>
    <t>SAN LUIS DE GACENO</t>
  </si>
  <si>
    <t>SAN MATEO</t>
  </si>
  <si>
    <t>SAN MIGUEL DE SEMA</t>
  </si>
  <si>
    <t>SAN PABLO DE BORBUR</t>
  </si>
  <si>
    <t>SANTA MARIA</t>
  </si>
  <si>
    <t>SANTA ROSA DE VITERBO</t>
  </si>
  <si>
    <t>SANTA SOFIA</t>
  </si>
  <si>
    <t>SANTANA</t>
  </si>
  <si>
    <t>SATIVANORTE</t>
  </si>
  <si>
    <t>SATIVASUR</t>
  </si>
  <si>
    <t>SIACHOQUE</t>
  </si>
  <si>
    <t>SOATA</t>
  </si>
  <si>
    <t>SOCHA</t>
  </si>
  <si>
    <t>SOCOTA</t>
  </si>
  <si>
    <t>SOGAMOSO</t>
  </si>
  <si>
    <t>SOMONDOCO</t>
  </si>
  <si>
    <t>SORA</t>
  </si>
  <si>
    <t>SORACA</t>
  </si>
  <si>
    <t>SOTAQUIRA</t>
  </si>
  <si>
    <t>SUSACON</t>
  </si>
  <si>
    <t>SUTAMARCHAN</t>
  </si>
  <si>
    <t>SUTATENZA</t>
  </si>
  <si>
    <t>TASCO</t>
  </si>
  <si>
    <t>TENZA</t>
  </si>
  <si>
    <t>TIBANA</t>
  </si>
  <si>
    <t>TIBASOSA</t>
  </si>
  <si>
    <t>TINJACA</t>
  </si>
  <si>
    <t>TIPACOQUE</t>
  </si>
  <si>
    <t>TOCA</t>
  </si>
  <si>
    <t>TOGUI</t>
  </si>
  <si>
    <t>TOPAGA</t>
  </si>
  <si>
    <t>TOTA</t>
  </si>
  <si>
    <t>TUNJA</t>
  </si>
  <si>
    <t>TUNUNGUA</t>
  </si>
  <si>
    <t>TURMEQUE</t>
  </si>
  <si>
    <t>TUTA</t>
  </si>
  <si>
    <t>TUTASA</t>
  </si>
  <si>
    <t>UMBITA</t>
  </si>
  <si>
    <t>VENTAQUEMADA</t>
  </si>
  <si>
    <t>VILLA DE LEYVA</t>
  </si>
  <si>
    <t>VIRACACHA</t>
  </si>
  <si>
    <t>ZETAQUIRA</t>
  </si>
  <si>
    <t xml:space="preserve">CALDAS                                            </t>
  </si>
  <si>
    <t>AGUADAS</t>
  </si>
  <si>
    <t>ANSERMA</t>
  </si>
  <si>
    <t>ARANZAZU</t>
  </si>
  <si>
    <t>BELALCAZAR</t>
  </si>
  <si>
    <t>CHINCHINA</t>
  </si>
  <si>
    <t>FILADELFIA</t>
  </si>
  <si>
    <t>LA DORADA</t>
  </si>
  <si>
    <t>LA MERCED</t>
  </si>
  <si>
    <t>MANIZALES</t>
  </si>
  <si>
    <t>MANZANARES</t>
  </si>
  <si>
    <t>MARMATO</t>
  </si>
  <si>
    <t>MARQUETALIA</t>
  </si>
  <si>
    <t>NEIRA</t>
  </si>
  <si>
    <t>NORCASIA</t>
  </si>
  <si>
    <t>PACORA</t>
  </si>
  <si>
    <t>PALESTINA</t>
  </si>
  <si>
    <t>PENSILVANIA</t>
  </si>
  <si>
    <t>RIOSUCIO</t>
  </si>
  <si>
    <t>RISARALDA</t>
  </si>
  <si>
    <t>SALAMINA</t>
  </si>
  <si>
    <t>SAMANA</t>
  </si>
  <si>
    <t>SAN JOSÉ</t>
  </si>
  <si>
    <t>SUPIA</t>
  </si>
  <si>
    <t>VICTORIA</t>
  </si>
  <si>
    <t>VILLAMARIA</t>
  </si>
  <si>
    <t>VITERBO</t>
  </si>
  <si>
    <t xml:space="preserve">CAQUETA                                           </t>
  </si>
  <si>
    <t>ALBANIA</t>
  </si>
  <si>
    <t>BELEN DE LOS ANDAQUIES</t>
  </si>
  <si>
    <t>CARTAGENA DEL CHAIRA</t>
  </si>
  <si>
    <t>CURILLO</t>
  </si>
  <si>
    <t>EL DONCELLO</t>
  </si>
  <si>
    <t>EL PAUJIL</t>
  </si>
  <si>
    <t>FLORENCIA</t>
  </si>
  <si>
    <t>LA MONTAÑITA</t>
  </si>
  <si>
    <t>MILAN</t>
  </si>
  <si>
    <t>MORELIA</t>
  </si>
  <si>
    <t>PUERTO RICO</t>
  </si>
  <si>
    <t>SAN JOSE DE FRAGUA</t>
  </si>
  <si>
    <t>SAN VICENTE DEL CAGUAN</t>
  </si>
  <si>
    <t>SOLITA</t>
  </si>
  <si>
    <t xml:space="preserve">CAUCA                                             </t>
  </si>
  <si>
    <t>ALMAGUER</t>
  </si>
  <si>
    <t>BALBOA</t>
  </si>
  <si>
    <t>BORDO</t>
  </si>
  <si>
    <t>BUENOS AIRES</t>
  </si>
  <si>
    <t>CAJIBIO</t>
  </si>
  <si>
    <t>CALDONO</t>
  </si>
  <si>
    <t>CALOTO</t>
  </si>
  <si>
    <t>CORINTO</t>
  </si>
  <si>
    <t>EL TAMBO</t>
  </si>
  <si>
    <t>GUAPI</t>
  </si>
  <si>
    <t>INZA</t>
  </si>
  <si>
    <t>JAMBALO</t>
  </si>
  <si>
    <t>LA SIERRA</t>
  </si>
  <si>
    <t>LA VEGA</t>
  </si>
  <si>
    <t>MERCADERES</t>
  </si>
  <si>
    <t>MIRANDA</t>
  </si>
  <si>
    <t>PAEZ  (Belalcazar )</t>
  </si>
  <si>
    <t>PATIA  (EL BORDO)</t>
  </si>
  <si>
    <t>PIAMONTE</t>
  </si>
  <si>
    <t>PIENDAMO</t>
  </si>
  <si>
    <t>POPAYAN</t>
  </si>
  <si>
    <t>PUERTO TEJADA</t>
  </si>
  <si>
    <t>PURACE ( Coconuco )</t>
  </si>
  <si>
    <t>ROSAS</t>
  </si>
  <si>
    <t>SAN SEBASTIAN</t>
  </si>
  <si>
    <t>SANTANDER DE QUILICHAO</t>
  </si>
  <si>
    <t>SOTARA  (Paispamba )</t>
  </si>
  <si>
    <t>SUAREZ</t>
  </si>
  <si>
    <t>SUCRE</t>
  </si>
  <si>
    <t>TIMBIO</t>
  </si>
  <si>
    <t>TIMBIQUI</t>
  </si>
  <si>
    <t>TORIBIO</t>
  </si>
  <si>
    <t>TOTORO</t>
  </si>
  <si>
    <t>VILLA RICA</t>
  </si>
  <si>
    <t xml:space="preserve">CESAR                                             </t>
  </si>
  <si>
    <t>AGUACHICA</t>
  </si>
  <si>
    <t>AGUSTIN CODAZZI</t>
  </si>
  <si>
    <t>ASTREA</t>
  </si>
  <si>
    <t>ATANQUEZ</t>
  </si>
  <si>
    <t>BECERRIL</t>
  </si>
  <si>
    <t>BOSCONIA</t>
  </si>
  <si>
    <t>CHIMICHAGUA</t>
  </si>
  <si>
    <t>CHIRIGUANA</t>
  </si>
  <si>
    <t>CURUMANI</t>
  </si>
  <si>
    <t>EL COPEY</t>
  </si>
  <si>
    <t>EL PASO</t>
  </si>
  <si>
    <t>GAMARRA</t>
  </si>
  <si>
    <t>LA GLORIA</t>
  </si>
  <si>
    <t>LA JAGUA DE IBIRICO</t>
  </si>
  <si>
    <t>LA MINA</t>
  </si>
  <si>
    <t>LA PAZ</t>
  </si>
  <si>
    <t>MANAURE  (Balcon Del Cesar)</t>
  </si>
  <si>
    <t>PAILITAS</t>
  </si>
  <si>
    <t>PELAYA</t>
  </si>
  <si>
    <t>PUEBLO BELLO</t>
  </si>
  <si>
    <t>RIO DE ORO</t>
  </si>
  <si>
    <t>SAN ALBERTO</t>
  </si>
  <si>
    <t>SAN DIEGO</t>
  </si>
  <si>
    <t>SAN MARTIN</t>
  </si>
  <si>
    <t>TAMALAMEQUE</t>
  </si>
  <si>
    <t>VALLEDUPAR</t>
  </si>
  <si>
    <t xml:space="preserve">CORDOBA                                           </t>
  </si>
  <si>
    <t>AYAPEL</t>
  </si>
  <si>
    <t>CANALETE</t>
  </si>
  <si>
    <t>CERETE</t>
  </si>
  <si>
    <t>CHIMA</t>
  </si>
  <si>
    <t>CHINU</t>
  </si>
  <si>
    <t>CIENAGA DE ORO</t>
  </si>
  <si>
    <t>COTORRA</t>
  </si>
  <si>
    <t>LA APARTADA</t>
  </si>
  <si>
    <t>LORICA</t>
  </si>
  <si>
    <t>LOS CORDOBAS</t>
  </si>
  <si>
    <t>MOMIL</t>
  </si>
  <si>
    <t>MONTELIBANO</t>
  </si>
  <si>
    <t>MONTERIA</t>
  </si>
  <si>
    <t>MOÑITOS</t>
  </si>
  <si>
    <t>PLANETA RICA</t>
  </si>
  <si>
    <t>PUEBLO NUEVO</t>
  </si>
  <si>
    <t>PUERTO ESCONDIDO</t>
  </si>
  <si>
    <t>PUERTO LIBERTADOR</t>
  </si>
  <si>
    <t>PURISIMA</t>
  </si>
  <si>
    <t>SAHAGUN</t>
  </si>
  <si>
    <t>SAN ANDRES SOTAVENTO</t>
  </si>
  <si>
    <t>SAN ANTERO</t>
  </si>
  <si>
    <t>SAN BERNARDO DEL VIENTO</t>
  </si>
  <si>
    <t>SAN PELAYO</t>
  </si>
  <si>
    <t>TIERRALTA</t>
  </si>
  <si>
    <t>TUCHIN</t>
  </si>
  <si>
    <t xml:space="preserve">CUNDINAMARCA                                      </t>
  </si>
  <si>
    <t>AGUA DE DIOS</t>
  </si>
  <si>
    <t>ALBAN</t>
  </si>
  <si>
    <t>ANAPOIMA</t>
  </si>
  <si>
    <t>ANOLAIMA</t>
  </si>
  <si>
    <t>APULO</t>
  </si>
  <si>
    <t>ARBELAEZ</t>
  </si>
  <si>
    <t>BELTRAN</t>
  </si>
  <si>
    <t>BITUIMA</t>
  </si>
  <si>
    <t>BOJACA</t>
  </si>
  <si>
    <t>BRICEËO</t>
  </si>
  <si>
    <t>CABRERA</t>
  </si>
  <si>
    <t>CACHIPAY</t>
  </si>
  <si>
    <t>CAJICA</t>
  </si>
  <si>
    <t>CAPARRAPI</t>
  </si>
  <si>
    <t>CAQUEZA</t>
  </si>
  <si>
    <t>CARMEN DE CARUPA</t>
  </si>
  <si>
    <t>CHAGUANI</t>
  </si>
  <si>
    <t>CHIA</t>
  </si>
  <si>
    <t>CHIPAQUE</t>
  </si>
  <si>
    <t>CHOACHI</t>
  </si>
  <si>
    <t>CHOCONTA</t>
  </si>
  <si>
    <t>COGUA</t>
  </si>
  <si>
    <t>COTA</t>
  </si>
  <si>
    <t>CUCUNUBA</t>
  </si>
  <si>
    <t>EL COLEGIO</t>
  </si>
  <si>
    <t>EL ROSAL</t>
  </si>
  <si>
    <t>FACATATIVA</t>
  </si>
  <si>
    <t>FOMEQUE</t>
  </si>
  <si>
    <t>FOSCA</t>
  </si>
  <si>
    <t>FUNZA</t>
  </si>
  <si>
    <t>FUQUENE</t>
  </si>
  <si>
    <t>FUSAGASUGA</t>
  </si>
  <si>
    <t>GACHALA</t>
  </si>
  <si>
    <t>GACHANCIPA</t>
  </si>
  <si>
    <t>GACHETA</t>
  </si>
  <si>
    <t>GAMA</t>
  </si>
  <si>
    <t>GIRARDOT</t>
  </si>
  <si>
    <t>GUACHETA</t>
  </si>
  <si>
    <t>GUADUAS</t>
  </si>
  <si>
    <t>GUASCA</t>
  </si>
  <si>
    <t>GUATAQUI</t>
  </si>
  <si>
    <t>GUATAVITA</t>
  </si>
  <si>
    <t>GUAYABAL DE SIQUIMA</t>
  </si>
  <si>
    <t>GUAYABETAL</t>
  </si>
  <si>
    <t>GUTIERREZ</t>
  </si>
  <si>
    <t>JERUSALEN</t>
  </si>
  <si>
    <t>JUNIN</t>
  </si>
  <si>
    <t>LA CALERA</t>
  </si>
  <si>
    <t>LA MESA</t>
  </si>
  <si>
    <t>LA PALMA</t>
  </si>
  <si>
    <t>LA PEÑA</t>
  </si>
  <si>
    <t>LENGUAZAQUE</t>
  </si>
  <si>
    <t>MACHETA</t>
  </si>
  <si>
    <t>MANTA</t>
  </si>
  <si>
    <t>NEMOCON</t>
  </si>
  <si>
    <t>NILO</t>
  </si>
  <si>
    <t>NIMAIMA</t>
  </si>
  <si>
    <t>NOCAIMA</t>
  </si>
  <si>
    <t>PACHO</t>
  </si>
  <si>
    <t>PAIME</t>
  </si>
  <si>
    <t>PANDI</t>
  </si>
  <si>
    <t>PARATEBUENO</t>
  </si>
  <si>
    <t>PASCA</t>
  </si>
  <si>
    <t>PUERTO SALGAR</t>
  </si>
  <si>
    <t>PULI</t>
  </si>
  <si>
    <t>QUEBRADANEGRA</t>
  </si>
  <si>
    <t>QUETAME</t>
  </si>
  <si>
    <t>QUIPILE</t>
  </si>
  <si>
    <t>RICAURTE</t>
  </si>
  <si>
    <t>S.ANTONIO TEQUENDAMA</t>
  </si>
  <si>
    <t>SAN BERNARDO</t>
  </si>
  <si>
    <t>SAN CAYETANO</t>
  </si>
  <si>
    <t>SAN JUAN DE RIO SECO</t>
  </si>
  <si>
    <t>SASAIMA</t>
  </si>
  <si>
    <t>SESQUILE</t>
  </si>
  <si>
    <t>SIBATE</t>
  </si>
  <si>
    <t>SILVANIA</t>
  </si>
  <si>
    <t>SIMIJACA</t>
  </si>
  <si>
    <t>SOACHA</t>
  </si>
  <si>
    <t>SOPO</t>
  </si>
  <si>
    <t>SUBACHOQUE</t>
  </si>
  <si>
    <t>SUESCA</t>
  </si>
  <si>
    <t>SUPATA</t>
  </si>
  <si>
    <t>SUSA</t>
  </si>
  <si>
    <t>SUTATAUSA</t>
  </si>
  <si>
    <t>TABIO</t>
  </si>
  <si>
    <t>TAUSA</t>
  </si>
  <si>
    <t>TENA</t>
  </si>
  <si>
    <t>TENJO</t>
  </si>
  <si>
    <t>TIBACUY</t>
  </si>
  <si>
    <t>TIBIRITA</t>
  </si>
  <si>
    <t>TOCAIMA</t>
  </si>
  <si>
    <t>TOCANCIPA</t>
  </si>
  <si>
    <t>TOPAIPI</t>
  </si>
  <si>
    <t>UBALA</t>
  </si>
  <si>
    <t>UBAQUE</t>
  </si>
  <si>
    <t>UBATE</t>
  </si>
  <si>
    <t>UNE</t>
  </si>
  <si>
    <t>UTICA</t>
  </si>
  <si>
    <t>VIANI</t>
  </si>
  <si>
    <t>VILLAGOMEZ</t>
  </si>
  <si>
    <t>VILLAPINZON</t>
  </si>
  <si>
    <t>VILLETA</t>
  </si>
  <si>
    <t>VIOTA</t>
  </si>
  <si>
    <t>YACOPI</t>
  </si>
  <si>
    <t>ZIPACON</t>
  </si>
  <si>
    <t>ZIPAQUIRA</t>
  </si>
  <si>
    <t xml:space="preserve">CHOCO                                             </t>
  </si>
  <si>
    <t>ACANDI</t>
  </si>
  <si>
    <t>ALTO BAUDO ( Pie de Pato )</t>
  </si>
  <si>
    <t>ATRATO</t>
  </si>
  <si>
    <t>BAGADO</t>
  </si>
  <si>
    <t>BAHIA SOLANO ( Mutis )</t>
  </si>
  <si>
    <t>BAJO BAUDO ( Pizarro )</t>
  </si>
  <si>
    <t>BELÉN DE BAJIRÁ</t>
  </si>
  <si>
    <t>BOJAYA ( Bellavista )</t>
  </si>
  <si>
    <t>CANTON DEL SAN PABLO</t>
  </si>
  <si>
    <t>CARMEN DEL DARIEN</t>
  </si>
  <si>
    <t>CÉRTEGUI</t>
  </si>
  <si>
    <t>CONDOTO</t>
  </si>
  <si>
    <t>EL CARMEN</t>
  </si>
  <si>
    <t>EL LITORAL DEL SAN JUAN</t>
  </si>
  <si>
    <t>ITSMINA</t>
  </si>
  <si>
    <t>JURADO</t>
  </si>
  <si>
    <t>LITORAL DE SAN JUAN (Docordo)</t>
  </si>
  <si>
    <t>LLORO</t>
  </si>
  <si>
    <t>MEDIO ATRATO</t>
  </si>
  <si>
    <t>MEDIO BAUDÓ</t>
  </si>
  <si>
    <t>MEDIO SAN JUAN</t>
  </si>
  <si>
    <t>NOVITA</t>
  </si>
  <si>
    <t>NUQUI</t>
  </si>
  <si>
    <t>QUIBDO</t>
  </si>
  <si>
    <t>RÍO IRO</t>
  </si>
  <si>
    <t>RÍO QUITO</t>
  </si>
  <si>
    <t>SAN JOSE DEL PALMAR</t>
  </si>
  <si>
    <t>SIPI</t>
  </si>
  <si>
    <t>TADO</t>
  </si>
  <si>
    <t>UNGUIA</t>
  </si>
  <si>
    <t>UNIÓN PANAMERICANA</t>
  </si>
  <si>
    <t xml:space="preserve">HUILA                                             </t>
  </si>
  <si>
    <t>AGRADO</t>
  </si>
  <si>
    <t>AIPE</t>
  </si>
  <si>
    <t>ALGECIRAS</t>
  </si>
  <si>
    <t>ALTAMIRA</t>
  </si>
  <si>
    <t>BARAYA</t>
  </si>
  <si>
    <t>CAMPOALEGRE</t>
  </si>
  <si>
    <t>COLOMBIA</t>
  </si>
  <si>
    <t>ELIAS</t>
  </si>
  <si>
    <t>GIGANTE</t>
  </si>
  <si>
    <t>HOBO</t>
  </si>
  <si>
    <t>IQUIRA</t>
  </si>
  <si>
    <t>ISNOS</t>
  </si>
  <si>
    <t>LA ARGENTINA</t>
  </si>
  <si>
    <t>LA PLATA</t>
  </si>
  <si>
    <t>NATAGA</t>
  </si>
  <si>
    <t>NEIVA</t>
  </si>
  <si>
    <t>OPORAPA</t>
  </si>
  <si>
    <t>PAICOL</t>
  </si>
  <si>
    <t>PALERMO</t>
  </si>
  <si>
    <t>PALO CABILDO</t>
  </si>
  <si>
    <t>PITAL</t>
  </si>
  <si>
    <t>PITALITO</t>
  </si>
  <si>
    <t>SALADOBLANCO</t>
  </si>
  <si>
    <t>SAN AGUSTIN</t>
  </si>
  <si>
    <t>SUAZA</t>
  </si>
  <si>
    <t>TARQUI</t>
  </si>
  <si>
    <t>TELLO</t>
  </si>
  <si>
    <t>TERUEL</t>
  </si>
  <si>
    <t>TESALIA</t>
  </si>
  <si>
    <t>TIMANA</t>
  </si>
  <si>
    <t>VILLAVIEJA</t>
  </si>
  <si>
    <t>YAGUARA</t>
  </si>
  <si>
    <t xml:space="preserve">LA GUAJIRA                                        </t>
  </si>
  <si>
    <t xml:space="preserve">ALBANIA                                           </t>
  </si>
  <si>
    <t>BARRANCAS</t>
  </si>
  <si>
    <t>DIBULLA</t>
  </si>
  <si>
    <t>DISTRACCION</t>
  </si>
  <si>
    <t>EL MOLINO</t>
  </si>
  <si>
    <t>FONSECA</t>
  </si>
  <si>
    <t>HATO NUEVO</t>
  </si>
  <si>
    <t>LA JAGUA DEL PILAR</t>
  </si>
  <si>
    <t>MAICAO</t>
  </si>
  <si>
    <t>MANAURE</t>
  </si>
  <si>
    <t>PITIÑO DEL CARMEN</t>
  </si>
  <si>
    <t>RIOHACHA</t>
  </si>
  <si>
    <t>SAN JUAN DEL CESAR</t>
  </si>
  <si>
    <t>URIBIA</t>
  </si>
  <si>
    <t>URUMITA</t>
  </si>
  <si>
    <t xml:space="preserve">MAGDALENA                                         </t>
  </si>
  <si>
    <t>ALGARROBO</t>
  </si>
  <si>
    <t>ARACATACA</t>
  </si>
  <si>
    <t>ARIGUANI ( El Difðcil )</t>
  </si>
  <si>
    <t>CERRO SAN ANTONIO</t>
  </si>
  <si>
    <t>CHIVOLO</t>
  </si>
  <si>
    <t>CIENAGA</t>
  </si>
  <si>
    <t>EL BANCO</t>
  </si>
  <si>
    <t>EL PIÑON</t>
  </si>
  <si>
    <t>EL RETEN</t>
  </si>
  <si>
    <t>FUNDACION</t>
  </si>
  <si>
    <t>GUAMAL</t>
  </si>
  <si>
    <t>NUEVA GRANADA</t>
  </si>
  <si>
    <t>PEDRAZA</t>
  </si>
  <si>
    <t>PIJIÑO DEL CARMEN</t>
  </si>
  <si>
    <t>PIVIJAY</t>
  </si>
  <si>
    <t>PLATO</t>
  </si>
  <si>
    <t>PUEBLOVIEJO</t>
  </si>
  <si>
    <t>REMOLINO</t>
  </si>
  <si>
    <t>SABANAS DE SAN ANGEL</t>
  </si>
  <si>
    <t>SAN SEBASTIAN BUENAVIST</t>
  </si>
  <si>
    <t>SAN ZENON</t>
  </si>
  <si>
    <t>SANTA ANA</t>
  </si>
  <si>
    <t>SANTA BÁRBARA DE PINTO</t>
  </si>
  <si>
    <t>SANTA MARTA</t>
  </si>
  <si>
    <t>SITIONUEVO</t>
  </si>
  <si>
    <t>TENERIFE</t>
  </si>
  <si>
    <t>ZAPAYÁN</t>
  </si>
  <si>
    <t>ZONA BANANERA</t>
  </si>
  <si>
    <t xml:space="preserve">META                                              </t>
  </si>
  <si>
    <t>ACACIAS</t>
  </si>
  <si>
    <t>BARRANCA DE UPIA</t>
  </si>
  <si>
    <t>CABUYARO</t>
  </si>
  <si>
    <t>CASTILLA LA NUEVA</t>
  </si>
  <si>
    <t>CUBARRAL</t>
  </si>
  <si>
    <t>CUMARAL</t>
  </si>
  <si>
    <t>EL CALVARIO</t>
  </si>
  <si>
    <t>EL CASTILLO</t>
  </si>
  <si>
    <t>EL DORADO</t>
  </si>
  <si>
    <t>FUENTE DE ORO</t>
  </si>
  <si>
    <t>LA MACARENA</t>
  </si>
  <si>
    <t>LA URIBE</t>
  </si>
  <si>
    <t>LEJANIAS</t>
  </si>
  <si>
    <t>MAPIRIPAN</t>
  </si>
  <si>
    <t>MESETAS</t>
  </si>
  <si>
    <t>PUERTO CONCORDIA</t>
  </si>
  <si>
    <t>PUERTO GAITAN</t>
  </si>
  <si>
    <t>PUERTO LLERAS</t>
  </si>
  <si>
    <t>PUERTO LOPEZ</t>
  </si>
  <si>
    <t>SAN CARLOS GUAROA</t>
  </si>
  <si>
    <t>SAN JUAN DE ARAMA</t>
  </si>
  <si>
    <t>SAN JUANITO</t>
  </si>
  <si>
    <t>VILLAVICENCIO</t>
  </si>
  <si>
    <t>VISTA HERMOSA</t>
  </si>
  <si>
    <t xml:space="preserve">NARIÑO                                            </t>
  </si>
  <si>
    <t>ALBAN ( San Jose )</t>
  </si>
  <si>
    <t>ALDANA</t>
  </si>
  <si>
    <t>ANCUYA</t>
  </si>
  <si>
    <t>ARBOLEDA ( Berruecos )</t>
  </si>
  <si>
    <t>BARBACOAS</t>
  </si>
  <si>
    <t>BUESACO</t>
  </si>
  <si>
    <t>CHACHAGUI</t>
  </si>
  <si>
    <t>COLON ( Genova )</t>
  </si>
  <si>
    <t>CONSACA</t>
  </si>
  <si>
    <t>CONTADERO</t>
  </si>
  <si>
    <t>CUASPUD ( Carlosama )</t>
  </si>
  <si>
    <t>CUMBAL</t>
  </si>
  <si>
    <t>CUMBITARA</t>
  </si>
  <si>
    <t>EL CHARCO</t>
  </si>
  <si>
    <t>EL PEÑOL</t>
  </si>
  <si>
    <t>EL ROSARIO</t>
  </si>
  <si>
    <t>EL TABLON</t>
  </si>
  <si>
    <t>FRANCISCO PIZARRO ( Salahonda )</t>
  </si>
  <si>
    <t>FUNES</t>
  </si>
  <si>
    <t>GUACHUCAL</t>
  </si>
  <si>
    <t>GUAITARILLA</t>
  </si>
  <si>
    <t>GUALMATAN</t>
  </si>
  <si>
    <t>ILES</t>
  </si>
  <si>
    <t>IMUES</t>
  </si>
  <si>
    <t>IPIALES</t>
  </si>
  <si>
    <t>LA CRUZ</t>
  </si>
  <si>
    <t>LA FLORIDA</t>
  </si>
  <si>
    <t>LA LLANADA</t>
  </si>
  <si>
    <t>LA TOLA</t>
  </si>
  <si>
    <t>LEIVA</t>
  </si>
  <si>
    <t>LINARES</t>
  </si>
  <si>
    <t>LOS ANDES ( Sotomayor )</t>
  </si>
  <si>
    <t>MAGUI</t>
  </si>
  <si>
    <t>MALLAMA ( Piedrancha )</t>
  </si>
  <si>
    <t>OLAYA HERRERA ( Bocas de Satinga )</t>
  </si>
  <si>
    <t>PASTO</t>
  </si>
  <si>
    <t>POLICARPA</t>
  </si>
  <si>
    <t>POTOSI</t>
  </si>
  <si>
    <t>PROVIDENCIA</t>
  </si>
  <si>
    <t>PUERRES</t>
  </si>
  <si>
    <t>PUPIALES</t>
  </si>
  <si>
    <t>ROBERTO PAYAN ( San Jose )</t>
  </si>
  <si>
    <t>SAMANIEGO</t>
  </si>
  <si>
    <t>SAN LORENZO</t>
  </si>
  <si>
    <t>SAN PEDRO DE CARTAGO ( Cartago )</t>
  </si>
  <si>
    <t>SANDONA</t>
  </si>
  <si>
    <t>SANTA BARBARA ( Iscuande )</t>
  </si>
  <si>
    <t>SANTACRUZ ( Guachaves )</t>
  </si>
  <si>
    <t>SAPUYES</t>
  </si>
  <si>
    <t>TAMINANGO</t>
  </si>
  <si>
    <t>TANGUA</t>
  </si>
  <si>
    <t>TUMACO</t>
  </si>
  <si>
    <t>TUQUERRES</t>
  </si>
  <si>
    <t>YACUANQUER</t>
  </si>
  <si>
    <t xml:space="preserve">NORTE DE SANTANDER                                </t>
  </si>
  <si>
    <t>ABREGO</t>
  </si>
  <si>
    <t>ARBOLEDAS</t>
  </si>
  <si>
    <t>BOCHALEMA</t>
  </si>
  <si>
    <t>BUCARASICA</t>
  </si>
  <si>
    <t>CACHIRA</t>
  </si>
  <si>
    <t>CACOTA</t>
  </si>
  <si>
    <t>CHINACOTA</t>
  </si>
  <si>
    <t>CHITAGA</t>
  </si>
  <si>
    <t>CONVENCION</t>
  </si>
  <si>
    <t>CUCUTA</t>
  </si>
  <si>
    <t>CUCUTILLA</t>
  </si>
  <si>
    <t>DURANIA</t>
  </si>
  <si>
    <t>EL TARRA</t>
  </si>
  <si>
    <t>EL ZULIA</t>
  </si>
  <si>
    <t>GRAMALOTE</t>
  </si>
  <si>
    <t>HACARI</t>
  </si>
  <si>
    <t>HERRAN</t>
  </si>
  <si>
    <t>LA ESPERANZA</t>
  </si>
  <si>
    <t>LA PLAYA</t>
  </si>
  <si>
    <t>LABATECA</t>
  </si>
  <si>
    <t>LOS PATIOS</t>
  </si>
  <si>
    <t>LOURDES</t>
  </si>
  <si>
    <t>MUTISCUA</t>
  </si>
  <si>
    <t>OCAÑA</t>
  </si>
  <si>
    <t>PAMPLONA</t>
  </si>
  <si>
    <t>PAMPLONITA</t>
  </si>
  <si>
    <t>PUERTO SANTANDER</t>
  </si>
  <si>
    <t>RAGONVALIA</t>
  </si>
  <si>
    <t>SAN CALIXTO</t>
  </si>
  <si>
    <t>SARDINATA</t>
  </si>
  <si>
    <t>SILOS</t>
  </si>
  <si>
    <t>TEORAMA</t>
  </si>
  <si>
    <t>TIBU</t>
  </si>
  <si>
    <t>VILLA CARO</t>
  </si>
  <si>
    <t>VILLA DEL ROSARIO</t>
  </si>
  <si>
    <t xml:space="preserve">QUINDIO                                           </t>
  </si>
  <si>
    <t>BARCELONA</t>
  </si>
  <si>
    <t>CALARCA</t>
  </si>
  <si>
    <t>CIRCASIA</t>
  </si>
  <si>
    <t>FILANDIA</t>
  </si>
  <si>
    <t>GENOVA</t>
  </si>
  <si>
    <t>LA TEBAIDA</t>
  </si>
  <si>
    <t>MONTENEGRO</t>
  </si>
  <si>
    <t>PIJAO</t>
  </si>
  <si>
    <t>QUIMBAYA</t>
  </si>
  <si>
    <t>SALENTO</t>
  </si>
  <si>
    <t xml:space="preserve">RISARALDA                                         </t>
  </si>
  <si>
    <t>APIA</t>
  </si>
  <si>
    <t>BELEN DE UMBRIA</t>
  </si>
  <si>
    <t>DOS QUEBRADAS</t>
  </si>
  <si>
    <t>GUATICA</t>
  </si>
  <si>
    <t>LA CELIA</t>
  </si>
  <si>
    <t>LA VIRGINIA</t>
  </si>
  <si>
    <t>MARSELLA</t>
  </si>
  <si>
    <t>MISTRATO</t>
  </si>
  <si>
    <t>PEREIRA</t>
  </si>
  <si>
    <t>PUEBLO RICO</t>
  </si>
  <si>
    <t>QUINCHIA</t>
  </si>
  <si>
    <t>SANTA ROSA DE CABAL</t>
  </si>
  <si>
    <t xml:space="preserve">SANTANDER                                         </t>
  </si>
  <si>
    <t>AGUADA</t>
  </si>
  <si>
    <t>ARATOCA</t>
  </si>
  <si>
    <t>BARICHARA</t>
  </si>
  <si>
    <t>BARRANCABERMEJA</t>
  </si>
  <si>
    <t>BUCARAMANGA</t>
  </si>
  <si>
    <t>CALIFORNIA</t>
  </si>
  <si>
    <t>CAPITANEJO</t>
  </si>
  <si>
    <t>CARCASI</t>
  </si>
  <si>
    <t>CEPITA</t>
  </si>
  <si>
    <t>CERRITO</t>
  </si>
  <si>
    <t>CHARALA</t>
  </si>
  <si>
    <t>CHARTA</t>
  </si>
  <si>
    <t>CHIPATA</t>
  </si>
  <si>
    <t>CIMITARRA</t>
  </si>
  <si>
    <t>CONFINES</t>
  </si>
  <si>
    <t>CONTRATACION</t>
  </si>
  <si>
    <t>COROMORO</t>
  </si>
  <si>
    <t>CURITI</t>
  </si>
  <si>
    <t>EL GUACAMAYO</t>
  </si>
  <si>
    <t>EL PLAYON</t>
  </si>
  <si>
    <t>ENCINO</t>
  </si>
  <si>
    <t>ENCISO</t>
  </si>
  <si>
    <t>FLORIAN</t>
  </si>
  <si>
    <t>FLORIDABLANCA</t>
  </si>
  <si>
    <t>GALAN</t>
  </si>
  <si>
    <t>GAMBITA</t>
  </si>
  <si>
    <t>GIRON</t>
  </si>
  <si>
    <t>GUACA</t>
  </si>
  <si>
    <t>GUAPOTA</t>
  </si>
  <si>
    <t>GUAVATA</t>
  </si>
  <si>
    <t>GUEPSA</t>
  </si>
  <si>
    <t>HATO</t>
  </si>
  <si>
    <t>JESUS MARIA</t>
  </si>
  <si>
    <t>JORDAN</t>
  </si>
  <si>
    <t>LA BELLEZA</t>
  </si>
  <si>
    <t>LANDAZURI</t>
  </si>
  <si>
    <t>LEBRIJA</t>
  </si>
  <si>
    <t>LOS SANTOS</t>
  </si>
  <si>
    <t>MACARAVITA</t>
  </si>
  <si>
    <t>MALAGA</t>
  </si>
  <si>
    <t>MATANZA</t>
  </si>
  <si>
    <t>MOGOTES</t>
  </si>
  <si>
    <t>MOLAGAVITA</t>
  </si>
  <si>
    <t>OCAMONTE</t>
  </si>
  <si>
    <t>OIBA</t>
  </si>
  <si>
    <t>ONZAGA</t>
  </si>
  <si>
    <t>PALMAR</t>
  </si>
  <si>
    <t>PALMAS DEL SOCORRO</t>
  </si>
  <si>
    <t>PARAMO</t>
  </si>
  <si>
    <t>PIEDECUESTA</t>
  </si>
  <si>
    <t>PINCHOTE</t>
  </si>
  <si>
    <t>PUENTE NACIONAL</t>
  </si>
  <si>
    <t>PUERTO PARRA</t>
  </si>
  <si>
    <t>PUERTO WILCHES</t>
  </si>
  <si>
    <t>SABANA DE TORRES</t>
  </si>
  <si>
    <t>SAN BENITO</t>
  </si>
  <si>
    <t>SAN GIL</t>
  </si>
  <si>
    <t>SAN JOAQUIN</t>
  </si>
  <si>
    <t>SAN JOSE DE MIRANDA</t>
  </si>
  <si>
    <t>SAN MIGUEL</t>
  </si>
  <si>
    <t>SAN VICENTE DE CHUCURI</t>
  </si>
  <si>
    <t>SANTA HELENA DEL OPON</t>
  </si>
  <si>
    <t>SIMACOTA</t>
  </si>
  <si>
    <t>SOCORRO</t>
  </si>
  <si>
    <t>SUAITA</t>
  </si>
  <si>
    <t>SURATA</t>
  </si>
  <si>
    <t>TONA</t>
  </si>
  <si>
    <t>VADO REAL</t>
  </si>
  <si>
    <t>VALLE DE SAN JOSE</t>
  </si>
  <si>
    <t>VETAS</t>
  </si>
  <si>
    <t>ZAPATOCA</t>
  </si>
  <si>
    <t xml:space="preserve">SUCRE                                             </t>
  </si>
  <si>
    <t>CAIMITO</t>
  </si>
  <si>
    <t>CHALAN</t>
  </si>
  <si>
    <t>COLOSO</t>
  </si>
  <si>
    <t>COROZAL</t>
  </si>
  <si>
    <t>COVEÑAS</t>
  </si>
  <si>
    <t>EL ROBLE</t>
  </si>
  <si>
    <t>GALERAS</t>
  </si>
  <si>
    <t>GUARANDA</t>
  </si>
  <si>
    <t>LOS PALMITOS</t>
  </si>
  <si>
    <t>MAJAGUAL</t>
  </si>
  <si>
    <t>MORROA</t>
  </si>
  <si>
    <t>OVEJAS</t>
  </si>
  <si>
    <t>PALMITO</t>
  </si>
  <si>
    <t>SABANA DE CALIZ</t>
  </si>
  <si>
    <t>SAMPUES</t>
  </si>
  <si>
    <t>SAN BENITO ABAD</t>
  </si>
  <si>
    <t>SAN JUAN DE BETULIA</t>
  </si>
  <si>
    <t>SAN MARCOS</t>
  </si>
  <si>
    <t>SAN ONOFRE</t>
  </si>
  <si>
    <t>SINCE</t>
  </si>
  <si>
    <t>SINCELEJO</t>
  </si>
  <si>
    <t>TOLU</t>
  </si>
  <si>
    <t>TOLUVIEJO</t>
  </si>
  <si>
    <t xml:space="preserve">TOLIMA                                            </t>
  </si>
  <si>
    <t>ALPUJARRA</t>
  </si>
  <si>
    <t>ALVARADO</t>
  </si>
  <si>
    <t>AMBALEMA</t>
  </si>
  <si>
    <t>ANZOATEGUI</t>
  </si>
  <si>
    <t>ARMERO (GUAYABAL)</t>
  </si>
  <si>
    <t>ATACO</t>
  </si>
  <si>
    <t>CAJAMARCA</t>
  </si>
  <si>
    <t>CARMEN DE APICALA</t>
  </si>
  <si>
    <t>CASABIANCA</t>
  </si>
  <si>
    <t>CHAPARRAL</t>
  </si>
  <si>
    <t>CHICORAL</t>
  </si>
  <si>
    <t>COELLO</t>
  </si>
  <si>
    <t>COYAIMA</t>
  </si>
  <si>
    <t>CUNDAY</t>
  </si>
  <si>
    <t>DOLORES</t>
  </si>
  <si>
    <t>ESPINAL</t>
  </si>
  <si>
    <t>FALAN</t>
  </si>
  <si>
    <t>FLANDES</t>
  </si>
  <si>
    <t>FRESNO</t>
  </si>
  <si>
    <t>GUAMO</t>
  </si>
  <si>
    <t>HERVEO</t>
  </si>
  <si>
    <t>HONDA</t>
  </si>
  <si>
    <t>IBAGUE</t>
  </si>
  <si>
    <t>ICONONZO</t>
  </si>
  <si>
    <t>LERIDA</t>
  </si>
  <si>
    <t>LIBANO</t>
  </si>
  <si>
    <t>MARIQUITA</t>
  </si>
  <si>
    <t>MELGAR</t>
  </si>
  <si>
    <t>MURILLO</t>
  </si>
  <si>
    <t>NATAGAIMA</t>
  </si>
  <si>
    <t>ORTEGA</t>
  </si>
  <si>
    <t>PALOCABILDO</t>
  </si>
  <si>
    <t>PIEDRAS</t>
  </si>
  <si>
    <t>PLANADAS</t>
  </si>
  <si>
    <t>PRADO</t>
  </si>
  <si>
    <t>PURIFICACION</t>
  </si>
  <si>
    <t>RIOBLANCO</t>
  </si>
  <si>
    <t>RONCESVALLES</t>
  </si>
  <si>
    <t>ROVIRA</t>
  </si>
  <si>
    <t>SALDAÑA</t>
  </si>
  <si>
    <t>SAN ANTONIO</t>
  </si>
  <si>
    <t>SANTA ISABEL</t>
  </si>
  <si>
    <t>VALLE DE SAN JUAN</t>
  </si>
  <si>
    <t>VENADILLO</t>
  </si>
  <si>
    <t>VILLAHERMOSA</t>
  </si>
  <si>
    <t>VILLARRICA</t>
  </si>
  <si>
    <t xml:space="preserve">VALLE                                             </t>
  </si>
  <si>
    <t>ALCALA</t>
  </si>
  <si>
    <t>ANDALUCIA</t>
  </si>
  <si>
    <t>ANSERMANUEVO</t>
  </si>
  <si>
    <t>BUENAVENTURA</t>
  </si>
  <si>
    <t>BUGA</t>
  </si>
  <si>
    <t>BUGALAGRANDE</t>
  </si>
  <si>
    <t>CAICEDONIA</t>
  </si>
  <si>
    <t>CALI</t>
  </si>
  <si>
    <t>CARTAGO</t>
  </si>
  <si>
    <t>DAGUA</t>
  </si>
  <si>
    <t>DARIEN-CALIMA</t>
  </si>
  <si>
    <t>EL AGUILA</t>
  </si>
  <si>
    <t>EL CAIRO</t>
  </si>
  <si>
    <t>EL CERRITO</t>
  </si>
  <si>
    <t>EL DOVIO</t>
  </si>
  <si>
    <t>FLORIDA</t>
  </si>
  <si>
    <t>GINEBRA</t>
  </si>
  <si>
    <t>GUACARI</t>
  </si>
  <si>
    <t>JAMUNDI</t>
  </si>
  <si>
    <t>LA CUMBRE</t>
  </si>
  <si>
    <t>OBANDO</t>
  </si>
  <si>
    <t>PALMIRA</t>
  </si>
  <si>
    <t>PAVAS</t>
  </si>
  <si>
    <t>PRADERA</t>
  </si>
  <si>
    <t>RIOFRIO</t>
  </si>
  <si>
    <t>ROLDANILLO</t>
  </si>
  <si>
    <t>SEVILLA</t>
  </si>
  <si>
    <t>TULUA</t>
  </si>
  <si>
    <t>ULLOA</t>
  </si>
  <si>
    <t>VERSALLES</t>
  </si>
  <si>
    <t>VIJES</t>
  </si>
  <si>
    <t>YOTOCO</t>
  </si>
  <si>
    <t>YUMBO</t>
  </si>
  <si>
    <t>ZARZAL</t>
  </si>
  <si>
    <t xml:space="preserve">ARAUCA                                            </t>
  </si>
  <si>
    <t>ARAUCA</t>
  </si>
  <si>
    <t>ARAUQUITA</t>
  </si>
  <si>
    <t>CRAVO NORTE</t>
  </si>
  <si>
    <t>FORTUL</t>
  </si>
  <si>
    <t>PUERTO RONDON</t>
  </si>
  <si>
    <t>SARAVENA</t>
  </si>
  <si>
    <t>TAME</t>
  </si>
  <si>
    <t xml:space="preserve">CASANARE                                          </t>
  </si>
  <si>
    <t>AGUAZUL</t>
  </si>
  <si>
    <t>CHAMEZA</t>
  </si>
  <si>
    <t>HATO COROZAL</t>
  </si>
  <si>
    <t>LA SALINA</t>
  </si>
  <si>
    <t>MANI</t>
  </si>
  <si>
    <t>MONTERREY</t>
  </si>
  <si>
    <t>NUNCHIA</t>
  </si>
  <si>
    <t>OROCUE</t>
  </si>
  <si>
    <t>PAZ DE ARIPORO</t>
  </si>
  <si>
    <t>PORE</t>
  </si>
  <si>
    <t>RECETOR</t>
  </si>
  <si>
    <t>SACAMA</t>
  </si>
  <si>
    <t>SAN LUIS DE PALENQUE</t>
  </si>
  <si>
    <t>TAMARA</t>
  </si>
  <si>
    <t>TAURAMENA</t>
  </si>
  <si>
    <t>TRINIDAD</t>
  </si>
  <si>
    <t>YOPAL</t>
  </si>
  <si>
    <t xml:space="preserve">PUTUMAYO                                          </t>
  </si>
  <si>
    <t>COLON</t>
  </si>
  <si>
    <t>MOCOA</t>
  </si>
  <si>
    <t>ORITO</t>
  </si>
  <si>
    <t>PUERTO ASIS</t>
  </si>
  <si>
    <t>PUERTO CAICEDO</t>
  </si>
  <si>
    <t>PUERTO GUZMAN</t>
  </si>
  <si>
    <t>PUERTO LEGUIZAMO</t>
  </si>
  <si>
    <t>SIBUNDOY</t>
  </si>
  <si>
    <t>VALLE DEL GUAMEZ-HORMIGA</t>
  </si>
  <si>
    <t>VILLAGARZON</t>
  </si>
  <si>
    <t xml:space="preserve">SAN ANDRES                                        </t>
  </si>
  <si>
    <t xml:space="preserve">AMAZONAS                                          </t>
  </si>
  <si>
    <t>EL ENCANTO</t>
  </si>
  <si>
    <t>LA CHORRERA</t>
  </si>
  <si>
    <t>LA PEDRERA</t>
  </si>
  <si>
    <t>LETICIA</t>
  </si>
  <si>
    <t>MIRITI-PARANA</t>
  </si>
  <si>
    <t>PTO SANTANDER</t>
  </si>
  <si>
    <t>PUERTO ALEGRÍA</t>
  </si>
  <si>
    <t>PUERTO ARICA</t>
  </si>
  <si>
    <t>PUERTO NARIóO</t>
  </si>
  <si>
    <t>TARAPACA</t>
  </si>
  <si>
    <t xml:space="preserve">GUAINIA                                           </t>
  </si>
  <si>
    <t>CACAHUAL</t>
  </si>
  <si>
    <t>GUAVIARE-BARRANCO MINAS</t>
  </si>
  <si>
    <t>INIRIDA</t>
  </si>
  <si>
    <t>MAPIRIPANA</t>
  </si>
  <si>
    <t>MORICHAL NUEVO</t>
  </si>
  <si>
    <t>PANA PANA</t>
  </si>
  <si>
    <t>SAN FELIPE</t>
  </si>
  <si>
    <t xml:space="preserve">GUAVIARE                                          </t>
  </si>
  <si>
    <t>EL RETORNO</t>
  </si>
  <si>
    <t>SAN JOSE DEL GUAVIARE</t>
  </si>
  <si>
    <t xml:space="preserve">VAUPES                                            </t>
  </si>
  <si>
    <t>ACARICUARA</t>
  </si>
  <si>
    <t>CARURU</t>
  </si>
  <si>
    <t>MITU</t>
  </si>
  <si>
    <t>PACOA</t>
  </si>
  <si>
    <t>PAPUNAHUA</t>
  </si>
  <si>
    <t>TARAIRA</t>
  </si>
  <si>
    <t>VILLA FATIMA</t>
  </si>
  <si>
    <t>YAVARATE</t>
  </si>
  <si>
    <t xml:space="preserve">VICHADA                                           </t>
  </si>
  <si>
    <t>CUMARIBO</t>
  </si>
  <si>
    <t>EL CEJAL</t>
  </si>
  <si>
    <t>LA PRIMAVERA</t>
  </si>
  <si>
    <t>PUERTO CARREóO</t>
  </si>
  <si>
    <t>SAN JOSE DE OCUNE</t>
  </si>
  <si>
    <t>SANTA RITA</t>
  </si>
  <si>
    <t>SANTA ROSALIA</t>
  </si>
  <si>
    <t>Código EPS</t>
  </si>
  <si>
    <t>Nombre EPS</t>
  </si>
  <si>
    <t xml:space="preserve">Digito de verificación </t>
  </si>
  <si>
    <t xml:space="preserve">CAJA DE COMPENSACIÓN FAMILIAR DE NARIÑO                     </t>
  </si>
  <si>
    <t xml:space="preserve">Caja de Compensación Familiar del Chocó                     </t>
  </si>
  <si>
    <t xml:space="preserve">FONDO DE PASIVO SOCIAL DE LOS FERROCARRILES NACIONALES      </t>
  </si>
  <si>
    <t xml:space="preserve">COLMEDICA E.P.S. - ALIANSALUD                               </t>
  </si>
  <si>
    <t xml:space="preserve">SALUD TOTAL S.A. E.P.S.                                     </t>
  </si>
  <si>
    <t>CAFESALUD S.A.                                              </t>
  </si>
  <si>
    <t xml:space="preserve">E.P.S. SANITAS S.A.                                         </t>
  </si>
  <si>
    <t xml:space="preserve">INSTITUTO DE SEGUROS SOCIALES E.P.S.                        </t>
  </si>
  <si>
    <t>COMPENSAR E.P.S.                                            </t>
  </si>
  <si>
    <t xml:space="preserve">E.P.S. PROGRAMA COMFENALCO ANTIOQUIA                        </t>
  </si>
  <si>
    <t xml:space="preserve">SUSALUD - SURA - SURAMERICANA E.P.S.                        </t>
  </si>
  <si>
    <t xml:space="preserve">COMFENALCO VALLE E.P.S.                                     </t>
  </si>
  <si>
    <t>SALUDCOOP E.P.S                                             </t>
  </si>
  <si>
    <t xml:space="preserve">HUMANA - VIVIR S.A. E.P.S.                                  </t>
  </si>
  <si>
    <t xml:space="preserve">SALUD COLPATRIA E.P.S.                                      </t>
  </si>
  <si>
    <t>COOMEVA E.P.S. S.A.                                         </t>
  </si>
  <si>
    <t xml:space="preserve">E.P.S. FAMISANAR LIMITADA CAFAM-COLSUBSIDIO                 </t>
  </si>
  <si>
    <t xml:space="preserve">E.P.S. SERVICIO OCCIDENTAL DE SALUD S.A. S.O.S.             </t>
  </si>
  <si>
    <t xml:space="preserve">CAJA DE PREVISION SOCIAL DE COMUNICACIONES CAPRECOM E.P.S.  </t>
  </si>
  <si>
    <t xml:space="preserve">E.P.S. CONVIDA                                              </t>
  </si>
  <si>
    <t xml:space="preserve">CRUZ BLANCA E.P.S. S.A.                                     </t>
  </si>
  <si>
    <t xml:space="preserve">CAJA NACIONAL DE PREVISION SOCIAL CAJANAL E.P.S.            </t>
  </si>
  <si>
    <t>CAPRESOCA E.P.S.                                            </t>
  </si>
  <si>
    <t xml:space="preserve">SOLSALUD E.P.S. S.A.                                        </t>
  </si>
  <si>
    <t xml:space="preserve">CALISALUD E.P.S.                                            </t>
  </si>
  <si>
    <t xml:space="preserve">E.P.S. CONDOR S.A.                                          </t>
  </si>
  <si>
    <t xml:space="preserve">SELVASALUD S.A. E.P.S.                                      </t>
  </si>
  <si>
    <t xml:space="preserve">SALUDVIDA S.A. E.P.S.                                       </t>
  </si>
  <si>
    <t xml:space="preserve">SALUDCOLOMBIA E.P.S. S.A.                                   </t>
  </si>
  <si>
    <t xml:space="preserve">RED SALUD ATENCION HUMANA E.P.S. S.A.                       </t>
  </si>
  <si>
    <t xml:space="preserve">NUEVA EPS                                                   </t>
  </si>
  <si>
    <t xml:space="preserve">EPS MULTIMEDICAS                                            </t>
  </si>
  <si>
    <t>GOLDEN GROUP                                                </t>
  </si>
  <si>
    <t xml:space="preserve">SERV.MED.UNIVERSID VALLE                                    </t>
  </si>
  <si>
    <t xml:space="preserve">UNISALUD                                                    </t>
  </si>
  <si>
    <t xml:space="preserve">REG. EXECEP (FOSYGA)                                        </t>
  </si>
  <si>
    <t xml:space="preserve">MALLAMAS EPS INDIGENA                                       </t>
  </si>
  <si>
    <t xml:space="preserve">ASOCIACIÓN MUTUAL SER EMPRESA SOLIDARIA DE SALUD A.R.S.     </t>
  </si>
  <si>
    <t xml:space="preserve">ASOCIACION MUTUAL EMPRESA SOLIDARIA DE SALUD EMSSANAR EPS   </t>
  </si>
  <si>
    <t>COOSALUD                                                    </t>
  </si>
  <si>
    <t xml:space="preserve">ASOCIACION MUTUAL LA ESPERANZA ASMET SALUD ESS ESP S        </t>
  </si>
  <si>
    <t xml:space="preserve">AMBUQ EPS ESS                                               </t>
  </si>
  <si>
    <t xml:space="preserve">ECOOPSOS                                                    </t>
  </si>
  <si>
    <t xml:space="preserve">PROGRAMA DE SALUD DE LA UNIVERSIDAD DE ANTIOQUIA            </t>
  </si>
  <si>
    <t xml:space="preserve">CODIGOS DE CENTROS DE TRABAJO SEGÚN FACULTADES DE LA UDEA </t>
  </si>
  <si>
    <t>N I T: 890980040</t>
  </si>
  <si>
    <t>NOMBRE DE LA EMPRESA: Universidad de Antioquia</t>
  </si>
  <si>
    <t>ACTIVIDAD ECONÓMICA</t>
  </si>
  <si>
    <t>CODIGO ACTIVIDAD ECONÓMICA
(Decreto 1607 2002)</t>
  </si>
  <si>
    <t>No. DE TRABAJADORES</t>
  </si>
  <si>
    <t>CLASE DE RIESGO</t>
  </si>
  <si>
    <t>TARIFA (%)</t>
  </si>
  <si>
    <t>ESPECIALIDADES O FACULTADES</t>
  </si>
  <si>
    <t>Educacion superior hace referencia a empresas dedicadas a especializaciones y posgrados cuando se realicen actividades practicas se asimilaran al riesgo del centro de trabajo</t>
  </si>
  <si>
    <t>I</t>
  </si>
  <si>
    <t>0.522%</t>
  </si>
  <si>
    <t xml:space="preserve">Todas las actividades con clase de riesgo como Economía, derecho administrativo, Ecología y turismo,  Ingeniería de sistemas, Administración de empresas, Educación, Trabajo social, Licenciaturas en general, Derecho, tecnología en archivista, Filosofía e historia, Idiomas, Contaduría, Personal administrativo </t>
  </si>
  <si>
    <t>Empresas dedicadas a la investigación y desarrollo experimental en el campo de las ciencias naturales y la ingeniería incluye los observatorios astronómicos</t>
  </si>
  <si>
    <r>
      <rPr>
        <b/>
        <sz val="9"/>
        <color rgb="FF000000"/>
        <rFont val="Arial"/>
        <family val="2"/>
      </rPr>
      <t xml:space="preserve">Investigación y desarrollo experimental </t>
    </r>
    <r>
      <rPr>
        <sz val="9"/>
        <color rgb="FF000000"/>
        <rFont val="Arial"/>
        <family val="2"/>
      </rPr>
      <t>en el campo de las ciencias
naturales, ciencias de la salud, ciencias agropecuarias e ingeniería, ciencias sociales y humanidades; Ciencias políticas</t>
    </r>
  </si>
  <si>
    <t>Empresas dedicadas a actividades de la practica medica incluye  consultorios médicos y/o odontológicos cuyas unidades radiológicas cumplan con las normas de radioprotección vigentes.</t>
  </si>
  <si>
    <t>Psicologia</t>
  </si>
  <si>
    <t>Empresas dedicadas a actividades  veterinarias incluye la zootecnia, cría de animales domésticos, y empresas dedicadas a actividades  pecuarias y/o veterinaria en general</t>
  </si>
  <si>
    <t>II</t>
  </si>
  <si>
    <t>Veterinaria, Zootecnia, Ingeniería Acuicola</t>
  </si>
  <si>
    <t>Empresas dedicadas a actividades  teatrales y musicales y otras empresas dedicadas a actividades  artísticas incluye  los grupos de música y teatro</t>
  </si>
  <si>
    <t>1.044%</t>
  </si>
  <si>
    <t>Licenciatura en musica y teatro</t>
  </si>
  <si>
    <t>Empresas dedicadas a actividades  deportivas y otras empresas dedicadas a actividades  de esparcimiento  incluye  los salones de billares, juegos de bolos, salones de patinaje, centros de enseñanza y/o entretenimiento deportivo, los trabajos en espectáculos deportivos así como las empresas dedicadas a actividades  deportivas profesionales no incluidas en otras empresas dedicadas a actividades  económicas.</t>
  </si>
  <si>
    <t>Educacion fisica</t>
  </si>
  <si>
    <t>Empresas dedicadas a la producción agrícola en unidades no especializadas  incluye la agricultura no mecanizada ni contemplada en otras empresas dedicadas a actividades  (siembra, cultivo y/o recolección)</t>
  </si>
  <si>
    <t>Agronómos, Ingeniería Agropecuaria, Ecología</t>
  </si>
  <si>
    <t>Empresas dedicadas a prestar otros servicios de telecomunicaciones</t>
  </si>
  <si>
    <t>Comunicaciones, periodismo</t>
  </si>
  <si>
    <t>Empresas dedicadas a la fabricación de otros productos quimicos ncp incluye solamente la fabricación de cola, pegantes y similares, preparación de combustibles para calentadores, encendedores, refinación de sal</t>
  </si>
  <si>
    <t>III</t>
  </si>
  <si>
    <t>2.436%</t>
  </si>
  <si>
    <t>Ingenieria Quimica en cualquier tipo de industria</t>
  </si>
  <si>
    <t>Otras empresas dedicadas a actividades de esparcimiento. Reproduccion de materiales grabados por contrataincluye solamente las empresas dedicadas a  los servicios de organización de eventos culturales y/o recreativos masivos</t>
  </si>
  <si>
    <t xml:space="preserve">Recreacionistas, deportologos e instructores </t>
  </si>
  <si>
    <t>Empresas dedicadas a la eliminacion de desperdicios y aguas residuales, saneamiento y empresas dedicadas a actividades similares incluye la recolección, rellenos sanitarios y/o reciclaje de basuras industrial o artesanal de basuras, arreglo de cuerpos funerarios</t>
  </si>
  <si>
    <t>Ingenieros ambientales, Ingenieros y tecnologos de sanamiento ambiental</t>
  </si>
  <si>
    <t>Empresas dedicadas a actividades de las instituciones prestadoras de servicios de salud, con internacion incluye hospitales generales, centros de atención médica con ayudas diagnosticas, instituciones prestadoras de servicios de salud, centros especializados (excepto de radiodiagnosticos y/o radioterapia), hospitales para tuberculosos, instituciones de salud mental</t>
  </si>
  <si>
    <t>Medicina internado, medicina, enfermeria, instrumentacion quierurgica, química farmacéutica, ciencia farmacéutica y alimentaria, regencia de farmacia, educacion salud, nutrición, odontologo</t>
  </si>
  <si>
    <t>Empresas dedicadas a actividades de apoyo diagnostico incluye solamente los laboratorios de análisis químicos, biológicos, bancos de sangre y similares.</t>
  </si>
  <si>
    <t>Microbiologia y bioanalisis, microbiologia insdustrial, bacteriológo, Ingeniero de alimentos y tecnología de alimentos, Biología</t>
  </si>
  <si>
    <t>Empresas dedicadas a actividades de la justicia incluye solamente a empresas dedicadas a los servicios prestados por la jurisdicción penal como magistrados, jueces regionales, jueces penales del circuito, fiscales y/o servicios de seguridad de la fiscalia general de la nación, servicios prestados por el ministerio público en lo penal, como procuradores delegados en lo penal, procuradores delegados para los derechos humanso, procuradores delegados ente la sala penal de la corte suprema de justicia, funcionarios y empleados de la oficina de investigaciones especiales y empleados de los cuerpos de seguridad.</t>
  </si>
  <si>
    <t>V</t>
  </si>
  <si>
    <t>6.960%</t>
  </si>
  <si>
    <t>Derecho penal y educacion en carceles</t>
  </si>
  <si>
    <t>Empresas dedicadas a actividades de arquitectura e ingenieria y  actividades conexas de asesoramiento tecnico incluye solamente empresas dedicadas a actividades de obra de construcción, dirección de obras de construcción, arquitectura, ingenieria y agrimensura, explotación y prospección geologicas, asesoramiento técnico conexo incluye solamente a empresas dedicadas a diseño industrial y de máquinas con intervención directa en la obra</t>
  </si>
  <si>
    <t>Ingeniería en materiales, electrónica, industrial, metalurgica, sanitaria, Geologos, Electricos, Ingeniería civil, Ingeniería mecánica, ingenieros químicos en caso de que la empresa de práctica lo exija</t>
  </si>
  <si>
    <t>Id Sede</t>
  </si>
  <si>
    <t>Nombre sede</t>
  </si>
  <si>
    <t>Dirección</t>
  </si>
  <si>
    <t>Teléfono</t>
  </si>
  <si>
    <t>Departamento</t>
  </si>
  <si>
    <t>Código</t>
  </si>
  <si>
    <t>Municipio</t>
  </si>
  <si>
    <t>UNIVERSIDAD DE ANTIOQUIA</t>
  </si>
  <si>
    <t>LA PINERA VEREDA RIO ARRIBA</t>
  </si>
  <si>
    <t>SALIDA A AMEDELLIN BARRIO EL CACIQUE DE OBRAS PUBL</t>
  </si>
  <si>
    <t>BARRIO CACIQUE</t>
  </si>
  <si>
    <t>CALLE 9 NO 7-36</t>
  </si>
  <si>
    <t>KILOMETRO 6 VIA RIONEGRO LA CEJA</t>
  </si>
  <si>
    <t>KILOMETRO 6 VIA RIONEGRO LA CEJA FRENTE A RECINTO</t>
  </si>
  <si>
    <t>CARRERA 21 ENTRE CALLES 19 Y 21</t>
  </si>
  <si>
    <t>CARRERA 21 ENTRE 19 Y 20</t>
  </si>
  <si>
    <t>KM 4 SALIDA HACIA MEDELLIN FRENTE A LA GRANJA</t>
  </si>
  <si>
    <t>KILOMETRO 4 FRENTE A LA GRANJA ICA JUAN DE DIOS UR</t>
  </si>
  <si>
    <t>MUNICIPIO DE SAN ROQUE KM 124 DE</t>
  </si>
  <si>
    <t>KM 124 DE LA VIA QUE CONDUCE DE MEDELLIN A PUERTO</t>
  </si>
  <si>
    <t>CALLE 22 NO 20-84 ENTRADA CONTIGUA AL VIVERO</t>
  </si>
  <si>
    <t>CALLE 22 NO 20-84 BARRIO SANTA ELENA</t>
  </si>
  <si>
    <t>CALLE 104 ENTRE CARRERAS 18 A 19</t>
  </si>
  <si>
    <t>CARRERA 28 NO 107-49 SEDE CIENCIAS DEL MAR</t>
  </si>
  <si>
    <t>CALLE 104 ENTRE CARRERAS 18 Y 19 BARRIO JESUS MORA</t>
  </si>
  <si>
    <t>UNIDAD EDUCATIVA ESCUELA LA SALADA</t>
  </si>
  <si>
    <t>CALLE SANTANDER NO 18-60</t>
  </si>
  <si>
    <t>TULENAPA KM1 LADO IZQUIERDO SEDE DE ESTUDIOS ECOLO</t>
  </si>
  <si>
    <t>NUEVA CIUDADELA KM 1 VIA APARTADO CAREPA</t>
  </si>
  <si>
    <t>FACULTAD</t>
  </si>
  <si>
    <t>NOMBRE_FACULTAD</t>
  </si>
  <si>
    <t>TIPO_
PROGRAMA</t>
  </si>
  <si>
    <t>PROGRAMA</t>
  </si>
  <si>
    <t>NOMBRE_PROGRAMA</t>
  </si>
  <si>
    <t>CCOSTO_PROGRAMA</t>
  </si>
  <si>
    <t>DEPENDENCIA_PROGRAMA</t>
  </si>
  <si>
    <t>NOMBRE_DEPENDENCIA</t>
  </si>
  <si>
    <t>2</t>
  </si>
  <si>
    <t>FACULTAD DE ARTES</t>
  </si>
  <si>
    <t>PREGRADO</t>
  </si>
  <si>
    <t>412</t>
  </si>
  <si>
    <t>TECNOLOGÍA EN ARTESANÍAS - CAUCASIA</t>
  </si>
  <si>
    <t>20401206</t>
  </si>
  <si>
    <t>01029001</t>
  </si>
  <si>
    <t>Seccional Bajo Cauca</t>
  </si>
  <si>
    <t>414</t>
  </si>
  <si>
    <t>TECNOLOGÍA EN ARTESANÍAS - CARMEN DE VIBORAL</t>
  </si>
  <si>
    <t>20401204</t>
  </si>
  <si>
    <t>01029005</t>
  </si>
  <si>
    <t>Seccional Oriente</t>
  </si>
  <si>
    <t>415</t>
  </si>
  <si>
    <t>TECNOLOGÍA EN ARTESANÍAS - TURBO</t>
  </si>
  <si>
    <t>20401207</t>
  </si>
  <si>
    <t>01029004</t>
  </si>
  <si>
    <t>Seccional Uraba</t>
  </si>
  <si>
    <t>416</t>
  </si>
  <si>
    <t>TECNOLOGÍA EN ARTESANÍAS - YARUMAL</t>
  </si>
  <si>
    <t>20401208</t>
  </si>
  <si>
    <t>010290</t>
  </si>
  <si>
    <t>Dirección de Regionalización</t>
  </si>
  <si>
    <t>417</t>
  </si>
  <si>
    <t>TECNOLOGÍA EN ARTESANÍAS - SANTA FE DE ANTIOQUIA</t>
  </si>
  <si>
    <t>20401203</t>
  </si>
  <si>
    <t>01029006</t>
  </si>
  <si>
    <t>Seccional Occidente</t>
  </si>
  <si>
    <t>418</t>
  </si>
  <si>
    <t>TECNOLOGÍA EN JOYERÍA - STAFE DE ANTIOQUIA</t>
  </si>
  <si>
    <t>21602601</t>
  </si>
  <si>
    <t>010202</t>
  </si>
  <si>
    <t>Facultad de Artes</t>
  </si>
  <si>
    <t>419</t>
  </si>
  <si>
    <t>TECNOLOGÍA EN ARTESANÍAS - ANDES</t>
  </si>
  <si>
    <t>420</t>
  </si>
  <si>
    <t>TECNOLOGÍA EN ARTESANÍAS - APARTADÓ</t>
  </si>
  <si>
    <t>445</t>
  </si>
  <si>
    <t>ARTE DRAMÁTICO</t>
  </si>
  <si>
    <t>21601203</t>
  </si>
  <si>
    <t>01020204</t>
  </si>
  <si>
    <t>Departamento de Artes Escénicas</t>
  </si>
  <si>
    <t>446</t>
  </si>
  <si>
    <t>ARTE DRAMÁTICO- CARMEN DE VIBORAL</t>
  </si>
  <si>
    <t>447</t>
  </si>
  <si>
    <t>ARTES PLÁSTICAS</t>
  </si>
  <si>
    <t>21601201</t>
  </si>
  <si>
    <t>01020202</t>
  </si>
  <si>
    <t>Departamento de Artes Visuales</t>
  </si>
  <si>
    <t>448</t>
  </si>
  <si>
    <t>ARTES PLÁSTICAS - CARMEN DE VIBORAL</t>
  </si>
  <si>
    <t>451</t>
  </si>
  <si>
    <t>MÚSICA - CANTO</t>
  </si>
  <si>
    <t>21601202</t>
  </si>
  <si>
    <t>01020201</t>
  </si>
  <si>
    <t>Departamento de Música</t>
  </si>
  <si>
    <t>452</t>
  </si>
  <si>
    <t>MÚSICA</t>
  </si>
  <si>
    <t>460</t>
  </si>
  <si>
    <t>GESTIÓN CULTURAL - TURBO</t>
  </si>
  <si>
    <t>461</t>
  </si>
  <si>
    <t>GESTIÓN CULTURAL - CAUCASIA</t>
  </si>
  <si>
    <t>462</t>
  </si>
  <si>
    <t>GESTIÓN CULTURAL - CARMEN DE VIBORAL</t>
  </si>
  <si>
    <t>463</t>
  </si>
  <si>
    <t>GESTIÓN CULTURAL - ENVIGADO</t>
  </si>
  <si>
    <t>20402401</t>
  </si>
  <si>
    <t>465</t>
  </si>
  <si>
    <t>GESTIÓN CULTURAL - ANDES</t>
  </si>
  <si>
    <t>20401202</t>
  </si>
  <si>
    <t>01029003</t>
  </si>
  <si>
    <t>Seccional Suroeste</t>
  </si>
  <si>
    <t>468</t>
  </si>
  <si>
    <t>GESTIÓN CULTURAL - PUERTO BERRÍO</t>
  </si>
  <si>
    <t>20401201</t>
  </si>
  <si>
    <t>01029002</t>
  </si>
  <si>
    <t>Seccional Magdalena Medio</t>
  </si>
  <si>
    <t>469</t>
  </si>
  <si>
    <t>GESTIÓN CULTURAL - SANTA FÉ DE ANTIOQUIA</t>
  </si>
  <si>
    <t>471</t>
  </si>
  <si>
    <t>GESTIÓN CULTURAL - SONSÓN</t>
  </si>
  <si>
    <t>1401</t>
  </si>
  <si>
    <t>LIC EN EDUC BÁSICA ÉNFASIS ARTÍSTICO - ARTES REPRESENTATIVAS</t>
  </si>
  <si>
    <t>1403</t>
  </si>
  <si>
    <t>LICENCIATURA EN EDUCACIÓN BÁSICA EN DANZA</t>
  </si>
  <si>
    <t>1404</t>
  </si>
  <si>
    <t>LICENCIATURA EN EDUCACIÓN BÁSICA EN DANZA - CARTAGENA</t>
  </si>
  <si>
    <t>1406</t>
  </si>
  <si>
    <t>LICENCIATURA EN EDUCACIÓN BÁSICA EN DANZA - MEDELLIN</t>
  </si>
  <si>
    <t>1407</t>
  </si>
  <si>
    <t>LIC EN EDUC BÁSICA ÉNFASIS ARTÍSTICO - ARTES REP MEDELLIN</t>
  </si>
  <si>
    <t>1408</t>
  </si>
  <si>
    <t>LICENCIATURA EN EDUC BÁSICA ÉNFASIS ARTÍSTICO - MUSICA MEDEL</t>
  </si>
  <si>
    <t>1409</t>
  </si>
  <si>
    <t>LICENCIATURA EN EDUCACIÓN BÁSICA EN DANZA - ARMENIA</t>
  </si>
  <si>
    <t>1410</t>
  </si>
  <si>
    <t>LIC EN EDUC BÁSICA ÉNFASIS ARTÍSTICO - ARTES REPRES ARMENIA</t>
  </si>
  <si>
    <t>1412</t>
  </si>
  <si>
    <t>LIC EN EDUCAC BÁSICA ÉNFASIS ARTÍSTICO - MÚSICA - CARMEN VIB</t>
  </si>
  <si>
    <t>1413</t>
  </si>
  <si>
    <t>LICENCIATURA EN EDUCACIÓN: ARTES PLÁSTICAS-CARMEN DE VIBORAL</t>
  </si>
  <si>
    <t>1415</t>
  </si>
  <si>
    <t>LICENCIATURA EN EDUCACIÓN BÁSICA EN DANZA - CUCUTA</t>
  </si>
  <si>
    <t>1416</t>
  </si>
  <si>
    <t>LIC EN EDUC BÁSICA ÉNFASIS ARTÍSTICO - ARTES REP CUCUTA</t>
  </si>
  <si>
    <t>1417</t>
  </si>
  <si>
    <t>LICENCIATURA EN EDUCACIÓN BÁSICA EN DANZA - VALLEDUPAR</t>
  </si>
  <si>
    <t>1418</t>
  </si>
  <si>
    <t>LICENCIATURA EN MÚSICA</t>
  </si>
  <si>
    <t>1419</t>
  </si>
  <si>
    <t>LICENCIATURA EN MÚSICA-MEDELLIN</t>
  </si>
  <si>
    <t>1420</t>
  </si>
  <si>
    <t>LICENCIATURA EN EDUCACIÓN BÁSICA EN DANZA - IBAGUE-TOLIMA</t>
  </si>
  <si>
    <t>1421</t>
  </si>
  <si>
    <t>LICENCIATURA EN EDUCACIÓN BÁSICA EN DANZA - POPAYÁN-CAUCA</t>
  </si>
  <si>
    <t>1422</t>
  </si>
  <si>
    <t>LICENCIATURA EN TEATRO-IBAGUÉ-TOLIMA</t>
  </si>
  <si>
    <t>1423</t>
  </si>
  <si>
    <t>LICENCIATURA EN MÚSICA- TURBO</t>
  </si>
  <si>
    <t>1424</t>
  </si>
  <si>
    <t>LICENCIATURA EN TEATRO - MEDELLIN</t>
  </si>
  <si>
    <t>1425</t>
  </si>
  <si>
    <t>LICENCIATURA EN MÚSICA-VILLAVICENCIO-META</t>
  </si>
  <si>
    <t>1426</t>
  </si>
  <si>
    <t>LICENCIATURA EN EDUCACIÓN: ARTES PLÁSTICAS- VILLAVICENCIO-ME</t>
  </si>
  <si>
    <t>1427</t>
  </si>
  <si>
    <t>LICENCIATURA EN EDUCACIÓN BÁSICA EN DANZA-VILLAVICENCIO-META</t>
  </si>
  <si>
    <t>1428</t>
  </si>
  <si>
    <t>LICENCIATURA EN TEATRO-BOGOTA</t>
  </si>
  <si>
    <t>1429</t>
  </si>
  <si>
    <t>LICENCIATURA EN EDUCACIÓN: ARTES PLÁSTICAS - BOGOTÁ</t>
  </si>
  <si>
    <t>1430</t>
  </si>
  <si>
    <t>LICENCIATURA EN MÚSICA - BOGOTÁ</t>
  </si>
  <si>
    <t>1431</t>
  </si>
  <si>
    <t>LICENCIATURA EN EDUCACIÓN BÁSICA EN DANZA - BOGOTÁ</t>
  </si>
  <si>
    <t>1432</t>
  </si>
  <si>
    <t>LICENCIATURA EN TEATRO-DUITAMA-BOYACÁ</t>
  </si>
  <si>
    <t>1445</t>
  </si>
  <si>
    <t>LICENCIATURA EN EDUCACIÓN: ARTES PLÁSTICAS</t>
  </si>
  <si>
    <t>1479</t>
  </si>
  <si>
    <t>LICENCIATURA EN TEATRO</t>
  </si>
  <si>
    <t>1480</t>
  </si>
  <si>
    <t>LICENCIATURA EN TEATRO- CARMEN DE VIBORAL</t>
  </si>
  <si>
    <t>3</t>
  </si>
  <si>
    <t>FACULTAD DE CIENCIAS EXACTAS Y NATURALES</t>
  </si>
  <si>
    <t>204</t>
  </si>
  <si>
    <t>BIOLOGÍA</t>
  </si>
  <si>
    <t>21401203</t>
  </si>
  <si>
    <t>01020303</t>
  </si>
  <si>
    <t>Instituto de Biología</t>
  </si>
  <si>
    <t>205</t>
  </si>
  <si>
    <t>BIOLOGÍA - CAUCASIA</t>
  </si>
  <si>
    <t>206</t>
  </si>
  <si>
    <t>BIOLOGÍA - CARMEN DE VIBORAL</t>
  </si>
  <si>
    <t>207</t>
  </si>
  <si>
    <t>ESTADÍSTICA</t>
  </si>
  <si>
    <t>21401201</t>
  </si>
  <si>
    <t>01020305</t>
  </si>
  <si>
    <t>Instituto de Matemáticas</t>
  </si>
  <si>
    <t>208</t>
  </si>
  <si>
    <t>BIOLOGÍA - ANDES</t>
  </si>
  <si>
    <t>209</t>
  </si>
  <si>
    <t>BIOLOGÍA - YARUMAL</t>
  </si>
  <si>
    <t>210</t>
  </si>
  <si>
    <t>FÍSICA</t>
  </si>
  <si>
    <t>21401202</t>
  </si>
  <si>
    <t>01020302</t>
  </si>
  <si>
    <t>Instituto de Física</t>
  </si>
  <si>
    <t>211</t>
  </si>
  <si>
    <t>ASTRONOMÍA</t>
  </si>
  <si>
    <t>212</t>
  </si>
  <si>
    <t>MATEMÁTICAS - CARMEN DE VIBORAL</t>
  </si>
  <si>
    <t>213</t>
  </si>
  <si>
    <t>MATEMÁTICAS</t>
  </si>
  <si>
    <t>214</t>
  </si>
  <si>
    <t>MATEMÁTICAS - CAUCASIA</t>
  </si>
  <si>
    <t>215</t>
  </si>
  <si>
    <t>MATEMÁTICAS - ANDES</t>
  </si>
  <si>
    <t>216</t>
  </si>
  <si>
    <t>QUÍMICA</t>
  </si>
  <si>
    <t>21401204</t>
  </si>
  <si>
    <t>01020301</t>
  </si>
  <si>
    <t>Instituto de Química</t>
  </si>
  <si>
    <t>222</t>
  </si>
  <si>
    <t>TECNOLOGÍA QUÍMICA</t>
  </si>
  <si>
    <t>9</t>
  </si>
  <si>
    <t>FACULTAD DE CIENCIAS SOCIALES Y HUMANAS</t>
  </si>
  <si>
    <t>304</t>
  </si>
  <si>
    <t>ANTROPOLOGÍA</t>
  </si>
  <si>
    <t>21701203</t>
  </si>
  <si>
    <t>01020902</t>
  </si>
  <si>
    <t>Departamento de Antropología</t>
  </si>
  <si>
    <t>309</t>
  </si>
  <si>
    <t>PSICOLOGÍA - PUERTO BERRIO</t>
  </si>
  <si>
    <t>310</t>
  </si>
  <si>
    <t>PSICOLOGÍA</t>
  </si>
  <si>
    <t>21701204</t>
  </si>
  <si>
    <t>01020903</t>
  </si>
  <si>
    <t>Departamento de Psicología</t>
  </si>
  <si>
    <t>311</t>
  </si>
  <si>
    <t>PSICOLOGÍA - CARMEN DE VIBORAL</t>
  </si>
  <si>
    <t>312</t>
  </si>
  <si>
    <t>PSICOLOGÍA - TURBO</t>
  </si>
  <si>
    <t>313</t>
  </si>
  <si>
    <t>SOCIOLOGÍA</t>
  </si>
  <si>
    <t>21701205</t>
  </si>
  <si>
    <t>01020904</t>
  </si>
  <si>
    <t>Departamento de Sociología</t>
  </si>
  <si>
    <t>314</t>
  </si>
  <si>
    <t>PSICOLOGÍA - ANDES</t>
  </si>
  <si>
    <t>315</t>
  </si>
  <si>
    <t>PSICOLOGÍA - CAUCASIA</t>
  </si>
  <si>
    <t>316</t>
  </si>
  <si>
    <t>TRABAJO SOCIAL</t>
  </si>
  <si>
    <t>21701206</t>
  </si>
  <si>
    <t>01020905</t>
  </si>
  <si>
    <t>Departamento de Trabajo Social</t>
  </si>
  <si>
    <t>317</t>
  </si>
  <si>
    <t>TRABAJO SOCIAL - CARMEN DE VIBORAL</t>
  </si>
  <si>
    <t>319</t>
  </si>
  <si>
    <t>TRABAJO SOCIAL - CAUCASIA</t>
  </si>
  <si>
    <t>321</t>
  </si>
  <si>
    <t>PSICOLOGÍA - SANTA FE DE ANTIOQUIA</t>
  </si>
  <si>
    <t>322</t>
  </si>
  <si>
    <t>TRABAJO SOCIAL - SEGOVIA</t>
  </si>
  <si>
    <t>20401205</t>
  </si>
  <si>
    <t>323</t>
  </si>
  <si>
    <t>PSICOLOGÍA - SONSÓN</t>
  </si>
  <si>
    <t>325</t>
  </si>
  <si>
    <t>TRABAJO SOCIAL - SANTA FE DE ANTIOQUIA</t>
  </si>
  <si>
    <t>326</t>
  </si>
  <si>
    <t>PSICOLOGÍA - SEGOVIA</t>
  </si>
  <si>
    <t>327</t>
  </si>
  <si>
    <t>TRABAJO SOCIAL - YARUMAL</t>
  </si>
  <si>
    <t>328</t>
  </si>
  <si>
    <t>ANTROPOLOGIA - TURBO</t>
  </si>
  <si>
    <t>329</t>
  </si>
  <si>
    <t>SOCIOLOGÍA - CARMEN DE VIBORAL</t>
  </si>
  <si>
    <t>330</t>
  </si>
  <si>
    <t>TRABAJO SOCIAL - ANDES</t>
  </si>
  <si>
    <t>331</t>
  </si>
  <si>
    <t>SOCIOLOGÍA - CAUCASIA</t>
  </si>
  <si>
    <t>332</t>
  </si>
  <si>
    <t>PSICOLOGÍA - YARUMAL</t>
  </si>
  <si>
    <t>333</t>
  </si>
  <si>
    <t>PSICOLOGÍA - AMALFI</t>
  </si>
  <si>
    <t>334</t>
  </si>
  <si>
    <t>ANTROPOLOGIA - CAUCASIA</t>
  </si>
  <si>
    <t>335</t>
  </si>
  <si>
    <t>TRABAJO SOCIAL-URABÁ (APARTADÓ)</t>
  </si>
  <si>
    <t>339</t>
  </si>
  <si>
    <t>PSICOLOGÍA - URABÁ (APARTADÓ)</t>
  </si>
  <si>
    <t>340</t>
  </si>
  <si>
    <t>HISTORIA-CARMEN DE VIBORAL</t>
  </si>
  <si>
    <t>21701202</t>
  </si>
  <si>
    <t>01020901</t>
  </si>
  <si>
    <t>Departamento de Historia</t>
  </si>
  <si>
    <t>342</t>
  </si>
  <si>
    <t>SOCIOLOGÍA - APARTADÓ</t>
  </si>
  <si>
    <t>470</t>
  </si>
  <si>
    <t>HISTORIA</t>
  </si>
  <si>
    <t>10</t>
  </si>
  <si>
    <t>FACULTAD DE DERECHO Y CIENCIAS POLÍTICAS</t>
  </si>
  <si>
    <t>344</t>
  </si>
  <si>
    <t>DERECHO</t>
  </si>
  <si>
    <t>21801601</t>
  </si>
  <si>
    <t>010210</t>
  </si>
  <si>
    <t>Facultad de Derecho y Ciencias Políticas</t>
  </si>
  <si>
    <t>345</t>
  </si>
  <si>
    <t>CIENCIA POLÍTICA</t>
  </si>
  <si>
    <t>346</t>
  </si>
  <si>
    <t>DERECHO - CARMEN DE VIBORAL</t>
  </si>
  <si>
    <t>347</t>
  </si>
  <si>
    <t>DERECHO - CAUCASIA</t>
  </si>
  <si>
    <t>348</t>
  </si>
  <si>
    <t>DERECHO - PUERTO BERRIO</t>
  </si>
  <si>
    <t>349</t>
  </si>
  <si>
    <t>DERECHO - ANDES</t>
  </si>
  <si>
    <t>350</t>
  </si>
  <si>
    <t>DERECHO - TURBO</t>
  </si>
  <si>
    <t>351</t>
  </si>
  <si>
    <t>DERECHO - SANTA FE DE ANTIOQUIA</t>
  </si>
  <si>
    <t>352</t>
  </si>
  <si>
    <t>DERECHO - SONSON</t>
  </si>
  <si>
    <t>353</t>
  </si>
  <si>
    <t>DERECHO - YARUMAL</t>
  </si>
  <si>
    <t>354</t>
  </si>
  <si>
    <t>DERECHO - AMALFI</t>
  </si>
  <si>
    <t>356</t>
  </si>
  <si>
    <t>DERECHO - CAREPA</t>
  </si>
  <si>
    <t>12</t>
  </si>
  <si>
    <t>FACULTAD DE COMUNICACIONES</t>
  </si>
  <si>
    <t>301</t>
  </si>
  <si>
    <t>COMUNICACIÓN SOCIAL - CARMEN DE VIBORAL</t>
  </si>
  <si>
    <t>302</t>
  </si>
  <si>
    <t>COMUNICACIÓN SOCIAL - CAUCASIA</t>
  </si>
  <si>
    <t>303</t>
  </si>
  <si>
    <t>LETRAS: FILOLOGÍA HISPÁNICA</t>
  </si>
  <si>
    <t>21901201</t>
  </si>
  <si>
    <t>01021203</t>
  </si>
  <si>
    <t>Depto de Linguistica y Literatura</t>
  </si>
  <si>
    <t>305</t>
  </si>
  <si>
    <t>COMUNICACIÓN AUDIOVISUAL Y MULTIMEDIAL</t>
  </si>
  <si>
    <t>21901202</t>
  </si>
  <si>
    <t>01021201</t>
  </si>
  <si>
    <t>Departamento de Comunicación Social</t>
  </si>
  <si>
    <t>306</t>
  </si>
  <si>
    <t>COMUNICACIONES</t>
  </si>
  <si>
    <t>307</t>
  </si>
  <si>
    <t>COMUNICACIÓN SOCIAL</t>
  </si>
  <si>
    <t>308</t>
  </si>
  <si>
    <t>PERIODISMO</t>
  </si>
  <si>
    <t>336</t>
  </si>
  <si>
    <t>COMUNICACIÓN SOCIAL - PERIODISMO ANDES</t>
  </si>
  <si>
    <t>337</t>
  </si>
  <si>
    <t>COMUNICACIÓN SOCIAL - PERIODISMO TURBO</t>
  </si>
  <si>
    <t>338</t>
  </si>
  <si>
    <t>COMUNICACIÓN SOCIAL - PERIODISMO APARTADÓ</t>
  </si>
  <si>
    <t>341</t>
  </si>
  <si>
    <t>COMUNICACIÓN SOCIAL - PERIODISMO SONSÓN</t>
  </si>
  <si>
    <t>13</t>
  </si>
  <si>
    <t>ESCUELA DE IDIOMAS</t>
  </si>
  <si>
    <t>474</t>
  </si>
  <si>
    <t>TRADUCCIÓN INGLÉS - FRANCÉS - ESPAÑOL</t>
  </si>
  <si>
    <t>22301201</t>
  </si>
  <si>
    <t>01021301</t>
  </si>
  <si>
    <t>Departamento de Formación Académica</t>
  </si>
  <si>
    <t>1475</t>
  </si>
  <si>
    <t>LICENCIATURA EN LENGUAS EXTRANJERAS</t>
  </si>
  <si>
    <t>1478</t>
  </si>
  <si>
    <t>LICENCIATURA EN LENGUAS EXTRANJERAS - CARMEN DE VIBORAL</t>
  </si>
  <si>
    <t>14</t>
  </si>
  <si>
    <t>INSTITUTO DE FILOSOFÍA</t>
  </si>
  <si>
    <t>467</t>
  </si>
  <si>
    <t>FILOSOFÍA</t>
  </si>
  <si>
    <t>22601601</t>
  </si>
  <si>
    <t>010214</t>
  </si>
  <si>
    <t>Instituto de Filosofía</t>
  </si>
  <si>
    <t>1465</t>
  </si>
  <si>
    <t>LICENCIATURA EN FILOSOFÍA</t>
  </si>
  <si>
    <t>1466</t>
  </si>
  <si>
    <t>LICENCIATURA EN FILOSOFÍA - CARMEN DE VIBORAL</t>
  </si>
  <si>
    <t>1467</t>
  </si>
  <si>
    <t>LICENCIATURA EN FILOSOFÍA - CAUCASIA</t>
  </si>
  <si>
    <t>15</t>
  </si>
  <si>
    <t>FACULTAD DE CIENCIAS ECONÓMICAS</t>
  </si>
  <si>
    <t>101</t>
  </si>
  <si>
    <t>ADMINISTRACIÓN DE EMPRESAS - CAUCASIA</t>
  </si>
  <si>
    <t>103</t>
  </si>
  <si>
    <t>PROFESIONALIZACIÓN EN ADMINISTRACIÓN DE EMPRESAS -CARMEN VIB</t>
  </si>
  <si>
    <t>104</t>
  </si>
  <si>
    <t>ADMINISTRACIÓN DE EMPRESAS</t>
  </si>
  <si>
    <t>21501202</t>
  </si>
  <si>
    <t>01021504</t>
  </si>
  <si>
    <t>Departamento de Ciencias Administrativas</t>
  </si>
  <si>
    <t>105</t>
  </si>
  <si>
    <t>ADMINISTRACIÓN DE EMPRESAS - TURBO</t>
  </si>
  <si>
    <t>106</t>
  </si>
  <si>
    <t>ADMINISTRACIÓN DE EMPRESAS - CARMEN DE VIBORAL</t>
  </si>
  <si>
    <t>107</t>
  </si>
  <si>
    <t>CONTADURÍA</t>
  </si>
  <si>
    <t>21501204</t>
  </si>
  <si>
    <t>01021502</t>
  </si>
  <si>
    <t>Departamento de Ciencias Contables</t>
  </si>
  <si>
    <t>108</t>
  </si>
  <si>
    <t>CONTADURÍA - CARMEN DE VIBORAL</t>
  </si>
  <si>
    <t>109</t>
  </si>
  <si>
    <t>ADMINISTRACIÓN DE EMPRESAS - ANDES</t>
  </si>
  <si>
    <t>110</t>
  </si>
  <si>
    <t>ECONOMÍA</t>
  </si>
  <si>
    <t>21501201</t>
  </si>
  <si>
    <t>01021503</t>
  </si>
  <si>
    <t>Departamento de Economía</t>
  </si>
  <si>
    <t>111</t>
  </si>
  <si>
    <t>ADMINISTRACIÓN DE EMPRESAS - AMALFI</t>
  </si>
  <si>
    <t>112</t>
  </si>
  <si>
    <t>ADMINISTRACIÓN DE EMPRESAS - CONVENIO ENVIGADO</t>
  </si>
  <si>
    <t>113</t>
  </si>
  <si>
    <t>ADMINISTRACIÓN DE EMPRESAS - SANTA FE DE ANTIOQUIA</t>
  </si>
  <si>
    <t>114</t>
  </si>
  <si>
    <t>CONTADURÍA - ANDES</t>
  </si>
  <si>
    <t>115</t>
  </si>
  <si>
    <t>ADMINISTRACIÓN DE EMPRESAS - YARUMAL</t>
  </si>
  <si>
    <t>116</t>
  </si>
  <si>
    <t>ADMINISTRACIÓN DE EMPRESAS - SEGOVIA</t>
  </si>
  <si>
    <t>117</t>
  </si>
  <si>
    <t>DESARROLLO TERRITORIAL- CARMEN DE VIBORAL</t>
  </si>
  <si>
    <t>118</t>
  </si>
  <si>
    <t>ADMINISTRACIÓN DE EMPRESAS - PUERTO BERRIO</t>
  </si>
  <si>
    <t>119</t>
  </si>
  <si>
    <t>ADMINISTRACIÓN DE EMPRESAS - APARTADÓ</t>
  </si>
  <si>
    <t>120</t>
  </si>
  <si>
    <t>CONTADURÍA PÚBLICA- URABÁ (APARTADÓ)</t>
  </si>
  <si>
    <t>121</t>
  </si>
  <si>
    <t>CONTADURÍA PÚBLICA- CAUCASIA</t>
  </si>
  <si>
    <t>17</t>
  </si>
  <si>
    <t>CORPORACIÓN AMBIENTAL</t>
  </si>
  <si>
    <t>900</t>
  </si>
  <si>
    <t>GESTIÓN EN ECOLOGÍA Y TURISMO - SONSÓN</t>
  </si>
  <si>
    <t>920</t>
  </si>
  <si>
    <t>TECNOLOGÍA EN ECOLOGÍA Y TURISMO - ANDES</t>
  </si>
  <si>
    <t>921</t>
  </si>
  <si>
    <t>GESTIÓN EN ECOLOGÍA Y TURISMO - CARMEN DE VIBORAL</t>
  </si>
  <si>
    <t>922</t>
  </si>
  <si>
    <t>GESTIÓN EN ECOLOGÍA Y TURISMO - TURBO</t>
  </si>
  <si>
    <t>923</t>
  </si>
  <si>
    <t>GESTIÓN EN ECOLOGÍA Y TURISMO - CAUCASIA</t>
  </si>
  <si>
    <t>924</t>
  </si>
  <si>
    <t>GESTIÓN EN ECOLOGÍA Y TURISMO - ANDES</t>
  </si>
  <si>
    <t>925</t>
  </si>
  <si>
    <t>OCEANOGRAFÍA - TURBO</t>
  </si>
  <si>
    <t>941</t>
  </si>
  <si>
    <t>TECNOLOGÍA EN ECOLOGÍA Y TURISMO - YARUMAL</t>
  </si>
  <si>
    <t>948</t>
  </si>
  <si>
    <t>TECNOLOGÍA EN ECOLOGÍA Y TURISMO -SONSON</t>
  </si>
  <si>
    <t>949</t>
  </si>
  <si>
    <t>TECNOLOGÍA EN ECOLOGÍA Y TURISMO - CARMEN DE VIBORAL</t>
  </si>
  <si>
    <t>950</t>
  </si>
  <si>
    <t>ECOLOGÍA DE ZONAS COSTERAS - TURBO</t>
  </si>
  <si>
    <t>953</t>
  </si>
  <si>
    <t>TECNOLOGÍA EN ECOLOGÍA Y TURISMO - SANTA FE DE ANTIOQUIA</t>
  </si>
  <si>
    <t>954</t>
  </si>
  <si>
    <t>TECNOLOGÍA EN ECOLOGÍA Y TURISMO - CAUCASIA</t>
  </si>
  <si>
    <t>20</t>
  </si>
  <si>
    <t>FACULTAD DE EDUCACIÓN</t>
  </si>
  <si>
    <t>1601</t>
  </si>
  <si>
    <t>LIC. EN EDUC. BÁSICA ÉNFASIS EN CCIAS NATURALES Y EDUC AMB.</t>
  </si>
  <si>
    <t>22001205</t>
  </si>
  <si>
    <t>01022004</t>
  </si>
  <si>
    <t>Departamento Enseñanza Ciencias y Artes</t>
  </si>
  <si>
    <t>1602</t>
  </si>
  <si>
    <t>LICENCIATURA EDUCACIÓN BÁSICA ÉNFASIS EN CIENCIAS SOCIALES</t>
  </si>
  <si>
    <t>1603</t>
  </si>
  <si>
    <t>LIC. EN EDUC BÁSICA ÉNFASIS EN HUMANIDADES LENGUA CASTELLANA</t>
  </si>
  <si>
    <t>1604</t>
  </si>
  <si>
    <t>LICENCIATURA EN EDUCACIÓN ESPECIAL</t>
  </si>
  <si>
    <t>22001203</t>
  </si>
  <si>
    <t>01022002</t>
  </si>
  <si>
    <t>Departamento de Educación Infantil</t>
  </si>
  <si>
    <t>1605</t>
  </si>
  <si>
    <t>LICENCIATURA EN EDUCACIÓN BÁSICA CON ÉNFASIS EN MATEMÁTICAS</t>
  </si>
  <si>
    <t>1606</t>
  </si>
  <si>
    <t>LICENCIATURA EN PEDAGOGIA DE LA MADRE TIERRA</t>
  </si>
  <si>
    <t>22001204</t>
  </si>
  <si>
    <t>01022003</t>
  </si>
  <si>
    <t>Departamento de Pedagogía</t>
  </si>
  <si>
    <t>1607</t>
  </si>
  <si>
    <t>LICENCIATURA EN MATEMÁTICAS Y FÍSICA</t>
  </si>
  <si>
    <t>1608</t>
  </si>
  <si>
    <t>LICENCIATURA EN PEDAGOGÍA INFANTIL</t>
  </si>
  <si>
    <t>1609</t>
  </si>
  <si>
    <t>PEDAGOGÍA</t>
  </si>
  <si>
    <t>1618</t>
  </si>
  <si>
    <t>LICENCIATURA EN MATEMÁTICAS Y FÍSICA - YARUMAL</t>
  </si>
  <si>
    <t>1623</t>
  </si>
  <si>
    <t>LIC. EDU BÁSICA ÉNFASIS HUMANIDADES LENG CASTELLANA-CAUCASIA</t>
  </si>
  <si>
    <t>1624</t>
  </si>
  <si>
    <t>LIC EN EDUCACIÓN BÁSICA CON ÉNFASIS EN MATEMÁTICAS-ENVIGADO</t>
  </si>
  <si>
    <t>1626</t>
  </si>
  <si>
    <t>LIC. EN EDUC BÁSICA ÉNFASIS HUMANID LENG CASTELLANA-ENVIGADO</t>
  </si>
  <si>
    <t>1628</t>
  </si>
  <si>
    <t>LICENCIATURA EN EDUCACIÓN ESPECIAL - ANDES</t>
  </si>
  <si>
    <t>1630</t>
  </si>
  <si>
    <t>LIC EDUCAC BÁSICA ÉNFASIS CIENCIAS SOCIALES-STA FE ANTIOQUIA</t>
  </si>
  <si>
    <t>1634</t>
  </si>
  <si>
    <t>LIC EDUC BÁSICA ÉNFASIS HUMANIDAD LENG CASTELLANA -C VIBORAL</t>
  </si>
  <si>
    <t>1636</t>
  </si>
  <si>
    <t>LIC EDUC BÁSICA ÉNFASIS HUMANIDAD LENG CASTELLANA -SEGOVIA</t>
  </si>
  <si>
    <t>1638</t>
  </si>
  <si>
    <t>LICENCIATURA EN MATEMÁTICAS Y FÍSICA - ENVIGADO</t>
  </si>
  <si>
    <t>1639</t>
  </si>
  <si>
    <t>LIC. EN EDUC BÁSICA ÉNFASIS CCIAS NATURALES Y AMB - CAUCASIA</t>
  </si>
  <si>
    <t>1640</t>
  </si>
  <si>
    <t>LIC. EN EDUC BÁSICA ÉNFASIS HUMANID LENG CASTELLANA - ANDES</t>
  </si>
  <si>
    <t>1644</t>
  </si>
  <si>
    <t>LICENCIATURA EN EDUCACIÓN ESPECIAL - CAUCASIA</t>
  </si>
  <si>
    <t>1647</t>
  </si>
  <si>
    <t>LICENCIATURA EN MATEMÁTICAS Y FÍSICA - PUERTO BERRÍO</t>
  </si>
  <si>
    <t>1649</t>
  </si>
  <si>
    <t>LIC. EN EDUC BCA ÉNFASIS CCIAS NATURALES Y AMB -PTO BERRÍO</t>
  </si>
  <si>
    <t>1654</t>
  </si>
  <si>
    <t>LICENCIATURA EN EDUCACIÓN ESPECIAL - SONSON</t>
  </si>
  <si>
    <t>1657</t>
  </si>
  <si>
    <t>LICENCIATURA EN MATEMÁTICAS Y FÍSICA - TURBO</t>
  </si>
  <si>
    <t>1658</t>
  </si>
  <si>
    <t>LICENCIATURA EN PEDAGOGÍA INFANTIL - ENVIGADO (CONVENIO)</t>
  </si>
  <si>
    <t>1660</t>
  </si>
  <si>
    <t>LIC. EN EDUC. BÁSICA ÉNFASIS EN CCIAS NATURALES (CONVENIO)</t>
  </si>
  <si>
    <t>1661</t>
  </si>
  <si>
    <t>1662</t>
  </si>
  <si>
    <t>LIC. EDUC BÁSICA ÉNFASIS EN CIENCIAS SOCIALES (CONVENIO)</t>
  </si>
  <si>
    <t>1663</t>
  </si>
  <si>
    <t>LIC. EN EDUC BÁSICA: HUMANIDADES LENGUA CASTELLANA(CONVENIO)</t>
  </si>
  <si>
    <t>1665</t>
  </si>
  <si>
    <t>LIC. EDUCACIÓN BÁSICA CON ÉNFASIS EN MATEMÁTICAS (CONVENIO)</t>
  </si>
  <si>
    <t>1668</t>
  </si>
  <si>
    <t>LICENCIATURA EN PEDAGOGÍA INFANTIL (CONVENIO)</t>
  </si>
  <si>
    <t>1671</t>
  </si>
  <si>
    <t>LIC. EN EDUC BCA ÉNFASIS CCIAS NATURALES Y AMB-CARMEN DE VIB</t>
  </si>
  <si>
    <t>1674</t>
  </si>
  <si>
    <t>LICENCIATURA EN EDUCACIÓN ESPECIAL - CARMEN DE VIBORAL</t>
  </si>
  <si>
    <t>1677</t>
  </si>
  <si>
    <t>LICENCIATURA EN MATEMÁTICAS Y FÍSICA - CARMEN DE VIBORAL</t>
  </si>
  <si>
    <t>1678</t>
  </si>
  <si>
    <t>LICENCIATURA EN PEDAGOGÍA INFANTIL - CARMEN DE VIBORAL</t>
  </si>
  <si>
    <t>1679</t>
  </si>
  <si>
    <t>LICENCIATURA EN PEDAGOGÍA INFANTIL - URABÁ (TURBO)</t>
  </si>
  <si>
    <t>1680</t>
  </si>
  <si>
    <t>LICENCIATURA EN EDUCACIÓN ESPECIAL-URABÁ (TURBO)</t>
  </si>
  <si>
    <t>1684</t>
  </si>
  <si>
    <t>LICENCIATURA EDUCACIÓN BÁSICA ÉNFASIS MATEMÁTICAS - S FE ANT</t>
  </si>
  <si>
    <t>1685</t>
  </si>
  <si>
    <t>LIC. EDU BÁSICA ÉNFASIS HUMANIDADES LENG CASTELLANA -YARUMAL</t>
  </si>
  <si>
    <t>1687</t>
  </si>
  <si>
    <t>LICENCIATURA MATEMÁTICAS Y FÍSICA - APARTADO</t>
  </si>
  <si>
    <t>1688</t>
  </si>
  <si>
    <t>LICENCIATURA EN PEDAGOGÍA INFANTIL - CAUCASIA</t>
  </si>
  <si>
    <t>25</t>
  </si>
  <si>
    <t>FACULTAD DE INGENIERÍA</t>
  </si>
  <si>
    <t>501</t>
  </si>
  <si>
    <t>INGENIERÍA DE MATERIALES</t>
  </si>
  <si>
    <t>21301204</t>
  </si>
  <si>
    <t>01022502</t>
  </si>
  <si>
    <t>Departamento de Ingeniería Metalúrgica</t>
  </si>
  <si>
    <t>504</t>
  </si>
  <si>
    <t>INGENIERÍA DE SISTEMAS</t>
  </si>
  <si>
    <t>21301209</t>
  </si>
  <si>
    <t>01022507</t>
  </si>
  <si>
    <t>Departamento de Ingeniería de Sistemas</t>
  </si>
  <si>
    <t>506</t>
  </si>
  <si>
    <t>507</t>
  </si>
  <si>
    <t>INGENIERÍA ELÉCTRICA</t>
  </si>
  <si>
    <t>21301208</t>
  </si>
  <si>
    <t>01022506</t>
  </si>
  <si>
    <t>Departamento de Ingeniería Eléctrica</t>
  </si>
  <si>
    <t>510</t>
  </si>
  <si>
    <t>INGENIERÍA ELECTRÓNICA</t>
  </si>
  <si>
    <t>21301210</t>
  </si>
  <si>
    <t>01022508</t>
  </si>
  <si>
    <t>Dpto Ingeniería Electrónica</t>
  </si>
  <si>
    <t>513</t>
  </si>
  <si>
    <t>INGENIERÍA INDUSTRIAL</t>
  </si>
  <si>
    <t>21301203</t>
  </si>
  <si>
    <t>01022501</t>
  </si>
  <si>
    <t>Departamento de Ingeniería Industrial</t>
  </si>
  <si>
    <t>514</t>
  </si>
  <si>
    <t>516</t>
  </si>
  <si>
    <t>INGENIERÍA MECÁNICA</t>
  </si>
  <si>
    <t>21301207</t>
  </si>
  <si>
    <t>01022505</t>
  </si>
  <si>
    <t>Departamento de Ingeniería Mecánica</t>
  </si>
  <si>
    <t>522</t>
  </si>
  <si>
    <t>INGENIERÍA QUÍMICA</t>
  </si>
  <si>
    <t>21301205</t>
  </si>
  <si>
    <t>01022503</t>
  </si>
  <si>
    <t>Departamento de Ingeniería Química</t>
  </si>
  <si>
    <t>523</t>
  </si>
  <si>
    <t>INGENIERÍA BIOQUÍMICA-URABÁ</t>
  </si>
  <si>
    <t>524</t>
  </si>
  <si>
    <t>INGENIERÍA BIOQUÍMICA-CARMEN</t>
  </si>
  <si>
    <t>525</t>
  </si>
  <si>
    <t>INGENIERÍA SANITARIA</t>
  </si>
  <si>
    <t>21301206</t>
  </si>
  <si>
    <t>01022504</t>
  </si>
  <si>
    <t>Depto de Ingenieria Sanitaria y Ambiental</t>
  </si>
  <si>
    <t>526</t>
  </si>
  <si>
    <t>INGENIERÍA AGROINDUSTRIAL-URABÁ</t>
  </si>
  <si>
    <t>527</t>
  </si>
  <si>
    <t>BIOINGENIERÍA</t>
  </si>
  <si>
    <t>21301211</t>
  </si>
  <si>
    <t>010225</t>
  </si>
  <si>
    <t>Facultad de Ingeniería</t>
  </si>
  <si>
    <t>528</t>
  </si>
  <si>
    <t>INGENIERÍA AGROINDUSTRIAL-CARMEN</t>
  </si>
  <si>
    <t>529</t>
  </si>
  <si>
    <t>TECNOLOGÍA BIOMÉDICA- CARMEN DE VIBORAL</t>
  </si>
  <si>
    <t>531</t>
  </si>
  <si>
    <t>INGENIERÍA AMBIENTAL</t>
  </si>
  <si>
    <t>533</t>
  </si>
  <si>
    <t>INGENIERÍA CIVIL</t>
  </si>
  <si>
    <t>21301201</t>
  </si>
  <si>
    <t>536</t>
  </si>
  <si>
    <t>INGENIERÍA DE TELECOMUNICACIONES</t>
  </si>
  <si>
    <t>21301202</t>
  </si>
  <si>
    <t>537</t>
  </si>
  <si>
    <t>539</t>
  </si>
  <si>
    <t>540</t>
  </si>
  <si>
    <t>INGENIERÍA OCEANOGRÁFICA - TURBO</t>
  </si>
  <si>
    <t>541</t>
  </si>
  <si>
    <t>INGENIERÍA URBANA- CARMEN DE VIBORAL</t>
  </si>
  <si>
    <t>30</t>
  </si>
  <si>
    <t>FACULTAD DE MEDICINA</t>
  </si>
  <si>
    <t>804</t>
  </si>
  <si>
    <t>MEDICINA</t>
  </si>
  <si>
    <t>20701601</t>
  </si>
  <si>
    <t>Facultad de Medicina</t>
  </si>
  <si>
    <t>809</t>
  </si>
  <si>
    <t>INSTRUMENTACIÓN QUIRÚRGICA - TURBO</t>
  </si>
  <si>
    <t>810</t>
  </si>
  <si>
    <t>INSTRUMENTACIÓN QUIRÚRGICA</t>
  </si>
  <si>
    <t>816</t>
  </si>
  <si>
    <t>TÉCNICO PROFESIONAL EN ATENCIÓN PREHOSPITALARIA - TURBO</t>
  </si>
  <si>
    <t>819</t>
  </si>
  <si>
    <t>TÉCNICA PROFESIONAL EN ATENCIÓN PREHOSPITALARIA-TURBO</t>
  </si>
  <si>
    <t>820</t>
  </si>
  <si>
    <t>TÉCNICO PROFESIONAL EN ATENCIÓN PREHOSPITALARIA - CAUCASIA</t>
  </si>
  <si>
    <t>821</t>
  </si>
  <si>
    <t>822</t>
  </si>
  <si>
    <t>823</t>
  </si>
  <si>
    <t>824</t>
  </si>
  <si>
    <t>TÉCNICA PROFESIONAL EN ATENCIÓN PREHOSPITALARIA-ENVIGADO</t>
  </si>
  <si>
    <t>35</t>
  </si>
  <si>
    <t>FACULTAD DE ODONTOLOGÍA</t>
  </si>
  <si>
    <t>98</t>
  </si>
  <si>
    <t>ODONTOLOGÍA</t>
  </si>
  <si>
    <t>20801601</t>
  </si>
  <si>
    <t>010235</t>
  </si>
  <si>
    <t>Facultad de Odontología</t>
  </si>
  <si>
    <t>904</t>
  </si>
  <si>
    <t>40</t>
  </si>
  <si>
    <t>FACULTAD DE CIENCIAS FARMACÉUTICAS Y ALIMENTARIAS</t>
  </si>
  <si>
    <t>744</t>
  </si>
  <si>
    <t>QUÍMICA FARMACÉUTICA</t>
  </si>
  <si>
    <t>21101201</t>
  </si>
  <si>
    <t>01024001</t>
  </si>
  <si>
    <t>Departamento de Farmacia</t>
  </si>
  <si>
    <t>747</t>
  </si>
  <si>
    <t>TECNOLOGÍA EN REGENCIA DE FARMACIA</t>
  </si>
  <si>
    <t>748</t>
  </si>
  <si>
    <t>INGENIERÍA DE ALIMENTOS - CARMEN DE VIBORAL</t>
  </si>
  <si>
    <t>749</t>
  </si>
  <si>
    <t>INGENIERÍA DE ALIMENTOS</t>
  </si>
  <si>
    <t>21101202</t>
  </si>
  <si>
    <t>01024002</t>
  </si>
  <si>
    <t>Departamento de Alimentos</t>
  </si>
  <si>
    <t>752</t>
  </si>
  <si>
    <t>TECNOLOGÍA DE ALIMENTOS - PUERTO BERRÍO</t>
  </si>
  <si>
    <t>757</t>
  </si>
  <si>
    <t>TECNOLOGÍA EN REGENCIA DE FARMACIA - PUERTO BERRIO</t>
  </si>
  <si>
    <t>759</t>
  </si>
  <si>
    <t>TECNOLOGÍA EN REGENCIA DE FARMACIA - TURBO</t>
  </si>
  <si>
    <t>760</t>
  </si>
  <si>
    <t>TECNOLOGÍA DE ALIMENTOS - TURBO</t>
  </si>
  <si>
    <t>761</t>
  </si>
  <si>
    <t>TECNOLOGÍA DE ALIMENTOS - CAUCASIA</t>
  </si>
  <si>
    <t>762</t>
  </si>
  <si>
    <t>TECNOLOGÍA EN REGENCIA DE FARMACIA - CAUCASIA</t>
  </si>
  <si>
    <t>763</t>
  </si>
  <si>
    <t>TECNOLOGÍA DE ALIMENTOS - CONVENIO ENVIGADO</t>
  </si>
  <si>
    <t>765</t>
  </si>
  <si>
    <t>TECNOLOGÍA DE ALIMENTOS - CARMEN DE VIBORAL</t>
  </si>
  <si>
    <t>767</t>
  </si>
  <si>
    <t>TECNOLOGÍA EN REGENCIA DE FARMACIA - ANDES</t>
  </si>
  <si>
    <t>768</t>
  </si>
  <si>
    <t>TECNOLOGÍA DE ALIMENTOS - ANDES</t>
  </si>
  <si>
    <t>769</t>
  </si>
  <si>
    <t>TECNOLOGÍA EN REGENCIA DE FARMACIA - CARMEN DE VIBORAL</t>
  </si>
  <si>
    <t>770</t>
  </si>
  <si>
    <t>TECNOLOGÍA EN REGENCIA DE FARMACIA - CONVENIO ENVIGADO</t>
  </si>
  <si>
    <t>771</t>
  </si>
  <si>
    <t>TECNOLOGÍA DE ALIMENTOS - SANTA FE DE ANTIOQUIA</t>
  </si>
  <si>
    <t>772</t>
  </si>
  <si>
    <t>TECNOLOGÍA EN REGENCIA DE FARMACIA - SANTA FE DE ANTIOQUIA</t>
  </si>
  <si>
    <t>773</t>
  </si>
  <si>
    <t>TECNOLOGÍA EN REGENCIA DE FARMACIA - YARUMAL</t>
  </si>
  <si>
    <t>774</t>
  </si>
  <si>
    <t>TECNOLOGÍA EN REGENCIA DE FARMACIA - AUXILIARES SENA</t>
  </si>
  <si>
    <t>775</t>
  </si>
  <si>
    <t>TECNOLOGÍA EN REGENCIA DE FARMACIA - SEGOVIA</t>
  </si>
  <si>
    <t>776</t>
  </si>
  <si>
    <t>TECNOLOGÍA DE ALIMENTOS - YARUMAL</t>
  </si>
  <si>
    <t>777</t>
  </si>
  <si>
    <t>TECNOLOGÍA EN REGENCIA DE FARMACIA - AMALFI</t>
  </si>
  <si>
    <t>778</t>
  </si>
  <si>
    <t>TECNOLOGÍA DE ALIMENTOS - SONSON</t>
  </si>
  <si>
    <t>779</t>
  </si>
  <si>
    <t>TECNOLOGÍA DE ALIMENTOS - AMALFI</t>
  </si>
  <si>
    <t>780</t>
  </si>
  <si>
    <t>TECNOLOGÍA DE ALIMENTOS - SEGOVIA</t>
  </si>
  <si>
    <t>781</t>
  </si>
  <si>
    <t>45</t>
  </si>
  <si>
    <t>ESCUELA DE MICROBIOLOGÍA</t>
  </si>
  <si>
    <t>783</t>
  </si>
  <si>
    <t>MICROBIOLOGÍA INDUSTRIAL Y AMBIENTAL</t>
  </si>
  <si>
    <t>22101601</t>
  </si>
  <si>
    <t>010245</t>
  </si>
  <si>
    <t>Escuela de Microbiología</t>
  </si>
  <si>
    <t>785</t>
  </si>
  <si>
    <t>MICROBIOLOGÍA Y BIOANÁLISIS</t>
  </si>
  <si>
    <t>789</t>
  </si>
  <si>
    <t>MICROBIOLOGÍA Y BIOANÁLISIS - CARMEN DE VIBORAL</t>
  </si>
  <si>
    <t>790</t>
  </si>
  <si>
    <t>MICROBIOLOGÍA INDUSTRIAL Y AMBIENTAL-URABÁ (APARTADÓ)</t>
  </si>
  <si>
    <t>791</t>
  </si>
  <si>
    <t>MICROBIOLOGÍA INDUSTRIAL Y AMBIENTAL-CARMEN DE VIBORAL</t>
  </si>
  <si>
    <t>50</t>
  </si>
  <si>
    <t>FACULTAD DE CIENCIAS AGRARIAS</t>
  </si>
  <si>
    <t>542</t>
  </si>
  <si>
    <t>INGENIERÍA ACUÍCOLA- CARMEN DE VIBORAL</t>
  </si>
  <si>
    <t>704</t>
  </si>
  <si>
    <t>MEDICINA VETERINARIA</t>
  </si>
  <si>
    <t>21201201</t>
  </si>
  <si>
    <t>01025001</t>
  </si>
  <si>
    <t>Escuela de Medicina Veterinaria</t>
  </si>
  <si>
    <t>705</t>
  </si>
  <si>
    <t>MEDICINA VETERINARIA - CARMEN DE VIBORAL</t>
  </si>
  <si>
    <t>706</t>
  </si>
  <si>
    <t>ZOOTECNIA - YARUMAL</t>
  </si>
  <si>
    <t>707</t>
  </si>
  <si>
    <t>ZOOTECNIA</t>
  </si>
  <si>
    <t>21201202</t>
  </si>
  <si>
    <t>01025002</t>
  </si>
  <si>
    <t>Escuela de Producción Agropecuaria</t>
  </si>
  <si>
    <t>708</t>
  </si>
  <si>
    <t>ZOOTECNIA - CAUCASIA</t>
  </si>
  <si>
    <t>709</t>
  </si>
  <si>
    <t>INGENIERÍA AGROPECUARIA-TURBO</t>
  </si>
  <si>
    <t>710</t>
  </si>
  <si>
    <t>INGENIERÍA AGROPECUARIA - ANDES</t>
  </si>
  <si>
    <t>711</t>
  </si>
  <si>
    <t>ZOOTECNIA - PUERTO BERRIO</t>
  </si>
  <si>
    <t>712</t>
  </si>
  <si>
    <t>INGENIERÍA ACUÍCOLA  - PUERTO BERRÍO</t>
  </si>
  <si>
    <t>713</t>
  </si>
  <si>
    <t>INGENIERÍA AGROPECUARIA - SANTA FE DE ANTIOQUIA</t>
  </si>
  <si>
    <t>714</t>
  </si>
  <si>
    <t>INGENIERÍA ACUÍCOLA - AMALFI</t>
  </si>
  <si>
    <t>715</t>
  </si>
  <si>
    <t>INGENIERÍA AGROPECUARIA - CARMEN DE VIBORAL</t>
  </si>
  <si>
    <t>716</t>
  </si>
  <si>
    <t>INGENIERÍA AGROPECUARIA - CAUCASIA</t>
  </si>
  <si>
    <t>717</t>
  </si>
  <si>
    <t>INGENIERÍA AGROPECUARIA - SONSÓN</t>
  </si>
  <si>
    <t>718</t>
  </si>
  <si>
    <t>INGENIERÍA AGROPECUARIA - PUERTO BERRÍO</t>
  </si>
  <si>
    <t>719</t>
  </si>
  <si>
    <t>INGENIERÍA AGROPECUARIA-CAREPA</t>
  </si>
  <si>
    <t>721</t>
  </si>
  <si>
    <t>INGENIERÍA ACUÍCOLA- TURBO</t>
  </si>
  <si>
    <t>726</t>
  </si>
  <si>
    <t>TÉCNICO PROFESIONAL AGROPECUARIO - AMALFI</t>
  </si>
  <si>
    <t>730</t>
  </si>
  <si>
    <t>TÉCNICO PROFESIONAL AGROPECUARIO - PUERTO BERRIO</t>
  </si>
  <si>
    <t>732</t>
  </si>
  <si>
    <t>TÉCNICO PROFESIONAL AGROPECUARIO - YARUMAL</t>
  </si>
  <si>
    <t>733</t>
  </si>
  <si>
    <t>TÉCNICO PROFESIONAL AGROPECUARIO - ANDES</t>
  </si>
  <si>
    <t>55</t>
  </si>
  <si>
    <t>ESCUELA INTERAMERICANA DE BIBLIOTECOLOGÍA</t>
  </si>
  <si>
    <t>381</t>
  </si>
  <si>
    <t>TECNOLOGÍA EN ARCHIVÍSTICA - ANDES</t>
  </si>
  <si>
    <t>382</t>
  </si>
  <si>
    <t>TECNOLOGÍA EN ARCHIVÍSTICA - YARUMAL</t>
  </si>
  <si>
    <t>383</t>
  </si>
  <si>
    <t>TECNOLOGÍA EN ARCHIVÍSTICA - SONSÓN</t>
  </si>
  <si>
    <t>384</t>
  </si>
  <si>
    <t>BIBLIOTECOLOGÍA</t>
  </si>
  <si>
    <t>22401601</t>
  </si>
  <si>
    <t>010255</t>
  </si>
  <si>
    <t>Escuela de Bibliotecología</t>
  </si>
  <si>
    <t>387</t>
  </si>
  <si>
    <t>TECNOLOGÍA EN ARCHIVÍSTICA</t>
  </si>
  <si>
    <t>388</t>
  </si>
  <si>
    <t>TECNOLOGÍA EN ARCHIVÍSTICA - TURBO</t>
  </si>
  <si>
    <t>389</t>
  </si>
  <si>
    <t>TECNOLOGÍA EN ARCHIVÍSTICA - CARMEN DE VIBORAL</t>
  </si>
  <si>
    <t>390</t>
  </si>
  <si>
    <t>TECNOLOGÍA EN ARCHIVÍSTICA - PUERTO BERRIO</t>
  </si>
  <si>
    <t>391</t>
  </si>
  <si>
    <t>ARCHIVÍSTICA</t>
  </si>
  <si>
    <t>392</t>
  </si>
  <si>
    <t>TECNOLOGÍA EN ARCHIVÍSTICA - CAUCASIA</t>
  </si>
  <si>
    <t>60</t>
  </si>
  <si>
    <t>FACULTAD DE ENFERMERÍA</t>
  </si>
  <si>
    <t>913</t>
  </si>
  <si>
    <t>ENFERMERÍA-CARMEN DE VIBORAL</t>
  </si>
  <si>
    <t>20901601</t>
  </si>
  <si>
    <t>010260</t>
  </si>
  <si>
    <t>Facultad de Enfermería</t>
  </si>
  <si>
    <t>930</t>
  </si>
  <si>
    <t>ENFERMERÍA (3 ANOS)</t>
  </si>
  <si>
    <t>934</t>
  </si>
  <si>
    <t>ENFERMERÍA</t>
  </si>
  <si>
    <t>70</t>
  </si>
  <si>
    <t>FACULTAD NACIONAL DE SALUD PÚBLICA</t>
  </si>
  <si>
    <t>917</t>
  </si>
  <si>
    <t>ADMINISTRAC EN SALUD: GESTIÓN SANITARIA Y AMBIENTAL-SEGOVIA</t>
  </si>
  <si>
    <t>918</t>
  </si>
  <si>
    <t>ADMINISTRACI EN SALUD: GESTIÓN DE SERVICIOS DE SALUD-SEGOVIA</t>
  </si>
  <si>
    <t>919</t>
  </si>
  <si>
    <t>TECNOLOGÍA EN SANEAMIENTO AMBIENTAL - CAUCASIA</t>
  </si>
  <si>
    <t>926</t>
  </si>
  <si>
    <t>TÉCNICO PROFESIONAL EN SANEAMIENTO BÁSICO-LA ESTRELLA</t>
  </si>
  <si>
    <t>21001202</t>
  </si>
  <si>
    <t>01027002</t>
  </si>
  <si>
    <t>Dpto de Ccias Específicas en Salud Públi</t>
  </si>
  <si>
    <t>927</t>
  </si>
  <si>
    <t>TECNOLOGÍA EN MEDIO AMBIENTE - LA ESTRELLA</t>
  </si>
  <si>
    <t>928</t>
  </si>
  <si>
    <t>TECNOLOGÍA EN SISTEMAS DE INFORMACIÓN EN SALUD - TURBO</t>
  </si>
  <si>
    <t>929</t>
  </si>
  <si>
    <t>TECNOLOGÍA EN SANEAMIENTO AMBIENTAL - AMALFI</t>
  </si>
  <si>
    <t>932</t>
  </si>
  <si>
    <t>TECNOLOGÍA EN GESTIÓN DE SERVICIOS DE SALUD-SONSON</t>
  </si>
  <si>
    <t>940</t>
  </si>
  <si>
    <t>ADMINISTRAC EN SALUD: GESTIÓN DE SERVICIOS DE SALUD-B.CAUCA</t>
  </si>
  <si>
    <t>942</t>
  </si>
  <si>
    <t>TÉCNICA PROFESIONAL EN SANEAMIENTO BÁSICO-CAUCASIA</t>
  </si>
  <si>
    <t>943</t>
  </si>
  <si>
    <t>TECNOLOGÍA EN MEDIO AMBIENTE - CAUCASIA</t>
  </si>
  <si>
    <t>945</t>
  </si>
  <si>
    <t>TECNOLOGÍA EN GESTIÓN DE SERVICIOS DE SALUD-STA FE ANTIOQUIA</t>
  </si>
  <si>
    <t>947</t>
  </si>
  <si>
    <t>TECNOLOGÍA EN SISTEMAS DE INFORMACIÓN EN SALUD - CAUCASIA</t>
  </si>
  <si>
    <t>956</t>
  </si>
  <si>
    <t>PROFES ADMON EN SALUD: GESTIÓN DE SERVICIOS DE SALUD-B.CAUCA</t>
  </si>
  <si>
    <t>958</t>
  </si>
  <si>
    <t>TECNOLOGÍA EN ADMINISTRACIÓN EN SERVICIOS DE SALUD - YARUMAL</t>
  </si>
  <si>
    <t>959</t>
  </si>
  <si>
    <t>TECNOLOGÍA EN SANEAMIENTO AMBIENTAL - YARUMAL</t>
  </si>
  <si>
    <t>960</t>
  </si>
  <si>
    <t>TECNOLOGÍA EN SANEAMIENTO AMBIENTAL - SONSÓN</t>
  </si>
  <si>
    <t>961</t>
  </si>
  <si>
    <t>TECNOLOGÍA EN ADMINISTRACIÓN EN SERVICIOS DE SALUD - AMALFI</t>
  </si>
  <si>
    <t>962</t>
  </si>
  <si>
    <t>ADMINIST EN SALUD: GESTIÓN DE SERVICIOS DE SALUD-P BERRIO</t>
  </si>
  <si>
    <t>967</t>
  </si>
  <si>
    <t>PROFES ADMON EN SALUD: GESTIÓN SANITARIA Y AMBIENTAL-ORIENTE</t>
  </si>
  <si>
    <t>968</t>
  </si>
  <si>
    <t>ADMON EN SALUD: GESTIÓN SANITARIA Y AMBIENTAL-ANDES</t>
  </si>
  <si>
    <t>969</t>
  </si>
  <si>
    <t>ADMINISTRACIÓN EN SALUD: GESTIÓN DE SERVICIOS DE SALUD-ANDES</t>
  </si>
  <si>
    <t>972</t>
  </si>
  <si>
    <t>TECNOLOGÍA EN ADMINISTRACIÓN DE SERVICIOS DE SALUD -TURBO</t>
  </si>
  <si>
    <t>975</t>
  </si>
  <si>
    <t>ADMINISTRACIÓN EN SALUD: GESTIÓN DE SERVICIOS DE SALUD</t>
  </si>
  <si>
    <t>976</t>
  </si>
  <si>
    <t>ADMINISTRACIÓN EN SALUD: ÉNFASIS EN GESTIÓN SANITARIA Y AMBI</t>
  </si>
  <si>
    <t>977</t>
  </si>
  <si>
    <t>TECNOLOGÍA EN SANEAMIENTO AMBIENTAL - PUERTO BERRÍO</t>
  </si>
  <si>
    <t>978</t>
  </si>
  <si>
    <t>TECNOLOGÍA EN ADMINISTRACIÓN DE SERVICIOS DE SALUD - ANDES</t>
  </si>
  <si>
    <t>979</t>
  </si>
  <si>
    <t>TECNOLOGÍA ADMINISTRACIÓN SERVICIOS DE SALUD - CARMEN VIBORL</t>
  </si>
  <si>
    <t>981</t>
  </si>
  <si>
    <t>TEC. SANEAMIENTO AMBIENTAL (FUUR)</t>
  </si>
  <si>
    <t>982</t>
  </si>
  <si>
    <t>TEC. SANEAMIENTO AMBIENTAL - CARMEN DE VIBORAL</t>
  </si>
  <si>
    <t>983</t>
  </si>
  <si>
    <t>TEC. SANEAMIENTO AMBIENTAL - ANDES</t>
  </si>
  <si>
    <t>985</t>
  </si>
  <si>
    <t>TECNOLOGÍA EN SANEAMIENTO AMBIENTAL - TURBO</t>
  </si>
  <si>
    <t>987</t>
  </si>
  <si>
    <t>GERENCIA DE SISTEMAS DE INFORMACIÓN EN SALUD</t>
  </si>
  <si>
    <t>21001201</t>
  </si>
  <si>
    <t>01027001</t>
  </si>
  <si>
    <t>Dpto de Ccias Básicas en Salud Pública</t>
  </si>
  <si>
    <t>989</t>
  </si>
  <si>
    <t>TECNOLOGÍA EN SISTEMAS DE INFORMACIÓN EN SALUD - ANDES</t>
  </si>
  <si>
    <t>990</t>
  </si>
  <si>
    <t>ADMINISTRACIÓN EN SALUD: GESTIÓN DE SERVICIOS DE SALUD-TURBO</t>
  </si>
  <si>
    <t>993</t>
  </si>
  <si>
    <t>TECNOLOGIA SANEAMIENTO AMBIENTAL - CONVENIO ENVIGADO</t>
  </si>
  <si>
    <t>994</t>
  </si>
  <si>
    <t>TECNOLOGÍA EN SANEAMIENTO AMBIENTAL - SANTA FE DE ANTIOQUIA</t>
  </si>
  <si>
    <t>995</t>
  </si>
  <si>
    <t>TECNOLOGÍA SISTEMAS INFORMACIÓN DE SALUD - CONVENIO ENVIGADO</t>
  </si>
  <si>
    <t>997</t>
  </si>
  <si>
    <t>TECNOLOGÍA EN SANEAMIENTO AMBIENTAL - SEGOVIA</t>
  </si>
  <si>
    <t>999</t>
  </si>
  <si>
    <t>ADMINISTRACIÓN EN SALUD GESTIÓN SANITARIA Y AMBIENTAL -TURBO</t>
  </si>
  <si>
    <t>75</t>
  </si>
  <si>
    <t>INSTITUTO UNIVERSITARIO DE EDUCACIÓN FÍSICA Y DEPORTES</t>
  </si>
  <si>
    <t>692</t>
  </si>
  <si>
    <t>LICENCIATURA EN EDUCACIÓN FÍSICA (SUROESTE)</t>
  </si>
  <si>
    <t>694</t>
  </si>
  <si>
    <t>ENTRENAMIENTO DEPORTIVO</t>
  </si>
  <si>
    <t>22501201</t>
  </si>
  <si>
    <t>01027501</t>
  </si>
  <si>
    <t>Dpto de Educación Física y Extensión</t>
  </si>
  <si>
    <t>695</t>
  </si>
  <si>
    <t>ENTRENAMIENTO DEPORTIVO- URABÁ</t>
  </si>
  <si>
    <t>1681</t>
  </si>
  <si>
    <t>LICENCIATURA EN EDUCACIÓN FÍSICA - CARMEN DE VIBORAL</t>
  </si>
  <si>
    <t>1686</t>
  </si>
  <si>
    <t>LICENCIATURA EN EDUCACIÓN FÍSICA - TURBO</t>
  </si>
  <si>
    <t>1690</t>
  </si>
  <si>
    <t>LICENCIATURA EN EDUCACIÓN FÍSICA - AMALFI</t>
  </si>
  <si>
    <t>1692</t>
  </si>
  <si>
    <t>LICENCIATURA EN EDUCACIÓN FÍSICA - ANDES</t>
  </si>
  <si>
    <t>1693</t>
  </si>
  <si>
    <t>LICENCIATURA EN EDUCACIÓN FÍSICA - CAUCASIA</t>
  </si>
  <si>
    <t>1694</t>
  </si>
  <si>
    <t>LICENCIATURA EN EDUCACIÓN FÍSICA</t>
  </si>
  <si>
    <t>1696</t>
  </si>
  <si>
    <t>LICENCIATURA EN EDUCACIÓN FÍSICA - YARUMAL</t>
  </si>
  <si>
    <t>1697</t>
  </si>
  <si>
    <t>LICENCIATURA EN EDUCACIÓN FÍSICA - SANTA FE DE ANTIOQUIA</t>
  </si>
  <si>
    <t>80</t>
  </si>
  <si>
    <t>ESCUELA DE NUTRICIÓN Y DIETÉTICA</t>
  </si>
  <si>
    <t>901</t>
  </si>
  <si>
    <t>NUTRICIÓN Y DIETÉTICA - CARMEN DE VIBORAL</t>
  </si>
  <si>
    <t>963</t>
  </si>
  <si>
    <t>NUTRICIÓN Y DIETÉTICA - TURBO</t>
  </si>
  <si>
    <t>964</t>
  </si>
  <si>
    <t>NUTRICIÓN Y DIETÉTICA</t>
  </si>
  <si>
    <t>22201601</t>
  </si>
  <si>
    <t>010280</t>
  </si>
  <si>
    <t>Escuela de Nutrición y Dietética</t>
  </si>
  <si>
    <t>90</t>
  </si>
  <si>
    <t>VICERRECTORIA DE DOCENCIA</t>
  </si>
  <si>
    <t>91465</t>
  </si>
  <si>
    <t>PROGRAMA MOVILIDAD: LICENCIATURA EN FILOSOFÍA</t>
  </si>
  <si>
    <t>20101601</t>
  </si>
  <si>
    <t>Vicerrectoría de Docencia</t>
  </si>
  <si>
    <t>91603</t>
  </si>
  <si>
    <t>PROGRA MOVIL LIC. EN EDUC BÁSICA ÉNF EN HUMANIDADES LEN CAST</t>
  </si>
  <si>
    <t>91608</t>
  </si>
  <si>
    <t>PRO MOVILIDAD LICENCIATURA EN PEDAGOGÍA INFANTIL</t>
  </si>
  <si>
    <t>91694</t>
  </si>
  <si>
    <t>PROGRAMA MOVILIDAD: LICENCIATURA EN EDUCACIÓN FÍSICA</t>
  </si>
  <si>
    <t>98104</t>
  </si>
  <si>
    <t>PROGRAMA MOVILIDAD : ADMINISTRACIÓN DE EMPRESAS</t>
  </si>
  <si>
    <t>98107</t>
  </si>
  <si>
    <t>PROGRAMA MOVILIDAD : CONTADURÍA</t>
  </si>
  <si>
    <t>98110</t>
  </si>
  <si>
    <t>PROGRAMA MOVILIDAD : ECONOMÍA</t>
  </si>
  <si>
    <t>98204</t>
  </si>
  <si>
    <t>PROGRAMA MOVILIDAD: BIOLOGÍA</t>
  </si>
  <si>
    <t>98303</t>
  </si>
  <si>
    <t>PROGRAMA MOVILIDAD: LETRAS: FILOLOGÍA HISPÁNICA</t>
  </si>
  <si>
    <t>98304</t>
  </si>
  <si>
    <t>PROGRAMA MOVILIDAD: ANTROPOLOGÍA</t>
  </si>
  <si>
    <t>98305</t>
  </si>
  <si>
    <t>PROGRAMA MOVILIDAD: COMUNICACIÓN AUDIOVISUAL Y MULTIMEDIAL</t>
  </si>
  <si>
    <t>98306</t>
  </si>
  <si>
    <t>PROGRAMA MOVILIDAD: COMUNICACIONES</t>
  </si>
  <si>
    <t>98308</t>
  </si>
  <si>
    <t>PROGRAMA MOVILIDAD: PERIODISMO</t>
  </si>
  <si>
    <t>98310</t>
  </si>
  <si>
    <t>PROGRAMA MOVILIDAD: PSICOLOGÍA</t>
  </si>
  <si>
    <t>98344</t>
  </si>
  <si>
    <t>PROGRAMA MOVILIDAD: DERECHO</t>
  </si>
  <si>
    <t>98345</t>
  </si>
  <si>
    <t>PROGRAMA MOVILIDAD:CIENCIA POLÍTICA</t>
  </si>
  <si>
    <t>98384</t>
  </si>
  <si>
    <t>PROGRAMA MOVILIDAD : BIBLIOTECOLOGÍA</t>
  </si>
  <si>
    <t>98447</t>
  </si>
  <si>
    <t>PROGRAMA MOVILIDAD: ARTES PLÁSTICAS</t>
  </si>
  <si>
    <t>98467</t>
  </si>
  <si>
    <t>PROGRAMA MOVILIDAD: FILOSOFÍA</t>
  </si>
  <si>
    <t>98470</t>
  </si>
  <si>
    <t>PROGRAMA MOVILIDAD: HISTORIA</t>
  </si>
  <si>
    <t>98474</t>
  </si>
  <si>
    <t>PROGRAMA MOVILIDAD: TRADUCCIÓN INGLÉS - FRANCÉS - ESPAÑOL</t>
  </si>
  <si>
    <t>98501</t>
  </si>
  <si>
    <t>PROGRAMA MOVILIDAD : INGENIERÍA DE MATERIALES</t>
  </si>
  <si>
    <t>98504</t>
  </si>
  <si>
    <t>PROGRAMA MOVILIDAD: INGENIERÍA DE SISTEMAS</t>
  </si>
  <si>
    <t>98507</t>
  </si>
  <si>
    <t>PROGRAMA MOVILIDAD : INGENIERÍA ELÉCTRICA</t>
  </si>
  <si>
    <t>98513</t>
  </si>
  <si>
    <t>PROGRAMA MOVILIDAD: INGENIERÍA INDUSTRIAL</t>
  </si>
  <si>
    <t>98514</t>
  </si>
  <si>
    <t>98516</t>
  </si>
  <si>
    <t>PROGRAMA MOVILIDAD : INGENIERÍA MECÁNICA</t>
  </si>
  <si>
    <t>98525</t>
  </si>
  <si>
    <t>PROGRAMA MOVILIDAD: INGENIERÍA SANITARIA</t>
  </si>
  <si>
    <t>98531</t>
  </si>
  <si>
    <t>PROGRAMA MOVILIDAD: INGENIERÍA AMBIENTAL</t>
  </si>
  <si>
    <t>98533</t>
  </si>
  <si>
    <t>PROGRAMA MOVILIDAD: INGENIERÍA CIVIL</t>
  </si>
  <si>
    <t>98537</t>
  </si>
  <si>
    <t>98694</t>
  </si>
  <si>
    <t>PROG MOVILIDAD: ENTRENAMIENTO DEPORTIVO</t>
  </si>
  <si>
    <t>98704</t>
  </si>
  <si>
    <t>PROGRAMA MOVILIDAD: MEDICINA VETERINARIA</t>
  </si>
  <si>
    <t>98707</t>
  </si>
  <si>
    <t>PROGRAMA MOVILIDAD: ZOOTECNIA</t>
  </si>
  <si>
    <t>98715</t>
  </si>
  <si>
    <t>PROGRAMA MOVILIDA INGENIERÍA AGROPECUARIA - CARMEN VIBORAL</t>
  </si>
  <si>
    <t>98785</t>
  </si>
  <si>
    <t>PROGRAMA MOVILIDAD: MICROBIOLOGÍA Y BIOANÁLISIS</t>
  </si>
  <si>
    <t>98804</t>
  </si>
  <si>
    <t>PROGRAMA MOVILIDAD: MEDICINA</t>
  </si>
  <si>
    <t>98810</t>
  </si>
  <si>
    <t>PROGRAMA MOVILIDAD :INSTRUMENTACIÓN QUIRÚRGICA</t>
  </si>
  <si>
    <t>98934</t>
  </si>
  <si>
    <t>PROGRAMA MOVILIDAD: ENFERMERÍA</t>
  </si>
  <si>
    <t>98964</t>
  </si>
  <si>
    <t>PROGRAMA MOVILIDAD :NUTRICIÓN Y DIETÉTICA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</si>
</sst>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d/m/yyyy"/>
    <numFmt numFmtId="165" formatCode="0.0"/>
  </numFmts>
  <fonts count="24">
    <font>
      <sz val="10"/>
      <color rgb="FF000000"/>
      <name val="Arial"/>
      <scheme val="minor"/>
    </font>
    <font>
      <sz val="10"/>
      <color rgb="FF000000"/>
      <name val="Arial"/>
      <family val="2"/>
    </font>
    <font>
      <sz val="10"/>
      <name val="Arial"/>
      <family val="2"/>
    </font>
    <font>
      <b/>
      <sz val="10"/>
      <color rgb="FF000000"/>
      <name val="Arial"/>
      <family val="2"/>
    </font>
    <font>
      <sz val="11"/>
      <color rgb="FF000000"/>
      <name val="Arial"/>
      <family val="2"/>
    </font>
    <font>
      <b/>
      <sz val="10"/>
      <color theme="1"/>
      <name val="Arial"/>
      <family val="2"/>
    </font>
    <font>
      <sz val="10"/>
      <color theme="1"/>
      <name val="Arial"/>
      <family val="2"/>
    </font>
    <font>
      <b/>
      <sz val="9"/>
      <color rgb="FF000000"/>
      <name val="Arial"/>
      <family val="2"/>
    </font>
    <font>
      <sz val="9"/>
      <color rgb="FF000000"/>
      <name val="Arial"/>
      <family val="2"/>
    </font>
    <font>
      <u/>
      <sz val="10"/>
      <color theme="10"/>
      <name val="Arial"/>
      <family val="2"/>
    </font>
    <font>
      <b/>
      <sz val="14"/>
      <color rgb="FF000000"/>
      <name val="Arial"/>
      <family val="2"/>
    </font>
    <font>
      <u/>
      <sz val="18"/>
      <color rgb="FF0000FF"/>
      <name val="Arial"/>
      <family val="2"/>
    </font>
    <font>
      <u/>
      <sz val="11"/>
      <color rgb="FF000000"/>
      <name val="Arial"/>
      <family val="2"/>
    </font>
    <font>
      <sz val="10"/>
      <color rgb="FF333333"/>
      <name val="Museosans"/>
    </font>
    <font>
      <b/>
      <sz val="16"/>
      <color rgb="FF000000"/>
      <name val="Calibri"/>
      <family val="2"/>
    </font>
    <font>
      <b/>
      <sz val="11"/>
      <color rgb="FF000000"/>
      <name val="Calibri"/>
      <family val="2"/>
    </font>
    <font>
      <sz val="10"/>
      <color rgb="FF000000"/>
      <name val="Arial"/>
      <family val="2"/>
      <scheme val="minor"/>
    </font>
    <font>
      <b/>
      <sz val="10"/>
      <color rgb="FF000000"/>
      <name val="Arial"/>
      <family val="2"/>
      <scheme val="minor"/>
    </font>
    <font>
      <sz val="10"/>
      <color theme="1"/>
      <name val="Arial"/>
      <family val="2"/>
      <scheme val="minor"/>
    </font>
    <font>
      <u/>
      <sz val="10"/>
      <color theme="10"/>
      <name val="Arial"/>
      <family val="2"/>
      <scheme val="minor"/>
    </font>
    <font>
      <b/>
      <sz val="10"/>
      <color rgb="FF000000"/>
      <name val="Arial"/>
      <family val="2"/>
      <scheme val="major"/>
    </font>
    <font>
      <sz val="10"/>
      <color rgb="FF000000"/>
      <name val="Arial"/>
      <family val="2"/>
      <scheme val="major"/>
    </font>
    <font>
      <sz val="10"/>
      <color theme="1"/>
      <name val="Arial"/>
      <family val="2"/>
      <scheme val="major"/>
    </font>
    <font>
      <sz val="10"/>
      <color rgb="FF000000"/>
      <name val="Arial"/>
      <family val="2"/>
      <scheme val="minor"/>
    </font>
  </fonts>
  <fills count="30">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F4CCCC"/>
        <bgColor rgb="FFF4CCCC"/>
      </patternFill>
    </fill>
    <fill>
      <patternFill patternType="solid">
        <fgColor rgb="FFDCFF8D"/>
        <bgColor rgb="FFDCFF8D"/>
      </patternFill>
    </fill>
    <fill>
      <patternFill patternType="solid">
        <fgColor rgb="FFB0FCFF"/>
        <bgColor rgb="FFB0FCFF"/>
      </patternFill>
    </fill>
    <fill>
      <patternFill patternType="solid">
        <fgColor rgb="FFFABF8F"/>
        <bgColor rgb="FFFABF8F"/>
      </patternFill>
    </fill>
    <fill>
      <patternFill patternType="solid">
        <fgColor rgb="FFC0504D"/>
        <bgColor rgb="FFC0504D"/>
      </patternFill>
    </fill>
    <fill>
      <patternFill patternType="solid">
        <fgColor rgb="FF95B3D7"/>
        <bgColor rgb="FF95B3D7"/>
      </patternFill>
    </fill>
    <fill>
      <patternFill patternType="solid">
        <fgColor rgb="FFFF0000"/>
        <bgColor rgb="FFFF0000"/>
      </patternFill>
    </fill>
    <fill>
      <patternFill patternType="solid">
        <fgColor rgb="FFB8CCE4"/>
        <bgColor rgb="FFB8CCE4"/>
      </patternFill>
    </fill>
    <fill>
      <patternFill patternType="solid">
        <fgColor rgb="FFF2DBDB"/>
        <bgColor rgb="FFF2DBDB"/>
      </patternFill>
    </fill>
    <fill>
      <patternFill patternType="solid">
        <fgColor rgb="FFD99594"/>
        <bgColor rgb="FFD99594"/>
      </patternFill>
    </fill>
    <fill>
      <patternFill patternType="solid">
        <fgColor rgb="FFBFBFBF"/>
        <bgColor rgb="FFBFBFBF"/>
      </patternFill>
    </fill>
    <fill>
      <patternFill patternType="solid">
        <fgColor theme="9" tint="0.79998168889431442"/>
        <bgColor indexed="64"/>
      </patternFill>
    </fill>
    <fill>
      <patternFill patternType="solid">
        <fgColor rgb="FFFF9900"/>
        <bgColor indexed="64"/>
      </patternFill>
    </fill>
    <fill>
      <patternFill patternType="solid">
        <fgColor rgb="FFA3F3FB"/>
        <bgColor indexed="64"/>
      </patternFill>
    </fill>
    <fill>
      <patternFill patternType="solid">
        <fgColor rgb="FFA3F3FB"/>
        <bgColor rgb="FFB0FCFF"/>
      </patternFill>
    </fill>
    <fill>
      <patternFill patternType="solid">
        <fgColor rgb="FFCCFF99"/>
        <bgColor rgb="FFDCFF8D"/>
      </patternFill>
    </fill>
    <fill>
      <patternFill patternType="solid">
        <fgColor rgb="FFCCFF99"/>
        <bgColor indexed="64"/>
      </patternFill>
    </fill>
    <fill>
      <patternFill patternType="solid">
        <fgColor theme="5" tint="0.59999389629810485"/>
        <bgColor rgb="FFF4CCCC"/>
      </patternFill>
    </fill>
    <fill>
      <patternFill patternType="solid">
        <fgColor theme="0"/>
        <bgColor indexed="64"/>
      </patternFill>
    </fill>
    <fill>
      <patternFill patternType="solid">
        <fgColor rgb="FFFFC000"/>
        <bgColor indexed="64"/>
      </patternFill>
    </fill>
    <fill>
      <patternFill patternType="solid">
        <fgColor rgb="FFFBA3EA"/>
        <bgColor indexed="64"/>
      </patternFill>
    </fill>
    <fill>
      <patternFill patternType="solid">
        <fgColor theme="9" tint="0.59999389629810485"/>
        <bgColor indexed="64"/>
      </patternFill>
    </fill>
    <fill>
      <patternFill patternType="solid">
        <fgColor theme="2"/>
        <bgColor indexed="64"/>
      </patternFill>
    </fill>
    <fill>
      <patternFill patternType="solid">
        <fgColor rgb="FFE7BCBB"/>
        <bgColor rgb="FFB0FCFF"/>
      </patternFill>
    </fill>
    <fill>
      <patternFill patternType="solid">
        <fgColor rgb="FFFFFF00"/>
        <bgColor indexed="64"/>
      </patternFill>
    </fill>
    <fill>
      <patternFill patternType="solid">
        <fgColor rgb="FFFF0000"/>
        <bgColor indexed="64"/>
      </patternFill>
    </fill>
  </fills>
  <borders count="39">
    <border>
      <left/>
      <right/>
      <top/>
      <bottom/>
      <diagonal/>
    </border>
    <border>
      <left/>
      <right style="medium">
        <color rgb="FF000000"/>
      </right>
      <top style="medium">
        <color rgb="FF000000"/>
      </top>
      <bottom style="medium">
        <color rgb="FF000000"/>
      </bottom>
      <diagonal/>
    </border>
    <border>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diagonal/>
    </border>
    <border>
      <left style="thin">
        <color rgb="FF000000"/>
      </left>
      <right style="thin">
        <color indexed="64"/>
      </right>
      <top style="thin">
        <color rgb="FF000000"/>
      </top>
      <bottom/>
      <diagonal/>
    </border>
    <border>
      <left style="thin">
        <color rgb="FF000000"/>
      </left>
      <right style="thin">
        <color indexed="64"/>
      </right>
      <top/>
      <bottom style="thin">
        <color rgb="FF000000"/>
      </bottom>
      <diagonal/>
    </border>
    <border>
      <left/>
      <right style="thin">
        <color rgb="FF000000"/>
      </right>
      <top/>
      <bottom/>
      <diagonal/>
    </border>
    <border>
      <left/>
      <right/>
      <top style="thin">
        <color indexed="64"/>
      </top>
      <bottom style="thin">
        <color indexed="64"/>
      </bottom>
      <diagonal/>
    </border>
    <border>
      <left/>
      <right/>
      <top/>
      <bottom style="thin">
        <color indexed="64"/>
      </bottom>
      <diagonal/>
    </border>
  </borders>
  <cellStyleXfs count="2">
    <xf numFmtId="0" fontId="0" fillId="0" borderId="0"/>
    <xf numFmtId="43" fontId="23" fillId="0" borderId="0" applyFont="0" applyFill="0" applyBorder="0" applyAlignment="0" applyProtection="0"/>
  </cellStyleXfs>
  <cellXfs count="283">
    <xf numFmtId="0" fontId="0" fillId="0" borderId="0" xfId="0"/>
    <xf numFmtId="0" fontId="5" fillId="0" borderId="0" xfId="0" applyFont="1" applyAlignment="1">
      <alignment horizontal="center"/>
    </xf>
    <xf numFmtId="0" fontId="1" fillId="0" borderId="0" xfId="0" applyFont="1"/>
    <xf numFmtId="0" fontId="1" fillId="0" borderId="8" xfId="0" applyFont="1" applyBorder="1" applyAlignment="1">
      <alignment horizontal="right" wrapText="1"/>
    </xf>
    <xf numFmtId="0" fontId="6" fillId="0" borderId="0" xfId="0" applyFont="1"/>
    <xf numFmtId="0" fontId="3" fillId="0" borderId="8" xfId="0" applyFont="1" applyBorder="1" applyAlignment="1">
      <alignment horizontal="center" vertical="center"/>
    </xf>
    <xf numFmtId="0" fontId="3" fillId="0" borderId="8" xfId="0" applyFont="1" applyBorder="1" applyAlignment="1">
      <alignment horizontal="center" vertical="center" wrapText="1"/>
    </xf>
    <xf numFmtId="0" fontId="3" fillId="0" borderId="0" xfId="0" applyFont="1" applyAlignment="1">
      <alignment horizontal="center" vertical="center"/>
    </xf>
    <xf numFmtId="0" fontId="1" fillId="0" borderId="8" xfId="0" applyFont="1" applyBorder="1" applyAlignment="1">
      <alignment horizontal="left" vertical="center" wrapText="1"/>
    </xf>
    <xf numFmtId="0" fontId="6" fillId="0" borderId="8" xfId="0" applyFont="1" applyBorder="1"/>
    <xf numFmtId="0" fontId="1" fillId="0" borderId="8" xfId="0" applyFont="1" applyBorder="1" applyAlignment="1">
      <alignment horizontal="right"/>
    </xf>
    <xf numFmtId="0" fontId="8" fillId="3" borderId="8" xfId="0" applyFont="1" applyFill="1" applyBorder="1" applyAlignment="1">
      <alignment horizontal="left" vertical="center" wrapText="1"/>
    </xf>
    <xf numFmtId="0" fontId="8" fillId="0" borderId="8" xfId="0" applyFont="1" applyBorder="1" applyAlignment="1">
      <alignment horizontal="left" vertical="center" wrapText="1"/>
    </xf>
    <xf numFmtId="0" fontId="1" fillId="0" borderId="8" xfId="0" applyFont="1" applyBorder="1" applyAlignment="1">
      <alignment horizontal="center" vertical="center"/>
    </xf>
    <xf numFmtId="0" fontId="1" fillId="0" borderId="8" xfId="0" applyFont="1" applyBorder="1"/>
    <xf numFmtId="0" fontId="1" fillId="0" borderId="8" xfId="0" applyFont="1" applyBorder="1" applyAlignment="1">
      <alignment horizontal="left"/>
    </xf>
    <xf numFmtId="0" fontId="1" fillId="0" borderId="17" xfId="0" applyFont="1" applyBorder="1"/>
    <xf numFmtId="0" fontId="1" fillId="0" borderId="8" xfId="0" applyFont="1" applyBorder="1" applyAlignment="1">
      <alignment horizontal="center" vertical="center" wrapText="1"/>
    </xf>
    <xf numFmtId="0" fontId="1" fillId="0" borderId="8" xfId="0" applyFont="1" applyBorder="1" applyAlignment="1">
      <alignment horizontal="right" vertical="center"/>
    </xf>
    <xf numFmtId="0" fontId="1" fillId="5" borderId="8" xfId="0" applyFont="1" applyFill="1" applyBorder="1"/>
    <xf numFmtId="0" fontId="1" fillId="0" borderId="8" xfId="0" applyFont="1" applyBorder="1" applyAlignment="1">
      <alignment horizontal="left" vertical="center"/>
    </xf>
    <xf numFmtId="0" fontId="1" fillId="0" borderId="0" xfId="0" applyFont="1" applyAlignment="1">
      <alignment horizontal="center" vertical="center"/>
    </xf>
    <xf numFmtId="0" fontId="1" fillId="0" borderId="0" xfId="0" applyFont="1" applyAlignment="1">
      <alignment horizontal="right" vertical="center"/>
    </xf>
    <xf numFmtId="0" fontId="1" fillId="0" borderId="0" xfId="0" applyFont="1" applyAlignment="1">
      <alignment horizontal="left"/>
    </xf>
    <xf numFmtId="0" fontId="3" fillId="7" borderId="18" xfId="0" applyFont="1" applyFill="1" applyBorder="1" applyAlignment="1">
      <alignment horizontal="center" vertical="center" wrapText="1"/>
    </xf>
    <xf numFmtId="0" fontId="3" fillId="7" borderId="18" xfId="0" applyFont="1" applyFill="1" applyBorder="1" applyAlignment="1">
      <alignment horizontal="left" vertical="center" wrapText="1"/>
    </xf>
    <xf numFmtId="0" fontId="1" fillId="0" borderId="8" xfId="0" applyFont="1" applyBorder="1" applyAlignment="1">
      <alignment horizontal="center" wrapText="1"/>
    </xf>
    <xf numFmtId="164" fontId="1" fillId="0" borderId="8" xfId="0" applyNumberFormat="1" applyFont="1" applyBorder="1" applyAlignment="1">
      <alignment horizontal="center" wrapText="1"/>
    </xf>
    <xf numFmtId="0" fontId="1" fillId="0" borderId="8" xfId="0" applyFont="1" applyBorder="1" applyAlignment="1">
      <alignment horizontal="left" wrapText="1"/>
    </xf>
    <xf numFmtId="164" fontId="1" fillId="0" borderId="8" xfId="0" applyNumberFormat="1" applyFont="1" applyBorder="1" applyAlignment="1">
      <alignment horizontal="right" wrapText="1"/>
    </xf>
    <xf numFmtId="0" fontId="1" fillId="3" borderId="8" xfId="0" applyFont="1" applyFill="1" applyBorder="1" applyAlignment="1">
      <alignment horizontal="center" vertical="center" wrapText="1"/>
    </xf>
    <xf numFmtId="0" fontId="1" fillId="0" borderId="8" xfId="0" applyFont="1" applyBorder="1" applyAlignment="1">
      <alignment horizontal="center"/>
    </xf>
    <xf numFmtId="164" fontId="1" fillId="0" borderId="8" xfId="0" applyNumberFormat="1" applyFont="1" applyBorder="1" applyAlignment="1">
      <alignment horizontal="right"/>
    </xf>
    <xf numFmtId="49" fontId="1" fillId="0" borderId="8" xfId="0" applyNumberFormat="1" applyFont="1" applyBorder="1"/>
    <xf numFmtId="49" fontId="1" fillId="3" borderId="8" xfId="0" applyNumberFormat="1" applyFont="1" applyFill="1" applyBorder="1"/>
    <xf numFmtId="0" fontId="1" fillId="3" borderId="8" xfId="0" applyFont="1" applyFill="1" applyBorder="1" applyAlignment="1">
      <alignment horizontal="center" wrapText="1"/>
    </xf>
    <xf numFmtId="0" fontId="1" fillId="0" borderId="0" xfId="0" applyFont="1" applyAlignment="1">
      <alignment horizontal="right" wrapText="1"/>
    </xf>
    <xf numFmtId="0" fontId="1" fillId="0" borderId="0" xfId="0" applyFont="1" applyAlignment="1">
      <alignment horizontal="center" wrapText="1"/>
    </xf>
    <xf numFmtId="0" fontId="1" fillId="0" borderId="0" xfId="0" applyFont="1" applyAlignment="1">
      <alignment horizontal="left" wrapText="1"/>
    </xf>
    <xf numFmtId="0" fontId="1" fillId="3" borderId="19" xfId="0" applyFont="1" applyFill="1" applyBorder="1" applyAlignment="1">
      <alignment horizontal="center" vertical="center" wrapText="1"/>
    </xf>
    <xf numFmtId="0" fontId="1" fillId="0" borderId="0" xfId="0" applyFont="1" applyAlignment="1">
      <alignment horizontal="center" vertical="center" wrapText="1"/>
    </xf>
    <xf numFmtId="0" fontId="1" fillId="3" borderId="19" xfId="0" applyFont="1" applyFill="1" applyBorder="1" applyAlignment="1">
      <alignment horizontal="right" wrapText="1"/>
    </xf>
    <xf numFmtId="0" fontId="1" fillId="0" borderId="0" xfId="0" applyFont="1" applyAlignment="1">
      <alignment horizontal="right"/>
    </xf>
    <xf numFmtId="49" fontId="1" fillId="0" borderId="0" xfId="0" applyNumberFormat="1" applyFont="1"/>
    <xf numFmtId="0" fontId="3" fillId="0" borderId="8" xfId="0" applyFont="1" applyBorder="1" applyAlignment="1">
      <alignment horizontal="right" vertical="center"/>
    </xf>
    <xf numFmtId="0" fontId="1" fillId="8" borderId="8" xfId="0" applyFont="1" applyFill="1" applyBorder="1"/>
    <xf numFmtId="164" fontId="1" fillId="0" borderId="8" xfId="0" applyNumberFormat="1" applyFont="1" applyBorder="1" applyAlignment="1">
      <alignment horizontal="left" vertical="center" wrapText="1"/>
    </xf>
    <xf numFmtId="164" fontId="1" fillId="0" borderId="8" xfId="0" applyNumberFormat="1" applyFont="1" applyBorder="1" applyAlignment="1">
      <alignment horizontal="center" vertical="center" wrapText="1"/>
    </xf>
    <xf numFmtId="0" fontId="1" fillId="0" borderId="8" xfId="0" applyFont="1" applyBorder="1" applyAlignment="1">
      <alignment vertical="center" wrapText="1"/>
    </xf>
    <xf numFmtId="164" fontId="1" fillId="0" borderId="8" xfId="0" applyNumberFormat="1" applyFont="1" applyBorder="1" applyAlignment="1">
      <alignment horizontal="left" vertical="center"/>
    </xf>
    <xf numFmtId="164" fontId="1" fillId="0" borderId="8" xfId="0" applyNumberFormat="1" applyFont="1" applyBorder="1" applyAlignment="1">
      <alignment horizontal="center" vertical="center"/>
    </xf>
    <xf numFmtId="0" fontId="1" fillId="3" borderId="8" xfId="0" applyFont="1" applyFill="1" applyBorder="1" applyAlignment="1">
      <alignment horizontal="left"/>
    </xf>
    <xf numFmtId="0" fontId="1" fillId="9" borderId="8" xfId="0" applyFont="1" applyFill="1" applyBorder="1" applyAlignment="1">
      <alignment horizontal="right" vertical="center"/>
    </xf>
    <xf numFmtId="0" fontId="11" fillId="3" borderId="8" xfId="0" applyFont="1" applyFill="1" applyBorder="1" applyAlignment="1">
      <alignment horizontal="left"/>
    </xf>
    <xf numFmtId="0" fontId="4" fillId="2" borderId="19" xfId="0" applyFont="1" applyFill="1" applyBorder="1"/>
    <xf numFmtId="0" fontId="4" fillId="0" borderId="0" xfId="0" applyFont="1"/>
    <xf numFmtId="164" fontId="1" fillId="0" borderId="0" xfId="0" applyNumberFormat="1" applyFont="1"/>
    <xf numFmtId="0" fontId="1" fillId="10" borderId="8" xfId="0" applyFont="1" applyFill="1" applyBorder="1" applyAlignment="1">
      <alignment horizontal="right" vertical="center"/>
    </xf>
    <xf numFmtId="164" fontId="1" fillId="0" borderId="8" xfId="0" applyNumberFormat="1" applyFont="1" applyBorder="1" applyAlignment="1">
      <alignment horizontal="left"/>
    </xf>
    <xf numFmtId="164" fontId="1" fillId="0" borderId="8" xfId="0" applyNumberFormat="1" applyFont="1" applyBorder="1" applyAlignment="1">
      <alignment horizontal="center"/>
    </xf>
    <xf numFmtId="0" fontId="12" fillId="0" borderId="8" xfId="0" applyFont="1" applyBorder="1"/>
    <xf numFmtId="0" fontId="4" fillId="0" borderId="8" xfId="0" applyFont="1" applyBorder="1"/>
    <xf numFmtId="0" fontId="4" fillId="0" borderId="8" xfId="0" applyFont="1" applyBorder="1" applyAlignment="1">
      <alignment horizontal="left"/>
    </xf>
    <xf numFmtId="0" fontId="1" fillId="0" borderId="8" xfId="0" applyFont="1" applyBorder="1" applyAlignment="1">
      <alignment wrapText="1"/>
    </xf>
    <xf numFmtId="0" fontId="1" fillId="2" borderId="8" xfId="0" applyFont="1" applyFill="1" applyBorder="1"/>
    <xf numFmtId="0" fontId="1" fillId="2" borderId="8" xfId="0" applyFont="1" applyFill="1" applyBorder="1" applyAlignment="1">
      <alignment horizontal="right" vertical="center"/>
    </xf>
    <xf numFmtId="0" fontId="3" fillId="0" borderId="8" xfId="0" applyFont="1" applyBorder="1"/>
    <xf numFmtId="164" fontId="1" fillId="3" borderId="8" xfId="0" applyNumberFormat="1" applyFont="1" applyFill="1" applyBorder="1" applyAlignment="1">
      <alignment horizontal="left"/>
    </xf>
    <xf numFmtId="0" fontId="1" fillId="0" borderId="0" xfId="0" applyFont="1" applyAlignment="1">
      <alignment horizontal="center"/>
    </xf>
    <xf numFmtId="0" fontId="1" fillId="3" borderId="8" xfId="0" applyFont="1" applyFill="1" applyBorder="1" applyAlignment="1">
      <alignment horizontal="right" vertical="center"/>
    </xf>
    <xf numFmtId="164" fontId="1" fillId="3" borderId="8" xfId="0" applyNumberFormat="1" applyFont="1" applyFill="1" applyBorder="1" applyAlignment="1">
      <alignment horizontal="left" vertical="center"/>
    </xf>
    <xf numFmtId="164" fontId="1" fillId="3" borderId="8" xfId="0" applyNumberFormat="1" applyFont="1" applyFill="1" applyBorder="1" applyAlignment="1">
      <alignment horizontal="center" vertical="center"/>
    </xf>
    <xf numFmtId="0" fontId="1" fillId="3" borderId="8" xfId="0" applyFont="1" applyFill="1" applyBorder="1" applyAlignment="1">
      <alignment horizontal="left" vertical="center"/>
    </xf>
    <xf numFmtId="0" fontId="1" fillId="10" borderId="8" xfId="0" applyFont="1" applyFill="1" applyBorder="1" applyAlignment="1">
      <alignment horizontal="right"/>
    </xf>
    <xf numFmtId="164" fontId="1" fillId="0" borderId="0" xfId="0" applyNumberFormat="1" applyFont="1" applyAlignment="1">
      <alignment horizontal="center" vertical="center"/>
    </xf>
    <xf numFmtId="0" fontId="1" fillId="11" borderId="8" xfId="0" applyFont="1" applyFill="1" applyBorder="1" applyAlignment="1">
      <alignment horizontal="right" vertical="center"/>
    </xf>
    <xf numFmtId="0" fontId="1" fillId="12" borderId="8" xfId="0" applyFont="1" applyFill="1" applyBorder="1" applyAlignment="1">
      <alignment horizontal="right" vertical="center"/>
    </xf>
    <xf numFmtId="0" fontId="1" fillId="0" borderId="0" xfId="0" applyFont="1" applyAlignment="1">
      <alignment wrapText="1"/>
    </xf>
    <xf numFmtId="164" fontId="1" fillId="0" borderId="8" xfId="0" applyNumberFormat="1" applyFont="1" applyBorder="1" applyAlignment="1">
      <alignment wrapText="1"/>
    </xf>
    <xf numFmtId="0" fontId="1" fillId="0" borderId="8" xfId="0" applyFont="1" applyBorder="1" applyAlignment="1">
      <alignment vertical="center"/>
    </xf>
    <xf numFmtId="164" fontId="1" fillId="0" borderId="8" xfId="0" applyNumberFormat="1" applyFont="1" applyBorder="1"/>
    <xf numFmtId="49" fontId="1" fillId="3" borderId="8" xfId="0" applyNumberFormat="1" applyFont="1" applyFill="1" applyBorder="1" applyAlignment="1">
      <alignment horizontal="left"/>
    </xf>
    <xf numFmtId="0" fontId="1" fillId="0" borderId="8" xfId="0" applyFont="1" applyBorder="1" applyAlignment="1">
      <alignment vertical="top"/>
    </xf>
    <xf numFmtId="49" fontId="1" fillId="0" borderId="8" xfId="0" applyNumberFormat="1" applyFont="1" applyBorder="1" applyAlignment="1">
      <alignment horizontal="left"/>
    </xf>
    <xf numFmtId="0" fontId="1" fillId="3" borderId="8" xfId="0" applyFont="1" applyFill="1" applyBorder="1" applyAlignment="1">
      <alignment wrapText="1"/>
    </xf>
    <xf numFmtId="164" fontId="1" fillId="3" borderId="8" xfId="0" applyNumberFormat="1" applyFont="1" applyFill="1" applyBorder="1" applyAlignment="1">
      <alignment wrapText="1"/>
    </xf>
    <xf numFmtId="0" fontId="1" fillId="3" borderId="8" xfId="0" applyFont="1" applyFill="1" applyBorder="1" applyAlignment="1">
      <alignment vertical="center" wrapText="1"/>
    </xf>
    <xf numFmtId="0" fontId="1" fillId="3" borderId="8" xfId="0" applyFont="1" applyFill="1" applyBorder="1" applyAlignment="1">
      <alignment vertical="top"/>
    </xf>
    <xf numFmtId="0" fontId="1" fillId="3" borderId="8" xfId="0" applyFont="1" applyFill="1" applyBorder="1" applyAlignment="1">
      <alignment vertical="center"/>
    </xf>
    <xf numFmtId="0" fontId="1" fillId="3" borderId="8" xfId="0" applyFont="1" applyFill="1" applyBorder="1"/>
    <xf numFmtId="0" fontId="1" fillId="3" borderId="19" xfId="0" applyFont="1" applyFill="1" applyBorder="1" applyAlignment="1">
      <alignment horizontal="center" wrapText="1"/>
    </xf>
    <xf numFmtId="0" fontId="1" fillId="3" borderId="19" xfId="0" applyFont="1" applyFill="1" applyBorder="1" applyAlignment="1">
      <alignment horizontal="center" vertical="center"/>
    </xf>
    <xf numFmtId="0" fontId="1" fillId="3" borderId="19" xfId="0" applyFont="1" applyFill="1" applyBorder="1" applyAlignment="1">
      <alignment horizontal="right"/>
    </xf>
    <xf numFmtId="49" fontId="1" fillId="3" borderId="19" xfId="0" applyNumberFormat="1" applyFont="1" applyFill="1" applyBorder="1"/>
    <xf numFmtId="0" fontId="1" fillId="3" borderId="19" xfId="0" applyFont="1" applyFill="1" applyBorder="1"/>
    <xf numFmtId="49" fontId="1" fillId="13" borderId="19" xfId="0" applyNumberFormat="1" applyFont="1" applyFill="1" applyBorder="1"/>
    <xf numFmtId="164" fontId="1" fillId="3" borderId="8" xfId="0" applyNumberFormat="1" applyFont="1" applyFill="1" applyBorder="1"/>
    <xf numFmtId="0" fontId="13" fillId="0" borderId="8" xfId="0" applyFont="1" applyBorder="1"/>
    <xf numFmtId="0" fontId="1" fillId="0" borderId="9" xfId="0" applyFont="1" applyBorder="1" applyAlignment="1">
      <alignment horizontal="left" wrapText="1"/>
    </xf>
    <xf numFmtId="0" fontId="1" fillId="0" borderId="17" xfId="0" applyFont="1" applyBorder="1" applyAlignment="1">
      <alignment horizontal="left" wrapText="1"/>
    </xf>
    <xf numFmtId="164" fontId="1" fillId="0" borderId="17" xfId="0" applyNumberFormat="1" applyFont="1" applyBorder="1" applyAlignment="1">
      <alignment horizontal="left" wrapText="1"/>
    </xf>
    <xf numFmtId="0" fontId="1" fillId="0" borderId="9" xfId="0" applyFont="1" applyBorder="1" applyAlignment="1">
      <alignment horizontal="left" vertical="center" wrapText="1"/>
    </xf>
    <xf numFmtId="0" fontId="1" fillId="0" borderId="17" xfId="0" applyFont="1" applyBorder="1" applyAlignment="1">
      <alignment horizontal="left" vertical="center" wrapText="1"/>
    </xf>
    <xf numFmtId="0" fontId="1" fillId="0" borderId="5" xfId="0" applyFont="1" applyBorder="1" applyAlignment="1">
      <alignment horizontal="left"/>
    </xf>
    <xf numFmtId="0" fontId="1" fillId="3" borderId="19" xfId="0" applyFont="1" applyFill="1" applyBorder="1" applyAlignment="1">
      <alignment horizontal="left"/>
    </xf>
    <xf numFmtId="0" fontId="1" fillId="0" borderId="5" xfId="0" applyFont="1" applyBorder="1" applyAlignment="1">
      <alignment horizontal="left" vertical="top"/>
    </xf>
    <xf numFmtId="0" fontId="1" fillId="0" borderId="8" xfId="0" applyFont="1" applyBorder="1" applyAlignment="1">
      <alignment horizontal="left" vertical="top"/>
    </xf>
    <xf numFmtId="164" fontId="1" fillId="0" borderId="0" xfId="0" applyNumberFormat="1" applyFont="1" applyAlignment="1">
      <alignment horizontal="left"/>
    </xf>
    <xf numFmtId="164" fontId="1" fillId="0" borderId="0" xfId="0" applyNumberFormat="1" applyFont="1" applyAlignment="1">
      <alignment horizontal="right" wrapText="1"/>
    </xf>
    <xf numFmtId="0" fontId="1" fillId="3" borderId="8" xfId="0" applyFont="1" applyFill="1" applyBorder="1" applyAlignment="1">
      <alignment horizontal="left" wrapText="1"/>
    </xf>
    <xf numFmtId="0" fontId="1" fillId="3" borderId="8" xfId="0" applyFont="1" applyFill="1" applyBorder="1" applyAlignment="1">
      <alignment horizontal="right" wrapText="1"/>
    </xf>
    <xf numFmtId="164" fontId="1" fillId="3" borderId="8" xfId="0" applyNumberFormat="1" applyFont="1" applyFill="1" applyBorder="1" applyAlignment="1">
      <alignment horizontal="left" wrapText="1"/>
    </xf>
    <xf numFmtId="0" fontId="1" fillId="3" borderId="8" xfId="0" applyFont="1" applyFill="1" applyBorder="1" applyAlignment="1">
      <alignment horizontal="left" vertical="center" wrapText="1"/>
    </xf>
    <xf numFmtId="164" fontId="1" fillId="3" borderId="8" xfId="0" applyNumberFormat="1" applyFont="1" applyFill="1" applyBorder="1" applyAlignment="1">
      <alignment horizontal="right" wrapText="1"/>
    </xf>
    <xf numFmtId="0" fontId="1" fillId="3" borderId="8" xfId="0" applyFont="1" applyFill="1" applyBorder="1" applyAlignment="1">
      <alignment horizontal="left" vertical="top"/>
    </xf>
    <xf numFmtId="49" fontId="3" fillId="14" borderId="8" xfId="0" applyNumberFormat="1" applyFont="1" applyFill="1" applyBorder="1" applyAlignment="1">
      <alignment horizontal="center" vertical="center" wrapText="1"/>
    </xf>
    <xf numFmtId="0" fontId="3" fillId="0" borderId="8" xfId="0" applyFont="1" applyBorder="1" applyAlignment="1">
      <alignment horizontal="center" vertical="top"/>
    </xf>
    <xf numFmtId="0" fontId="1" fillId="0" borderId="8" xfId="0" applyFont="1" applyBorder="1" applyAlignment="1">
      <alignment horizontal="center" vertical="top"/>
    </xf>
    <xf numFmtId="0" fontId="1" fillId="0" borderId="20" xfId="0" applyFont="1" applyBorder="1" applyAlignment="1">
      <alignment horizontal="center" vertical="top"/>
    </xf>
    <xf numFmtId="0" fontId="1" fillId="0" borderId="1" xfId="0" applyFont="1" applyBorder="1"/>
    <xf numFmtId="0" fontId="1" fillId="0" borderId="1"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1" fillId="0" borderId="2" xfId="0" applyFont="1" applyBorder="1" applyAlignment="1">
      <alignment vertical="top"/>
    </xf>
    <xf numFmtId="0" fontId="1" fillId="0" borderId="2" xfId="0" applyFont="1" applyBorder="1" applyAlignment="1">
      <alignment horizontal="center" vertical="top"/>
    </xf>
    <xf numFmtId="0" fontId="1" fillId="0" borderId="1" xfId="0" applyFont="1" applyBorder="1" applyAlignment="1">
      <alignment vertical="top"/>
    </xf>
    <xf numFmtId="0" fontId="1" fillId="0" borderId="4" xfId="0" applyFont="1" applyBorder="1" applyAlignment="1">
      <alignment horizontal="center"/>
    </xf>
    <xf numFmtId="0" fontId="1" fillId="2" borderId="21" xfId="0" applyFont="1" applyFill="1" applyBorder="1"/>
    <xf numFmtId="0" fontId="1" fillId="0" borderId="0" xfId="0" applyFont="1" applyAlignment="1">
      <alignment vertical="center"/>
    </xf>
    <xf numFmtId="0" fontId="14" fillId="0" borderId="0" xfId="0" applyFont="1" applyAlignment="1">
      <alignment vertical="center" wrapText="1"/>
    </xf>
    <xf numFmtId="0" fontId="8" fillId="0" borderId="0" xfId="0" applyFont="1" applyAlignment="1">
      <alignment vertical="center"/>
    </xf>
    <xf numFmtId="0" fontId="8" fillId="0" borderId="0" xfId="0" applyFont="1" applyAlignment="1">
      <alignment horizontal="center" vertical="center"/>
    </xf>
    <xf numFmtId="0" fontId="8" fillId="0" borderId="10" xfId="0" applyFont="1" applyBorder="1" applyAlignment="1">
      <alignment vertical="center"/>
    </xf>
    <xf numFmtId="0" fontId="8" fillId="0" borderId="9" xfId="0" applyFont="1" applyBorder="1" applyAlignment="1">
      <alignment horizontal="left" vertical="center"/>
    </xf>
    <xf numFmtId="0" fontId="8" fillId="0" borderId="10" xfId="0" applyFont="1" applyBorder="1" applyAlignment="1">
      <alignment horizontal="center" vertical="center"/>
    </xf>
    <xf numFmtId="0" fontId="15" fillId="0" borderId="0" xfId="0" applyFont="1" applyAlignment="1">
      <alignment horizontal="center" vertical="center" wrapText="1"/>
    </xf>
    <xf numFmtId="0" fontId="8" fillId="0" borderId="9" xfId="0" applyFont="1" applyBorder="1" applyAlignment="1">
      <alignment vertical="center" wrapText="1"/>
    </xf>
    <xf numFmtId="0" fontId="8" fillId="0" borderId="8" xfId="0" applyFont="1" applyBorder="1" applyAlignment="1">
      <alignment horizontal="center" vertical="center" wrapText="1"/>
    </xf>
    <xf numFmtId="49" fontId="8" fillId="0" borderId="8" xfId="0" applyNumberFormat="1" applyFont="1" applyBorder="1" applyAlignment="1">
      <alignment horizontal="left" vertical="center" wrapText="1"/>
    </xf>
    <xf numFmtId="0" fontId="1" fillId="0" borderId="0" xfId="0" applyFont="1" applyAlignment="1">
      <alignment horizontal="left" vertical="center" wrapText="1"/>
    </xf>
    <xf numFmtId="0" fontId="8" fillId="0" borderId="0" xfId="0" applyFont="1" applyAlignment="1">
      <alignment vertical="center" wrapText="1"/>
    </xf>
    <xf numFmtId="0" fontId="8" fillId="3" borderId="19" xfId="0" applyFont="1" applyFill="1" applyBorder="1" applyAlignment="1">
      <alignment horizontal="left" vertical="center" wrapText="1"/>
    </xf>
    <xf numFmtId="0" fontId="8" fillId="0" borderId="0" xfId="0" applyFont="1"/>
    <xf numFmtId="0" fontId="1" fillId="14" borderId="19" xfId="0" applyFont="1" applyFill="1" applyBorder="1"/>
    <xf numFmtId="0" fontId="16" fillId="0" borderId="22" xfId="0" applyFont="1" applyBorder="1" applyAlignment="1">
      <alignment horizontal="left" wrapText="1"/>
    </xf>
    <xf numFmtId="0" fontId="16" fillId="0" borderId="22" xfId="0" applyFont="1" applyBorder="1" applyAlignment="1">
      <alignment wrapText="1"/>
    </xf>
    <xf numFmtId="0" fontId="19" fillId="0" borderId="22" xfId="0" applyFont="1" applyBorder="1" applyAlignment="1">
      <alignment horizontal="left" wrapText="1"/>
    </xf>
    <xf numFmtId="0" fontId="16" fillId="0" borderId="0" xfId="0" applyFont="1" applyAlignment="1">
      <alignment wrapText="1"/>
    </xf>
    <xf numFmtId="0" fontId="18" fillId="0" borderId="22" xfId="0" applyFont="1" applyBorder="1" applyAlignment="1">
      <alignment wrapText="1"/>
    </xf>
    <xf numFmtId="0" fontId="16" fillId="0" borderId="22" xfId="0" applyFont="1" applyBorder="1" applyAlignment="1">
      <alignment horizontal="left" vertical="center" wrapText="1"/>
    </xf>
    <xf numFmtId="0" fontId="16" fillId="0" borderId="22" xfId="0" applyFont="1" applyBorder="1" applyAlignment="1">
      <alignment horizontal="right" vertical="center" wrapText="1"/>
    </xf>
    <xf numFmtId="0" fontId="16" fillId="0" borderId="0" xfId="0" applyFont="1" applyAlignment="1">
      <alignment horizontal="left" vertical="center" wrapText="1"/>
    </xf>
    <xf numFmtId="0" fontId="21" fillId="0" borderId="22" xfId="0" applyFont="1" applyBorder="1" applyAlignment="1">
      <alignment horizontal="right" vertical="center"/>
    </xf>
    <xf numFmtId="0" fontId="21" fillId="0" borderId="22" xfId="0" applyFont="1" applyBorder="1" applyAlignment="1">
      <alignment horizontal="left" vertical="center"/>
    </xf>
    <xf numFmtId="0" fontId="21" fillId="0" borderId="22" xfId="0" applyFont="1" applyBorder="1" applyAlignment="1">
      <alignment horizontal="left"/>
    </xf>
    <xf numFmtId="0" fontId="21" fillId="0" borderId="22" xfId="0" applyFont="1" applyBorder="1"/>
    <xf numFmtId="0" fontId="22" fillId="0" borderId="22" xfId="0" applyFont="1" applyBorder="1"/>
    <xf numFmtId="0" fontId="1" fillId="5" borderId="9" xfId="0" applyFont="1" applyFill="1" applyBorder="1" applyAlignment="1">
      <alignment horizontal="left" wrapText="1"/>
    </xf>
    <xf numFmtId="0" fontId="9" fillId="0" borderId="9" xfId="0" applyFont="1" applyBorder="1" applyAlignment="1">
      <alignment horizontal="left" wrapText="1"/>
    </xf>
    <xf numFmtId="0" fontId="1" fillId="0" borderId="9" xfId="0" applyFont="1" applyBorder="1" applyAlignment="1">
      <alignment wrapText="1"/>
    </xf>
    <xf numFmtId="0" fontId="6" fillId="0" borderId="9" xfId="0" applyFont="1" applyBorder="1" applyAlignment="1">
      <alignment wrapText="1"/>
    </xf>
    <xf numFmtId="0" fontId="6" fillId="0" borderId="22" xfId="0" applyFont="1" applyBorder="1"/>
    <xf numFmtId="165" fontId="6" fillId="0" borderId="22" xfId="0" applyNumberFormat="1" applyFont="1" applyBorder="1"/>
    <xf numFmtId="0" fontId="6" fillId="15" borderId="22" xfId="0" applyFont="1" applyFill="1" applyBorder="1"/>
    <xf numFmtId="165" fontId="16" fillId="0" borderId="22" xfId="0" applyNumberFormat="1" applyFont="1" applyBorder="1" applyAlignment="1">
      <alignment wrapText="1"/>
    </xf>
    <xf numFmtId="0" fontId="1" fillId="0" borderId="22" xfId="0" applyFont="1" applyBorder="1"/>
    <xf numFmtId="0" fontId="1" fillId="0" borderId="22" xfId="0" applyFont="1" applyBorder="1" applyAlignment="1">
      <alignment horizontal="left"/>
    </xf>
    <xf numFmtId="165" fontId="16" fillId="22" borderId="22" xfId="0" applyNumberFormat="1" applyFont="1" applyFill="1" applyBorder="1" applyAlignment="1">
      <alignment wrapText="1"/>
    </xf>
    <xf numFmtId="0" fontId="9" fillId="0" borderId="0" xfId="0" applyFont="1" applyAlignment="1">
      <alignment horizontal="left" wrapText="1"/>
    </xf>
    <xf numFmtId="0" fontId="11" fillId="0" borderId="8" xfId="0" applyFont="1" applyBorder="1"/>
    <xf numFmtId="0" fontId="11" fillId="0" borderId="8" xfId="0" applyFont="1" applyBorder="1" applyAlignment="1">
      <alignment vertical="center" wrapText="1"/>
    </xf>
    <xf numFmtId="0" fontId="12" fillId="3" borderId="8" xfId="0" applyFont="1" applyFill="1" applyBorder="1" applyAlignment="1">
      <alignment horizontal="left"/>
    </xf>
    <xf numFmtId="0" fontId="1" fillId="0" borderId="21" xfId="0" applyFont="1" applyBorder="1"/>
    <xf numFmtId="0" fontId="1" fillId="0" borderId="21" xfId="0" applyFont="1" applyBorder="1" applyAlignment="1">
      <alignment horizontal="center" vertical="top"/>
    </xf>
    <xf numFmtId="0" fontId="1" fillId="0" borderId="21" xfId="0" applyFont="1" applyBorder="1" applyAlignment="1">
      <alignment vertical="top"/>
    </xf>
    <xf numFmtId="0" fontId="1" fillId="0" borderId="21" xfId="0" applyFont="1" applyBorder="1" applyAlignment="1">
      <alignment horizontal="center"/>
    </xf>
    <xf numFmtId="0" fontId="6" fillId="0" borderId="23" xfId="0" applyFont="1" applyBorder="1"/>
    <xf numFmtId="0" fontId="6" fillId="0" borderId="24" xfId="0" applyFont="1" applyBorder="1"/>
    <xf numFmtId="0" fontId="16" fillId="22" borderId="22" xfId="0" applyFont="1" applyFill="1" applyBorder="1" applyAlignment="1">
      <alignment horizontal="right" wrapText="1"/>
    </xf>
    <xf numFmtId="0" fontId="16" fillId="23" borderId="22" xfId="0" applyFont="1" applyFill="1" applyBorder="1" applyAlignment="1">
      <alignment horizontal="right" wrapText="1"/>
    </xf>
    <xf numFmtId="0" fontId="16" fillId="0" borderId="28" xfId="0" applyFont="1" applyBorder="1" applyAlignment="1">
      <alignment wrapText="1"/>
    </xf>
    <xf numFmtId="165" fontId="16" fillId="22" borderId="28" xfId="0" applyNumberFormat="1" applyFont="1" applyFill="1" applyBorder="1" applyAlignment="1">
      <alignment wrapText="1"/>
    </xf>
    <xf numFmtId="0" fontId="16" fillId="0" borderId="22" xfId="0" applyFont="1" applyBorder="1" applyAlignment="1">
      <alignment horizontal="right" wrapText="1"/>
    </xf>
    <xf numFmtId="0" fontId="16" fillId="0" borderId="28" xfId="0" applyFont="1" applyBorder="1" applyAlignment="1">
      <alignment horizontal="right" wrapText="1"/>
    </xf>
    <xf numFmtId="165" fontId="16" fillId="23" borderId="22" xfId="0" applyNumberFormat="1" applyFont="1" applyFill="1" applyBorder="1" applyAlignment="1">
      <alignment horizontal="right" wrapText="1"/>
    </xf>
    <xf numFmtId="0" fontId="16" fillId="0" borderId="19" xfId="0" applyFont="1" applyBorder="1" applyAlignment="1">
      <alignment wrapText="1"/>
    </xf>
    <xf numFmtId="14" fontId="16" fillId="20" borderId="22" xfId="0" applyNumberFormat="1" applyFont="1" applyFill="1" applyBorder="1" applyAlignment="1">
      <alignment horizontal="center" vertical="center" wrapText="1"/>
    </xf>
    <xf numFmtId="16" fontId="16" fillId="20" borderId="22" xfId="0" applyNumberFormat="1" applyFont="1" applyFill="1" applyBorder="1" applyAlignment="1">
      <alignment horizontal="center" vertical="center" wrapText="1"/>
    </xf>
    <xf numFmtId="0" fontId="16" fillId="0" borderId="19" xfId="0" applyFont="1" applyBorder="1" applyAlignment="1">
      <alignment horizontal="center" vertical="center" wrapText="1"/>
    </xf>
    <xf numFmtId="0" fontId="16" fillId="0" borderId="0" xfId="0" applyFont="1" applyAlignment="1">
      <alignment horizontal="center" vertical="center" wrapText="1"/>
    </xf>
    <xf numFmtId="0" fontId="17" fillId="20" borderId="22" xfId="0" applyFont="1" applyFill="1" applyBorder="1" applyAlignment="1">
      <alignment horizontal="center" vertical="center" wrapText="1"/>
    </xf>
    <xf numFmtId="0" fontId="0" fillId="0" borderId="22" xfId="0" applyBorder="1" applyAlignment="1">
      <alignment horizontal="right"/>
    </xf>
    <xf numFmtId="165" fontId="16" fillId="22" borderId="22" xfId="0" applyNumberFormat="1" applyFont="1" applyFill="1" applyBorder="1" applyAlignment="1">
      <alignment horizontal="right" wrapText="1"/>
    </xf>
    <xf numFmtId="165" fontId="16" fillId="0" borderId="22" xfId="0" applyNumberFormat="1" applyFont="1" applyBorder="1" applyAlignment="1">
      <alignment horizontal="right" wrapText="1"/>
    </xf>
    <xf numFmtId="2" fontId="0" fillId="0" borderId="22" xfId="1" applyNumberFormat="1" applyFont="1" applyBorder="1" applyAlignment="1">
      <alignment horizontal="right"/>
    </xf>
    <xf numFmtId="0" fontId="16" fillId="15" borderId="22" xfId="0" applyFont="1" applyFill="1" applyBorder="1" applyAlignment="1">
      <alignment horizontal="right" vertical="center" wrapText="1"/>
    </xf>
    <xf numFmtId="0" fontId="16" fillId="22" borderId="22" xfId="0" applyFont="1" applyFill="1" applyBorder="1" applyAlignment="1">
      <alignment horizontal="right" vertical="center" wrapText="1"/>
    </xf>
    <xf numFmtId="2" fontId="16" fillId="0" borderId="22" xfId="1" applyNumberFormat="1" applyFont="1" applyBorder="1" applyAlignment="1">
      <alignment horizontal="right" wrapText="1"/>
    </xf>
    <xf numFmtId="2" fontId="0" fillId="22" borderId="22" xfId="1" applyNumberFormat="1" applyFont="1" applyFill="1" applyBorder="1" applyAlignment="1">
      <alignment horizontal="right"/>
    </xf>
    <xf numFmtId="0" fontId="19" fillId="0" borderId="22" xfId="0" applyFont="1" applyBorder="1" applyAlignment="1">
      <alignment horizontal="right" wrapText="1"/>
    </xf>
    <xf numFmtId="165" fontId="0" fillId="0" borderId="22" xfId="0" applyNumberFormat="1" applyBorder="1" applyAlignment="1">
      <alignment horizontal="right"/>
    </xf>
    <xf numFmtId="0" fontId="6" fillId="0" borderId="22" xfId="0" applyFont="1" applyBorder="1" applyAlignment="1">
      <alignment horizontal="right"/>
    </xf>
    <xf numFmtId="0" fontId="1" fillId="0" borderId="22" xfId="0" applyFont="1" applyBorder="1" applyAlignment="1">
      <alignment horizontal="right"/>
    </xf>
    <xf numFmtId="0" fontId="18" fillId="0" borderId="22" xfId="0" applyFont="1" applyBorder="1" applyAlignment="1">
      <alignment horizontal="right" wrapText="1"/>
    </xf>
    <xf numFmtId="0" fontId="16" fillId="25" borderId="22" xfId="0" applyFont="1" applyFill="1" applyBorder="1" applyAlignment="1">
      <alignment horizontal="right" wrapText="1"/>
    </xf>
    <xf numFmtId="0" fontId="16" fillId="25" borderId="22" xfId="0" applyFont="1" applyFill="1" applyBorder="1" applyAlignment="1">
      <alignment horizontal="right" vertical="center" wrapText="1"/>
    </xf>
    <xf numFmtId="0" fontId="0" fillId="22" borderId="22" xfId="0" applyFill="1" applyBorder="1" applyAlignment="1">
      <alignment horizontal="right"/>
    </xf>
    <xf numFmtId="2" fontId="16" fillId="23" borderId="22" xfId="1" applyNumberFormat="1" applyFont="1" applyFill="1" applyBorder="1" applyAlignment="1">
      <alignment horizontal="right" wrapText="1"/>
    </xf>
    <xf numFmtId="0" fontId="0" fillId="23" borderId="22" xfId="0" applyFill="1" applyBorder="1" applyAlignment="1">
      <alignment horizontal="right"/>
    </xf>
    <xf numFmtId="0" fontId="16" fillId="20" borderId="22" xfId="0" applyFont="1" applyFill="1" applyBorder="1" applyAlignment="1">
      <alignment horizontal="center" vertical="center" wrapText="1"/>
    </xf>
    <xf numFmtId="0" fontId="17" fillId="0" borderId="0" xfId="0" applyFont="1" applyAlignment="1">
      <alignment horizontal="center" vertical="center" wrapText="1"/>
    </xf>
    <xf numFmtId="2" fontId="16" fillId="0" borderId="22" xfId="0" applyNumberFormat="1" applyFont="1" applyBorder="1" applyAlignment="1">
      <alignment horizontal="center" wrapText="1"/>
    </xf>
    <xf numFmtId="0" fontId="16" fillId="16" borderId="22" xfId="0" applyFont="1" applyFill="1" applyBorder="1" applyAlignment="1">
      <alignment wrapText="1"/>
    </xf>
    <xf numFmtId="0" fontId="16" fillId="0" borderId="0" xfId="0" applyFont="1" applyAlignment="1">
      <alignment horizontal="right" wrapText="1"/>
    </xf>
    <xf numFmtId="0" fontId="16" fillId="0" borderId="0" xfId="0" applyFont="1" applyAlignment="1">
      <alignment horizontal="center" wrapText="1"/>
    </xf>
    <xf numFmtId="165" fontId="16" fillId="23" borderId="22" xfId="0" applyNumberFormat="1" applyFont="1" applyFill="1" applyBorder="1" applyAlignment="1">
      <alignment wrapText="1"/>
    </xf>
    <xf numFmtId="165" fontId="16" fillId="0" borderId="22" xfId="0" applyNumberFormat="1" applyFont="1" applyBorder="1"/>
    <xf numFmtId="165" fontId="16" fillId="23" borderId="22" xfId="0" applyNumberFormat="1" applyFont="1" applyFill="1" applyBorder="1"/>
    <xf numFmtId="165" fontId="16" fillId="26" borderId="22" xfId="0" applyNumberFormat="1" applyFont="1" applyFill="1" applyBorder="1"/>
    <xf numFmtId="0" fontId="5" fillId="0" borderId="22" xfId="0" applyFont="1" applyBorder="1" applyAlignment="1">
      <alignment horizontal="center" vertical="center" wrapText="1"/>
    </xf>
    <xf numFmtId="0" fontId="5" fillId="20" borderId="22" xfId="0" applyFont="1" applyFill="1" applyBorder="1" applyAlignment="1">
      <alignment horizontal="center" vertical="center" wrapText="1"/>
    </xf>
    <xf numFmtId="0" fontId="17" fillId="28" borderId="22" xfId="0" applyFont="1" applyFill="1" applyBorder="1" applyAlignment="1">
      <alignment horizontal="center" vertical="center" wrapText="1"/>
    </xf>
    <xf numFmtId="165" fontId="16" fillId="28" borderId="22" xfId="0" applyNumberFormat="1" applyFont="1" applyFill="1" applyBorder="1" applyAlignment="1">
      <alignment wrapText="1"/>
    </xf>
    <xf numFmtId="0" fontId="16" fillId="29" borderId="0" xfId="0" applyFont="1" applyFill="1" applyAlignment="1">
      <alignment wrapText="1"/>
    </xf>
    <xf numFmtId="0" fontId="16" fillId="29" borderId="0" xfId="0" applyFont="1" applyFill="1" applyAlignment="1">
      <alignment horizontal="right" wrapText="1"/>
    </xf>
    <xf numFmtId="165" fontId="16" fillId="28" borderId="22" xfId="0" applyNumberFormat="1" applyFont="1" applyFill="1" applyBorder="1" applyAlignment="1">
      <alignment horizontal="right" wrapText="1"/>
    </xf>
    <xf numFmtId="0" fontId="17" fillId="20" borderId="28" xfId="0" applyFont="1" applyFill="1" applyBorder="1" applyAlignment="1">
      <alignment horizontal="center" vertical="center" wrapText="1"/>
    </xf>
    <xf numFmtId="0" fontId="17" fillId="20" borderId="25" xfId="0" applyFont="1" applyFill="1" applyBorder="1" applyAlignment="1">
      <alignment horizontal="center" vertical="center" wrapText="1"/>
    </xf>
    <xf numFmtId="0" fontId="17" fillId="20" borderId="22" xfId="0" applyFont="1" applyFill="1" applyBorder="1" applyAlignment="1">
      <alignment horizontal="center" vertical="center" wrapText="1"/>
    </xf>
    <xf numFmtId="0" fontId="17" fillId="20" borderId="23" xfId="0" applyFont="1" applyFill="1" applyBorder="1" applyAlignment="1">
      <alignment horizontal="center" vertical="center" wrapText="1"/>
    </xf>
    <xf numFmtId="0" fontId="17" fillId="20" borderId="37" xfId="0" applyFont="1" applyFill="1" applyBorder="1" applyAlignment="1">
      <alignment horizontal="center" vertical="center" wrapText="1"/>
    </xf>
    <xf numFmtId="0" fontId="17" fillId="20" borderId="30" xfId="0" applyFont="1" applyFill="1" applyBorder="1" applyAlignment="1">
      <alignment horizontal="center" vertical="center" wrapText="1"/>
    </xf>
    <xf numFmtId="0" fontId="20" fillId="20" borderId="28" xfId="0" applyFont="1" applyFill="1" applyBorder="1" applyAlignment="1">
      <alignment horizontal="center" vertical="center" wrapText="1"/>
    </xf>
    <xf numFmtId="0" fontId="20" fillId="20" borderId="25" xfId="0" applyFont="1" applyFill="1" applyBorder="1" applyAlignment="1">
      <alignment horizontal="center" vertical="center" wrapText="1"/>
    </xf>
    <xf numFmtId="16" fontId="17" fillId="28" borderId="28" xfId="0" applyNumberFormat="1" applyFont="1" applyFill="1" applyBorder="1" applyAlignment="1">
      <alignment horizontal="center" vertical="center" wrapText="1"/>
    </xf>
    <xf numFmtId="16" fontId="17" fillId="28" borderId="25" xfId="0" applyNumberFormat="1" applyFont="1" applyFill="1" applyBorder="1" applyAlignment="1">
      <alignment horizontal="center" vertical="center" wrapText="1"/>
    </xf>
    <xf numFmtId="0" fontId="17" fillId="20" borderId="19" xfId="0" applyFont="1" applyFill="1" applyBorder="1" applyAlignment="1">
      <alignment horizontal="center" vertical="center" wrapText="1"/>
    </xf>
    <xf numFmtId="0" fontId="17" fillId="20" borderId="38" xfId="0" applyFont="1" applyFill="1" applyBorder="1" applyAlignment="1">
      <alignment horizontal="center" vertical="center" wrapText="1"/>
    </xf>
    <xf numFmtId="0" fontId="17" fillId="28" borderId="22" xfId="0" applyFont="1" applyFill="1" applyBorder="1" applyAlignment="1">
      <alignment horizontal="center" vertical="center" wrapText="1"/>
    </xf>
    <xf numFmtId="0" fontId="17" fillId="20" borderId="31" xfId="0" applyFont="1" applyFill="1" applyBorder="1" applyAlignment="1">
      <alignment horizontal="center" vertical="center" wrapText="1"/>
    </xf>
    <xf numFmtId="0" fontId="17" fillId="20" borderId="32" xfId="0" applyFont="1" applyFill="1" applyBorder="1" applyAlignment="1">
      <alignment horizontal="center" vertical="center" wrapText="1"/>
    </xf>
    <xf numFmtId="0" fontId="17" fillId="20" borderId="27" xfId="0" applyFont="1" applyFill="1" applyBorder="1" applyAlignment="1">
      <alignment horizontal="center" vertical="center" wrapText="1"/>
    </xf>
    <xf numFmtId="0" fontId="20" fillId="20" borderId="22" xfId="0" applyFont="1" applyFill="1" applyBorder="1" applyAlignment="1">
      <alignment horizontal="center" vertical="center" wrapText="1"/>
    </xf>
    <xf numFmtId="0" fontId="5" fillId="23" borderId="19" xfId="0" applyFont="1" applyFill="1" applyBorder="1" applyAlignment="1">
      <alignment horizontal="center" vertical="center" wrapText="1"/>
    </xf>
    <xf numFmtId="0" fontId="5" fillId="23" borderId="29" xfId="0" applyFont="1" applyFill="1" applyBorder="1" applyAlignment="1">
      <alignment horizontal="center" vertical="center" wrapText="1"/>
    </xf>
    <xf numFmtId="0" fontId="5" fillId="24" borderId="33" xfId="0" applyFont="1" applyFill="1" applyBorder="1" applyAlignment="1">
      <alignment horizontal="center" vertical="center" wrapText="1"/>
    </xf>
    <xf numFmtId="0" fontId="5" fillId="24" borderId="26" xfId="0" applyFont="1" applyFill="1" applyBorder="1" applyAlignment="1">
      <alignment horizontal="center" vertical="center" wrapText="1"/>
    </xf>
    <xf numFmtId="0" fontId="5" fillId="17" borderId="28" xfId="0" applyFont="1" applyFill="1" applyBorder="1" applyAlignment="1">
      <alignment horizontal="center" vertical="center" wrapText="1"/>
    </xf>
    <xf numFmtId="0" fontId="5" fillId="17" borderId="25" xfId="0" applyFont="1" applyFill="1" applyBorder="1" applyAlignment="1">
      <alignment horizontal="center" vertical="center" wrapText="1"/>
    </xf>
    <xf numFmtId="0" fontId="5" fillId="25" borderId="28" xfId="0" applyFont="1" applyFill="1" applyBorder="1" applyAlignment="1">
      <alignment horizontal="center" vertical="center" wrapText="1"/>
    </xf>
    <xf numFmtId="0" fontId="5" fillId="25" borderId="25" xfId="0" applyFont="1" applyFill="1" applyBorder="1" applyAlignment="1">
      <alignment horizontal="center" vertical="center" wrapText="1"/>
    </xf>
    <xf numFmtId="0" fontId="3" fillId="0" borderId="36" xfId="0" applyFont="1" applyBorder="1" applyAlignment="1">
      <alignment horizontal="center" vertical="center" wrapText="1"/>
    </xf>
    <xf numFmtId="0" fontId="3" fillId="0" borderId="16" xfId="0" applyFont="1" applyBorder="1" applyAlignment="1">
      <alignment horizontal="center" vertical="center" wrapText="1"/>
    </xf>
    <xf numFmtId="0" fontId="3" fillId="5" borderId="11" xfId="0" applyFont="1" applyFill="1" applyBorder="1" applyAlignment="1">
      <alignment horizontal="center" vertical="center"/>
    </xf>
    <xf numFmtId="0" fontId="2" fillId="0" borderId="14" xfId="0" applyFont="1" applyBorder="1"/>
    <xf numFmtId="0" fontId="2" fillId="0" borderId="5" xfId="0" applyFont="1" applyBorder="1"/>
    <xf numFmtId="0" fontId="3" fillId="4" borderId="11" xfId="0" applyFont="1" applyFill="1" applyBorder="1" applyAlignment="1">
      <alignment horizontal="center" vertical="center"/>
    </xf>
    <xf numFmtId="0" fontId="3" fillId="6" borderId="11" xfId="0" applyFont="1" applyFill="1" applyBorder="1" applyAlignment="1">
      <alignment horizontal="center" vertical="center" wrapText="1"/>
    </xf>
    <xf numFmtId="0" fontId="5" fillId="20" borderId="23" xfId="0" applyFont="1" applyFill="1" applyBorder="1" applyAlignment="1">
      <alignment horizontal="center" vertical="center" wrapText="1"/>
    </xf>
    <xf numFmtId="0" fontId="5" fillId="20" borderId="30" xfId="0" applyFont="1" applyFill="1" applyBorder="1" applyAlignment="1">
      <alignment horizontal="center" vertical="center" wrapText="1"/>
    </xf>
    <xf numFmtId="0" fontId="5" fillId="24" borderId="28" xfId="0" applyFont="1" applyFill="1" applyBorder="1" applyAlignment="1">
      <alignment horizontal="center" vertical="center" wrapText="1"/>
    </xf>
    <xf numFmtId="0" fontId="5" fillId="24" borderId="25" xfId="0" applyFont="1" applyFill="1" applyBorder="1" applyAlignment="1">
      <alignment horizontal="center" vertical="center" wrapText="1"/>
    </xf>
    <xf numFmtId="0" fontId="3" fillId="0" borderId="34" xfId="0" applyFont="1" applyBorder="1" applyAlignment="1">
      <alignment horizontal="center" vertical="center" wrapText="1"/>
    </xf>
    <xf numFmtId="0" fontId="3" fillId="0" borderId="35"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5" xfId="0" applyFont="1" applyBorder="1" applyAlignment="1">
      <alignment horizontal="center" vertical="center" wrapText="1"/>
    </xf>
    <xf numFmtId="0" fontId="10" fillId="0" borderId="9" xfId="0" applyFont="1" applyBorder="1" applyAlignment="1">
      <alignment horizontal="center" vertical="center"/>
    </xf>
    <xf numFmtId="0" fontId="2" fillId="0" borderId="10" xfId="0" applyFont="1" applyBorder="1"/>
    <xf numFmtId="0" fontId="2" fillId="0" borderId="17" xfId="0" applyFont="1" applyBorder="1"/>
    <xf numFmtId="0" fontId="1" fillId="0" borderId="12" xfId="0" applyFont="1" applyBorder="1" applyAlignment="1">
      <alignment horizontal="center" wrapText="1"/>
    </xf>
    <xf numFmtId="0" fontId="2" fillId="0" borderId="15" xfId="0" applyFont="1" applyBorder="1"/>
    <xf numFmtId="0" fontId="2" fillId="0" borderId="6" xfId="0" applyFont="1" applyBorder="1"/>
    <xf numFmtId="0" fontId="2" fillId="0" borderId="7" xfId="0" applyFont="1" applyBorder="1"/>
    <xf numFmtId="0" fontId="1" fillId="0" borderId="12" xfId="0" applyFont="1" applyBorder="1" applyAlignment="1">
      <alignment horizontal="center"/>
    </xf>
    <xf numFmtId="0" fontId="2" fillId="0" borderId="13" xfId="0" applyFont="1" applyBorder="1"/>
    <xf numFmtId="0" fontId="2" fillId="0" borderId="16" xfId="0" applyFont="1" applyBorder="1"/>
    <xf numFmtId="0" fontId="7" fillId="0" borderId="0" xfId="0" applyFont="1" applyAlignment="1">
      <alignment horizontal="center" vertical="center" wrapText="1"/>
    </xf>
    <xf numFmtId="0" fontId="0" fillId="0" borderId="0" xfId="0"/>
    <xf numFmtId="0" fontId="7" fillId="0" borderId="0" xfId="0" applyFont="1" applyAlignment="1">
      <alignment horizontal="center" vertical="center"/>
    </xf>
    <xf numFmtId="0" fontId="17" fillId="19" borderId="22" xfId="0" applyFont="1" applyFill="1" applyBorder="1" applyAlignment="1">
      <alignment vertical="center" wrapText="1"/>
    </xf>
    <xf numFmtId="0" fontId="17" fillId="27" borderId="22" xfId="0" applyFont="1" applyFill="1" applyBorder="1" applyAlignment="1">
      <alignment vertical="center" wrapText="1"/>
    </xf>
    <xf numFmtId="0" fontId="17" fillId="18" borderId="22" xfId="0" applyFont="1" applyFill="1" applyBorder="1" applyAlignment="1">
      <alignment vertical="center" wrapText="1"/>
    </xf>
    <xf numFmtId="0" fontId="17" fillId="21" borderId="22" xfId="0" applyFont="1" applyFill="1" applyBorder="1" applyAlignment="1">
      <alignment vertical="center" wrapText="1"/>
    </xf>
  </cellXfs>
  <cellStyles count="2">
    <cellStyle name="Millares" xfId="1" builtinId="3"/>
    <cellStyle name="Normal" xfId="0" builtinId="0"/>
  </cellStyles>
  <dxfs count="1325">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theme="9" tint="0.59996337778862885"/>
        </patternFill>
      </fill>
    </dxf>
    <dxf>
      <fill>
        <patternFill>
          <bgColor rgb="FF92D050"/>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rgb="FF00B0F0"/>
        </patternFill>
      </fill>
    </dxf>
    <dxf>
      <fill>
        <patternFill>
          <bgColor rgb="FFFFC000"/>
        </patternFill>
      </fill>
    </dxf>
    <dxf>
      <fill>
        <patternFill>
          <bgColor rgb="FFFFFF00"/>
        </patternFill>
      </fill>
    </dxf>
    <dxf>
      <fill>
        <patternFill>
          <bgColor rgb="FFFFFF00"/>
        </patternFill>
      </fill>
    </dxf>
  </dxfs>
  <tableStyles count="0" defaultTableStyle="TableStyleMedium2" defaultPivotStyle="PivotStyleLight16"/>
  <colors>
    <mruColors>
      <color rgb="FFA3F3FB"/>
      <color rgb="FFE7BCBB"/>
      <color rgb="FFCCFF99"/>
      <color rgb="FFCCFFCC"/>
      <color rgb="FFFBA3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calcChain" Target="calcChain.xml"/><Relationship Id="rId2" Type="http://schemas.openxmlformats.org/officeDocument/2006/relationships/worksheet" Target="worksheets/sheet2.xml"/><Relationship Id="rId20"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23"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MARIA CRISTINA URIBE BARRADA" id="{ADD455C7-938F-416E-B650-0C7BBF4F1E25}" userId="S::cristina.uribe@udea.edu.co::1619a092-37ad-4be2-b975-1e9b94479a9c"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Y65" dT="2023-03-17T11:29:39.15" personId="{ADD455C7-938F-416E-B650-0C7BBF4F1E25}" id="{6EB3BCB4-78A6-48A5-B5B6-452C7105D0C2}">
    <text>No asistió sin excusa</text>
  </threadedComment>
  <threadedComment ref="T72" dT="2023-03-15T03:57:08.28" personId="{ADD455C7-938F-416E-B650-0C7BBF4F1E25}" id="{6A2CEE4A-1A58-4553-9259-C5FEFEAAFAAF}">
    <text>Sin rotación por migraña ni incapacidad.</text>
  </threadedComment>
  <threadedComment ref="T73" dT="2023-03-15T03:57:50.93" personId="{ADD455C7-938F-416E-B650-0C7BBF4F1E25}" id="{CD17543B-B9B2-4BA4-996C-AB777204705E}">
    <text>Sin rotar por grupo de investigación, la justificación de la facultad no esta</text>
  </threadedComment>
  <threadedComment ref="T75" dT="2023-03-15T03:57:50.93" personId="{ADD455C7-938F-416E-B650-0C7BBF4F1E25}" id="{A26B18D1-3413-4816-BD1B-9A1F16F59D3A}">
    <text>Sin rotar por grupo de investigación, la justificación de la facultad no esta</text>
  </threadedComment>
  <threadedComment ref="U79" dT="2023-03-15T03:58:58.37" personId="{ADD455C7-938F-416E-B650-0C7BBF4F1E25}" id="{12A1A0B8-8189-4C79-B7DF-5DDC3931C084}">
    <text>Faltó sin excusa</text>
  </threadedComment>
</ThreadedComments>
</file>

<file path=xl/threadedComments/threadedComment2.xml><?xml version="1.0" encoding="utf-8"?>
<ThreadedComments xmlns="http://schemas.microsoft.com/office/spreadsheetml/2018/threadedcomments" xmlns:x="http://schemas.openxmlformats.org/spreadsheetml/2006/main">
  <threadedComment ref="L46" dT="2023-03-15T11:00:40.76" personId="{ADD455C7-938F-416E-B650-0C7BBF4F1E25}" id="{270AB6F3-E2D9-4936-9053-E2A161D7C0F5}">
    <text>Presentó el quiz en otro momento</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maria.ruiz7@udea.edu.co" TargetMode="External"/><Relationship Id="rId1" Type="http://schemas.openxmlformats.org/officeDocument/2006/relationships/hyperlink" Target="mailto:daniela.gonzalezm@udea.edu.co"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daniela.gonzalezm@udea.edu.co" TargetMode="External"/><Relationship Id="rId1" Type="http://schemas.openxmlformats.org/officeDocument/2006/relationships/hyperlink" Target="mailto:maria.ruiz7@udea.edu.co" TargetMode="Externa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hyperlink" Target="mailto:maria.ruiz7@udea.edu.co" TargetMode="External"/><Relationship Id="rId1" Type="http://schemas.openxmlformats.org/officeDocument/2006/relationships/hyperlink" Target="mailto:daniela.gonzalezm@udea.edu.co"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pablo.camargo@udea.edu.co" TargetMode="External"/><Relationship Id="rId13" Type="http://schemas.openxmlformats.org/officeDocument/2006/relationships/hyperlink" Target="mailto:josec.hernandez@udea.edu.co" TargetMode="External"/><Relationship Id="rId18" Type="http://schemas.openxmlformats.org/officeDocument/2006/relationships/hyperlink" Target="mailto:john.ramirez4@udea.edu.co" TargetMode="External"/><Relationship Id="rId3" Type="http://schemas.openxmlformats.org/officeDocument/2006/relationships/hyperlink" Target="mailto:david.angelg@udea.edu.co" TargetMode="External"/><Relationship Id="rId21" Type="http://schemas.openxmlformats.org/officeDocument/2006/relationships/hyperlink" Target="mailto:juand.valencia@udea.edu.co" TargetMode="External"/><Relationship Id="rId7" Type="http://schemas.openxmlformats.org/officeDocument/2006/relationships/hyperlink" Target="mailto:paola.canaviri@udea.edu.co" TargetMode="External"/><Relationship Id="rId12" Type="http://schemas.openxmlformats.org/officeDocument/2006/relationships/hyperlink" Target="mailto:edwin.graciano@udea.edu.co" TargetMode="External"/><Relationship Id="rId17" Type="http://schemas.openxmlformats.org/officeDocument/2006/relationships/hyperlink" Target="mailto:sricardo.porras@udea.edu.co" TargetMode="External"/><Relationship Id="rId2" Type="http://schemas.openxmlformats.org/officeDocument/2006/relationships/hyperlink" Target="mailto:juan.arenasg@udea.edu.co" TargetMode="External"/><Relationship Id="rId16" Type="http://schemas.openxmlformats.org/officeDocument/2006/relationships/hyperlink" Target="mailto:kamil.pineda@udea.edu.co" TargetMode="External"/><Relationship Id="rId20" Type="http://schemas.openxmlformats.org/officeDocument/2006/relationships/hyperlink" Target="mailto:laura.simanca@udea.edu.co" TargetMode="External"/><Relationship Id="rId1" Type="http://schemas.openxmlformats.org/officeDocument/2006/relationships/hyperlink" Target="mailto:andres.arcos@udea.edu.co" TargetMode="External"/><Relationship Id="rId6" Type="http://schemas.openxmlformats.org/officeDocument/2006/relationships/hyperlink" Target="mailto:antonio.cabarllero@udea.edu.co" TargetMode="External"/><Relationship Id="rId11" Type="http://schemas.openxmlformats.org/officeDocument/2006/relationships/hyperlink" Target="mailto:carolina.galeanov@udea.edu.co" TargetMode="External"/><Relationship Id="rId5" Type="http://schemas.openxmlformats.org/officeDocument/2006/relationships/hyperlink" Target="mailto:fredy.barroso@udea.edu.co" TargetMode="External"/><Relationship Id="rId15" Type="http://schemas.openxmlformats.org/officeDocument/2006/relationships/hyperlink" Target="mailto:fredy.munoz@udea.edu.co" TargetMode="External"/><Relationship Id="rId10" Type="http://schemas.openxmlformats.org/officeDocument/2006/relationships/hyperlink" Target="mailto:johana.ceron@udea.edu.co" TargetMode="External"/><Relationship Id="rId19" Type="http://schemas.openxmlformats.org/officeDocument/2006/relationships/hyperlink" Target="mailto:calberto.rueda@udealedu.co" TargetMode="External"/><Relationship Id="rId4" Type="http://schemas.openxmlformats.org/officeDocument/2006/relationships/hyperlink" Target="mailto:lizeth.atencia@udea.edu.co" TargetMode="External"/><Relationship Id="rId9" Type="http://schemas.openxmlformats.org/officeDocument/2006/relationships/hyperlink" Target="mailto:sebastian.campuzano@udea.edu.co" TargetMode="External"/><Relationship Id="rId14" Type="http://schemas.openxmlformats.org/officeDocument/2006/relationships/hyperlink" Target="mailto:felix.mendez@udea.edu.c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0"/>
  <sheetViews>
    <sheetView tabSelected="1" topLeftCell="I1" zoomScale="70" zoomScaleNormal="70" workbookViewId="0">
      <selection activeCell="A66" sqref="A66:A98"/>
    </sheetView>
  </sheetViews>
  <sheetFormatPr baseColWidth="10" defaultColWidth="11.5" defaultRowHeight="13"/>
  <cols>
    <col min="1" max="1" width="11.5" style="147"/>
    <col min="2" max="2" width="14.5" style="147" customWidth="1"/>
    <col min="3" max="3" width="16.83203125" style="147" customWidth="1"/>
    <col min="4" max="6" width="14.83203125" style="147" customWidth="1"/>
    <col min="7" max="7" width="30.6640625" style="147" customWidth="1"/>
    <col min="8" max="8" width="20.5" style="214" customWidth="1"/>
    <col min="9" max="10" width="15.33203125" style="147" customWidth="1"/>
    <col min="11" max="11" width="19.33203125" style="147" customWidth="1"/>
    <col min="12" max="12" width="14.6640625" style="147" customWidth="1"/>
    <col min="13" max="16" width="11.5" style="147" customWidth="1"/>
    <col min="17" max="17" width="14.1640625" style="147" customWidth="1"/>
    <col min="18" max="18" width="11.5" style="147" customWidth="1"/>
    <col min="19" max="19" width="11.5" style="213" customWidth="1"/>
    <col min="20" max="21" width="11.5" style="147" customWidth="1"/>
    <col min="22" max="22" width="11.5" style="213" customWidth="1"/>
    <col min="23" max="23" width="11.5" style="147" customWidth="1"/>
    <col min="24" max="24" width="11.5" style="213" customWidth="1"/>
    <col min="25" max="27" width="11.5" style="147" customWidth="1"/>
    <col min="28" max="28" width="11.5" style="213" customWidth="1"/>
    <col min="29" max="29" width="12" style="213" customWidth="1"/>
    <col min="30" max="30" width="12" style="185" customWidth="1"/>
    <col min="31" max="16384" width="11.5" style="147"/>
  </cols>
  <sheetData>
    <row r="1" spans="1:30" s="189" customFormat="1" ht="17.25" customHeight="1">
      <c r="A1" s="228" t="s">
        <v>0</v>
      </c>
      <c r="B1" s="228" t="s">
        <v>1</v>
      </c>
      <c r="C1" s="228" t="s">
        <v>2</v>
      </c>
      <c r="D1" s="228" t="s">
        <v>3</v>
      </c>
      <c r="E1" s="228" t="s">
        <v>4</v>
      </c>
      <c r="F1" s="228" t="s">
        <v>5</v>
      </c>
      <c r="G1" s="228" t="s">
        <v>6</v>
      </c>
      <c r="H1" s="226" t="s">
        <v>7</v>
      </c>
      <c r="I1" s="228" t="s">
        <v>8</v>
      </c>
      <c r="J1" s="228" t="s">
        <v>9</v>
      </c>
      <c r="K1" s="228" t="s">
        <v>10</v>
      </c>
      <c r="L1" s="228"/>
      <c r="M1" s="228"/>
      <c r="N1" s="228"/>
      <c r="O1" s="228"/>
      <c r="P1" s="228"/>
      <c r="Q1" s="229" t="s">
        <v>11</v>
      </c>
      <c r="R1" s="230"/>
      <c r="S1" s="230"/>
      <c r="T1" s="230"/>
      <c r="U1" s="230"/>
      <c r="V1" s="230"/>
      <c r="W1" s="230"/>
      <c r="X1" s="230"/>
      <c r="Y1" s="230"/>
      <c r="Z1" s="230"/>
      <c r="AA1" s="230"/>
      <c r="AB1" s="231"/>
    </row>
    <row r="2" spans="1:30" s="210" customFormat="1" ht="42">
      <c r="A2" s="228"/>
      <c r="B2" s="228"/>
      <c r="C2" s="228"/>
      <c r="D2" s="228"/>
      <c r="E2" s="228"/>
      <c r="F2" s="228"/>
      <c r="G2" s="228"/>
      <c r="H2" s="227"/>
      <c r="I2" s="228"/>
      <c r="J2" s="228"/>
      <c r="K2" s="190" t="s">
        <v>12</v>
      </c>
      <c r="L2" s="186">
        <v>44942</v>
      </c>
      <c r="M2" s="186">
        <v>44974</v>
      </c>
      <c r="N2" s="186">
        <v>44975</v>
      </c>
      <c r="O2" s="186">
        <v>44976</v>
      </c>
      <c r="P2" s="209" t="s">
        <v>13</v>
      </c>
      <c r="Q2" s="221" t="s">
        <v>14</v>
      </c>
      <c r="R2" s="209">
        <v>1</v>
      </c>
      <c r="S2" s="209">
        <v>2</v>
      </c>
      <c r="T2" s="209">
        <v>3</v>
      </c>
      <c r="U2" s="209">
        <v>4</v>
      </c>
      <c r="V2" s="209">
        <v>5</v>
      </c>
      <c r="W2" s="209">
        <v>6</v>
      </c>
      <c r="X2" s="209">
        <v>7</v>
      </c>
      <c r="Y2" s="209">
        <v>8</v>
      </c>
      <c r="Z2" s="209">
        <v>9</v>
      </c>
      <c r="AA2" s="209">
        <v>10</v>
      </c>
      <c r="AB2" s="209">
        <v>11</v>
      </c>
    </row>
    <row r="3" spans="1:30" ht="14">
      <c r="A3" s="279" t="s">
        <v>15</v>
      </c>
      <c r="B3" s="145">
        <v>1001456002</v>
      </c>
      <c r="C3" s="145" t="s">
        <v>16</v>
      </c>
      <c r="D3" s="145" t="s">
        <v>17</v>
      </c>
      <c r="E3" s="145" t="s">
        <v>18</v>
      </c>
      <c r="F3" s="145"/>
      <c r="G3" s="144" t="s">
        <v>19</v>
      </c>
      <c r="H3" s="211">
        <f>(I3*25%)+(J3*25%)+(K3*25%)+(Q3*25%)</f>
        <v>4.3862500000000004</v>
      </c>
      <c r="I3" s="145">
        <v>3</v>
      </c>
      <c r="J3" s="182">
        <v>4.8</v>
      </c>
      <c r="K3" s="164">
        <f t="shared" ref="K3:K34" si="0">(P3*5)/4</f>
        <v>5</v>
      </c>
      <c r="L3" s="145" t="s">
        <v>20</v>
      </c>
      <c r="M3" s="145" t="s">
        <v>20</v>
      </c>
      <c r="N3" s="145" t="s">
        <v>20</v>
      </c>
      <c r="O3" s="145" t="s">
        <v>20</v>
      </c>
      <c r="P3" s="145">
        <v>4</v>
      </c>
      <c r="Q3" s="222">
        <f>AVERAGE(R3:AB3)</f>
        <v>4.7450000000000001</v>
      </c>
      <c r="R3" s="216">
        <v>5</v>
      </c>
      <c r="S3" s="216">
        <v>5</v>
      </c>
      <c r="T3" s="216">
        <v>4.38</v>
      </c>
      <c r="U3" s="216">
        <v>4.5</v>
      </c>
      <c r="V3" s="216">
        <v>4.54</v>
      </c>
      <c r="W3" s="216">
        <v>4.66</v>
      </c>
      <c r="X3" s="216">
        <v>4.96</v>
      </c>
      <c r="Y3" s="216">
        <v>4.92</v>
      </c>
      <c r="Z3" s="216"/>
      <c r="AA3" s="216"/>
      <c r="AB3" s="216"/>
      <c r="AC3" s="147"/>
      <c r="AD3" s="147"/>
    </row>
    <row r="4" spans="1:30" ht="14">
      <c r="A4" s="279" t="s">
        <v>15</v>
      </c>
      <c r="B4" s="145">
        <v>1125250593</v>
      </c>
      <c r="C4" s="145" t="s">
        <v>21</v>
      </c>
      <c r="D4" s="145" t="s">
        <v>22</v>
      </c>
      <c r="E4" s="145" t="s">
        <v>23</v>
      </c>
      <c r="F4" s="145" t="s">
        <v>24</v>
      </c>
      <c r="G4" s="144" t="s">
        <v>25</v>
      </c>
      <c r="H4" s="211">
        <f t="shared" ref="H4:H34" si="1">(I4*25%)+(J4*25%)+(K4*25%)+(Q4*25%)</f>
        <v>4.0753571428571433</v>
      </c>
      <c r="I4" s="145">
        <v>3</v>
      </c>
      <c r="J4" s="182">
        <v>4.8</v>
      </c>
      <c r="K4" s="164">
        <f t="shared" si="0"/>
        <v>3.75</v>
      </c>
      <c r="L4" s="212"/>
      <c r="M4" s="145" t="s">
        <v>20</v>
      </c>
      <c r="N4" s="145" t="s">
        <v>20</v>
      </c>
      <c r="O4" s="145" t="s">
        <v>20</v>
      </c>
      <c r="P4" s="145">
        <v>3</v>
      </c>
      <c r="Q4" s="222">
        <f t="shared" ref="Q4:Q34" si="2">AVERAGE(R4:AB4)</f>
        <v>4.7514285714285709</v>
      </c>
      <c r="R4" s="216">
        <v>4.5</v>
      </c>
      <c r="S4" s="216">
        <v>4.6399999999999997</v>
      </c>
      <c r="T4" s="216">
        <v>4.72</v>
      </c>
      <c r="U4" s="216">
        <v>4.9000000000000004</v>
      </c>
      <c r="V4" s="216">
        <v>5</v>
      </c>
      <c r="W4" s="216">
        <v>4.5</v>
      </c>
      <c r="X4" s="216">
        <v>5</v>
      </c>
      <c r="Y4" s="216"/>
      <c r="Z4" s="216"/>
      <c r="AA4" s="216"/>
      <c r="AB4" s="216"/>
      <c r="AC4" s="147"/>
      <c r="AD4" s="147"/>
    </row>
    <row r="5" spans="1:30" ht="14">
      <c r="A5" s="279" t="s">
        <v>15</v>
      </c>
      <c r="B5" s="145">
        <v>1152225844</v>
      </c>
      <c r="C5" s="145" t="s">
        <v>26</v>
      </c>
      <c r="D5" s="145" t="s">
        <v>27</v>
      </c>
      <c r="E5" s="145" t="s">
        <v>28</v>
      </c>
      <c r="F5" s="145"/>
      <c r="G5" s="144" t="s">
        <v>29</v>
      </c>
      <c r="H5" s="211">
        <f t="shared" si="1"/>
        <v>4.5641666666666669</v>
      </c>
      <c r="I5" s="145">
        <v>5</v>
      </c>
      <c r="J5" s="182">
        <v>4.8</v>
      </c>
      <c r="K5" s="164">
        <f t="shared" si="0"/>
        <v>3.75</v>
      </c>
      <c r="L5" s="212"/>
      <c r="M5" s="145" t="s">
        <v>20</v>
      </c>
      <c r="N5" s="145" t="s">
        <v>20</v>
      </c>
      <c r="O5" s="145" t="s">
        <v>20</v>
      </c>
      <c r="P5" s="145">
        <v>3</v>
      </c>
      <c r="Q5" s="222">
        <f t="shared" si="2"/>
        <v>4.706666666666667</v>
      </c>
      <c r="R5" s="216">
        <v>5</v>
      </c>
      <c r="S5" s="216">
        <v>4</v>
      </c>
      <c r="T5" s="216">
        <v>3.92</v>
      </c>
      <c r="U5" s="216">
        <v>5</v>
      </c>
      <c r="V5" s="216">
        <v>5</v>
      </c>
      <c r="W5" s="216">
        <v>4.8</v>
      </c>
      <c r="X5" s="216">
        <v>4.92</v>
      </c>
      <c r="Y5" s="216">
        <v>4.72</v>
      </c>
      <c r="Z5" s="216">
        <v>5</v>
      </c>
      <c r="AA5" s="216"/>
      <c r="AB5" s="216"/>
      <c r="AC5" s="147"/>
      <c r="AD5" s="147"/>
    </row>
    <row r="6" spans="1:30" ht="14">
      <c r="A6" s="279" t="s">
        <v>15</v>
      </c>
      <c r="B6" s="145">
        <v>1004960056</v>
      </c>
      <c r="C6" s="145" t="s">
        <v>30</v>
      </c>
      <c r="D6" s="145" t="s">
        <v>31</v>
      </c>
      <c r="E6" s="145" t="s">
        <v>32</v>
      </c>
      <c r="F6" s="145" t="s">
        <v>33</v>
      </c>
      <c r="G6" s="144" t="s">
        <v>34</v>
      </c>
      <c r="H6" s="211">
        <f t="shared" si="1"/>
        <v>4.9343750000000002</v>
      </c>
      <c r="I6" s="145">
        <v>5</v>
      </c>
      <c r="J6" s="182">
        <v>4.8</v>
      </c>
      <c r="K6" s="164">
        <f t="shared" si="0"/>
        <v>5</v>
      </c>
      <c r="L6" s="145" t="s">
        <v>20</v>
      </c>
      <c r="M6" s="145" t="s">
        <v>20</v>
      </c>
      <c r="N6" s="145" t="s">
        <v>20</v>
      </c>
      <c r="O6" s="145" t="s">
        <v>20</v>
      </c>
      <c r="P6" s="145">
        <v>4</v>
      </c>
      <c r="Q6" s="222">
        <f t="shared" si="2"/>
        <v>4.9375</v>
      </c>
      <c r="R6" s="216">
        <v>5</v>
      </c>
      <c r="S6" s="216">
        <v>5</v>
      </c>
      <c r="T6" s="216">
        <v>5</v>
      </c>
      <c r="U6" s="216">
        <v>5</v>
      </c>
      <c r="V6" s="216">
        <v>5</v>
      </c>
      <c r="W6" s="216">
        <v>4.7</v>
      </c>
      <c r="X6" s="216">
        <v>5</v>
      </c>
      <c r="Y6" s="216">
        <v>4.8</v>
      </c>
      <c r="Z6" s="216"/>
      <c r="AA6" s="216"/>
      <c r="AB6" s="216"/>
      <c r="AC6" s="147"/>
      <c r="AD6" s="147"/>
    </row>
    <row r="7" spans="1:30" ht="14">
      <c r="A7" s="279" t="s">
        <v>15</v>
      </c>
      <c r="B7" s="145">
        <v>1036403995</v>
      </c>
      <c r="C7" s="145" t="s">
        <v>35</v>
      </c>
      <c r="D7" s="145" t="s">
        <v>36</v>
      </c>
      <c r="E7" s="145" t="s">
        <v>37</v>
      </c>
      <c r="F7" s="145"/>
      <c r="G7" s="144" t="s">
        <v>38</v>
      </c>
      <c r="H7" s="211">
        <f t="shared" si="1"/>
        <v>4.115277777777778</v>
      </c>
      <c r="I7" s="145">
        <v>3</v>
      </c>
      <c r="J7" s="182">
        <v>4.8</v>
      </c>
      <c r="K7" s="164">
        <f t="shared" si="0"/>
        <v>3.75</v>
      </c>
      <c r="L7" s="212"/>
      <c r="M7" s="145" t="s">
        <v>20</v>
      </c>
      <c r="N7" s="145" t="s">
        <v>20</v>
      </c>
      <c r="O7" s="145" t="s">
        <v>20</v>
      </c>
      <c r="P7" s="145">
        <v>3</v>
      </c>
      <c r="Q7" s="222">
        <f t="shared" si="2"/>
        <v>4.9111111111111114</v>
      </c>
      <c r="R7" s="216">
        <v>5</v>
      </c>
      <c r="S7" s="216">
        <v>5</v>
      </c>
      <c r="T7" s="216">
        <v>5</v>
      </c>
      <c r="U7" s="216">
        <v>5</v>
      </c>
      <c r="V7" s="216">
        <v>5</v>
      </c>
      <c r="W7" s="216">
        <v>4.5</v>
      </c>
      <c r="X7" s="216">
        <v>5</v>
      </c>
      <c r="Y7" s="216">
        <v>4.7</v>
      </c>
      <c r="Z7" s="216">
        <v>5</v>
      </c>
      <c r="AA7" s="216"/>
      <c r="AB7" s="216"/>
      <c r="AC7" s="147"/>
      <c r="AD7" s="147"/>
    </row>
    <row r="8" spans="1:30" ht="14">
      <c r="A8" s="279" t="s">
        <v>15</v>
      </c>
      <c r="B8" s="148">
        <v>1067958585</v>
      </c>
      <c r="C8" s="148" t="s">
        <v>39</v>
      </c>
      <c r="D8" s="148" t="s">
        <v>40</v>
      </c>
      <c r="E8" s="148" t="s">
        <v>41</v>
      </c>
      <c r="F8" s="148" t="s">
        <v>42</v>
      </c>
      <c r="G8" s="144" t="s">
        <v>43</v>
      </c>
      <c r="H8" s="211">
        <f t="shared" si="1"/>
        <v>4.5549999999999997</v>
      </c>
      <c r="I8" s="145">
        <v>5</v>
      </c>
      <c r="J8" s="182">
        <v>4.8</v>
      </c>
      <c r="K8" s="164">
        <f t="shared" si="0"/>
        <v>3.75</v>
      </c>
      <c r="L8" s="212"/>
      <c r="M8" s="145" t="s">
        <v>20</v>
      </c>
      <c r="N8" s="145" t="s">
        <v>20</v>
      </c>
      <c r="O8" s="145" t="s">
        <v>20</v>
      </c>
      <c r="P8" s="145">
        <v>3</v>
      </c>
      <c r="Q8" s="222">
        <f t="shared" si="2"/>
        <v>4.67</v>
      </c>
      <c r="R8" s="216">
        <v>5</v>
      </c>
      <c r="S8" s="216">
        <v>5</v>
      </c>
      <c r="T8" s="216">
        <v>5</v>
      </c>
      <c r="U8" s="216">
        <v>4.6399999999999997</v>
      </c>
      <c r="V8" s="216">
        <v>4</v>
      </c>
      <c r="W8" s="216">
        <v>3.8</v>
      </c>
      <c r="X8" s="216">
        <v>4.92</v>
      </c>
      <c r="Y8" s="216">
        <v>5</v>
      </c>
      <c r="Z8" s="216"/>
      <c r="AA8" s="216"/>
      <c r="AB8" s="216"/>
      <c r="AC8" s="147"/>
      <c r="AD8" s="147"/>
    </row>
    <row r="9" spans="1:30" ht="14">
      <c r="A9" s="279" t="s">
        <v>15</v>
      </c>
      <c r="B9" s="145">
        <v>1001169321</v>
      </c>
      <c r="C9" s="145" t="s">
        <v>44</v>
      </c>
      <c r="D9" s="145" t="s">
        <v>45</v>
      </c>
      <c r="E9" s="145" t="s">
        <v>28</v>
      </c>
      <c r="F9" s="145"/>
      <c r="G9" s="144" t="s">
        <v>46</v>
      </c>
      <c r="H9" s="211">
        <f t="shared" si="1"/>
        <v>4.9228571428571435</v>
      </c>
      <c r="I9" s="145">
        <v>5</v>
      </c>
      <c r="J9" s="182">
        <v>4.8</v>
      </c>
      <c r="K9" s="164">
        <f t="shared" si="0"/>
        <v>5</v>
      </c>
      <c r="L9" s="145" t="s">
        <v>20</v>
      </c>
      <c r="M9" s="145" t="s">
        <v>20</v>
      </c>
      <c r="N9" s="145" t="s">
        <v>20</v>
      </c>
      <c r="O9" s="145" t="s">
        <v>20</v>
      </c>
      <c r="P9" s="145">
        <v>4</v>
      </c>
      <c r="Q9" s="222">
        <f t="shared" si="2"/>
        <v>4.8914285714285715</v>
      </c>
      <c r="R9" s="216">
        <v>5</v>
      </c>
      <c r="S9" s="216">
        <v>4.32</v>
      </c>
      <c r="T9" s="216">
        <v>5</v>
      </c>
      <c r="U9" s="216">
        <v>5</v>
      </c>
      <c r="V9" s="216">
        <v>5</v>
      </c>
      <c r="W9" s="216">
        <v>5</v>
      </c>
      <c r="X9" s="216">
        <v>4.92</v>
      </c>
      <c r="Y9" s="216"/>
      <c r="Z9" s="216"/>
      <c r="AA9" s="216"/>
      <c r="AB9" s="216"/>
      <c r="AC9" s="147"/>
      <c r="AD9" s="147"/>
    </row>
    <row r="10" spans="1:30" ht="14">
      <c r="A10" s="279" t="s">
        <v>15</v>
      </c>
      <c r="B10" s="145">
        <v>1007822405</v>
      </c>
      <c r="C10" s="145" t="s">
        <v>47</v>
      </c>
      <c r="D10" s="145" t="s">
        <v>48</v>
      </c>
      <c r="E10" s="145" t="s">
        <v>49</v>
      </c>
      <c r="F10" s="145" t="s">
        <v>50</v>
      </c>
      <c r="G10" s="144" t="s">
        <v>51</v>
      </c>
      <c r="H10" s="211">
        <f t="shared" si="1"/>
        <v>4.9093750000000007</v>
      </c>
      <c r="I10" s="145">
        <v>5</v>
      </c>
      <c r="J10" s="182">
        <v>4.8</v>
      </c>
      <c r="K10" s="164">
        <f t="shared" si="0"/>
        <v>5</v>
      </c>
      <c r="L10" s="145" t="s">
        <v>20</v>
      </c>
      <c r="M10" s="145" t="s">
        <v>20</v>
      </c>
      <c r="N10" s="145" t="s">
        <v>20</v>
      </c>
      <c r="O10" s="145" t="s">
        <v>20</v>
      </c>
      <c r="P10" s="145">
        <v>4</v>
      </c>
      <c r="Q10" s="222">
        <f t="shared" si="2"/>
        <v>4.8375000000000004</v>
      </c>
      <c r="R10" s="216">
        <v>5</v>
      </c>
      <c r="S10" s="216">
        <v>4.32</v>
      </c>
      <c r="T10" s="216">
        <v>5</v>
      </c>
      <c r="U10" s="216">
        <v>5</v>
      </c>
      <c r="V10" s="216">
        <v>5</v>
      </c>
      <c r="W10" s="216">
        <v>4.5</v>
      </c>
      <c r="X10" s="216">
        <v>4.9000000000000004</v>
      </c>
      <c r="Y10" s="216">
        <v>4.9800000000000004</v>
      </c>
      <c r="Z10" s="216"/>
      <c r="AA10" s="216"/>
      <c r="AB10" s="216"/>
      <c r="AC10" s="147"/>
      <c r="AD10" s="147"/>
    </row>
    <row r="11" spans="1:30" ht="14">
      <c r="A11" s="279" t="s">
        <v>15</v>
      </c>
      <c r="B11" s="148">
        <v>1061811175</v>
      </c>
      <c r="C11" s="148" t="s">
        <v>52</v>
      </c>
      <c r="D11" s="148" t="s">
        <v>22</v>
      </c>
      <c r="E11" s="148" t="s">
        <v>53</v>
      </c>
      <c r="F11" s="148" t="s">
        <v>54</v>
      </c>
      <c r="G11" s="144" t="s">
        <v>55</v>
      </c>
      <c r="H11" s="211">
        <f t="shared" si="1"/>
        <v>4.9194444444444443</v>
      </c>
      <c r="I11" s="145">
        <v>5</v>
      </c>
      <c r="J11" s="182">
        <v>4.8</v>
      </c>
      <c r="K11" s="164">
        <f t="shared" si="0"/>
        <v>5</v>
      </c>
      <c r="L11" s="145" t="s">
        <v>20</v>
      </c>
      <c r="M11" s="145" t="s">
        <v>20</v>
      </c>
      <c r="N11" s="145" t="s">
        <v>20</v>
      </c>
      <c r="O11" s="145" t="s">
        <v>20</v>
      </c>
      <c r="P11" s="145">
        <v>4</v>
      </c>
      <c r="Q11" s="222">
        <f t="shared" si="2"/>
        <v>4.8777777777777773</v>
      </c>
      <c r="R11" s="216">
        <v>5</v>
      </c>
      <c r="S11" s="216">
        <v>4.2</v>
      </c>
      <c r="T11" s="216">
        <v>5</v>
      </c>
      <c r="U11" s="216">
        <v>5</v>
      </c>
      <c r="V11" s="216">
        <v>5</v>
      </c>
      <c r="W11" s="216">
        <v>4.8</v>
      </c>
      <c r="X11" s="216">
        <v>5</v>
      </c>
      <c r="Y11" s="216">
        <v>5</v>
      </c>
      <c r="Z11" s="216">
        <v>4.9000000000000004</v>
      </c>
      <c r="AA11" s="216"/>
      <c r="AB11" s="216"/>
      <c r="AC11" s="147"/>
      <c r="AD11" s="147"/>
    </row>
    <row r="12" spans="1:30" ht="14">
      <c r="A12" s="279" t="s">
        <v>15</v>
      </c>
      <c r="B12" s="145">
        <v>1020480270</v>
      </c>
      <c r="C12" s="145" t="s">
        <v>56</v>
      </c>
      <c r="D12" s="145" t="s">
        <v>57</v>
      </c>
      <c r="E12" s="145" t="s">
        <v>58</v>
      </c>
      <c r="F12" s="145" t="s">
        <v>59</v>
      </c>
      <c r="G12" s="144" t="s">
        <v>60</v>
      </c>
      <c r="H12" s="211">
        <f t="shared" si="1"/>
        <v>4.3345000000000002</v>
      </c>
      <c r="I12" s="145">
        <v>4</v>
      </c>
      <c r="J12" s="182">
        <v>4.8</v>
      </c>
      <c r="K12" s="164">
        <f t="shared" si="0"/>
        <v>3.75</v>
      </c>
      <c r="L12" s="212"/>
      <c r="M12" s="145" t="s">
        <v>20</v>
      </c>
      <c r="N12" s="145" t="s">
        <v>20</v>
      </c>
      <c r="O12" s="145" t="s">
        <v>20</v>
      </c>
      <c r="P12" s="145">
        <v>3</v>
      </c>
      <c r="Q12" s="222">
        <f t="shared" si="2"/>
        <v>4.7879999999999994</v>
      </c>
      <c r="R12" s="216">
        <v>4.28</v>
      </c>
      <c r="S12" s="216">
        <v>5</v>
      </c>
      <c r="T12" s="216">
        <v>5</v>
      </c>
      <c r="U12" s="216">
        <v>5</v>
      </c>
      <c r="V12" s="216">
        <v>5</v>
      </c>
      <c r="W12" s="216">
        <v>5</v>
      </c>
      <c r="X12" s="216">
        <v>3.8</v>
      </c>
      <c r="Y12" s="216">
        <v>4.8</v>
      </c>
      <c r="Z12" s="216">
        <v>5</v>
      </c>
      <c r="AA12" s="216">
        <v>5</v>
      </c>
      <c r="AB12" s="216"/>
      <c r="AC12" s="147"/>
      <c r="AD12" s="147"/>
    </row>
    <row r="13" spans="1:30" ht="14">
      <c r="A13" s="279" t="s">
        <v>15</v>
      </c>
      <c r="B13" s="145">
        <v>1083025672</v>
      </c>
      <c r="C13" s="145" t="s">
        <v>61</v>
      </c>
      <c r="D13" s="145" t="s">
        <v>62</v>
      </c>
      <c r="E13" s="145" t="s">
        <v>63</v>
      </c>
      <c r="F13" s="145" t="s">
        <v>64</v>
      </c>
      <c r="G13" s="144" t="s">
        <v>65</v>
      </c>
      <c r="H13" s="211">
        <f t="shared" si="1"/>
        <v>4.9231250000000006</v>
      </c>
      <c r="I13" s="145">
        <v>5</v>
      </c>
      <c r="J13" s="182">
        <v>4.8</v>
      </c>
      <c r="K13" s="164">
        <f t="shared" si="0"/>
        <v>5</v>
      </c>
      <c r="L13" s="145" t="s">
        <v>20</v>
      </c>
      <c r="M13" s="145" t="s">
        <v>20</v>
      </c>
      <c r="N13" s="145" t="s">
        <v>20</v>
      </c>
      <c r="O13" s="145" t="s">
        <v>20</v>
      </c>
      <c r="P13" s="145">
        <v>4</v>
      </c>
      <c r="Q13" s="222">
        <f t="shared" si="2"/>
        <v>4.8925000000000001</v>
      </c>
      <c r="R13" s="216">
        <v>4.2</v>
      </c>
      <c r="S13" s="216">
        <v>5</v>
      </c>
      <c r="T13" s="216">
        <v>5</v>
      </c>
      <c r="U13" s="216">
        <v>5</v>
      </c>
      <c r="V13" s="216">
        <v>5</v>
      </c>
      <c r="W13" s="216">
        <v>5</v>
      </c>
      <c r="X13" s="216">
        <v>4.9400000000000004</v>
      </c>
      <c r="Y13" s="216">
        <v>5</v>
      </c>
      <c r="Z13" s="216"/>
      <c r="AA13" s="216"/>
      <c r="AB13" s="216"/>
      <c r="AC13" s="147"/>
      <c r="AD13" s="147"/>
    </row>
    <row r="14" spans="1:30" ht="14">
      <c r="A14" s="279" t="s">
        <v>15</v>
      </c>
      <c r="B14" s="145">
        <v>1037670739</v>
      </c>
      <c r="C14" s="145" t="s">
        <v>66</v>
      </c>
      <c r="D14" s="145" t="s">
        <v>67</v>
      </c>
      <c r="E14" s="145" t="s">
        <v>68</v>
      </c>
      <c r="F14" s="145"/>
      <c r="G14" s="144" t="s">
        <v>69</v>
      </c>
      <c r="H14" s="211">
        <f t="shared" si="1"/>
        <v>4.8921428571428578</v>
      </c>
      <c r="I14" s="145">
        <v>5</v>
      </c>
      <c r="J14" s="182">
        <v>4.8</v>
      </c>
      <c r="K14" s="164">
        <f t="shared" si="0"/>
        <v>5</v>
      </c>
      <c r="L14" s="145" t="s">
        <v>20</v>
      </c>
      <c r="M14" s="145" t="s">
        <v>20</v>
      </c>
      <c r="N14" s="145" t="s">
        <v>20</v>
      </c>
      <c r="O14" s="145" t="s">
        <v>20</v>
      </c>
      <c r="P14" s="145">
        <v>4</v>
      </c>
      <c r="Q14" s="222">
        <f t="shared" si="2"/>
        <v>4.7685714285714287</v>
      </c>
      <c r="R14" s="216">
        <v>5</v>
      </c>
      <c r="S14" s="216">
        <v>4</v>
      </c>
      <c r="T14" s="216">
        <v>5</v>
      </c>
      <c r="U14" s="216">
        <v>5</v>
      </c>
      <c r="V14" s="216">
        <v>5</v>
      </c>
      <c r="W14" s="216">
        <v>4.92</v>
      </c>
      <c r="X14" s="216">
        <v>4.46</v>
      </c>
      <c r="Y14" s="216"/>
      <c r="Z14" s="216"/>
      <c r="AA14" s="216"/>
      <c r="AB14" s="216"/>
      <c r="AC14" s="147"/>
      <c r="AD14" s="147"/>
    </row>
    <row r="15" spans="1:30" ht="14">
      <c r="A15" s="279" t="s">
        <v>15</v>
      </c>
      <c r="B15" s="145">
        <v>1152226558</v>
      </c>
      <c r="C15" s="145" t="s">
        <v>70</v>
      </c>
      <c r="D15" s="145" t="s">
        <v>71</v>
      </c>
      <c r="E15" s="145" t="s">
        <v>72</v>
      </c>
      <c r="F15" s="145"/>
      <c r="G15" s="144" t="s">
        <v>73</v>
      </c>
      <c r="H15" s="211">
        <f t="shared" si="1"/>
        <v>4.9416666666666664</v>
      </c>
      <c r="I15" s="145">
        <v>5</v>
      </c>
      <c r="J15" s="182">
        <v>4.8</v>
      </c>
      <c r="K15" s="164">
        <f t="shared" si="0"/>
        <v>5</v>
      </c>
      <c r="L15" s="145" t="s">
        <v>20</v>
      </c>
      <c r="M15" s="145" t="s">
        <v>20</v>
      </c>
      <c r="N15" s="145" t="s">
        <v>20</v>
      </c>
      <c r="O15" s="145" t="s">
        <v>20</v>
      </c>
      <c r="P15" s="145">
        <v>4</v>
      </c>
      <c r="Q15" s="222">
        <f t="shared" si="2"/>
        <v>4.9666666666666668</v>
      </c>
      <c r="R15" s="216">
        <v>4.8</v>
      </c>
      <c r="S15" s="216">
        <v>5</v>
      </c>
      <c r="T15" s="216">
        <v>5</v>
      </c>
      <c r="U15" s="216">
        <v>5</v>
      </c>
      <c r="V15" s="216">
        <v>5</v>
      </c>
      <c r="W15" s="216">
        <v>5</v>
      </c>
      <c r="X15" s="216"/>
      <c r="Y15" s="216"/>
      <c r="Z15" s="216"/>
      <c r="AA15" s="216"/>
      <c r="AB15" s="216"/>
      <c r="AC15" s="147"/>
      <c r="AD15" s="147"/>
    </row>
    <row r="16" spans="1:30" ht="14">
      <c r="A16" s="279" t="s">
        <v>15</v>
      </c>
      <c r="B16" s="145">
        <v>1061790812</v>
      </c>
      <c r="C16" s="145" t="s">
        <v>70</v>
      </c>
      <c r="D16" s="145" t="s">
        <v>62</v>
      </c>
      <c r="E16" s="145" t="s">
        <v>74</v>
      </c>
      <c r="F16" s="145" t="s">
        <v>58</v>
      </c>
      <c r="G16" s="144" t="s">
        <v>75</v>
      </c>
      <c r="H16" s="211">
        <f t="shared" si="1"/>
        <v>4.91</v>
      </c>
      <c r="I16" s="145">
        <v>5</v>
      </c>
      <c r="J16" s="182">
        <v>4.8</v>
      </c>
      <c r="K16" s="164">
        <f t="shared" si="0"/>
        <v>5</v>
      </c>
      <c r="L16" s="145" t="s">
        <v>20</v>
      </c>
      <c r="M16" s="145" t="s">
        <v>20</v>
      </c>
      <c r="N16" s="145" t="s">
        <v>20</v>
      </c>
      <c r="O16" s="145" t="s">
        <v>20</v>
      </c>
      <c r="P16" s="145">
        <v>4</v>
      </c>
      <c r="Q16" s="222">
        <f t="shared" si="2"/>
        <v>4.8400000000000007</v>
      </c>
      <c r="R16" s="216">
        <v>5</v>
      </c>
      <c r="S16" s="216">
        <v>5</v>
      </c>
      <c r="T16" s="216">
        <v>4.32</v>
      </c>
      <c r="U16" s="216">
        <v>4.92</v>
      </c>
      <c r="V16" s="216">
        <v>5</v>
      </c>
      <c r="W16" s="216">
        <v>4.8</v>
      </c>
      <c r="X16" s="216"/>
      <c r="Y16" s="216"/>
      <c r="Z16" s="216"/>
      <c r="AA16" s="216"/>
      <c r="AB16" s="216"/>
      <c r="AC16" s="147"/>
      <c r="AD16" s="147"/>
    </row>
    <row r="17" spans="1:30" ht="10.5" customHeight="1">
      <c r="A17" s="279" t="s">
        <v>15</v>
      </c>
      <c r="B17" s="148">
        <v>1037671028</v>
      </c>
      <c r="C17" s="148" t="s">
        <v>76</v>
      </c>
      <c r="D17" s="148" t="s">
        <v>77</v>
      </c>
      <c r="E17" s="148" t="s">
        <v>78</v>
      </c>
      <c r="F17" s="148"/>
      <c r="G17" s="144" t="s">
        <v>79</v>
      </c>
      <c r="H17" s="211">
        <f t="shared" si="1"/>
        <v>4.665</v>
      </c>
      <c r="I17" s="145">
        <v>4</v>
      </c>
      <c r="J17" s="182">
        <v>4.8</v>
      </c>
      <c r="K17" s="164">
        <f t="shared" si="0"/>
        <v>5</v>
      </c>
      <c r="L17" s="145" t="s">
        <v>20</v>
      </c>
      <c r="M17" s="145" t="s">
        <v>20</v>
      </c>
      <c r="N17" s="145" t="s">
        <v>20</v>
      </c>
      <c r="O17" s="145" t="s">
        <v>20</v>
      </c>
      <c r="P17" s="145">
        <v>4</v>
      </c>
      <c r="Q17" s="222">
        <f t="shared" si="2"/>
        <v>4.8600000000000003</v>
      </c>
      <c r="R17" s="216">
        <v>5</v>
      </c>
      <c r="S17" s="216">
        <v>4.8600000000000003</v>
      </c>
      <c r="T17" s="216">
        <v>5</v>
      </c>
      <c r="U17" s="216">
        <v>4.8600000000000003</v>
      </c>
      <c r="V17" s="216">
        <v>4.84</v>
      </c>
      <c r="W17" s="216">
        <v>5</v>
      </c>
      <c r="X17" s="216">
        <v>4.72</v>
      </c>
      <c r="Y17" s="216">
        <v>4.5999999999999996</v>
      </c>
      <c r="Z17" s="216"/>
      <c r="AA17" s="216"/>
      <c r="AB17" s="216"/>
      <c r="AC17" s="147"/>
      <c r="AD17" s="147"/>
    </row>
    <row r="18" spans="1:30" ht="14">
      <c r="A18" s="279" t="s">
        <v>15</v>
      </c>
      <c r="B18" s="150">
        <v>1010055319</v>
      </c>
      <c r="C18" s="145" t="s">
        <v>80</v>
      </c>
      <c r="D18" s="145" t="s">
        <v>81</v>
      </c>
      <c r="E18" s="145" t="s">
        <v>82</v>
      </c>
      <c r="F18" s="144"/>
      <c r="G18" s="144" t="s">
        <v>83</v>
      </c>
      <c r="H18" s="211">
        <f t="shared" si="1"/>
        <v>4.6749999999999998</v>
      </c>
      <c r="I18" s="145">
        <v>4</v>
      </c>
      <c r="J18" s="182">
        <v>4.8</v>
      </c>
      <c r="K18" s="164">
        <f t="shared" si="0"/>
        <v>5</v>
      </c>
      <c r="L18" s="145" t="s">
        <v>20</v>
      </c>
      <c r="M18" s="145" t="s">
        <v>20</v>
      </c>
      <c r="N18" s="145" t="s">
        <v>20</v>
      </c>
      <c r="O18" s="145" t="s">
        <v>20</v>
      </c>
      <c r="P18" s="145">
        <v>4</v>
      </c>
      <c r="Q18" s="222">
        <f t="shared" si="2"/>
        <v>4.8999999999999995</v>
      </c>
      <c r="R18" s="216">
        <v>5</v>
      </c>
      <c r="S18" s="216">
        <v>5</v>
      </c>
      <c r="T18" s="216">
        <v>5</v>
      </c>
      <c r="U18" s="216">
        <v>5</v>
      </c>
      <c r="V18" s="216">
        <v>5</v>
      </c>
      <c r="W18" s="216">
        <v>5</v>
      </c>
      <c r="X18" s="216">
        <v>4.3</v>
      </c>
      <c r="Y18" s="216"/>
      <c r="Z18" s="216"/>
      <c r="AA18" s="216"/>
      <c r="AB18" s="216"/>
      <c r="AC18" s="147"/>
      <c r="AD18" s="147"/>
    </row>
    <row r="19" spans="1:30" ht="14">
      <c r="A19" s="279" t="s">
        <v>15</v>
      </c>
      <c r="B19" s="145">
        <v>1004247095</v>
      </c>
      <c r="C19" s="145" t="s">
        <v>84</v>
      </c>
      <c r="D19" s="145" t="s">
        <v>85</v>
      </c>
      <c r="E19" s="145" t="s">
        <v>86</v>
      </c>
      <c r="F19" s="145" t="s">
        <v>72</v>
      </c>
      <c r="G19" s="144" t="s">
        <v>87</v>
      </c>
      <c r="H19" s="211">
        <f t="shared" si="1"/>
        <v>4.6760000000000002</v>
      </c>
      <c r="I19" s="145">
        <v>5</v>
      </c>
      <c r="J19" s="182">
        <v>4.8</v>
      </c>
      <c r="K19" s="164">
        <f t="shared" si="0"/>
        <v>5</v>
      </c>
      <c r="L19" s="145" t="s">
        <v>20</v>
      </c>
      <c r="M19" s="145" t="s">
        <v>20</v>
      </c>
      <c r="N19" s="145" t="s">
        <v>20</v>
      </c>
      <c r="O19" s="145" t="s">
        <v>20</v>
      </c>
      <c r="P19" s="145">
        <v>4</v>
      </c>
      <c r="Q19" s="222">
        <f>(R19+S19+T19+U19+V19)/5</f>
        <v>3.9039999999999999</v>
      </c>
      <c r="R19" s="216">
        <v>4.5199999999999996</v>
      </c>
      <c r="S19" s="216">
        <v>5</v>
      </c>
      <c r="T19" s="216">
        <v>5</v>
      </c>
      <c r="U19" s="216">
        <v>5</v>
      </c>
      <c r="V19" s="217">
        <v>0</v>
      </c>
      <c r="W19" s="216"/>
      <c r="X19" s="216"/>
      <c r="Y19" s="216"/>
      <c r="Z19" s="216"/>
      <c r="AA19" s="216"/>
      <c r="AB19" s="216"/>
      <c r="AC19" s="147"/>
      <c r="AD19" s="147"/>
    </row>
    <row r="20" spans="1:30" ht="14">
      <c r="A20" s="279" t="s">
        <v>15</v>
      </c>
      <c r="B20" s="145">
        <v>1061821936</v>
      </c>
      <c r="C20" s="145" t="s">
        <v>88</v>
      </c>
      <c r="D20" s="145" t="s">
        <v>89</v>
      </c>
      <c r="E20" s="145" t="s">
        <v>28</v>
      </c>
      <c r="F20" s="145"/>
      <c r="G20" s="144" t="s">
        <v>90</v>
      </c>
      <c r="H20" s="211">
        <f t="shared" si="1"/>
        <v>4.6500000000000004</v>
      </c>
      <c r="I20" s="145">
        <v>4</v>
      </c>
      <c r="J20" s="182">
        <v>4.8</v>
      </c>
      <c r="K20" s="164">
        <f t="shared" si="0"/>
        <v>5</v>
      </c>
      <c r="L20" s="145" t="s">
        <v>20</v>
      </c>
      <c r="M20" s="145" t="s">
        <v>20</v>
      </c>
      <c r="N20" s="145" t="s">
        <v>20</v>
      </c>
      <c r="O20" s="145" t="s">
        <v>20</v>
      </c>
      <c r="P20" s="145">
        <v>4</v>
      </c>
      <c r="Q20" s="222">
        <f t="shared" si="2"/>
        <v>4.8</v>
      </c>
      <c r="R20" s="216">
        <v>4.2</v>
      </c>
      <c r="S20" s="216">
        <v>5</v>
      </c>
      <c r="T20" s="216">
        <v>5</v>
      </c>
      <c r="U20" s="216">
        <v>4.2</v>
      </c>
      <c r="V20" s="216">
        <v>5</v>
      </c>
      <c r="W20" s="216">
        <v>5</v>
      </c>
      <c r="X20" s="216">
        <v>5</v>
      </c>
      <c r="Y20" s="216">
        <v>5</v>
      </c>
      <c r="Z20" s="216"/>
      <c r="AA20" s="216"/>
      <c r="AB20" s="216"/>
      <c r="AC20" s="147"/>
      <c r="AD20" s="147"/>
    </row>
    <row r="21" spans="1:30" ht="14">
      <c r="A21" s="279" t="s">
        <v>15</v>
      </c>
      <c r="B21" s="145">
        <v>1017274123</v>
      </c>
      <c r="C21" s="145" t="s">
        <v>91</v>
      </c>
      <c r="D21" s="145" t="s">
        <v>92</v>
      </c>
      <c r="E21" s="145" t="s">
        <v>32</v>
      </c>
      <c r="F21" s="145"/>
      <c r="G21" s="144" t="s">
        <v>93</v>
      </c>
      <c r="H21" s="211">
        <f t="shared" si="1"/>
        <v>4.6189999999999998</v>
      </c>
      <c r="I21" s="145">
        <v>4</v>
      </c>
      <c r="J21" s="182">
        <v>4.8</v>
      </c>
      <c r="K21" s="164">
        <f t="shared" si="0"/>
        <v>5</v>
      </c>
      <c r="L21" s="145" t="s">
        <v>20</v>
      </c>
      <c r="M21" s="145" t="s">
        <v>20</v>
      </c>
      <c r="N21" s="145" t="s">
        <v>20</v>
      </c>
      <c r="O21" s="145" t="s">
        <v>20</v>
      </c>
      <c r="P21" s="145">
        <v>4</v>
      </c>
      <c r="Q21" s="222">
        <f t="shared" si="2"/>
        <v>4.6760000000000002</v>
      </c>
      <c r="R21" s="216">
        <v>4.58</v>
      </c>
      <c r="S21" s="216">
        <v>5</v>
      </c>
      <c r="T21" s="216">
        <v>4.8</v>
      </c>
      <c r="U21" s="216">
        <v>5</v>
      </c>
      <c r="V21" s="216">
        <v>5</v>
      </c>
      <c r="W21" s="216">
        <v>4.4800000000000004</v>
      </c>
      <c r="X21" s="216">
        <v>4.4800000000000004</v>
      </c>
      <c r="Y21" s="216">
        <v>4.9800000000000004</v>
      </c>
      <c r="Z21" s="216">
        <v>4.1399999999999997</v>
      </c>
      <c r="AA21" s="216">
        <v>4.3</v>
      </c>
      <c r="AB21" s="216"/>
      <c r="AC21" s="147"/>
      <c r="AD21" s="147"/>
    </row>
    <row r="22" spans="1:30" ht="14">
      <c r="A22" s="279" t="s">
        <v>15</v>
      </c>
      <c r="B22" s="145">
        <v>1007224921</v>
      </c>
      <c r="C22" s="145" t="s">
        <v>94</v>
      </c>
      <c r="D22" s="145" t="s">
        <v>95</v>
      </c>
      <c r="E22" s="145" t="s">
        <v>74</v>
      </c>
      <c r="F22" s="145" t="s">
        <v>58</v>
      </c>
      <c r="G22" s="144" t="s">
        <v>96</v>
      </c>
      <c r="H22" s="211">
        <f t="shared" si="1"/>
        <v>4.8994444444444447</v>
      </c>
      <c r="I22" s="145">
        <v>5</v>
      </c>
      <c r="J22" s="182">
        <v>4.8</v>
      </c>
      <c r="K22" s="164">
        <f t="shared" si="0"/>
        <v>5</v>
      </c>
      <c r="L22" s="145" t="s">
        <v>20</v>
      </c>
      <c r="M22" s="145" t="s">
        <v>20</v>
      </c>
      <c r="N22" s="145" t="s">
        <v>20</v>
      </c>
      <c r="O22" s="145" t="s">
        <v>20</v>
      </c>
      <c r="P22" s="145">
        <v>4</v>
      </c>
      <c r="Q22" s="222">
        <f t="shared" si="2"/>
        <v>4.7977777777777781</v>
      </c>
      <c r="R22" s="216">
        <v>4.78</v>
      </c>
      <c r="S22" s="216">
        <v>4.8</v>
      </c>
      <c r="T22" s="216">
        <v>5</v>
      </c>
      <c r="U22" s="216">
        <v>4.8</v>
      </c>
      <c r="V22" s="216">
        <v>5</v>
      </c>
      <c r="W22" s="216">
        <v>5</v>
      </c>
      <c r="X22" s="216">
        <v>4.7</v>
      </c>
      <c r="Y22" s="216">
        <v>4.0999999999999996</v>
      </c>
      <c r="Z22" s="216">
        <v>5</v>
      </c>
      <c r="AA22" s="216"/>
      <c r="AB22" s="216"/>
      <c r="AC22" s="147"/>
      <c r="AD22" s="147"/>
    </row>
    <row r="23" spans="1:30" ht="14">
      <c r="A23" s="279" t="s">
        <v>15</v>
      </c>
      <c r="B23" s="145">
        <v>1152467211</v>
      </c>
      <c r="C23" s="145" t="s">
        <v>97</v>
      </c>
      <c r="D23" s="145" t="s">
        <v>98</v>
      </c>
      <c r="E23" s="145" t="s">
        <v>28</v>
      </c>
      <c r="F23" s="145"/>
      <c r="G23" s="144" t="s">
        <v>99</v>
      </c>
      <c r="H23" s="211">
        <f t="shared" si="1"/>
        <v>4.8358333333333334</v>
      </c>
      <c r="I23" s="145">
        <v>5</v>
      </c>
      <c r="J23" s="182">
        <v>4.8</v>
      </c>
      <c r="K23" s="164">
        <f t="shared" si="0"/>
        <v>5</v>
      </c>
      <c r="L23" s="145" t="s">
        <v>20</v>
      </c>
      <c r="M23" s="145" t="s">
        <v>20</v>
      </c>
      <c r="N23" s="145" t="s">
        <v>20</v>
      </c>
      <c r="O23" s="145" t="s">
        <v>20</v>
      </c>
      <c r="P23" s="145">
        <v>4</v>
      </c>
      <c r="Q23" s="222">
        <f t="shared" si="2"/>
        <v>4.543333333333333</v>
      </c>
      <c r="R23" s="216">
        <v>5</v>
      </c>
      <c r="S23" s="216">
        <v>4.5</v>
      </c>
      <c r="T23" s="216">
        <v>4.5999999999999996</v>
      </c>
      <c r="U23" s="216">
        <v>4.16</v>
      </c>
      <c r="V23" s="216">
        <v>5</v>
      </c>
      <c r="W23" s="216">
        <v>4</v>
      </c>
      <c r="X23" s="216"/>
      <c r="Y23" s="216"/>
      <c r="Z23" s="216"/>
      <c r="AA23" s="216"/>
      <c r="AB23" s="216"/>
      <c r="AC23" s="147"/>
      <c r="AD23" s="147"/>
    </row>
    <row r="24" spans="1:30" ht="14">
      <c r="A24" s="279" t="s">
        <v>15</v>
      </c>
      <c r="B24" s="145">
        <v>1214746359</v>
      </c>
      <c r="C24" s="145" t="s">
        <v>100</v>
      </c>
      <c r="D24" s="145" t="s">
        <v>101</v>
      </c>
      <c r="E24" s="145" t="s">
        <v>102</v>
      </c>
      <c r="F24" s="145" t="s">
        <v>103</v>
      </c>
      <c r="G24" s="144" t="s">
        <v>104</v>
      </c>
      <c r="H24" s="211">
        <f t="shared" si="1"/>
        <v>3.7</v>
      </c>
      <c r="I24" s="145">
        <v>5</v>
      </c>
      <c r="J24" s="182">
        <v>4.8</v>
      </c>
      <c r="K24" s="164">
        <f t="shared" si="0"/>
        <v>5</v>
      </c>
      <c r="L24" s="145" t="s">
        <v>20</v>
      </c>
      <c r="M24" s="145" t="s">
        <v>20</v>
      </c>
      <c r="N24" s="145" t="s">
        <v>20</v>
      </c>
      <c r="O24" s="145" t="s">
        <v>20</v>
      </c>
      <c r="P24" s="145">
        <v>4</v>
      </c>
      <c r="Q24" s="222">
        <f>(T24+U24+V24)/5</f>
        <v>0</v>
      </c>
      <c r="R24" s="216">
        <v>5</v>
      </c>
      <c r="S24" s="216">
        <v>4.68</v>
      </c>
      <c r="T24" s="217"/>
      <c r="U24" s="217"/>
      <c r="V24" s="217"/>
      <c r="W24" s="216"/>
      <c r="X24" s="216"/>
      <c r="Y24" s="216"/>
      <c r="Z24" s="216"/>
      <c r="AA24" s="216"/>
      <c r="AB24" s="216"/>
      <c r="AC24" s="147"/>
      <c r="AD24" s="147"/>
    </row>
    <row r="25" spans="1:30" ht="14">
      <c r="A25" s="279" t="s">
        <v>15</v>
      </c>
      <c r="B25" s="145">
        <v>1152223166</v>
      </c>
      <c r="C25" s="145" t="s">
        <v>105</v>
      </c>
      <c r="D25" s="145" t="s">
        <v>106</v>
      </c>
      <c r="E25" s="145" t="s">
        <v>59</v>
      </c>
      <c r="F25" s="145"/>
      <c r="G25" s="144" t="s">
        <v>107</v>
      </c>
      <c r="H25" s="211">
        <f t="shared" si="1"/>
        <v>4.8472222222222232</v>
      </c>
      <c r="I25" s="145">
        <v>5</v>
      </c>
      <c r="J25" s="182">
        <v>4.8</v>
      </c>
      <c r="K25" s="164">
        <f t="shared" si="0"/>
        <v>5</v>
      </c>
      <c r="L25" s="145" t="s">
        <v>20</v>
      </c>
      <c r="M25" s="145" t="s">
        <v>20</v>
      </c>
      <c r="N25" s="145" t="s">
        <v>20</v>
      </c>
      <c r="O25" s="145" t="s">
        <v>20</v>
      </c>
      <c r="P25" s="145">
        <v>4</v>
      </c>
      <c r="Q25" s="222">
        <f t="shared" si="2"/>
        <v>4.5888888888888903</v>
      </c>
      <c r="R25" s="216">
        <v>5</v>
      </c>
      <c r="S25" s="216">
        <v>3</v>
      </c>
      <c r="T25" s="216">
        <v>5</v>
      </c>
      <c r="U25" s="216">
        <v>5</v>
      </c>
      <c r="V25" s="216">
        <v>4.42</v>
      </c>
      <c r="W25" s="216">
        <v>4.9800000000000004</v>
      </c>
      <c r="X25" s="216">
        <v>5</v>
      </c>
      <c r="Y25" s="216">
        <v>4.74</v>
      </c>
      <c r="Z25" s="216">
        <v>4.16</v>
      </c>
      <c r="AA25" s="216"/>
      <c r="AB25" s="216"/>
      <c r="AC25" s="147"/>
      <c r="AD25" s="147"/>
    </row>
    <row r="26" spans="1:30" ht="14">
      <c r="A26" s="279" t="s">
        <v>15</v>
      </c>
      <c r="B26" s="145">
        <v>1152468921</v>
      </c>
      <c r="C26" s="145" t="s">
        <v>108</v>
      </c>
      <c r="D26" s="145" t="s">
        <v>109</v>
      </c>
      <c r="E26" s="145" t="s">
        <v>110</v>
      </c>
      <c r="F26" s="145" t="s">
        <v>111</v>
      </c>
      <c r="G26" s="144" t="s">
        <v>112</v>
      </c>
      <c r="H26" s="211">
        <f t="shared" si="1"/>
        <v>4.9000000000000004</v>
      </c>
      <c r="I26" s="145">
        <v>5</v>
      </c>
      <c r="J26" s="182">
        <v>4.8</v>
      </c>
      <c r="K26" s="164">
        <f t="shared" si="0"/>
        <v>5</v>
      </c>
      <c r="L26" s="145" t="s">
        <v>20</v>
      </c>
      <c r="M26" s="145" t="s">
        <v>20</v>
      </c>
      <c r="N26" s="145" t="s">
        <v>20</v>
      </c>
      <c r="O26" s="145"/>
      <c r="P26" s="145">
        <v>4</v>
      </c>
      <c r="Q26" s="222">
        <f t="shared" si="2"/>
        <v>4.8</v>
      </c>
      <c r="R26" s="216">
        <v>5</v>
      </c>
      <c r="S26" s="216">
        <v>4.3600000000000003</v>
      </c>
      <c r="T26" s="216">
        <v>4.76</v>
      </c>
      <c r="U26" s="216">
        <v>5</v>
      </c>
      <c r="V26" s="216">
        <v>4.68</v>
      </c>
      <c r="W26" s="216">
        <v>5</v>
      </c>
      <c r="X26" s="216"/>
      <c r="Y26" s="216"/>
      <c r="Z26" s="216"/>
      <c r="AA26" s="216"/>
      <c r="AB26" s="216"/>
      <c r="AC26" s="147"/>
      <c r="AD26" s="147"/>
    </row>
    <row r="27" spans="1:30" ht="14">
      <c r="A27" s="279" t="s">
        <v>15</v>
      </c>
      <c r="B27" s="145">
        <v>1017246854</v>
      </c>
      <c r="C27" s="145" t="s">
        <v>113</v>
      </c>
      <c r="D27" s="145" t="s">
        <v>114</v>
      </c>
      <c r="E27" s="145" t="s">
        <v>115</v>
      </c>
      <c r="F27" s="145"/>
      <c r="G27" s="144" t="s">
        <v>116</v>
      </c>
      <c r="H27" s="211">
        <f t="shared" si="1"/>
        <v>4.9428571428571431</v>
      </c>
      <c r="I27" s="145">
        <v>5</v>
      </c>
      <c r="J27" s="182">
        <v>4.8</v>
      </c>
      <c r="K27" s="164">
        <f t="shared" si="0"/>
        <v>5</v>
      </c>
      <c r="L27" s="145" t="s">
        <v>20</v>
      </c>
      <c r="M27" s="145" t="s">
        <v>20</v>
      </c>
      <c r="N27" s="145" t="s">
        <v>20</v>
      </c>
      <c r="O27" s="145" t="s">
        <v>20</v>
      </c>
      <c r="P27" s="145">
        <v>4</v>
      </c>
      <c r="Q27" s="222">
        <f t="shared" si="2"/>
        <v>4.9714285714285706</v>
      </c>
      <c r="R27" s="216">
        <v>4.8</v>
      </c>
      <c r="S27" s="216">
        <v>5</v>
      </c>
      <c r="T27" s="216">
        <v>5</v>
      </c>
      <c r="U27" s="216">
        <v>5</v>
      </c>
      <c r="V27" s="216">
        <v>5</v>
      </c>
      <c r="W27" s="216">
        <v>5</v>
      </c>
      <c r="X27" s="216">
        <v>5</v>
      </c>
      <c r="Y27" s="216"/>
      <c r="Z27" s="216"/>
      <c r="AA27" s="216"/>
      <c r="AB27" s="216"/>
      <c r="AC27" s="147"/>
      <c r="AD27" s="147"/>
    </row>
    <row r="28" spans="1:30" ht="14">
      <c r="A28" s="279" t="s">
        <v>15</v>
      </c>
      <c r="B28" s="150">
        <v>1037611967</v>
      </c>
      <c r="C28" s="145" t="s">
        <v>117</v>
      </c>
      <c r="D28" s="145" t="s">
        <v>118</v>
      </c>
      <c r="E28" s="145" t="s">
        <v>119</v>
      </c>
      <c r="F28" s="144"/>
      <c r="G28" s="144" t="s">
        <v>120</v>
      </c>
      <c r="H28" s="211">
        <f t="shared" si="1"/>
        <v>4.9400000000000004</v>
      </c>
      <c r="I28" s="145">
        <v>5</v>
      </c>
      <c r="J28" s="182">
        <v>4.8</v>
      </c>
      <c r="K28" s="164">
        <f t="shared" si="0"/>
        <v>5</v>
      </c>
      <c r="L28" s="145" t="s">
        <v>20</v>
      </c>
      <c r="M28" s="145" t="s">
        <v>20</v>
      </c>
      <c r="N28" s="145" t="s">
        <v>20</v>
      </c>
      <c r="O28" s="145" t="s">
        <v>20</v>
      </c>
      <c r="P28" s="145">
        <v>4</v>
      </c>
      <c r="Q28" s="222">
        <f t="shared" si="2"/>
        <v>4.96</v>
      </c>
      <c r="R28" s="216">
        <v>4.8</v>
      </c>
      <c r="S28" s="216">
        <v>5</v>
      </c>
      <c r="T28" s="216">
        <v>5</v>
      </c>
      <c r="U28" s="216">
        <v>5</v>
      </c>
      <c r="V28" s="216">
        <v>5</v>
      </c>
      <c r="W28" s="216"/>
      <c r="X28" s="216"/>
      <c r="Y28" s="216"/>
      <c r="Z28" s="216"/>
      <c r="AA28" s="216"/>
      <c r="AB28" s="216"/>
      <c r="AC28" s="147"/>
      <c r="AD28" s="147"/>
    </row>
    <row r="29" spans="1:30" ht="14">
      <c r="A29" s="279" t="s">
        <v>15</v>
      </c>
      <c r="B29" s="145">
        <v>1098682854</v>
      </c>
      <c r="C29" s="145" t="s">
        <v>121</v>
      </c>
      <c r="D29" s="145" t="s">
        <v>122</v>
      </c>
      <c r="E29" s="145" t="s">
        <v>123</v>
      </c>
      <c r="F29" s="145" t="s">
        <v>124</v>
      </c>
      <c r="G29" s="144" t="s">
        <v>125</v>
      </c>
      <c r="H29" s="211">
        <f t="shared" si="1"/>
        <v>4.5244999999999997</v>
      </c>
      <c r="I29" s="145">
        <v>5</v>
      </c>
      <c r="J29" s="182">
        <v>4.8</v>
      </c>
      <c r="K29" s="164">
        <f t="shared" si="0"/>
        <v>3.75</v>
      </c>
      <c r="L29" s="212"/>
      <c r="M29" s="145" t="s">
        <v>20</v>
      </c>
      <c r="N29" s="145" t="s">
        <v>20</v>
      </c>
      <c r="O29" s="145" t="s">
        <v>20</v>
      </c>
      <c r="P29" s="145">
        <v>3</v>
      </c>
      <c r="Q29" s="222">
        <f t="shared" si="2"/>
        <v>4.548</v>
      </c>
      <c r="R29" s="216">
        <v>4.5</v>
      </c>
      <c r="S29" s="216">
        <v>4.5999999999999996</v>
      </c>
      <c r="T29" s="216">
        <v>4.1399999999999997</v>
      </c>
      <c r="U29" s="216">
        <v>5</v>
      </c>
      <c r="V29" s="216">
        <v>4.5</v>
      </c>
      <c r="W29" s="216"/>
      <c r="X29" s="216"/>
      <c r="Y29" s="216"/>
      <c r="Z29" s="216"/>
      <c r="AA29" s="216"/>
      <c r="AB29" s="216"/>
      <c r="AC29" s="147"/>
      <c r="AD29" s="147"/>
    </row>
    <row r="30" spans="1:30" ht="14">
      <c r="A30" s="279" t="s">
        <v>15</v>
      </c>
      <c r="B30" s="145">
        <v>1152468126</v>
      </c>
      <c r="C30" s="145" t="s">
        <v>114</v>
      </c>
      <c r="D30" s="145" t="s">
        <v>126</v>
      </c>
      <c r="E30" s="145" t="s">
        <v>127</v>
      </c>
      <c r="F30" s="145" t="s">
        <v>32</v>
      </c>
      <c r="G30" s="144" t="s">
        <v>128</v>
      </c>
      <c r="H30" s="211">
        <f t="shared" si="1"/>
        <v>3.1045000000000003</v>
      </c>
      <c r="I30" s="145">
        <v>2</v>
      </c>
      <c r="J30" s="182">
        <v>4.8</v>
      </c>
      <c r="K30" s="164">
        <f t="shared" si="0"/>
        <v>3.75</v>
      </c>
      <c r="L30" s="145" t="s">
        <v>20</v>
      </c>
      <c r="M30" s="145" t="s">
        <v>20</v>
      </c>
      <c r="N30" s="145" t="s">
        <v>20</v>
      </c>
      <c r="O30" s="212"/>
      <c r="P30" s="145">
        <v>3</v>
      </c>
      <c r="Q30" s="222">
        <f>(R30+S30+T30+U30+V30)/5</f>
        <v>1.8679999999999999</v>
      </c>
      <c r="R30" s="216">
        <v>5</v>
      </c>
      <c r="S30" s="216">
        <v>4.34</v>
      </c>
      <c r="T30" s="217"/>
      <c r="U30" s="217"/>
      <c r="V30" s="217"/>
      <c r="W30" s="216"/>
      <c r="X30" s="216"/>
      <c r="Y30" s="216"/>
      <c r="Z30" s="216"/>
      <c r="AA30" s="216"/>
      <c r="AB30" s="216"/>
      <c r="AC30" s="147"/>
      <c r="AD30" s="147"/>
    </row>
    <row r="31" spans="1:30" ht="14">
      <c r="A31" s="279" t="s">
        <v>15</v>
      </c>
      <c r="B31" s="145">
        <v>1010128419</v>
      </c>
      <c r="C31" s="145" t="s">
        <v>118</v>
      </c>
      <c r="D31" s="145" t="s">
        <v>129</v>
      </c>
      <c r="E31" s="145" t="s">
        <v>115</v>
      </c>
      <c r="F31" s="145"/>
      <c r="G31" s="144" t="s">
        <v>130</v>
      </c>
      <c r="H31" s="211">
        <f t="shared" si="1"/>
        <v>4.4291666666666671</v>
      </c>
      <c r="I31" s="145">
        <v>3</v>
      </c>
      <c r="J31" s="182">
        <v>4.8</v>
      </c>
      <c r="K31" s="164">
        <f t="shared" si="0"/>
        <v>5</v>
      </c>
      <c r="L31" s="145" t="s">
        <v>20</v>
      </c>
      <c r="M31" s="145" t="s">
        <v>20</v>
      </c>
      <c r="N31" s="145" t="s">
        <v>20</v>
      </c>
      <c r="O31" s="145" t="s">
        <v>20</v>
      </c>
      <c r="P31" s="145">
        <v>4</v>
      </c>
      <c r="Q31" s="222">
        <f t="shared" si="2"/>
        <v>4.916666666666667</v>
      </c>
      <c r="R31" s="216">
        <v>4.84</v>
      </c>
      <c r="S31" s="216">
        <v>5</v>
      </c>
      <c r="T31" s="216">
        <v>4.8</v>
      </c>
      <c r="U31" s="216">
        <v>5</v>
      </c>
      <c r="V31" s="216">
        <v>4.8600000000000003</v>
      </c>
      <c r="W31" s="216">
        <v>5</v>
      </c>
      <c r="X31" s="216"/>
      <c r="Y31" s="216"/>
      <c r="Z31" s="216"/>
      <c r="AA31" s="216"/>
      <c r="AB31" s="216"/>
      <c r="AC31" s="147"/>
      <c r="AD31" s="147"/>
    </row>
    <row r="32" spans="1:30" ht="14">
      <c r="A32" s="279" t="s">
        <v>15</v>
      </c>
      <c r="B32" s="148">
        <v>1152439282</v>
      </c>
      <c r="C32" s="148" t="s">
        <v>131</v>
      </c>
      <c r="D32" s="148" t="s">
        <v>132</v>
      </c>
      <c r="E32" s="148" t="s">
        <v>133</v>
      </c>
      <c r="F32" s="148"/>
      <c r="G32" s="146" t="s">
        <v>134</v>
      </c>
      <c r="H32" s="211">
        <f t="shared" si="1"/>
        <v>4.6450000000000005</v>
      </c>
      <c r="I32" s="145">
        <v>4</v>
      </c>
      <c r="J32" s="182">
        <v>4.8</v>
      </c>
      <c r="K32" s="164">
        <f t="shared" si="0"/>
        <v>5</v>
      </c>
      <c r="L32" s="145" t="s">
        <v>20</v>
      </c>
      <c r="M32" s="145" t="s">
        <v>20</v>
      </c>
      <c r="N32" s="145" t="s">
        <v>20</v>
      </c>
      <c r="O32" s="145" t="s">
        <v>20</v>
      </c>
      <c r="P32" s="145">
        <v>4</v>
      </c>
      <c r="Q32" s="222">
        <f t="shared" si="2"/>
        <v>4.78</v>
      </c>
      <c r="R32" s="216">
        <v>4.5</v>
      </c>
      <c r="S32" s="216">
        <v>4.5599999999999996</v>
      </c>
      <c r="T32" s="216">
        <v>4.68</v>
      </c>
      <c r="U32" s="216">
        <v>4.8</v>
      </c>
      <c r="V32" s="216">
        <v>4.92</v>
      </c>
      <c r="W32" s="216">
        <v>5</v>
      </c>
      <c r="X32" s="216">
        <v>5</v>
      </c>
      <c r="Y32" s="216"/>
      <c r="Z32" s="216"/>
      <c r="AA32" s="216"/>
      <c r="AB32" s="216"/>
      <c r="AC32" s="147"/>
      <c r="AD32" s="147"/>
    </row>
    <row r="33" spans="1:30" ht="14">
      <c r="A33" s="279" t="s">
        <v>15</v>
      </c>
      <c r="B33" s="145">
        <v>1061816020</v>
      </c>
      <c r="C33" s="145" t="s">
        <v>135</v>
      </c>
      <c r="D33" s="145" t="s">
        <v>136</v>
      </c>
      <c r="E33" s="145" t="s">
        <v>137</v>
      </c>
      <c r="F33" s="145" t="s">
        <v>138</v>
      </c>
      <c r="G33" s="144" t="s">
        <v>139</v>
      </c>
      <c r="H33" s="211">
        <f t="shared" si="1"/>
        <v>4.9250000000000007</v>
      </c>
      <c r="I33" s="145">
        <v>5</v>
      </c>
      <c r="J33" s="182">
        <v>4.8</v>
      </c>
      <c r="K33" s="164">
        <f t="shared" si="0"/>
        <v>5</v>
      </c>
      <c r="L33" s="145" t="s">
        <v>20</v>
      </c>
      <c r="M33" s="145" t="s">
        <v>20</v>
      </c>
      <c r="N33" s="145" t="s">
        <v>20</v>
      </c>
      <c r="O33" s="145" t="s">
        <v>20</v>
      </c>
      <c r="P33" s="145">
        <v>4</v>
      </c>
      <c r="Q33" s="222">
        <f t="shared" si="2"/>
        <v>4.9000000000000004</v>
      </c>
      <c r="R33" s="216">
        <v>5</v>
      </c>
      <c r="S33" s="216">
        <v>5</v>
      </c>
      <c r="T33" s="216">
        <v>4.5</v>
      </c>
      <c r="U33" s="216">
        <v>5</v>
      </c>
      <c r="V33" s="216">
        <v>5</v>
      </c>
      <c r="W33" s="216"/>
      <c r="X33" s="216"/>
      <c r="Y33" s="216"/>
      <c r="Z33" s="216"/>
      <c r="AA33" s="216"/>
      <c r="AB33" s="216"/>
      <c r="AC33" s="147"/>
      <c r="AD33" s="147"/>
    </row>
    <row r="34" spans="1:30" ht="14">
      <c r="A34" s="279" t="s">
        <v>15</v>
      </c>
      <c r="B34" s="145">
        <v>1020817160</v>
      </c>
      <c r="C34" s="145" t="s">
        <v>140</v>
      </c>
      <c r="D34" s="145" t="s">
        <v>141</v>
      </c>
      <c r="E34" s="145" t="s">
        <v>59</v>
      </c>
      <c r="F34" s="145"/>
      <c r="G34" s="144" t="s">
        <v>142</v>
      </c>
      <c r="H34" s="211">
        <f t="shared" si="1"/>
        <v>4.8985000000000003</v>
      </c>
      <c r="I34" s="145">
        <v>5</v>
      </c>
      <c r="J34" s="182">
        <v>4.8</v>
      </c>
      <c r="K34" s="164">
        <f t="shared" si="0"/>
        <v>5</v>
      </c>
      <c r="L34" s="145" t="s">
        <v>20</v>
      </c>
      <c r="M34" s="145" t="s">
        <v>20</v>
      </c>
      <c r="N34" s="145" t="s">
        <v>20</v>
      </c>
      <c r="O34" s="145" t="s">
        <v>20</v>
      </c>
      <c r="P34" s="145">
        <v>4</v>
      </c>
      <c r="Q34" s="222">
        <f t="shared" si="2"/>
        <v>4.7939999999999996</v>
      </c>
      <c r="R34" s="216">
        <v>5</v>
      </c>
      <c r="S34" s="216">
        <v>5</v>
      </c>
      <c r="T34" s="216">
        <v>4.5</v>
      </c>
      <c r="U34" s="216">
        <v>5</v>
      </c>
      <c r="V34" s="216">
        <v>5</v>
      </c>
      <c r="W34" s="216">
        <v>3.8</v>
      </c>
      <c r="X34" s="216">
        <v>5</v>
      </c>
      <c r="Y34" s="216">
        <v>4.8600000000000003</v>
      </c>
      <c r="Z34" s="216">
        <v>4.9000000000000004</v>
      </c>
      <c r="AA34" s="216">
        <v>4.88</v>
      </c>
      <c r="AB34" s="216"/>
      <c r="AC34" s="147"/>
      <c r="AD34" s="147"/>
    </row>
    <row r="35" spans="1:30" ht="14">
      <c r="A35" s="282" t="s">
        <v>143</v>
      </c>
      <c r="B35" s="145">
        <v>1036685551</v>
      </c>
      <c r="C35" s="145" t="s">
        <v>144</v>
      </c>
      <c r="D35" s="145" t="s">
        <v>145</v>
      </c>
      <c r="E35" s="145" t="s">
        <v>146</v>
      </c>
      <c r="F35" s="145"/>
      <c r="G35" s="144" t="s">
        <v>147</v>
      </c>
      <c r="H35" s="211">
        <f t="shared" ref="H35:H65" si="3">(I35*25%)+(J35*25%)+(K35*25%)+(Q35*25%)</f>
        <v>4.4233333333333338</v>
      </c>
      <c r="I35" s="145">
        <v>3</v>
      </c>
      <c r="J35" s="182">
        <v>4.8</v>
      </c>
      <c r="K35" s="164">
        <f t="shared" ref="K35:K65" si="4">(P35*5)/4</f>
        <v>5</v>
      </c>
      <c r="L35" s="145" t="s">
        <v>20</v>
      </c>
      <c r="M35" s="145" t="s">
        <v>20</v>
      </c>
      <c r="N35" s="145" t="s">
        <v>20</v>
      </c>
      <c r="O35" s="145" t="s">
        <v>20</v>
      </c>
      <c r="P35" s="145">
        <v>4</v>
      </c>
      <c r="Q35" s="222">
        <f>AVERAGE(R35:AB35)</f>
        <v>4.8933333333333344</v>
      </c>
      <c r="R35" s="216">
        <v>5</v>
      </c>
      <c r="S35" s="216">
        <v>4.84</v>
      </c>
      <c r="T35" s="216">
        <v>5</v>
      </c>
      <c r="U35" s="216">
        <v>4.9000000000000004</v>
      </c>
      <c r="V35" s="216">
        <v>4.8</v>
      </c>
      <c r="W35" s="216">
        <v>5</v>
      </c>
      <c r="X35" s="216">
        <v>4.5</v>
      </c>
      <c r="Y35" s="216">
        <v>5</v>
      </c>
      <c r="Z35" s="216">
        <v>5</v>
      </c>
      <c r="AA35" s="216"/>
      <c r="AB35" s="216"/>
      <c r="AC35" s="147"/>
      <c r="AD35" s="147"/>
    </row>
    <row r="36" spans="1:30" ht="14">
      <c r="A36" s="282" t="s">
        <v>143</v>
      </c>
      <c r="B36" s="145">
        <v>1061777396</v>
      </c>
      <c r="C36" s="145" t="s">
        <v>148</v>
      </c>
      <c r="D36" s="145" t="s">
        <v>62</v>
      </c>
      <c r="E36" s="145" t="s">
        <v>137</v>
      </c>
      <c r="F36" s="145"/>
      <c r="G36" s="144" t="s">
        <v>149</v>
      </c>
      <c r="H36" s="211">
        <f t="shared" si="3"/>
        <v>4.665</v>
      </c>
      <c r="I36" s="145">
        <v>4</v>
      </c>
      <c r="J36" s="182">
        <v>4.8</v>
      </c>
      <c r="K36" s="164">
        <f t="shared" si="4"/>
        <v>5</v>
      </c>
      <c r="L36" s="145" t="s">
        <v>20</v>
      </c>
      <c r="M36" s="145" t="s">
        <v>20</v>
      </c>
      <c r="N36" s="145" t="s">
        <v>20</v>
      </c>
      <c r="O36" s="145" t="s">
        <v>20</v>
      </c>
      <c r="P36" s="145">
        <v>4</v>
      </c>
      <c r="Q36" s="222">
        <f t="shared" ref="Q36:Q64" si="5">AVERAGE(R36:AB36)</f>
        <v>4.8600000000000003</v>
      </c>
      <c r="R36" s="216">
        <v>4.92</v>
      </c>
      <c r="S36" s="216">
        <v>5</v>
      </c>
      <c r="T36" s="216">
        <v>5</v>
      </c>
      <c r="U36" s="216">
        <v>5</v>
      </c>
      <c r="V36" s="216">
        <v>4.0999999999999996</v>
      </c>
      <c r="W36" s="216">
        <v>5</v>
      </c>
      <c r="X36" s="216">
        <v>5</v>
      </c>
      <c r="Y36" s="216"/>
      <c r="Z36" s="216"/>
      <c r="AA36" s="216"/>
      <c r="AB36" s="216"/>
      <c r="AC36" s="147"/>
      <c r="AD36" s="147"/>
    </row>
    <row r="37" spans="1:30" ht="14">
      <c r="A37" s="282" t="s">
        <v>143</v>
      </c>
      <c r="B37" s="145">
        <v>1017275394</v>
      </c>
      <c r="C37" s="145" t="s">
        <v>150</v>
      </c>
      <c r="D37" s="145" t="s">
        <v>151</v>
      </c>
      <c r="E37" s="145" t="s">
        <v>23</v>
      </c>
      <c r="F37" s="145" t="s">
        <v>152</v>
      </c>
      <c r="G37" s="144" t="s">
        <v>153</v>
      </c>
      <c r="H37" s="211">
        <f t="shared" si="3"/>
        <v>4.6137499999999996</v>
      </c>
      <c r="I37" s="145">
        <v>4</v>
      </c>
      <c r="J37" s="182">
        <v>4.8</v>
      </c>
      <c r="K37" s="164">
        <f t="shared" si="4"/>
        <v>5</v>
      </c>
      <c r="L37" s="145" t="s">
        <v>20</v>
      </c>
      <c r="M37" s="145" t="s">
        <v>20</v>
      </c>
      <c r="N37" s="145" t="s">
        <v>20</v>
      </c>
      <c r="O37" s="145" t="s">
        <v>20</v>
      </c>
      <c r="P37" s="145">
        <v>4</v>
      </c>
      <c r="Q37" s="222">
        <f t="shared" si="5"/>
        <v>4.6549999999999994</v>
      </c>
      <c r="R37" s="216">
        <v>5</v>
      </c>
      <c r="S37" s="216">
        <v>5</v>
      </c>
      <c r="T37" s="216">
        <v>5</v>
      </c>
      <c r="U37" s="216">
        <v>4.9000000000000004</v>
      </c>
      <c r="V37" s="216">
        <v>5</v>
      </c>
      <c r="W37" s="216">
        <v>3.78</v>
      </c>
      <c r="X37" s="216">
        <v>4.8</v>
      </c>
      <c r="Y37" s="216">
        <v>3.76</v>
      </c>
      <c r="Z37" s="216"/>
      <c r="AA37" s="216"/>
      <c r="AB37" s="216"/>
      <c r="AC37" s="147"/>
      <c r="AD37" s="147"/>
    </row>
    <row r="38" spans="1:30" ht="14">
      <c r="A38" s="282" t="s">
        <v>143</v>
      </c>
      <c r="B38" s="145">
        <v>1193541513</v>
      </c>
      <c r="C38" s="145" t="s">
        <v>154</v>
      </c>
      <c r="D38" s="145" t="s">
        <v>155</v>
      </c>
      <c r="E38" s="145" t="s">
        <v>156</v>
      </c>
      <c r="F38" s="145" t="s">
        <v>58</v>
      </c>
      <c r="G38" s="144" t="s">
        <v>157</v>
      </c>
      <c r="H38" s="211">
        <f t="shared" si="3"/>
        <v>4.6091666666666669</v>
      </c>
      <c r="I38" s="145">
        <v>5</v>
      </c>
      <c r="J38" s="182">
        <v>4.8</v>
      </c>
      <c r="K38" s="164">
        <f t="shared" si="4"/>
        <v>3.75</v>
      </c>
      <c r="L38" s="145" t="s">
        <v>20</v>
      </c>
      <c r="M38" s="145" t="s">
        <v>20</v>
      </c>
      <c r="N38" s="145" t="s">
        <v>20</v>
      </c>
      <c r="O38" s="212"/>
      <c r="P38" s="145">
        <v>3</v>
      </c>
      <c r="Q38" s="222">
        <f t="shared" si="5"/>
        <v>4.8866666666666667</v>
      </c>
      <c r="R38" s="216">
        <v>5</v>
      </c>
      <c r="S38" s="216">
        <v>4.8600000000000003</v>
      </c>
      <c r="T38" s="216">
        <v>5</v>
      </c>
      <c r="U38" s="216">
        <v>5</v>
      </c>
      <c r="V38" s="216">
        <v>4.5</v>
      </c>
      <c r="W38" s="216">
        <v>4.96</v>
      </c>
      <c r="X38" s="216"/>
      <c r="Y38" s="216"/>
      <c r="Z38" s="216"/>
      <c r="AA38" s="216"/>
      <c r="AB38" s="216"/>
      <c r="AC38" s="147"/>
      <c r="AD38" s="147"/>
    </row>
    <row r="39" spans="1:30" ht="14">
      <c r="A39" s="282" t="s">
        <v>143</v>
      </c>
      <c r="B39" s="150">
        <v>1037665194</v>
      </c>
      <c r="C39" s="145" t="s">
        <v>27</v>
      </c>
      <c r="D39" s="145" t="s">
        <v>62</v>
      </c>
      <c r="E39" s="145" t="s">
        <v>137</v>
      </c>
      <c r="F39" s="149"/>
      <c r="G39" s="144" t="s">
        <v>158</v>
      </c>
      <c r="H39" s="211">
        <f t="shared" si="3"/>
        <v>4.92</v>
      </c>
      <c r="I39" s="145">
        <v>5</v>
      </c>
      <c r="J39" s="182">
        <v>4.8</v>
      </c>
      <c r="K39" s="164">
        <f t="shared" si="4"/>
        <v>5</v>
      </c>
      <c r="L39" s="145" t="s">
        <v>20</v>
      </c>
      <c r="M39" s="145" t="s">
        <v>20</v>
      </c>
      <c r="N39" s="145" t="s">
        <v>20</v>
      </c>
      <c r="O39" s="145" t="s">
        <v>20</v>
      </c>
      <c r="P39" s="145">
        <v>4</v>
      </c>
      <c r="Q39" s="222">
        <f t="shared" si="5"/>
        <v>4.88</v>
      </c>
      <c r="R39" s="216">
        <v>5</v>
      </c>
      <c r="S39" s="216">
        <v>4.68</v>
      </c>
      <c r="T39" s="216">
        <v>4.68</v>
      </c>
      <c r="U39" s="216">
        <v>4.6399999999999997</v>
      </c>
      <c r="V39" s="216">
        <v>5</v>
      </c>
      <c r="W39" s="216">
        <v>5</v>
      </c>
      <c r="X39" s="216">
        <v>4.92</v>
      </c>
      <c r="Y39" s="216">
        <v>5</v>
      </c>
      <c r="Z39" s="216">
        <v>5</v>
      </c>
      <c r="AA39" s="216"/>
      <c r="AB39" s="216"/>
      <c r="AC39" s="147"/>
      <c r="AD39" s="147"/>
    </row>
    <row r="40" spans="1:30" ht="14">
      <c r="A40" s="282" t="s">
        <v>143</v>
      </c>
      <c r="B40" s="145">
        <v>1017272795</v>
      </c>
      <c r="C40" s="145" t="s">
        <v>27</v>
      </c>
      <c r="D40" s="145" t="s">
        <v>159</v>
      </c>
      <c r="E40" s="145" t="s">
        <v>160</v>
      </c>
      <c r="F40" s="145"/>
      <c r="G40" s="144" t="s">
        <v>161</v>
      </c>
      <c r="H40" s="211">
        <f t="shared" si="3"/>
        <v>4.8968749999999996</v>
      </c>
      <c r="I40" s="145">
        <v>5</v>
      </c>
      <c r="J40" s="182">
        <v>4.8</v>
      </c>
      <c r="K40" s="164">
        <f t="shared" si="4"/>
        <v>5</v>
      </c>
      <c r="L40" s="145" t="s">
        <v>20</v>
      </c>
      <c r="M40" s="145" t="s">
        <v>20</v>
      </c>
      <c r="N40" s="145" t="s">
        <v>20</v>
      </c>
      <c r="O40" s="145" t="s">
        <v>20</v>
      </c>
      <c r="P40" s="145">
        <v>4</v>
      </c>
      <c r="Q40" s="222">
        <f t="shared" si="5"/>
        <v>4.7874999999999996</v>
      </c>
      <c r="R40" s="216">
        <v>5</v>
      </c>
      <c r="S40" s="216">
        <v>5</v>
      </c>
      <c r="T40" s="216">
        <v>4.66</v>
      </c>
      <c r="U40" s="216">
        <v>4.7</v>
      </c>
      <c r="V40" s="216">
        <v>5</v>
      </c>
      <c r="W40" s="216">
        <v>5</v>
      </c>
      <c r="X40" s="216">
        <v>5</v>
      </c>
      <c r="Y40" s="216">
        <v>3.94</v>
      </c>
      <c r="Z40" s="216"/>
      <c r="AA40" s="216"/>
      <c r="AB40" s="216"/>
      <c r="AC40" s="147"/>
      <c r="AD40" s="147"/>
    </row>
    <row r="41" spans="1:30" ht="14">
      <c r="A41" s="282" t="s">
        <v>143</v>
      </c>
      <c r="B41" s="145">
        <v>1152226972</v>
      </c>
      <c r="C41" s="145" t="s">
        <v>162</v>
      </c>
      <c r="D41" s="145" t="s">
        <v>163</v>
      </c>
      <c r="E41" s="145" t="s">
        <v>160</v>
      </c>
      <c r="F41" s="145"/>
      <c r="G41" s="144" t="s">
        <v>164</v>
      </c>
      <c r="H41" s="211">
        <f t="shared" si="3"/>
        <v>4.7475000000000005</v>
      </c>
      <c r="I41" s="145">
        <v>5</v>
      </c>
      <c r="J41" s="182">
        <v>4.8</v>
      </c>
      <c r="K41" s="164">
        <f t="shared" si="4"/>
        <v>5</v>
      </c>
      <c r="L41" s="145" t="s">
        <v>20</v>
      </c>
      <c r="M41" s="145" t="s">
        <v>20</v>
      </c>
      <c r="N41" s="145" t="s">
        <v>20</v>
      </c>
      <c r="O41" s="145" t="s">
        <v>20</v>
      </c>
      <c r="P41" s="145">
        <v>4</v>
      </c>
      <c r="Q41" s="222">
        <f t="shared" si="5"/>
        <v>4.1899999999999995</v>
      </c>
      <c r="R41" s="216">
        <v>4.18</v>
      </c>
      <c r="S41" s="216">
        <v>4.2</v>
      </c>
      <c r="T41" s="216"/>
      <c r="U41" s="216"/>
      <c r="V41" s="216"/>
      <c r="W41" s="216"/>
      <c r="X41" s="216"/>
      <c r="Y41" s="216"/>
      <c r="Z41" s="216"/>
      <c r="AA41" s="216"/>
      <c r="AB41" s="216"/>
      <c r="AC41" s="147"/>
      <c r="AD41" s="147"/>
    </row>
    <row r="42" spans="1:30" ht="14">
      <c r="A42" s="282" t="s">
        <v>143</v>
      </c>
      <c r="B42" s="145">
        <v>1152462350</v>
      </c>
      <c r="C42" s="145" t="s">
        <v>85</v>
      </c>
      <c r="D42" s="145" t="s">
        <v>58</v>
      </c>
      <c r="E42" s="145" t="s">
        <v>165</v>
      </c>
      <c r="F42" s="145" t="s">
        <v>166</v>
      </c>
      <c r="G42" s="144" t="s">
        <v>167</v>
      </c>
      <c r="H42" s="211">
        <f t="shared" si="3"/>
        <v>4.9216666666666669</v>
      </c>
      <c r="I42" s="145">
        <v>5</v>
      </c>
      <c r="J42" s="182">
        <v>4.8</v>
      </c>
      <c r="K42" s="164">
        <f t="shared" si="4"/>
        <v>5</v>
      </c>
      <c r="L42" s="145" t="s">
        <v>20</v>
      </c>
      <c r="M42" s="145" t="s">
        <v>20</v>
      </c>
      <c r="N42" s="145" t="s">
        <v>20</v>
      </c>
      <c r="O42" s="145" t="s">
        <v>20</v>
      </c>
      <c r="P42" s="145">
        <v>4</v>
      </c>
      <c r="Q42" s="222">
        <f t="shared" si="5"/>
        <v>4.8866666666666667</v>
      </c>
      <c r="R42" s="216">
        <v>5</v>
      </c>
      <c r="S42" s="216">
        <v>4.96</v>
      </c>
      <c r="T42" s="216">
        <v>5</v>
      </c>
      <c r="U42" s="216">
        <v>4.54</v>
      </c>
      <c r="V42" s="216">
        <v>4.82</v>
      </c>
      <c r="W42" s="216">
        <v>5</v>
      </c>
      <c r="X42" s="216"/>
      <c r="Y42" s="216"/>
      <c r="Z42" s="216"/>
      <c r="AA42" s="216"/>
      <c r="AB42" s="216"/>
      <c r="AC42" s="147"/>
      <c r="AD42" s="147"/>
    </row>
    <row r="43" spans="1:30" ht="14">
      <c r="A43" s="282" t="s">
        <v>143</v>
      </c>
      <c r="B43" s="145">
        <v>16070333</v>
      </c>
      <c r="C43" s="145" t="s">
        <v>168</v>
      </c>
      <c r="D43" s="145" t="s">
        <v>121</v>
      </c>
      <c r="E43" s="145" t="s">
        <v>169</v>
      </c>
      <c r="F43" s="145"/>
      <c r="G43" s="144" t="s">
        <v>170</v>
      </c>
      <c r="H43" s="211">
        <f t="shared" si="3"/>
        <v>3.45</v>
      </c>
      <c r="I43" s="145">
        <v>4</v>
      </c>
      <c r="J43" s="182">
        <v>4.8</v>
      </c>
      <c r="K43" s="164">
        <f t="shared" si="4"/>
        <v>5</v>
      </c>
      <c r="L43" s="145" t="s">
        <v>20</v>
      </c>
      <c r="M43" s="145" t="s">
        <v>20</v>
      </c>
      <c r="N43" s="145" t="s">
        <v>20</v>
      </c>
      <c r="O43" s="145" t="s">
        <v>20</v>
      </c>
      <c r="P43" s="145">
        <v>4</v>
      </c>
      <c r="Q43" s="222">
        <f>(R43+S43+T43+U43+V43)/5</f>
        <v>0</v>
      </c>
      <c r="R43" s="217"/>
      <c r="S43" s="217"/>
      <c r="T43" s="217"/>
      <c r="U43" s="217"/>
      <c r="V43" s="217"/>
      <c r="W43" s="218"/>
      <c r="X43" s="218"/>
      <c r="Y43" s="218"/>
      <c r="Z43" s="218"/>
      <c r="AA43" s="218"/>
      <c r="AB43" s="218"/>
      <c r="AC43" s="147"/>
      <c r="AD43" s="147"/>
    </row>
    <row r="44" spans="1:30" ht="14">
      <c r="A44" s="282" t="s">
        <v>143</v>
      </c>
      <c r="B44" s="145">
        <v>1026163076</v>
      </c>
      <c r="C44" s="145" t="s">
        <v>171</v>
      </c>
      <c r="D44" s="145" t="s">
        <v>172</v>
      </c>
      <c r="E44" s="145" t="s">
        <v>173</v>
      </c>
      <c r="F44" s="145" t="s">
        <v>58</v>
      </c>
      <c r="G44" s="144" t="s">
        <v>174</v>
      </c>
      <c r="H44" s="211">
        <f t="shared" si="3"/>
        <v>4.3519444444444444</v>
      </c>
      <c r="I44" s="145">
        <v>4</v>
      </c>
      <c r="J44" s="182">
        <v>4.8</v>
      </c>
      <c r="K44" s="164">
        <f t="shared" si="4"/>
        <v>3.75</v>
      </c>
      <c r="L44" s="145" t="s">
        <v>20</v>
      </c>
      <c r="M44" s="145" t="s">
        <v>20</v>
      </c>
      <c r="N44" s="145" t="s">
        <v>20</v>
      </c>
      <c r="O44" s="212"/>
      <c r="P44" s="145">
        <v>3</v>
      </c>
      <c r="Q44" s="222">
        <f t="shared" si="5"/>
        <v>4.8577777777777778</v>
      </c>
      <c r="R44" s="216">
        <v>5</v>
      </c>
      <c r="S44" s="216">
        <v>5</v>
      </c>
      <c r="T44" s="216">
        <v>4.08</v>
      </c>
      <c r="U44" s="216">
        <v>5</v>
      </c>
      <c r="V44" s="216">
        <v>5</v>
      </c>
      <c r="W44" s="216">
        <v>5</v>
      </c>
      <c r="X44" s="216">
        <v>4.6399999999999997</v>
      </c>
      <c r="Y44" s="216">
        <v>5</v>
      </c>
      <c r="Z44" s="216">
        <v>5</v>
      </c>
      <c r="AA44" s="216"/>
      <c r="AB44" s="216"/>
      <c r="AC44" s="147"/>
      <c r="AD44" s="147"/>
    </row>
    <row r="45" spans="1:30" ht="14">
      <c r="A45" s="282" t="s">
        <v>143</v>
      </c>
      <c r="B45" s="145">
        <v>1152208665</v>
      </c>
      <c r="C45" s="145" t="s">
        <v>175</v>
      </c>
      <c r="D45" s="145" t="s">
        <v>176</v>
      </c>
      <c r="E45" s="145" t="s">
        <v>133</v>
      </c>
      <c r="F45" s="145"/>
      <c r="G45" s="144" t="s">
        <v>177</v>
      </c>
      <c r="H45" s="211">
        <f t="shared" si="3"/>
        <v>4.1483333333333334</v>
      </c>
      <c r="I45" s="145">
        <v>2</v>
      </c>
      <c r="J45" s="182">
        <v>4.8</v>
      </c>
      <c r="K45" s="164">
        <f t="shared" si="4"/>
        <v>5</v>
      </c>
      <c r="L45" s="145" t="s">
        <v>20</v>
      </c>
      <c r="M45" s="145" t="s">
        <v>20</v>
      </c>
      <c r="N45" s="145" t="s">
        <v>20</v>
      </c>
      <c r="O45" s="145" t="s">
        <v>20</v>
      </c>
      <c r="P45" s="145">
        <v>4</v>
      </c>
      <c r="Q45" s="222">
        <f t="shared" si="5"/>
        <v>4.793333333333333</v>
      </c>
      <c r="R45" s="216">
        <v>4.0199999999999996</v>
      </c>
      <c r="S45" s="216">
        <v>5</v>
      </c>
      <c r="T45" s="216">
        <v>5</v>
      </c>
      <c r="U45" s="216">
        <v>5</v>
      </c>
      <c r="V45" s="216">
        <v>5</v>
      </c>
      <c r="W45" s="216">
        <v>4.2</v>
      </c>
      <c r="X45" s="216">
        <v>4.92</v>
      </c>
      <c r="Y45" s="216">
        <v>5</v>
      </c>
      <c r="Z45" s="216">
        <v>5</v>
      </c>
      <c r="AA45" s="216"/>
      <c r="AB45" s="216"/>
      <c r="AC45" s="147"/>
      <c r="AD45" s="147"/>
    </row>
    <row r="46" spans="1:30" ht="14">
      <c r="A46" s="282" t="s">
        <v>143</v>
      </c>
      <c r="B46" s="145">
        <v>1053872273</v>
      </c>
      <c r="C46" s="145" t="s">
        <v>175</v>
      </c>
      <c r="D46" s="145" t="s">
        <v>178</v>
      </c>
      <c r="E46" s="145" t="s">
        <v>28</v>
      </c>
      <c r="F46" s="145"/>
      <c r="G46" s="144" t="s">
        <v>179</v>
      </c>
      <c r="H46" s="211">
        <f t="shared" si="3"/>
        <v>4.915</v>
      </c>
      <c r="I46" s="145">
        <v>5</v>
      </c>
      <c r="J46" s="182">
        <v>4.8</v>
      </c>
      <c r="K46" s="164">
        <f t="shared" si="4"/>
        <v>5</v>
      </c>
      <c r="L46" s="145" t="s">
        <v>20</v>
      </c>
      <c r="M46" s="145" t="s">
        <v>20</v>
      </c>
      <c r="N46" s="145" t="s">
        <v>20</v>
      </c>
      <c r="O46" s="145" t="s">
        <v>20</v>
      </c>
      <c r="P46" s="145">
        <v>4</v>
      </c>
      <c r="Q46" s="222">
        <f t="shared" si="5"/>
        <v>4.8600000000000003</v>
      </c>
      <c r="R46" s="216">
        <v>4.5</v>
      </c>
      <c r="S46" s="216">
        <v>4.6399999999999997</v>
      </c>
      <c r="T46" s="216">
        <v>4.9000000000000004</v>
      </c>
      <c r="U46" s="216">
        <v>4.9800000000000004</v>
      </c>
      <c r="V46" s="216">
        <v>5</v>
      </c>
      <c r="W46" s="216">
        <v>5</v>
      </c>
      <c r="X46" s="216">
        <v>5</v>
      </c>
      <c r="Y46" s="216"/>
      <c r="Z46" s="216"/>
      <c r="AA46" s="216"/>
      <c r="AB46" s="216"/>
      <c r="AC46" s="147"/>
      <c r="AD46" s="147"/>
    </row>
    <row r="47" spans="1:30" ht="14">
      <c r="A47" s="282" t="s">
        <v>143</v>
      </c>
      <c r="B47" s="145">
        <v>1136889396</v>
      </c>
      <c r="C47" s="145" t="s">
        <v>180</v>
      </c>
      <c r="D47" s="145" t="s">
        <v>181</v>
      </c>
      <c r="E47" s="145" t="s">
        <v>182</v>
      </c>
      <c r="F47" s="145"/>
      <c r="G47" s="144" t="s">
        <v>183</v>
      </c>
      <c r="H47" s="211">
        <f t="shared" si="3"/>
        <v>4.8950000000000005</v>
      </c>
      <c r="I47" s="145">
        <v>5</v>
      </c>
      <c r="J47" s="182">
        <v>4.8</v>
      </c>
      <c r="K47" s="164">
        <f t="shared" si="4"/>
        <v>5</v>
      </c>
      <c r="L47" s="145" t="s">
        <v>20</v>
      </c>
      <c r="M47" s="145" t="s">
        <v>20</v>
      </c>
      <c r="N47" s="145" t="s">
        <v>20</v>
      </c>
      <c r="O47" s="145" t="s">
        <v>20</v>
      </c>
      <c r="P47" s="145">
        <v>4</v>
      </c>
      <c r="Q47" s="222">
        <f t="shared" si="5"/>
        <v>4.78</v>
      </c>
      <c r="R47" s="216">
        <v>4.82</v>
      </c>
      <c r="S47" s="216">
        <v>4.82</v>
      </c>
      <c r="T47" s="216">
        <v>4.96</v>
      </c>
      <c r="U47" s="216">
        <v>4.08</v>
      </c>
      <c r="V47" s="216">
        <v>5</v>
      </c>
      <c r="W47" s="216">
        <v>5</v>
      </c>
      <c r="X47" s="216"/>
      <c r="Y47" s="216"/>
      <c r="Z47" s="216"/>
      <c r="AA47" s="216"/>
      <c r="AB47" s="216"/>
      <c r="AC47" s="147"/>
      <c r="AD47" s="147"/>
    </row>
    <row r="48" spans="1:30" ht="14">
      <c r="A48" s="282" t="s">
        <v>143</v>
      </c>
      <c r="B48" s="145">
        <v>1020492878</v>
      </c>
      <c r="C48" s="145" t="s">
        <v>180</v>
      </c>
      <c r="D48" s="145" t="s">
        <v>184</v>
      </c>
      <c r="E48" s="145" t="s">
        <v>24</v>
      </c>
      <c r="F48" s="145"/>
      <c r="G48" s="144" t="s">
        <v>185</v>
      </c>
      <c r="H48" s="211">
        <f t="shared" si="3"/>
        <v>4.4105555555555558</v>
      </c>
      <c r="I48" s="145">
        <v>3</v>
      </c>
      <c r="J48" s="182">
        <v>4.8</v>
      </c>
      <c r="K48" s="164">
        <f t="shared" si="4"/>
        <v>5</v>
      </c>
      <c r="L48" s="145" t="s">
        <v>20</v>
      </c>
      <c r="M48" s="145" t="s">
        <v>20</v>
      </c>
      <c r="N48" s="145" t="s">
        <v>20</v>
      </c>
      <c r="O48" s="145" t="s">
        <v>20</v>
      </c>
      <c r="P48" s="145">
        <v>4</v>
      </c>
      <c r="Q48" s="222">
        <f t="shared" si="5"/>
        <v>4.8422222222222224</v>
      </c>
      <c r="R48" s="216">
        <v>4.5</v>
      </c>
      <c r="S48" s="216">
        <v>4.66</v>
      </c>
      <c r="T48" s="216">
        <v>4.66</v>
      </c>
      <c r="U48" s="216">
        <v>4.76</v>
      </c>
      <c r="V48" s="216">
        <v>5</v>
      </c>
      <c r="W48" s="216">
        <v>5</v>
      </c>
      <c r="X48" s="216">
        <v>5</v>
      </c>
      <c r="Y48" s="216">
        <v>5</v>
      </c>
      <c r="Z48" s="216">
        <v>5</v>
      </c>
      <c r="AA48" s="216"/>
      <c r="AB48" s="216"/>
      <c r="AC48" s="147"/>
      <c r="AD48" s="147"/>
    </row>
    <row r="49" spans="1:30" ht="14">
      <c r="A49" s="282" t="s">
        <v>143</v>
      </c>
      <c r="B49" s="145">
        <v>1007250973</v>
      </c>
      <c r="C49" s="145" t="s">
        <v>186</v>
      </c>
      <c r="D49" s="145" t="s">
        <v>187</v>
      </c>
      <c r="E49" s="145" t="s">
        <v>188</v>
      </c>
      <c r="F49" s="145" t="s">
        <v>189</v>
      </c>
      <c r="G49" s="144" t="s">
        <v>190</v>
      </c>
      <c r="H49" s="211">
        <f t="shared" si="3"/>
        <v>3.3774999999999999</v>
      </c>
      <c r="I49" s="145">
        <v>0</v>
      </c>
      <c r="J49" s="182">
        <v>4.8</v>
      </c>
      <c r="K49" s="164">
        <f t="shared" si="4"/>
        <v>3.75</v>
      </c>
      <c r="L49" s="145" t="s">
        <v>20</v>
      </c>
      <c r="M49" s="145" t="s">
        <v>20</v>
      </c>
      <c r="N49" s="145" t="s">
        <v>20</v>
      </c>
      <c r="O49" s="212"/>
      <c r="P49" s="145">
        <v>3</v>
      </c>
      <c r="Q49" s="222">
        <f t="shared" si="5"/>
        <v>4.9599999999999991</v>
      </c>
      <c r="R49" s="216">
        <v>5</v>
      </c>
      <c r="S49" s="216">
        <v>4.7</v>
      </c>
      <c r="T49" s="216">
        <v>5</v>
      </c>
      <c r="U49" s="216">
        <v>5</v>
      </c>
      <c r="V49" s="216">
        <v>5</v>
      </c>
      <c r="W49" s="216">
        <v>4.96</v>
      </c>
      <c r="X49" s="216">
        <v>5</v>
      </c>
      <c r="Y49" s="216">
        <v>5</v>
      </c>
      <c r="Z49" s="216">
        <v>5</v>
      </c>
      <c r="AA49" s="216">
        <v>4.9400000000000004</v>
      </c>
      <c r="AB49" s="216"/>
      <c r="AC49" s="147"/>
      <c r="AD49" s="147"/>
    </row>
    <row r="50" spans="1:30" ht="14">
      <c r="A50" s="282" t="s">
        <v>143</v>
      </c>
      <c r="B50" s="145">
        <v>1004575263</v>
      </c>
      <c r="C50" s="145" t="s">
        <v>191</v>
      </c>
      <c r="D50" s="145" t="s">
        <v>126</v>
      </c>
      <c r="E50" s="145" t="s">
        <v>192</v>
      </c>
      <c r="F50" s="145" t="s">
        <v>193</v>
      </c>
      <c r="G50" s="144" t="s">
        <v>194</v>
      </c>
      <c r="H50" s="211">
        <f t="shared" si="3"/>
        <v>4.9400000000000004</v>
      </c>
      <c r="I50" s="145">
        <v>5</v>
      </c>
      <c r="J50" s="182">
        <v>4.8</v>
      </c>
      <c r="K50" s="164">
        <f t="shared" si="4"/>
        <v>5</v>
      </c>
      <c r="L50" s="145" t="s">
        <v>20</v>
      </c>
      <c r="M50" s="145" t="s">
        <v>20</v>
      </c>
      <c r="N50" s="145" t="s">
        <v>20</v>
      </c>
      <c r="O50" s="145" t="s">
        <v>20</v>
      </c>
      <c r="P50" s="145">
        <v>4</v>
      </c>
      <c r="Q50" s="222">
        <f t="shared" si="5"/>
        <v>4.96</v>
      </c>
      <c r="R50" s="216">
        <v>5</v>
      </c>
      <c r="S50" s="216">
        <v>4.72</v>
      </c>
      <c r="T50" s="216">
        <v>5</v>
      </c>
      <c r="U50" s="216">
        <v>5</v>
      </c>
      <c r="V50" s="216">
        <v>5</v>
      </c>
      <c r="W50" s="216">
        <v>4.96</v>
      </c>
      <c r="X50" s="216">
        <v>5</v>
      </c>
      <c r="Y50" s="216">
        <v>5</v>
      </c>
      <c r="Z50" s="216"/>
      <c r="AA50" s="216"/>
      <c r="AB50" s="216"/>
      <c r="AC50" s="147"/>
      <c r="AD50" s="147"/>
    </row>
    <row r="51" spans="1:30" ht="14">
      <c r="A51" s="282" t="s">
        <v>143</v>
      </c>
      <c r="B51" s="150">
        <v>1152458006</v>
      </c>
      <c r="C51" s="145" t="s">
        <v>195</v>
      </c>
      <c r="D51" s="145" t="s">
        <v>196</v>
      </c>
      <c r="E51" s="145" t="s">
        <v>197</v>
      </c>
      <c r="F51" s="144" t="s">
        <v>198</v>
      </c>
      <c r="G51" s="144" t="s">
        <v>199</v>
      </c>
      <c r="H51" s="211">
        <f t="shared" si="3"/>
        <v>4.66</v>
      </c>
      <c r="I51" s="145">
        <v>4</v>
      </c>
      <c r="J51" s="182">
        <v>4.8</v>
      </c>
      <c r="K51" s="164">
        <f t="shared" si="4"/>
        <v>5</v>
      </c>
      <c r="L51" s="145" t="s">
        <v>20</v>
      </c>
      <c r="M51" s="145" t="s">
        <v>20</v>
      </c>
      <c r="N51" s="145" t="s">
        <v>20</v>
      </c>
      <c r="O51" s="145" t="s">
        <v>20</v>
      </c>
      <c r="P51" s="145">
        <v>4</v>
      </c>
      <c r="Q51" s="222">
        <f t="shared" si="5"/>
        <v>4.84</v>
      </c>
      <c r="R51" s="216">
        <v>4.8</v>
      </c>
      <c r="S51" s="216">
        <v>4.92</v>
      </c>
      <c r="T51" s="216">
        <v>5</v>
      </c>
      <c r="U51" s="216">
        <v>5</v>
      </c>
      <c r="V51" s="216">
        <v>5</v>
      </c>
      <c r="W51" s="216">
        <v>5</v>
      </c>
      <c r="X51" s="216">
        <v>5</v>
      </c>
      <c r="Y51" s="216">
        <v>4</v>
      </c>
      <c r="Z51" s="216"/>
      <c r="AA51" s="216"/>
      <c r="AB51" s="216"/>
      <c r="AC51" s="147"/>
      <c r="AD51" s="147"/>
    </row>
    <row r="52" spans="1:30" ht="13.5" customHeight="1">
      <c r="A52" s="282" t="s">
        <v>143</v>
      </c>
      <c r="B52" s="145">
        <v>1037665433</v>
      </c>
      <c r="C52" s="145" t="s">
        <v>200</v>
      </c>
      <c r="D52" s="145" t="s">
        <v>201</v>
      </c>
      <c r="E52" s="145" t="s">
        <v>202</v>
      </c>
      <c r="F52" s="145"/>
      <c r="G52" s="144" t="s">
        <v>203</v>
      </c>
      <c r="H52" s="211">
        <f t="shared" si="3"/>
        <v>4.8964285714285714</v>
      </c>
      <c r="I52" s="145">
        <v>5</v>
      </c>
      <c r="J52" s="182">
        <v>4.8</v>
      </c>
      <c r="K52" s="164">
        <f t="shared" si="4"/>
        <v>5</v>
      </c>
      <c r="L52" s="145" t="s">
        <v>20</v>
      </c>
      <c r="M52" s="145" t="s">
        <v>20</v>
      </c>
      <c r="N52" s="145" t="s">
        <v>20</v>
      </c>
      <c r="O52" s="145" t="s">
        <v>20</v>
      </c>
      <c r="P52" s="145">
        <v>4</v>
      </c>
      <c r="Q52" s="222">
        <f t="shared" si="5"/>
        <v>4.7857142857142856</v>
      </c>
      <c r="R52" s="216">
        <v>5</v>
      </c>
      <c r="S52" s="216">
        <v>4.2</v>
      </c>
      <c r="T52" s="216">
        <v>4.8</v>
      </c>
      <c r="U52" s="216">
        <v>5</v>
      </c>
      <c r="V52" s="216">
        <v>5</v>
      </c>
      <c r="W52" s="216">
        <v>5</v>
      </c>
      <c r="X52" s="216">
        <v>4.5</v>
      </c>
      <c r="Y52" s="216"/>
      <c r="Z52" s="216"/>
      <c r="AA52" s="216"/>
      <c r="AB52" s="216"/>
      <c r="AC52" s="147"/>
      <c r="AD52" s="147"/>
    </row>
    <row r="53" spans="1:30" ht="14">
      <c r="A53" s="282" t="s">
        <v>143</v>
      </c>
      <c r="B53" s="145">
        <v>1152471758</v>
      </c>
      <c r="C53" s="145" t="s">
        <v>204</v>
      </c>
      <c r="D53" s="145" t="s">
        <v>204</v>
      </c>
      <c r="E53" s="145" t="s">
        <v>205</v>
      </c>
      <c r="F53" s="145"/>
      <c r="G53" s="144" t="s">
        <v>206</v>
      </c>
      <c r="H53" s="211">
        <f t="shared" si="3"/>
        <v>4.9066666666666672</v>
      </c>
      <c r="I53" s="145">
        <v>5</v>
      </c>
      <c r="J53" s="182">
        <v>4.8</v>
      </c>
      <c r="K53" s="164">
        <f t="shared" si="4"/>
        <v>5</v>
      </c>
      <c r="L53" s="145" t="s">
        <v>20</v>
      </c>
      <c r="M53" s="145" t="s">
        <v>20</v>
      </c>
      <c r="N53" s="145" t="s">
        <v>20</v>
      </c>
      <c r="O53" s="145" t="s">
        <v>20</v>
      </c>
      <c r="P53" s="145">
        <v>4</v>
      </c>
      <c r="Q53" s="222">
        <f t="shared" si="5"/>
        <v>4.8266666666666671</v>
      </c>
      <c r="R53" s="216">
        <v>5</v>
      </c>
      <c r="S53" s="216">
        <v>4.4800000000000004</v>
      </c>
      <c r="T53" s="216">
        <v>5</v>
      </c>
      <c r="U53" s="216"/>
      <c r="V53" s="216"/>
      <c r="W53" s="216"/>
      <c r="X53" s="216"/>
      <c r="Y53" s="216"/>
      <c r="Z53" s="216"/>
      <c r="AA53" s="216"/>
      <c r="AB53" s="216"/>
      <c r="AC53" s="147"/>
      <c r="AD53" s="147"/>
    </row>
    <row r="54" spans="1:30" ht="14">
      <c r="A54" s="282" t="s">
        <v>143</v>
      </c>
      <c r="B54" s="145">
        <v>1007232059</v>
      </c>
      <c r="C54" s="145" t="s">
        <v>132</v>
      </c>
      <c r="D54" s="145" t="s">
        <v>207</v>
      </c>
      <c r="E54" s="145" t="s">
        <v>156</v>
      </c>
      <c r="F54" s="145" t="s">
        <v>208</v>
      </c>
      <c r="G54" s="144" t="s">
        <v>209</v>
      </c>
      <c r="H54" s="211">
        <f t="shared" si="3"/>
        <v>4.907</v>
      </c>
      <c r="I54" s="145">
        <v>5</v>
      </c>
      <c r="J54" s="182">
        <v>4.8</v>
      </c>
      <c r="K54" s="164">
        <f t="shared" si="4"/>
        <v>5</v>
      </c>
      <c r="L54" s="145" t="s">
        <v>20</v>
      </c>
      <c r="M54" s="145" t="s">
        <v>20</v>
      </c>
      <c r="N54" s="145" t="s">
        <v>20</v>
      </c>
      <c r="O54" s="145" t="s">
        <v>20</v>
      </c>
      <c r="P54" s="145">
        <v>4</v>
      </c>
      <c r="Q54" s="222">
        <f t="shared" si="5"/>
        <v>4.8280000000000003</v>
      </c>
      <c r="R54" s="216">
        <v>5</v>
      </c>
      <c r="S54" s="216">
        <v>4.28</v>
      </c>
      <c r="T54" s="216">
        <v>4.8</v>
      </c>
      <c r="U54" s="216">
        <v>5</v>
      </c>
      <c r="V54" s="216">
        <v>5</v>
      </c>
      <c r="W54" s="216">
        <v>4.8</v>
      </c>
      <c r="X54" s="216">
        <v>4.8</v>
      </c>
      <c r="Y54" s="216">
        <v>4.5999999999999996</v>
      </c>
      <c r="Z54" s="216">
        <v>5</v>
      </c>
      <c r="AA54" s="216">
        <v>5</v>
      </c>
      <c r="AB54" s="216"/>
      <c r="AC54" s="147"/>
      <c r="AD54" s="147"/>
    </row>
    <row r="55" spans="1:30" ht="14">
      <c r="A55" s="282" t="s">
        <v>143</v>
      </c>
      <c r="B55" s="145">
        <v>1017259301</v>
      </c>
      <c r="C55" s="145" t="s">
        <v>210</v>
      </c>
      <c r="D55" s="145" t="s">
        <v>211</v>
      </c>
      <c r="E55" s="145" t="s">
        <v>212</v>
      </c>
      <c r="F55" s="145"/>
      <c r="G55" s="144" t="s">
        <v>213</v>
      </c>
      <c r="H55" s="211">
        <f t="shared" si="3"/>
        <v>4.5975000000000001</v>
      </c>
      <c r="I55" s="145">
        <v>5</v>
      </c>
      <c r="J55" s="182">
        <v>4.8</v>
      </c>
      <c r="K55" s="164">
        <f t="shared" si="4"/>
        <v>3.75</v>
      </c>
      <c r="L55" s="212"/>
      <c r="M55" s="145" t="s">
        <v>20</v>
      </c>
      <c r="N55" s="145" t="s">
        <v>20</v>
      </c>
      <c r="O55" s="145" t="s">
        <v>20</v>
      </c>
      <c r="P55" s="145">
        <v>3</v>
      </c>
      <c r="Q55" s="222">
        <f t="shared" si="5"/>
        <v>4.84</v>
      </c>
      <c r="R55" s="216">
        <v>5</v>
      </c>
      <c r="S55" s="216">
        <v>5</v>
      </c>
      <c r="T55" s="216">
        <v>5</v>
      </c>
      <c r="U55" s="216">
        <v>4.34</v>
      </c>
      <c r="V55" s="216">
        <v>5</v>
      </c>
      <c r="W55" s="216">
        <v>4.8</v>
      </c>
      <c r="X55" s="216">
        <v>5</v>
      </c>
      <c r="Y55" s="216">
        <v>4.4800000000000004</v>
      </c>
      <c r="Z55" s="216">
        <v>4.9400000000000004</v>
      </c>
      <c r="AA55" s="216"/>
      <c r="AB55" s="216"/>
      <c r="AC55" s="147"/>
      <c r="AD55" s="147"/>
    </row>
    <row r="56" spans="1:30" ht="14">
      <c r="A56" s="282" t="s">
        <v>143</v>
      </c>
      <c r="B56" s="145">
        <v>1035873270</v>
      </c>
      <c r="C56" s="145" t="s">
        <v>214</v>
      </c>
      <c r="D56" s="145" t="s">
        <v>215</v>
      </c>
      <c r="E56" s="145" t="s">
        <v>216</v>
      </c>
      <c r="F56" s="145"/>
      <c r="G56" s="144" t="s">
        <v>217</v>
      </c>
      <c r="H56" s="211">
        <f t="shared" si="3"/>
        <v>4.6472222222222221</v>
      </c>
      <c r="I56" s="145">
        <v>4</v>
      </c>
      <c r="J56" s="182">
        <v>4.8</v>
      </c>
      <c r="K56" s="164">
        <f t="shared" si="4"/>
        <v>5</v>
      </c>
      <c r="L56" s="145" t="s">
        <v>20</v>
      </c>
      <c r="M56" s="145" t="s">
        <v>20</v>
      </c>
      <c r="N56" s="145" t="s">
        <v>20</v>
      </c>
      <c r="O56" s="145" t="s">
        <v>20</v>
      </c>
      <c r="P56" s="145">
        <v>4</v>
      </c>
      <c r="Q56" s="222">
        <f t="shared" si="5"/>
        <v>4.7888888888888888</v>
      </c>
      <c r="R56" s="216">
        <v>5</v>
      </c>
      <c r="S56" s="216">
        <v>5</v>
      </c>
      <c r="T56" s="216">
        <v>5</v>
      </c>
      <c r="U56" s="216">
        <v>5</v>
      </c>
      <c r="V56" s="216">
        <v>4.7</v>
      </c>
      <c r="W56" s="216">
        <v>4.2</v>
      </c>
      <c r="X56" s="216">
        <v>4.2</v>
      </c>
      <c r="Y56" s="216">
        <v>5</v>
      </c>
      <c r="Z56" s="216">
        <v>5</v>
      </c>
      <c r="AA56" s="216"/>
      <c r="AB56" s="216"/>
      <c r="AC56" s="147"/>
      <c r="AD56" s="147"/>
    </row>
    <row r="57" spans="1:30" ht="14">
      <c r="A57" s="282" t="s">
        <v>143</v>
      </c>
      <c r="B57" s="150">
        <v>1075297978</v>
      </c>
      <c r="C57" s="145" t="s">
        <v>218</v>
      </c>
      <c r="D57" s="145" t="s">
        <v>80</v>
      </c>
      <c r="E57" s="145" t="s">
        <v>219</v>
      </c>
      <c r="F57" s="149" t="s">
        <v>216</v>
      </c>
      <c r="G57" s="144" t="s">
        <v>220</v>
      </c>
      <c r="H57" s="211">
        <f t="shared" si="3"/>
        <v>4.0025000000000004</v>
      </c>
      <c r="I57" s="145">
        <v>4</v>
      </c>
      <c r="J57" s="182">
        <v>4.8</v>
      </c>
      <c r="K57" s="164">
        <f t="shared" si="4"/>
        <v>2.5</v>
      </c>
      <c r="L57" s="212"/>
      <c r="M57" s="212"/>
      <c r="N57" s="145" t="s">
        <v>20</v>
      </c>
      <c r="O57" s="145" t="s">
        <v>20</v>
      </c>
      <c r="P57" s="145">
        <v>2</v>
      </c>
      <c r="Q57" s="222">
        <f t="shared" si="5"/>
        <v>4.71</v>
      </c>
      <c r="R57" s="216">
        <v>4.32</v>
      </c>
      <c r="S57" s="216">
        <v>4.5999999999999996</v>
      </c>
      <c r="T57" s="216">
        <v>5</v>
      </c>
      <c r="U57" s="216">
        <v>5</v>
      </c>
      <c r="V57" s="216">
        <v>4.18</v>
      </c>
      <c r="W57" s="216">
        <v>4.9000000000000004</v>
      </c>
      <c r="X57" s="216">
        <v>5</v>
      </c>
      <c r="Y57" s="216">
        <v>4.68</v>
      </c>
      <c r="Z57" s="216"/>
      <c r="AA57" s="216"/>
      <c r="AB57" s="216"/>
      <c r="AC57" s="147"/>
      <c r="AD57" s="147"/>
    </row>
    <row r="58" spans="1:30" ht="14">
      <c r="A58" s="282" t="s">
        <v>143</v>
      </c>
      <c r="B58" s="148">
        <v>1214748030</v>
      </c>
      <c r="C58" s="148" t="s">
        <v>221</v>
      </c>
      <c r="D58" s="148" t="s">
        <v>222</v>
      </c>
      <c r="E58" s="148" t="s">
        <v>223</v>
      </c>
      <c r="F58" s="148" t="s">
        <v>37</v>
      </c>
      <c r="G58" s="145" t="s">
        <v>224</v>
      </c>
      <c r="H58" s="211">
        <f t="shared" si="3"/>
        <v>3.7</v>
      </c>
      <c r="I58" s="145">
        <v>5</v>
      </c>
      <c r="J58" s="182">
        <v>4.8</v>
      </c>
      <c r="K58" s="164">
        <f t="shared" si="4"/>
        <v>5</v>
      </c>
      <c r="L58" s="145" t="s">
        <v>20</v>
      </c>
      <c r="M58" s="145" t="s">
        <v>20</v>
      </c>
      <c r="N58" s="145" t="s">
        <v>20</v>
      </c>
      <c r="O58" s="145" t="s">
        <v>20</v>
      </c>
      <c r="P58" s="145">
        <v>4</v>
      </c>
      <c r="Q58" s="222">
        <f>(R58+S58+T58+U58+V58)/5</f>
        <v>0</v>
      </c>
      <c r="R58" s="217"/>
      <c r="S58" s="217"/>
      <c r="T58" s="217"/>
      <c r="U58" s="217"/>
      <c r="V58" s="217"/>
      <c r="W58" s="218"/>
      <c r="X58" s="218"/>
      <c r="Y58" s="218"/>
      <c r="Z58" s="218"/>
      <c r="AA58" s="218"/>
      <c r="AB58" s="218"/>
      <c r="AC58" s="147"/>
      <c r="AD58" s="147"/>
    </row>
    <row r="59" spans="1:30" ht="14">
      <c r="A59" s="282" t="s">
        <v>143</v>
      </c>
      <c r="B59" s="145">
        <v>1152216275</v>
      </c>
      <c r="C59" s="145" t="s">
        <v>222</v>
      </c>
      <c r="D59" s="145" t="s">
        <v>225</v>
      </c>
      <c r="E59" s="145" t="s">
        <v>219</v>
      </c>
      <c r="F59" s="145" t="s">
        <v>226</v>
      </c>
      <c r="G59" s="144" t="s">
        <v>227</v>
      </c>
      <c r="H59" s="211">
        <f t="shared" si="3"/>
        <v>4.9483333333333333</v>
      </c>
      <c r="I59" s="145">
        <v>5</v>
      </c>
      <c r="J59" s="182">
        <v>4.8</v>
      </c>
      <c r="K59" s="164">
        <f t="shared" si="4"/>
        <v>5</v>
      </c>
      <c r="L59" s="145" t="s">
        <v>20</v>
      </c>
      <c r="M59" s="145" t="s">
        <v>20</v>
      </c>
      <c r="N59" s="145" t="s">
        <v>20</v>
      </c>
      <c r="O59" s="145" t="s">
        <v>20</v>
      </c>
      <c r="P59" s="145">
        <v>4</v>
      </c>
      <c r="Q59" s="222">
        <f t="shared" si="5"/>
        <v>4.9933333333333332</v>
      </c>
      <c r="R59" s="216">
        <v>5</v>
      </c>
      <c r="S59" s="216">
        <v>4.9800000000000004</v>
      </c>
      <c r="T59" s="216">
        <v>5</v>
      </c>
      <c r="U59" s="216"/>
      <c r="V59" s="216"/>
      <c r="W59" s="216"/>
      <c r="X59" s="216"/>
      <c r="Y59" s="216"/>
      <c r="Z59" s="216"/>
      <c r="AA59" s="216"/>
      <c r="AB59" s="216"/>
      <c r="AC59" s="147"/>
      <c r="AD59" s="147"/>
    </row>
    <row r="60" spans="1:30" ht="14">
      <c r="A60" s="282" t="s">
        <v>143</v>
      </c>
      <c r="B60" s="145">
        <v>1040051136</v>
      </c>
      <c r="C60" s="145" t="s">
        <v>228</v>
      </c>
      <c r="D60" s="145" t="s">
        <v>228</v>
      </c>
      <c r="E60" s="145" t="s">
        <v>229</v>
      </c>
      <c r="F60" s="145"/>
      <c r="G60" s="144" t="s">
        <v>230</v>
      </c>
      <c r="H60" s="211">
        <f t="shared" si="3"/>
        <v>4.690555555555556</v>
      </c>
      <c r="I60" s="145">
        <v>4</v>
      </c>
      <c r="J60" s="182">
        <v>4.8</v>
      </c>
      <c r="K60" s="164">
        <f t="shared" si="4"/>
        <v>5</v>
      </c>
      <c r="L60" s="145" t="s">
        <v>20</v>
      </c>
      <c r="M60" s="145" t="s">
        <v>20</v>
      </c>
      <c r="N60" s="145" t="s">
        <v>20</v>
      </c>
      <c r="O60" s="145" t="s">
        <v>20</v>
      </c>
      <c r="P60" s="145">
        <v>4</v>
      </c>
      <c r="Q60" s="222">
        <f t="shared" si="5"/>
        <v>4.9622222222222225</v>
      </c>
      <c r="R60" s="216">
        <v>4.92</v>
      </c>
      <c r="S60" s="216">
        <v>5</v>
      </c>
      <c r="T60" s="216">
        <v>5</v>
      </c>
      <c r="U60" s="216">
        <v>5</v>
      </c>
      <c r="V60" s="216">
        <v>5</v>
      </c>
      <c r="W60" s="216">
        <v>5</v>
      </c>
      <c r="X60" s="216">
        <v>4.84</v>
      </c>
      <c r="Y60" s="216">
        <v>4.9000000000000004</v>
      </c>
      <c r="Z60" s="216">
        <v>5</v>
      </c>
      <c r="AA60" s="216"/>
      <c r="AB60" s="216"/>
      <c r="AC60" s="147"/>
      <c r="AD60" s="147"/>
    </row>
    <row r="61" spans="1:30" ht="14">
      <c r="A61" s="282" t="s">
        <v>143</v>
      </c>
      <c r="B61" s="145">
        <v>1193530144</v>
      </c>
      <c r="C61" s="145" t="s">
        <v>231</v>
      </c>
      <c r="D61" s="145" t="s">
        <v>232</v>
      </c>
      <c r="E61" s="145" t="s">
        <v>233</v>
      </c>
      <c r="F61" s="145" t="s">
        <v>234</v>
      </c>
      <c r="G61" s="144" t="s">
        <v>235</v>
      </c>
      <c r="H61" s="211">
        <f t="shared" si="3"/>
        <v>4.8840000000000003</v>
      </c>
      <c r="I61" s="145">
        <v>5</v>
      </c>
      <c r="J61" s="182">
        <v>4.8</v>
      </c>
      <c r="K61" s="164">
        <f t="shared" si="4"/>
        <v>5</v>
      </c>
      <c r="L61" s="145" t="s">
        <v>20</v>
      </c>
      <c r="M61" s="145" t="s">
        <v>20</v>
      </c>
      <c r="N61" s="145" t="s">
        <v>20</v>
      </c>
      <c r="O61" s="145" t="s">
        <v>20</v>
      </c>
      <c r="P61" s="145">
        <v>4</v>
      </c>
      <c r="Q61" s="222">
        <f t="shared" si="5"/>
        <v>4.7359999999999998</v>
      </c>
      <c r="R61" s="216">
        <v>5</v>
      </c>
      <c r="S61" s="216">
        <v>4.74</v>
      </c>
      <c r="T61" s="216">
        <v>4.58</v>
      </c>
      <c r="U61" s="216">
        <v>4.68</v>
      </c>
      <c r="V61" s="216">
        <v>4.68</v>
      </c>
      <c r="W61" s="216"/>
      <c r="X61" s="216"/>
      <c r="Y61" s="216"/>
      <c r="Z61" s="216"/>
      <c r="AA61" s="216"/>
      <c r="AB61" s="216"/>
      <c r="AC61" s="147"/>
      <c r="AD61" s="147"/>
    </row>
    <row r="62" spans="1:30" ht="14">
      <c r="A62" s="282" t="s">
        <v>143</v>
      </c>
      <c r="B62" s="145">
        <v>1002970758</v>
      </c>
      <c r="C62" s="145" t="s">
        <v>236</v>
      </c>
      <c r="D62" s="145" t="s">
        <v>132</v>
      </c>
      <c r="E62" s="145" t="s">
        <v>165</v>
      </c>
      <c r="F62" s="145" t="s">
        <v>33</v>
      </c>
      <c r="G62" s="144" t="s">
        <v>237</v>
      </c>
      <c r="H62" s="211">
        <f t="shared" si="3"/>
        <v>4.5529545454545453</v>
      </c>
      <c r="I62" s="145">
        <v>5</v>
      </c>
      <c r="J62" s="182">
        <v>4.8</v>
      </c>
      <c r="K62" s="164">
        <f t="shared" si="4"/>
        <v>3.75</v>
      </c>
      <c r="L62" s="145" t="s">
        <v>20</v>
      </c>
      <c r="M62" s="212"/>
      <c r="N62" s="145" t="s">
        <v>20</v>
      </c>
      <c r="O62" s="145" t="s">
        <v>20</v>
      </c>
      <c r="P62" s="145">
        <v>3</v>
      </c>
      <c r="Q62" s="222">
        <f t="shared" si="5"/>
        <v>4.6618181818181821</v>
      </c>
      <c r="R62" s="216">
        <v>4.28</v>
      </c>
      <c r="S62" s="216">
        <v>4.28</v>
      </c>
      <c r="T62" s="216">
        <v>4.8</v>
      </c>
      <c r="U62" s="216">
        <v>5</v>
      </c>
      <c r="V62" s="216">
        <v>5</v>
      </c>
      <c r="W62" s="216">
        <v>4.72</v>
      </c>
      <c r="X62" s="216">
        <v>4.8</v>
      </c>
      <c r="Y62" s="216">
        <v>4.5999999999999996</v>
      </c>
      <c r="Z62" s="216">
        <v>4.92</v>
      </c>
      <c r="AA62" s="216">
        <v>4.7</v>
      </c>
      <c r="AB62" s="216">
        <v>4.18</v>
      </c>
      <c r="AC62" s="147"/>
      <c r="AD62" s="147"/>
    </row>
    <row r="63" spans="1:30" ht="14">
      <c r="A63" s="282" t="s">
        <v>143</v>
      </c>
      <c r="B63" s="148">
        <v>1036685180</v>
      </c>
      <c r="C63" s="148" t="s">
        <v>238</v>
      </c>
      <c r="D63" s="148" t="s">
        <v>239</v>
      </c>
      <c r="E63" s="148" t="s">
        <v>165</v>
      </c>
      <c r="F63" s="148" t="s">
        <v>166</v>
      </c>
      <c r="G63" s="144" t="s">
        <v>240</v>
      </c>
      <c r="H63" s="211">
        <f t="shared" si="3"/>
        <v>4.6074999999999999</v>
      </c>
      <c r="I63" s="145">
        <v>5</v>
      </c>
      <c r="J63" s="182">
        <v>4.8</v>
      </c>
      <c r="K63" s="164">
        <f t="shared" si="4"/>
        <v>3.75</v>
      </c>
      <c r="L63" s="212"/>
      <c r="M63" s="145" t="s">
        <v>20</v>
      </c>
      <c r="N63" s="145" t="s">
        <v>20</v>
      </c>
      <c r="O63" s="145" t="s">
        <v>20</v>
      </c>
      <c r="P63" s="145">
        <v>3</v>
      </c>
      <c r="Q63" s="222">
        <f t="shared" si="5"/>
        <v>4.88</v>
      </c>
      <c r="R63" s="216">
        <v>4.5</v>
      </c>
      <c r="S63" s="216">
        <v>4.5</v>
      </c>
      <c r="T63" s="216">
        <v>5</v>
      </c>
      <c r="U63" s="216">
        <v>4.8</v>
      </c>
      <c r="V63" s="216">
        <v>5</v>
      </c>
      <c r="W63" s="216">
        <v>5</v>
      </c>
      <c r="X63" s="216">
        <v>5</v>
      </c>
      <c r="Y63" s="216">
        <v>5</v>
      </c>
      <c r="Z63" s="216">
        <v>5</v>
      </c>
      <c r="AA63" s="216">
        <v>5</v>
      </c>
      <c r="AB63" s="216"/>
      <c r="AC63" s="147"/>
      <c r="AD63" s="147"/>
    </row>
    <row r="64" spans="1:30" ht="14">
      <c r="A64" s="282" t="s">
        <v>143</v>
      </c>
      <c r="B64" s="145">
        <v>1037670692</v>
      </c>
      <c r="C64" s="145" t="s">
        <v>241</v>
      </c>
      <c r="D64" s="145" t="s">
        <v>242</v>
      </c>
      <c r="E64" s="145" t="s">
        <v>202</v>
      </c>
      <c r="F64" s="145" t="s">
        <v>72</v>
      </c>
      <c r="G64" s="144" t="s">
        <v>243</v>
      </c>
      <c r="H64" s="211">
        <f t="shared" si="3"/>
        <v>4.9261111111111111</v>
      </c>
      <c r="I64" s="145">
        <v>5</v>
      </c>
      <c r="J64" s="182">
        <v>4.8</v>
      </c>
      <c r="K64" s="164">
        <f t="shared" si="4"/>
        <v>5</v>
      </c>
      <c r="L64" s="145" t="s">
        <v>20</v>
      </c>
      <c r="M64" s="145" t="s">
        <v>20</v>
      </c>
      <c r="N64" s="145" t="s">
        <v>20</v>
      </c>
      <c r="O64" s="145" t="s">
        <v>20</v>
      </c>
      <c r="P64" s="145">
        <v>4</v>
      </c>
      <c r="Q64" s="222">
        <f t="shared" si="5"/>
        <v>4.9044444444444446</v>
      </c>
      <c r="R64" s="216">
        <v>4.5</v>
      </c>
      <c r="S64" s="216">
        <v>5</v>
      </c>
      <c r="T64" s="216">
        <v>4.8</v>
      </c>
      <c r="U64" s="216">
        <v>5</v>
      </c>
      <c r="V64" s="216">
        <v>5</v>
      </c>
      <c r="W64" s="216">
        <v>4.84</v>
      </c>
      <c r="X64" s="216">
        <v>5</v>
      </c>
      <c r="Y64" s="216">
        <v>5</v>
      </c>
      <c r="Z64" s="216">
        <v>5</v>
      </c>
      <c r="AA64" s="216"/>
      <c r="AB64" s="216"/>
      <c r="AC64" s="147"/>
      <c r="AD64" s="147"/>
    </row>
    <row r="65" spans="1:30" ht="14">
      <c r="A65" s="282" t="s">
        <v>143</v>
      </c>
      <c r="B65" s="148">
        <v>1152453931</v>
      </c>
      <c r="C65" s="148" t="s">
        <v>244</v>
      </c>
      <c r="D65" s="148" t="s">
        <v>245</v>
      </c>
      <c r="E65" s="148" t="s">
        <v>246</v>
      </c>
      <c r="F65" s="148" t="s">
        <v>32</v>
      </c>
      <c r="G65" s="144" t="s">
        <v>247</v>
      </c>
      <c r="H65" s="211">
        <f t="shared" si="3"/>
        <v>4.2662500000000003</v>
      </c>
      <c r="I65" s="145">
        <v>3</v>
      </c>
      <c r="J65" s="182">
        <v>4.8</v>
      </c>
      <c r="K65" s="164">
        <f t="shared" si="4"/>
        <v>5</v>
      </c>
      <c r="L65" s="145" t="s">
        <v>20</v>
      </c>
      <c r="M65" s="145" t="s">
        <v>20</v>
      </c>
      <c r="N65" s="145" t="s">
        <v>20</v>
      </c>
      <c r="O65" s="145" t="s">
        <v>20</v>
      </c>
      <c r="P65" s="145">
        <v>4</v>
      </c>
      <c r="Q65" s="222">
        <f>(Y65+X65+W65+V65+U65+T65+S65+R65)/8</f>
        <v>4.2649999999999997</v>
      </c>
      <c r="R65" s="216">
        <v>5</v>
      </c>
      <c r="S65" s="216">
        <v>4.72</v>
      </c>
      <c r="T65" s="216">
        <v>5</v>
      </c>
      <c r="U65" s="216">
        <v>5</v>
      </c>
      <c r="V65" s="216">
        <v>5</v>
      </c>
      <c r="W65" s="216">
        <v>4.5999999999999996</v>
      </c>
      <c r="X65" s="216">
        <v>4.8</v>
      </c>
      <c r="Y65" s="217">
        <v>0</v>
      </c>
      <c r="Z65" s="216"/>
      <c r="AA65" s="216"/>
      <c r="AB65" s="216"/>
      <c r="AC65" s="223"/>
      <c r="AD65" s="147"/>
    </row>
    <row r="66" spans="1:30" ht="14">
      <c r="A66" s="281" t="s">
        <v>249</v>
      </c>
      <c r="B66" s="148">
        <v>1036669740</v>
      </c>
      <c r="C66" s="148" t="s">
        <v>250</v>
      </c>
      <c r="D66" s="148" t="s">
        <v>251</v>
      </c>
      <c r="E66" s="148" t="s">
        <v>252</v>
      </c>
      <c r="F66" s="148" t="s">
        <v>23</v>
      </c>
      <c r="G66" s="180" t="s">
        <v>253</v>
      </c>
      <c r="H66" s="211">
        <f>(I66*25%)+(J66*25%)+(K66*25%)+(L66*25%)</f>
        <v>4.6683333333333339</v>
      </c>
      <c r="I66" s="180">
        <v>4</v>
      </c>
      <c r="J66" s="183">
        <v>4.8</v>
      </c>
      <c r="K66" s="181">
        <v>5</v>
      </c>
      <c r="L66" s="225">
        <f>AVERAGE(M66:W66)</f>
        <v>4.873333333333334</v>
      </c>
      <c r="M66" s="216">
        <v>5</v>
      </c>
      <c r="N66" s="216">
        <v>4.46</v>
      </c>
      <c r="O66" s="216">
        <v>4.96</v>
      </c>
      <c r="P66" s="216">
        <v>5</v>
      </c>
      <c r="Q66" s="216">
        <v>5</v>
      </c>
      <c r="R66" s="216">
        <v>4.82</v>
      </c>
      <c r="S66" s="216"/>
      <c r="T66" s="216"/>
      <c r="U66" s="216"/>
      <c r="V66" s="216"/>
      <c r="W66" s="216"/>
      <c r="AC66" s="147"/>
      <c r="AD66" s="147"/>
    </row>
    <row r="67" spans="1:30" ht="14">
      <c r="A67" s="281" t="s">
        <v>249</v>
      </c>
      <c r="B67" s="145">
        <v>1028033266</v>
      </c>
      <c r="C67" s="145" t="s">
        <v>254</v>
      </c>
      <c r="D67" s="145" t="s">
        <v>109</v>
      </c>
      <c r="E67" s="145" t="s">
        <v>255</v>
      </c>
      <c r="F67" s="145"/>
      <c r="G67" s="144" t="s">
        <v>256</v>
      </c>
      <c r="H67" s="211">
        <f t="shared" ref="H67:H98" si="6">(I67*25%)+(J67*25%)+(K67*25%)+(L67*25%)</f>
        <v>4.9291666666666671</v>
      </c>
      <c r="I67" s="145">
        <v>5</v>
      </c>
      <c r="J67" s="183">
        <v>4.8</v>
      </c>
      <c r="K67" s="167">
        <v>5</v>
      </c>
      <c r="L67" s="225">
        <f t="shared" ref="L67:L98" si="7">AVERAGE(M67:W67)</f>
        <v>4.916666666666667</v>
      </c>
      <c r="M67" s="216">
        <v>5</v>
      </c>
      <c r="N67" s="216">
        <v>5</v>
      </c>
      <c r="O67" s="216">
        <v>5</v>
      </c>
      <c r="P67" s="216">
        <v>5</v>
      </c>
      <c r="Q67" s="216">
        <v>5</v>
      </c>
      <c r="R67" s="216">
        <v>4.5</v>
      </c>
      <c r="S67" s="216"/>
      <c r="T67" s="216"/>
      <c r="U67" s="216"/>
      <c r="V67" s="216"/>
      <c r="W67" s="216"/>
      <c r="AC67" s="147"/>
      <c r="AD67" s="147"/>
    </row>
    <row r="68" spans="1:30" ht="14">
      <c r="A68" s="281" t="s">
        <v>249</v>
      </c>
      <c r="B68" s="145">
        <v>1214748051</v>
      </c>
      <c r="C68" s="145" t="s">
        <v>92</v>
      </c>
      <c r="D68" s="145" t="s">
        <v>257</v>
      </c>
      <c r="E68" s="145" t="s">
        <v>258</v>
      </c>
      <c r="F68" s="145"/>
      <c r="G68" s="144" t="s">
        <v>259</v>
      </c>
      <c r="H68" s="211">
        <f t="shared" si="6"/>
        <v>4.1760000000000002</v>
      </c>
      <c r="I68" s="145">
        <v>5</v>
      </c>
      <c r="J68" s="183">
        <v>4.8</v>
      </c>
      <c r="K68" s="167">
        <v>5</v>
      </c>
      <c r="L68" s="225">
        <f>(M68+N68+O68+P68+Q68)/5</f>
        <v>1.9039999999999999</v>
      </c>
      <c r="M68" s="216">
        <v>5</v>
      </c>
      <c r="N68" s="216">
        <v>4.5199999999999996</v>
      </c>
      <c r="O68" s="217"/>
      <c r="P68" s="217"/>
      <c r="Q68" s="217"/>
      <c r="R68" s="216"/>
      <c r="S68" s="216"/>
      <c r="T68" s="216"/>
      <c r="U68" s="216"/>
      <c r="V68" s="216"/>
      <c r="W68" s="216"/>
      <c r="AC68" s="147"/>
      <c r="AD68" s="147"/>
    </row>
    <row r="69" spans="1:30" ht="14">
      <c r="A69" s="281" t="s">
        <v>249</v>
      </c>
      <c r="B69" s="145">
        <v>1000415376</v>
      </c>
      <c r="C69" s="145" t="s">
        <v>260</v>
      </c>
      <c r="D69" s="145" t="s">
        <v>261</v>
      </c>
      <c r="E69" s="145" t="s">
        <v>165</v>
      </c>
      <c r="F69" s="145" t="s">
        <v>262</v>
      </c>
      <c r="G69" s="144" t="s">
        <v>263</v>
      </c>
      <c r="H69" s="211">
        <f t="shared" si="6"/>
        <v>4.3606250000000006</v>
      </c>
      <c r="I69" s="145">
        <v>3</v>
      </c>
      <c r="J69" s="183">
        <v>4.8</v>
      </c>
      <c r="K69" s="167">
        <v>5</v>
      </c>
      <c r="L69" s="225">
        <f t="shared" si="7"/>
        <v>4.6425000000000001</v>
      </c>
      <c r="M69" s="216">
        <v>4.72</v>
      </c>
      <c r="N69" s="216">
        <v>5</v>
      </c>
      <c r="O69" s="216">
        <v>5</v>
      </c>
      <c r="P69" s="216">
        <v>4.68</v>
      </c>
      <c r="Q69" s="216">
        <v>3.62</v>
      </c>
      <c r="R69" s="216">
        <v>5</v>
      </c>
      <c r="S69" s="216">
        <v>4.12</v>
      </c>
      <c r="T69" s="216">
        <v>5</v>
      </c>
      <c r="U69" s="216"/>
      <c r="V69" s="216"/>
      <c r="W69" s="216"/>
      <c r="AC69" s="147"/>
      <c r="AD69" s="147"/>
    </row>
    <row r="70" spans="1:30" ht="14">
      <c r="A70" s="281" t="s">
        <v>249</v>
      </c>
      <c r="B70" s="145">
        <v>1017272473</v>
      </c>
      <c r="C70" s="145" t="s">
        <v>95</v>
      </c>
      <c r="D70" s="145" t="s">
        <v>264</v>
      </c>
      <c r="E70" s="145" t="s">
        <v>137</v>
      </c>
      <c r="F70" s="145" t="s">
        <v>133</v>
      </c>
      <c r="G70" s="144" t="s">
        <v>265</v>
      </c>
      <c r="H70" s="211">
        <f t="shared" si="6"/>
        <v>4.8933333333333335</v>
      </c>
      <c r="I70" s="145">
        <v>5</v>
      </c>
      <c r="J70" s="183">
        <v>4.8</v>
      </c>
      <c r="K70" s="167">
        <v>5</v>
      </c>
      <c r="L70" s="225">
        <f t="shared" si="7"/>
        <v>4.7733333333333334</v>
      </c>
      <c r="M70" s="216">
        <v>4.8</v>
      </c>
      <c r="N70" s="216">
        <v>5</v>
      </c>
      <c r="O70" s="216">
        <v>5</v>
      </c>
      <c r="P70" s="216">
        <v>4.26</v>
      </c>
      <c r="Q70" s="216">
        <v>4.58</v>
      </c>
      <c r="R70" s="216">
        <v>5</v>
      </c>
      <c r="S70" s="216"/>
      <c r="T70" s="216"/>
      <c r="U70" s="216"/>
      <c r="V70" s="216"/>
      <c r="W70" s="216"/>
      <c r="AC70" s="147"/>
      <c r="AD70" s="147"/>
    </row>
    <row r="71" spans="1:30" ht="14">
      <c r="A71" s="281" t="s">
        <v>249</v>
      </c>
      <c r="B71" s="148">
        <v>1098754024</v>
      </c>
      <c r="C71" s="148" t="s">
        <v>95</v>
      </c>
      <c r="D71" s="148" t="s">
        <v>187</v>
      </c>
      <c r="E71" s="148" t="s">
        <v>266</v>
      </c>
      <c r="F71" s="148" t="s">
        <v>246</v>
      </c>
      <c r="G71" s="144" t="s">
        <v>267</v>
      </c>
      <c r="H71" s="211">
        <f t="shared" si="6"/>
        <v>4.9000000000000004</v>
      </c>
      <c r="I71" s="145">
        <v>5</v>
      </c>
      <c r="J71" s="183">
        <v>4.8</v>
      </c>
      <c r="K71" s="167">
        <v>5</v>
      </c>
      <c r="L71" s="225">
        <f t="shared" si="7"/>
        <v>4.8</v>
      </c>
      <c r="M71" s="216">
        <v>5</v>
      </c>
      <c r="N71" s="216">
        <v>5</v>
      </c>
      <c r="O71" s="216">
        <v>4.2</v>
      </c>
      <c r="P71" s="216">
        <v>5</v>
      </c>
      <c r="Q71" s="216">
        <v>4.2</v>
      </c>
      <c r="R71" s="216">
        <v>5</v>
      </c>
      <c r="S71" s="216">
        <v>5</v>
      </c>
      <c r="T71" s="216">
        <v>5</v>
      </c>
      <c r="U71" s="216"/>
      <c r="V71" s="216"/>
      <c r="W71" s="216"/>
      <c r="AC71" s="147"/>
      <c r="AD71" s="147"/>
    </row>
    <row r="72" spans="1:30" ht="14">
      <c r="A72" s="281" t="s">
        <v>249</v>
      </c>
      <c r="B72" s="145">
        <v>1017276248</v>
      </c>
      <c r="C72" s="145" t="s">
        <v>268</v>
      </c>
      <c r="D72" s="145" t="s">
        <v>269</v>
      </c>
      <c r="E72" s="145" t="s">
        <v>270</v>
      </c>
      <c r="F72" s="145"/>
      <c r="G72" s="144" t="s">
        <v>271</v>
      </c>
      <c r="H72" s="211">
        <f t="shared" si="6"/>
        <v>4.756875</v>
      </c>
      <c r="I72" s="145">
        <v>5</v>
      </c>
      <c r="J72" s="183">
        <v>4.8</v>
      </c>
      <c r="K72" s="167">
        <v>5</v>
      </c>
      <c r="L72" s="225">
        <f>(M72+N72+O72+P72+Q72+R72+S72+T72)/8</f>
        <v>4.2275</v>
      </c>
      <c r="M72" s="216">
        <v>4.5999999999999996</v>
      </c>
      <c r="N72" s="216">
        <v>5</v>
      </c>
      <c r="O72" s="216">
        <v>4.9000000000000004</v>
      </c>
      <c r="P72" s="216">
        <v>4.88</v>
      </c>
      <c r="Q72" s="216">
        <v>5</v>
      </c>
      <c r="R72" s="216">
        <v>4.4400000000000004</v>
      </c>
      <c r="S72" s="216">
        <v>5</v>
      </c>
      <c r="T72" s="215">
        <v>0</v>
      </c>
      <c r="U72" s="216"/>
      <c r="V72" s="145"/>
      <c r="W72" s="145"/>
      <c r="X72" s="224"/>
      <c r="AC72" s="147"/>
      <c r="AD72" s="147"/>
    </row>
    <row r="73" spans="1:30" ht="14">
      <c r="A73" s="281" t="s">
        <v>249</v>
      </c>
      <c r="B73" s="145">
        <v>1035921650</v>
      </c>
      <c r="C73" s="145" t="s">
        <v>272</v>
      </c>
      <c r="D73" s="145" t="s">
        <v>273</v>
      </c>
      <c r="E73" s="145" t="s">
        <v>274</v>
      </c>
      <c r="F73" s="145"/>
      <c r="G73" s="144" t="s">
        <v>275</v>
      </c>
      <c r="H73" s="211">
        <f t="shared" si="6"/>
        <v>4.4775</v>
      </c>
      <c r="I73" s="145">
        <v>5</v>
      </c>
      <c r="J73" s="183">
        <v>4.8</v>
      </c>
      <c r="K73" s="167">
        <v>5</v>
      </c>
      <c r="L73" s="225">
        <f>(M73+N73+O73+P73+Q73+T73)/6</f>
        <v>3.11</v>
      </c>
      <c r="M73" s="216">
        <v>5</v>
      </c>
      <c r="N73" s="216">
        <v>3.66</v>
      </c>
      <c r="O73" s="216">
        <v>5</v>
      </c>
      <c r="P73" s="216">
        <v>5</v>
      </c>
      <c r="Q73" s="217"/>
      <c r="R73" s="216"/>
      <c r="S73" s="216"/>
      <c r="T73" s="215">
        <v>0</v>
      </c>
      <c r="U73" s="216"/>
      <c r="V73" s="145"/>
      <c r="W73" s="145"/>
      <c r="X73" s="224"/>
      <c r="AC73" s="147"/>
      <c r="AD73" s="147"/>
    </row>
    <row r="74" spans="1:30" ht="14">
      <c r="A74" s="281" t="s">
        <v>249</v>
      </c>
      <c r="B74" s="145">
        <v>1095840844</v>
      </c>
      <c r="C74" s="145" t="s">
        <v>272</v>
      </c>
      <c r="D74" s="145" t="s">
        <v>276</v>
      </c>
      <c r="E74" s="145" t="s">
        <v>127</v>
      </c>
      <c r="F74" s="145" t="s">
        <v>277</v>
      </c>
      <c r="G74" s="144" t="s">
        <v>278</v>
      </c>
      <c r="H74" s="211">
        <f t="shared" si="6"/>
        <v>4.63</v>
      </c>
      <c r="I74" s="145">
        <v>5</v>
      </c>
      <c r="J74" s="183">
        <v>4.8</v>
      </c>
      <c r="K74" s="167">
        <v>5</v>
      </c>
      <c r="L74" s="225">
        <f>(M74+N74+O74+P74+Q74+V74)/5</f>
        <v>3.72</v>
      </c>
      <c r="M74" s="216">
        <v>4.4800000000000004</v>
      </c>
      <c r="N74" s="216">
        <v>5</v>
      </c>
      <c r="O74" s="216">
        <v>4.32</v>
      </c>
      <c r="P74" s="216">
        <v>4.8</v>
      </c>
      <c r="Q74" s="217"/>
      <c r="R74" s="216"/>
      <c r="S74" s="216"/>
      <c r="T74" s="216"/>
      <c r="U74" s="216"/>
      <c r="V74" s="167"/>
      <c r="W74" s="216"/>
      <c r="AC74" s="147"/>
      <c r="AD74" s="147"/>
    </row>
    <row r="75" spans="1:30" ht="14">
      <c r="A75" s="281" t="s">
        <v>249</v>
      </c>
      <c r="B75" s="145">
        <v>1214747185</v>
      </c>
      <c r="C75" s="145" t="s">
        <v>272</v>
      </c>
      <c r="D75" s="145" t="s">
        <v>279</v>
      </c>
      <c r="E75" s="145" t="s">
        <v>280</v>
      </c>
      <c r="F75" s="145" t="s">
        <v>246</v>
      </c>
      <c r="G75" s="144" t="s">
        <v>281</v>
      </c>
      <c r="H75" s="211">
        <f t="shared" si="6"/>
        <v>4.49</v>
      </c>
      <c r="I75" s="145">
        <v>4</v>
      </c>
      <c r="J75" s="183">
        <v>4.8</v>
      </c>
      <c r="K75" s="167">
        <v>5</v>
      </c>
      <c r="L75" s="225">
        <f>(M75+N75+O75+P75+Q75+R75+S75+T75)/8</f>
        <v>4.16</v>
      </c>
      <c r="M75" s="216">
        <v>5</v>
      </c>
      <c r="N75" s="216">
        <v>4.5199999999999996</v>
      </c>
      <c r="O75" s="216">
        <v>4.76</v>
      </c>
      <c r="P75" s="216">
        <v>4.2</v>
      </c>
      <c r="Q75" s="216">
        <v>5</v>
      </c>
      <c r="R75" s="216">
        <v>4.8</v>
      </c>
      <c r="S75" s="216">
        <v>5</v>
      </c>
      <c r="T75" s="215">
        <v>0</v>
      </c>
      <c r="U75" s="216"/>
      <c r="V75" s="145"/>
      <c r="W75" s="145"/>
      <c r="X75" s="224"/>
      <c r="AC75" s="147"/>
      <c r="AD75" s="147"/>
    </row>
    <row r="76" spans="1:30" ht="14">
      <c r="A76" s="281" t="s">
        <v>249</v>
      </c>
      <c r="B76" s="148">
        <v>1234988406</v>
      </c>
      <c r="C76" s="148" t="s">
        <v>272</v>
      </c>
      <c r="D76" s="148" t="s">
        <v>276</v>
      </c>
      <c r="E76" s="148" t="s">
        <v>23</v>
      </c>
      <c r="F76" s="148" t="s">
        <v>24</v>
      </c>
      <c r="G76" s="146" t="s">
        <v>282</v>
      </c>
      <c r="H76" s="211">
        <f t="shared" si="6"/>
        <v>4.8979999999999997</v>
      </c>
      <c r="I76" s="145">
        <v>5</v>
      </c>
      <c r="J76" s="183">
        <v>4.8</v>
      </c>
      <c r="K76" s="167">
        <v>5</v>
      </c>
      <c r="L76" s="225">
        <f t="shared" si="7"/>
        <v>4.7919999999999998</v>
      </c>
      <c r="M76" s="216">
        <v>5</v>
      </c>
      <c r="N76" s="216">
        <v>4.84</v>
      </c>
      <c r="O76" s="216">
        <v>4.5199999999999996</v>
      </c>
      <c r="P76" s="216">
        <v>4.5999999999999996</v>
      </c>
      <c r="Q76" s="216">
        <v>5</v>
      </c>
      <c r="R76" s="216"/>
      <c r="S76" s="216"/>
      <c r="T76" s="216"/>
      <c r="U76" s="216"/>
      <c r="V76" s="167"/>
      <c r="W76" s="216"/>
      <c r="AC76" s="147"/>
      <c r="AD76" s="147"/>
    </row>
    <row r="77" spans="1:30" ht="14">
      <c r="A77" s="281" t="s">
        <v>249</v>
      </c>
      <c r="B77" s="148">
        <v>1081408820</v>
      </c>
      <c r="C77" s="148" t="s">
        <v>22</v>
      </c>
      <c r="D77" s="148" t="s">
        <v>283</v>
      </c>
      <c r="E77" s="148" t="s">
        <v>284</v>
      </c>
      <c r="F77" s="148" t="s">
        <v>285</v>
      </c>
      <c r="G77" s="148" t="s">
        <v>286</v>
      </c>
      <c r="H77" s="211">
        <f t="shared" si="6"/>
        <v>4.66</v>
      </c>
      <c r="I77" s="145">
        <v>4</v>
      </c>
      <c r="J77" s="183">
        <v>4.8</v>
      </c>
      <c r="K77" s="167">
        <v>5</v>
      </c>
      <c r="L77" s="225">
        <f t="shared" si="7"/>
        <v>4.84</v>
      </c>
      <c r="M77" s="216">
        <v>5</v>
      </c>
      <c r="N77" s="216">
        <v>4.5999999999999996</v>
      </c>
      <c r="O77" s="216">
        <v>4.8</v>
      </c>
      <c r="P77" s="216">
        <v>4.6399999999999997</v>
      </c>
      <c r="Q77" s="216">
        <v>5</v>
      </c>
      <c r="R77" s="216">
        <v>5</v>
      </c>
      <c r="S77" s="216"/>
      <c r="T77" s="216"/>
      <c r="U77" s="216"/>
      <c r="V77" s="167"/>
      <c r="W77" s="216"/>
      <c r="AC77" s="147"/>
      <c r="AD77" s="147"/>
    </row>
    <row r="78" spans="1:30" ht="14">
      <c r="A78" s="281" t="s">
        <v>249</v>
      </c>
      <c r="B78" s="145">
        <v>1035879966</v>
      </c>
      <c r="C78" s="145" t="s">
        <v>287</v>
      </c>
      <c r="D78" s="145" t="s">
        <v>288</v>
      </c>
      <c r="E78" s="145" t="s">
        <v>289</v>
      </c>
      <c r="F78" s="145"/>
      <c r="G78" s="144" t="s">
        <v>290</v>
      </c>
      <c r="H78" s="211">
        <f t="shared" si="6"/>
        <v>4.8780000000000001</v>
      </c>
      <c r="I78" s="145">
        <v>5</v>
      </c>
      <c r="J78" s="183">
        <v>4.8</v>
      </c>
      <c r="K78" s="167">
        <v>5</v>
      </c>
      <c r="L78" s="225">
        <f t="shared" si="7"/>
        <v>4.7120000000000006</v>
      </c>
      <c r="M78" s="216">
        <v>5</v>
      </c>
      <c r="N78" s="216">
        <v>5</v>
      </c>
      <c r="O78" s="216">
        <v>4.4000000000000004</v>
      </c>
      <c r="P78" s="216">
        <v>4.8600000000000003</v>
      </c>
      <c r="Q78" s="216">
        <v>4.3</v>
      </c>
      <c r="R78" s="216"/>
      <c r="S78" s="216"/>
      <c r="T78" s="216"/>
      <c r="U78" s="216"/>
      <c r="V78" s="164"/>
      <c r="W78" s="216"/>
      <c r="AC78" s="147"/>
      <c r="AD78" s="147"/>
    </row>
    <row r="79" spans="1:30" ht="14">
      <c r="A79" s="281" t="s">
        <v>249</v>
      </c>
      <c r="B79" s="145">
        <v>1037661689</v>
      </c>
      <c r="C79" s="145" t="s">
        <v>287</v>
      </c>
      <c r="D79" s="145" t="s">
        <v>291</v>
      </c>
      <c r="E79" s="145" t="s">
        <v>292</v>
      </c>
      <c r="F79" s="145"/>
      <c r="G79" s="144" t="s">
        <v>293</v>
      </c>
      <c r="H79" s="211">
        <f t="shared" si="6"/>
        <v>4.7766666666666673</v>
      </c>
      <c r="I79" s="145">
        <v>5</v>
      </c>
      <c r="J79" s="183">
        <v>4.8</v>
      </c>
      <c r="K79" s="167">
        <v>5</v>
      </c>
      <c r="L79" s="225">
        <f>(M79+N79+O79+P79+Q79+R79+S79+T79+U79)/9</f>
        <v>4.3066666666666675</v>
      </c>
      <c r="M79" s="216">
        <v>5</v>
      </c>
      <c r="N79" s="216">
        <v>4.8</v>
      </c>
      <c r="O79" s="216">
        <v>5</v>
      </c>
      <c r="P79" s="216">
        <v>5</v>
      </c>
      <c r="Q79" s="216">
        <v>5</v>
      </c>
      <c r="R79" s="216">
        <v>4.4800000000000004</v>
      </c>
      <c r="S79" s="216">
        <v>4.4800000000000004</v>
      </c>
      <c r="T79" s="216">
        <v>5</v>
      </c>
      <c r="U79" s="215">
        <v>0</v>
      </c>
      <c r="V79" s="216"/>
      <c r="W79" s="145"/>
      <c r="X79" s="224"/>
      <c r="AC79" s="147"/>
      <c r="AD79" s="147"/>
    </row>
    <row r="80" spans="1:30" ht="14">
      <c r="A80" s="281" t="s">
        <v>249</v>
      </c>
      <c r="B80" s="150">
        <v>1061822305</v>
      </c>
      <c r="C80" s="145" t="s">
        <v>109</v>
      </c>
      <c r="D80" s="145" t="s">
        <v>109</v>
      </c>
      <c r="E80" s="145" t="s">
        <v>294</v>
      </c>
      <c r="F80" s="144" t="s">
        <v>32</v>
      </c>
      <c r="G80" s="144" t="s">
        <v>295</v>
      </c>
      <c r="H80" s="211">
        <f t="shared" si="6"/>
        <v>4.9178571428571427</v>
      </c>
      <c r="I80" s="145">
        <v>5</v>
      </c>
      <c r="J80" s="183">
        <v>4.8</v>
      </c>
      <c r="K80" s="167">
        <v>5</v>
      </c>
      <c r="L80" s="225">
        <f t="shared" si="7"/>
        <v>4.8714285714285719</v>
      </c>
      <c r="M80" s="216">
        <v>4.5</v>
      </c>
      <c r="N80" s="216">
        <v>4.8</v>
      </c>
      <c r="O80" s="216">
        <v>5</v>
      </c>
      <c r="P80" s="216">
        <v>5</v>
      </c>
      <c r="Q80" s="216">
        <v>4.8</v>
      </c>
      <c r="R80" s="216">
        <v>5</v>
      </c>
      <c r="S80" s="216">
        <v>5</v>
      </c>
      <c r="T80" s="216"/>
      <c r="U80" s="216"/>
      <c r="V80" s="216"/>
      <c r="W80" s="216"/>
      <c r="AC80" s="147"/>
      <c r="AD80" s="147" t="s">
        <v>248</v>
      </c>
    </row>
    <row r="81" spans="1:30" ht="14">
      <c r="A81" s="281" t="s">
        <v>249</v>
      </c>
      <c r="B81" s="145">
        <v>1098810384</v>
      </c>
      <c r="C81" s="145" t="s">
        <v>296</v>
      </c>
      <c r="D81" s="145" t="s">
        <v>297</v>
      </c>
      <c r="E81" s="145" t="s">
        <v>28</v>
      </c>
      <c r="F81" s="145" t="s">
        <v>262</v>
      </c>
      <c r="G81" s="144" t="s">
        <v>298</v>
      </c>
      <c r="H81" s="211">
        <f t="shared" si="6"/>
        <v>4.625</v>
      </c>
      <c r="I81" s="145">
        <v>5</v>
      </c>
      <c r="J81" s="183">
        <v>4.8</v>
      </c>
      <c r="K81" s="167">
        <v>5</v>
      </c>
      <c r="L81" s="225">
        <f>(M81+N81+O81+P81+Q81)/5</f>
        <v>3.7</v>
      </c>
      <c r="M81" s="216">
        <v>4.8</v>
      </c>
      <c r="N81" s="216">
        <v>5</v>
      </c>
      <c r="O81" s="216">
        <v>4.5999999999999996</v>
      </c>
      <c r="P81" s="216">
        <v>4.0999999999999996</v>
      </c>
      <c r="Q81" s="217"/>
      <c r="R81" s="216"/>
      <c r="S81" s="216"/>
      <c r="T81" s="216"/>
      <c r="U81" s="216"/>
      <c r="V81" s="216"/>
      <c r="W81" s="216"/>
      <c r="AC81" s="147"/>
      <c r="AD81" s="147"/>
    </row>
    <row r="82" spans="1:30" ht="14">
      <c r="A82" s="281" t="s">
        <v>249</v>
      </c>
      <c r="B82" s="150">
        <v>1152472043</v>
      </c>
      <c r="C82" s="145" t="s">
        <v>296</v>
      </c>
      <c r="D82" s="145" t="s">
        <v>85</v>
      </c>
      <c r="E82" s="145" t="s">
        <v>165</v>
      </c>
      <c r="F82" s="144" t="s">
        <v>299</v>
      </c>
      <c r="G82" s="144" t="s">
        <v>300</v>
      </c>
      <c r="H82" s="211">
        <f t="shared" si="6"/>
        <v>4.875</v>
      </c>
      <c r="I82" s="145">
        <v>5</v>
      </c>
      <c r="J82" s="183">
        <v>4.8</v>
      </c>
      <c r="K82" s="167">
        <v>5</v>
      </c>
      <c r="L82" s="225">
        <f t="shared" si="7"/>
        <v>4.7</v>
      </c>
      <c r="M82" s="216">
        <v>4.28</v>
      </c>
      <c r="N82" s="216">
        <v>4.5</v>
      </c>
      <c r="O82" s="216">
        <v>5</v>
      </c>
      <c r="P82" s="216">
        <v>4.5</v>
      </c>
      <c r="Q82" s="216">
        <v>4.92</v>
      </c>
      <c r="R82" s="216">
        <v>5</v>
      </c>
      <c r="S82" s="216"/>
      <c r="T82" s="216"/>
      <c r="U82" s="216"/>
      <c r="V82" s="216"/>
      <c r="W82" s="216"/>
      <c r="AC82" s="147"/>
      <c r="AD82" s="147"/>
    </row>
    <row r="83" spans="1:30" ht="14">
      <c r="A83" s="281" t="s">
        <v>249</v>
      </c>
      <c r="B83" s="150">
        <v>1152437853</v>
      </c>
      <c r="C83" s="145" t="s">
        <v>296</v>
      </c>
      <c r="D83" s="145" t="s">
        <v>301</v>
      </c>
      <c r="E83" s="145" t="s">
        <v>302</v>
      </c>
      <c r="F83" s="144"/>
      <c r="G83" s="144" t="s">
        <v>303</v>
      </c>
      <c r="H83" s="211">
        <f t="shared" si="6"/>
        <v>4.8819999999999997</v>
      </c>
      <c r="I83" s="145">
        <v>5</v>
      </c>
      <c r="J83" s="183">
        <v>4.8</v>
      </c>
      <c r="K83" s="167">
        <v>5</v>
      </c>
      <c r="L83" s="225">
        <f t="shared" si="7"/>
        <v>4.7279999999999998</v>
      </c>
      <c r="M83" s="216">
        <v>5</v>
      </c>
      <c r="N83" s="216">
        <v>4.7</v>
      </c>
      <c r="O83" s="216">
        <v>4.84</v>
      </c>
      <c r="P83" s="216">
        <v>5</v>
      </c>
      <c r="Q83" s="216">
        <v>4.0999999999999996</v>
      </c>
      <c r="R83" s="216"/>
      <c r="S83" s="216"/>
      <c r="T83" s="216"/>
      <c r="U83" s="216"/>
      <c r="V83" s="216"/>
      <c r="W83" s="216"/>
      <c r="AC83" s="147"/>
      <c r="AD83" s="147"/>
    </row>
    <row r="84" spans="1:30" ht="14">
      <c r="A84" s="281" t="s">
        <v>249</v>
      </c>
      <c r="B84" s="145">
        <v>1067291300</v>
      </c>
      <c r="C84" s="145" t="s">
        <v>304</v>
      </c>
      <c r="D84" s="145" t="s">
        <v>305</v>
      </c>
      <c r="E84" s="145" t="s">
        <v>306</v>
      </c>
      <c r="F84" s="145" t="s">
        <v>133</v>
      </c>
      <c r="G84" s="144" t="s">
        <v>307</v>
      </c>
      <c r="H84" s="211">
        <f t="shared" si="6"/>
        <v>4.8770000000000007</v>
      </c>
      <c r="I84" s="145">
        <v>5</v>
      </c>
      <c r="J84" s="183">
        <v>4.8</v>
      </c>
      <c r="K84" s="167">
        <v>5</v>
      </c>
      <c r="L84" s="225">
        <f t="shared" si="7"/>
        <v>4.7080000000000002</v>
      </c>
      <c r="M84" s="216">
        <v>4.5</v>
      </c>
      <c r="N84" s="216">
        <v>4.5</v>
      </c>
      <c r="O84" s="216">
        <v>4.8</v>
      </c>
      <c r="P84" s="216">
        <v>4.78</v>
      </c>
      <c r="Q84" s="216">
        <v>4.96</v>
      </c>
      <c r="R84" s="216"/>
      <c r="S84" s="216"/>
      <c r="T84" s="216"/>
      <c r="U84" s="216"/>
      <c r="V84" s="216"/>
      <c r="W84" s="216"/>
      <c r="AC84" s="147"/>
      <c r="AD84" s="147"/>
    </row>
    <row r="85" spans="1:30" ht="14">
      <c r="A85" s="281" t="s">
        <v>249</v>
      </c>
      <c r="B85" s="145">
        <v>1116282325</v>
      </c>
      <c r="C85" s="145" t="s">
        <v>77</v>
      </c>
      <c r="D85" s="145" t="s">
        <v>308</v>
      </c>
      <c r="E85" s="145" t="s">
        <v>165</v>
      </c>
      <c r="F85" s="145" t="s">
        <v>58</v>
      </c>
      <c r="G85" s="144" t="s">
        <v>309</v>
      </c>
      <c r="H85" s="211">
        <f t="shared" si="6"/>
        <v>4.8520000000000003</v>
      </c>
      <c r="I85" s="145">
        <v>5</v>
      </c>
      <c r="J85" s="183">
        <v>4.8</v>
      </c>
      <c r="K85" s="167">
        <v>5</v>
      </c>
      <c r="L85" s="225">
        <f t="shared" si="7"/>
        <v>4.6079999999999997</v>
      </c>
      <c r="M85" s="216">
        <v>5</v>
      </c>
      <c r="N85" s="216">
        <v>4.38</v>
      </c>
      <c r="O85" s="216">
        <v>4.4000000000000004</v>
      </c>
      <c r="P85" s="216">
        <v>4.26</v>
      </c>
      <c r="Q85" s="216">
        <v>5</v>
      </c>
      <c r="R85" s="216"/>
      <c r="S85" s="216"/>
      <c r="T85" s="216"/>
      <c r="U85" s="216"/>
      <c r="V85" s="216"/>
      <c r="W85" s="216"/>
      <c r="AC85" s="147"/>
      <c r="AD85" s="147"/>
    </row>
    <row r="86" spans="1:30" ht="14">
      <c r="A86" s="281" t="s">
        <v>249</v>
      </c>
      <c r="B86" s="145">
        <v>1061788713</v>
      </c>
      <c r="C86" s="145" t="s">
        <v>310</v>
      </c>
      <c r="D86" s="145" t="s">
        <v>85</v>
      </c>
      <c r="E86" s="145" t="s">
        <v>311</v>
      </c>
      <c r="F86" s="145" t="s">
        <v>312</v>
      </c>
      <c r="G86" s="144" t="s">
        <v>313</v>
      </c>
      <c r="H86" s="211">
        <f t="shared" si="6"/>
        <v>4.2</v>
      </c>
      <c r="I86" s="145">
        <v>5</v>
      </c>
      <c r="J86" s="183">
        <v>4.8</v>
      </c>
      <c r="K86" s="167">
        <v>5</v>
      </c>
      <c r="L86" s="225">
        <f>(M86+N86+O86+P86+Q86)/5</f>
        <v>2</v>
      </c>
      <c r="M86" s="216">
        <v>5</v>
      </c>
      <c r="N86" s="216">
        <v>5</v>
      </c>
      <c r="O86" s="217"/>
      <c r="P86" s="217"/>
      <c r="Q86" s="217"/>
      <c r="R86" s="216"/>
      <c r="S86" s="216"/>
      <c r="T86" s="216"/>
      <c r="U86" s="216"/>
      <c r="V86" s="216"/>
      <c r="W86" s="216"/>
      <c r="AC86" s="147"/>
      <c r="AD86" s="147"/>
    </row>
    <row r="87" spans="1:30" ht="14">
      <c r="A87" s="281" t="s">
        <v>249</v>
      </c>
      <c r="B87" s="145">
        <v>1001132050</v>
      </c>
      <c r="C87" s="145" t="s">
        <v>207</v>
      </c>
      <c r="D87" s="145" t="s">
        <v>231</v>
      </c>
      <c r="E87" s="145" t="s">
        <v>49</v>
      </c>
      <c r="F87" s="145" t="s">
        <v>82</v>
      </c>
      <c r="G87" s="144" t="s">
        <v>314</v>
      </c>
      <c r="H87" s="211">
        <f t="shared" si="6"/>
        <v>4.927142857142857</v>
      </c>
      <c r="I87" s="145">
        <v>5</v>
      </c>
      <c r="J87" s="183">
        <v>4.8</v>
      </c>
      <c r="K87" s="167">
        <v>5</v>
      </c>
      <c r="L87" s="225">
        <f t="shared" si="7"/>
        <v>4.9085714285714284</v>
      </c>
      <c r="M87" s="216">
        <v>5</v>
      </c>
      <c r="N87" s="216">
        <v>5</v>
      </c>
      <c r="O87" s="216">
        <v>4.88</v>
      </c>
      <c r="P87" s="216">
        <v>4.88</v>
      </c>
      <c r="Q87" s="216">
        <v>4.88</v>
      </c>
      <c r="R87" s="216">
        <v>4.72</v>
      </c>
      <c r="S87" s="216">
        <v>5</v>
      </c>
      <c r="T87" s="216"/>
      <c r="U87" s="216"/>
      <c r="V87" s="216"/>
      <c r="W87" s="216"/>
      <c r="AC87" s="147"/>
      <c r="AD87" s="147"/>
    </row>
    <row r="88" spans="1:30" ht="14">
      <c r="A88" s="281" t="s">
        <v>249</v>
      </c>
      <c r="B88" s="145">
        <v>1036405094</v>
      </c>
      <c r="C88" s="145" t="s">
        <v>315</v>
      </c>
      <c r="D88" s="145" t="s">
        <v>228</v>
      </c>
      <c r="E88" s="145" t="s">
        <v>316</v>
      </c>
      <c r="F88" s="145"/>
      <c r="G88" s="144" t="s">
        <v>317</v>
      </c>
      <c r="H88" s="211">
        <f t="shared" si="6"/>
        <v>4.5858333333333334</v>
      </c>
      <c r="I88" s="145">
        <v>4</v>
      </c>
      <c r="J88" s="183">
        <v>4.8</v>
      </c>
      <c r="K88" s="167">
        <v>5</v>
      </c>
      <c r="L88" s="225">
        <f t="shared" si="7"/>
        <v>4.543333333333333</v>
      </c>
      <c r="M88" s="216">
        <v>4</v>
      </c>
      <c r="N88" s="216">
        <v>3.8</v>
      </c>
      <c r="O88" s="216">
        <v>5</v>
      </c>
      <c r="P88" s="216">
        <v>5</v>
      </c>
      <c r="Q88" s="216">
        <v>4.5599999999999996</v>
      </c>
      <c r="R88" s="216">
        <v>4.9000000000000004</v>
      </c>
      <c r="S88" s="216"/>
      <c r="T88" s="216"/>
      <c r="U88" s="216"/>
      <c r="V88" s="216"/>
      <c r="W88" s="216"/>
      <c r="AC88" s="147"/>
      <c r="AD88" s="147"/>
    </row>
    <row r="89" spans="1:30" ht="14">
      <c r="A89" s="281" t="s">
        <v>249</v>
      </c>
      <c r="B89" s="145">
        <v>1000083901</v>
      </c>
      <c r="C89" s="145" t="s">
        <v>318</v>
      </c>
      <c r="D89" s="145" t="s">
        <v>319</v>
      </c>
      <c r="E89" s="145" t="s">
        <v>28</v>
      </c>
      <c r="F89" s="145"/>
      <c r="G89" s="144" t="s">
        <v>320</v>
      </c>
      <c r="H89" s="211">
        <f t="shared" si="6"/>
        <v>4.9072222222222219</v>
      </c>
      <c r="I89" s="145">
        <v>5</v>
      </c>
      <c r="J89" s="183">
        <v>4.8</v>
      </c>
      <c r="K89" s="167">
        <v>5</v>
      </c>
      <c r="L89" s="225">
        <f t="shared" si="7"/>
        <v>4.8288888888888888</v>
      </c>
      <c r="M89" s="216">
        <v>4</v>
      </c>
      <c r="N89" s="216">
        <v>5</v>
      </c>
      <c r="O89" s="216">
        <v>4.5</v>
      </c>
      <c r="P89" s="216">
        <v>5</v>
      </c>
      <c r="Q89" s="216">
        <v>5</v>
      </c>
      <c r="R89" s="216">
        <v>4.96</v>
      </c>
      <c r="S89" s="216">
        <v>5</v>
      </c>
      <c r="T89" s="216">
        <v>5</v>
      </c>
      <c r="U89" s="216">
        <v>5</v>
      </c>
      <c r="V89" s="216"/>
      <c r="W89" s="216"/>
      <c r="AC89" s="147"/>
      <c r="AD89" s="147"/>
    </row>
    <row r="90" spans="1:30" ht="14">
      <c r="A90" s="281" t="s">
        <v>249</v>
      </c>
      <c r="B90" s="148">
        <v>1020491294</v>
      </c>
      <c r="C90" s="148" t="s">
        <v>321</v>
      </c>
      <c r="D90" s="148" t="s">
        <v>322</v>
      </c>
      <c r="E90" s="148" t="s">
        <v>173</v>
      </c>
      <c r="F90" s="148" t="s">
        <v>246</v>
      </c>
      <c r="G90" s="144" t="s">
        <v>323</v>
      </c>
      <c r="H90" s="211">
        <f t="shared" si="6"/>
        <v>4.6818749999999998</v>
      </c>
      <c r="I90" s="145">
        <v>4</v>
      </c>
      <c r="J90" s="183">
        <v>4.8</v>
      </c>
      <c r="K90" s="167">
        <v>5</v>
      </c>
      <c r="L90" s="225">
        <f t="shared" si="7"/>
        <v>4.9274999999999993</v>
      </c>
      <c r="M90" s="216">
        <v>4.9000000000000004</v>
      </c>
      <c r="N90" s="216">
        <v>4.9000000000000004</v>
      </c>
      <c r="O90" s="216">
        <v>4.9800000000000004</v>
      </c>
      <c r="P90" s="216">
        <v>4.9000000000000004</v>
      </c>
      <c r="Q90" s="216">
        <v>5</v>
      </c>
      <c r="R90" s="216">
        <v>5</v>
      </c>
      <c r="S90" s="216">
        <v>4.84</v>
      </c>
      <c r="T90" s="216">
        <v>4.9000000000000004</v>
      </c>
      <c r="U90" s="216"/>
      <c r="V90" s="216"/>
      <c r="W90" s="216"/>
      <c r="AC90" s="147"/>
      <c r="AD90" s="147"/>
    </row>
    <row r="91" spans="1:30" ht="14">
      <c r="A91" s="281" t="s">
        <v>249</v>
      </c>
      <c r="B91" s="145">
        <v>1037669858</v>
      </c>
      <c r="C91" s="145" t="s">
        <v>324</v>
      </c>
      <c r="D91" s="145" t="s">
        <v>325</v>
      </c>
      <c r="E91" s="145" t="s">
        <v>326</v>
      </c>
      <c r="F91" s="145"/>
      <c r="G91" s="144" t="s">
        <v>327</v>
      </c>
      <c r="H91" s="211">
        <f t="shared" si="6"/>
        <v>4.4359999999999999</v>
      </c>
      <c r="I91" s="145">
        <v>5</v>
      </c>
      <c r="J91" s="183">
        <v>4.8</v>
      </c>
      <c r="K91" s="167">
        <v>5</v>
      </c>
      <c r="L91" s="225">
        <f>(M91+N91+O91+P91+Q91)/5</f>
        <v>2.944</v>
      </c>
      <c r="M91" s="216">
        <v>4.8600000000000003</v>
      </c>
      <c r="N91" s="216">
        <v>4.8600000000000003</v>
      </c>
      <c r="O91" s="216">
        <v>5</v>
      </c>
      <c r="P91" s="217"/>
      <c r="Q91" s="217"/>
      <c r="R91" s="216"/>
      <c r="S91" s="216"/>
      <c r="T91" s="216"/>
      <c r="U91" s="216"/>
      <c r="V91" s="216"/>
      <c r="W91" s="216"/>
      <c r="AC91" s="147"/>
      <c r="AD91" s="147"/>
    </row>
    <row r="92" spans="1:30" ht="14">
      <c r="A92" s="281" t="s">
        <v>249</v>
      </c>
      <c r="B92" s="145">
        <v>1007348370</v>
      </c>
      <c r="C92" s="145" t="s">
        <v>36</v>
      </c>
      <c r="D92" s="145" t="s">
        <v>98</v>
      </c>
      <c r="E92" s="145" t="s">
        <v>328</v>
      </c>
      <c r="F92" s="145" t="s">
        <v>329</v>
      </c>
      <c r="G92" s="144" t="s">
        <v>330</v>
      </c>
      <c r="H92" s="211">
        <f t="shared" si="6"/>
        <v>4.9471428571428575</v>
      </c>
      <c r="I92" s="145">
        <v>5</v>
      </c>
      <c r="J92" s="183">
        <v>4.8</v>
      </c>
      <c r="K92" s="167">
        <v>5</v>
      </c>
      <c r="L92" s="225">
        <f t="shared" si="7"/>
        <v>4.9885714285714284</v>
      </c>
      <c r="M92" s="216">
        <v>5</v>
      </c>
      <c r="N92" s="216">
        <v>5</v>
      </c>
      <c r="O92" s="216">
        <v>5</v>
      </c>
      <c r="P92" s="216">
        <v>5</v>
      </c>
      <c r="Q92" s="216">
        <v>4.92</v>
      </c>
      <c r="R92" s="216">
        <v>5</v>
      </c>
      <c r="S92" s="216">
        <v>5</v>
      </c>
      <c r="T92" s="216"/>
      <c r="U92" s="216"/>
      <c r="V92" s="216"/>
      <c r="W92" s="216"/>
      <c r="AC92" s="147"/>
      <c r="AD92" s="147"/>
    </row>
    <row r="93" spans="1:30" ht="14">
      <c r="A93" s="281" t="s">
        <v>249</v>
      </c>
      <c r="B93" s="145">
        <v>1037657063</v>
      </c>
      <c r="C93" s="145" t="s">
        <v>201</v>
      </c>
      <c r="D93" s="145" t="s">
        <v>296</v>
      </c>
      <c r="E93" s="145" t="s">
        <v>331</v>
      </c>
      <c r="F93" s="145" t="s">
        <v>59</v>
      </c>
      <c r="G93" s="144" t="s">
        <v>332</v>
      </c>
      <c r="H93" s="211">
        <f t="shared" si="6"/>
        <v>4.6820000000000004</v>
      </c>
      <c r="I93" s="145">
        <v>5</v>
      </c>
      <c r="J93" s="183">
        <v>4.8</v>
      </c>
      <c r="K93" s="167">
        <v>5</v>
      </c>
      <c r="L93" s="225">
        <f>(M93+N93+O93+P93+Q93)/5</f>
        <v>3.9279999999999999</v>
      </c>
      <c r="M93" s="216">
        <v>4.6399999999999997</v>
      </c>
      <c r="N93" s="216">
        <v>5</v>
      </c>
      <c r="O93" s="216">
        <v>5</v>
      </c>
      <c r="P93" s="216">
        <v>5</v>
      </c>
      <c r="Q93" s="217"/>
      <c r="R93" s="216"/>
      <c r="S93" s="216"/>
      <c r="T93" s="216"/>
      <c r="U93" s="216"/>
      <c r="V93" s="216"/>
      <c r="W93" s="216"/>
      <c r="AC93" s="147"/>
      <c r="AD93" s="147"/>
    </row>
    <row r="94" spans="1:30" ht="14">
      <c r="A94" s="281" t="s">
        <v>249</v>
      </c>
      <c r="B94" s="145">
        <v>1017269324</v>
      </c>
      <c r="C94" s="145" t="s">
        <v>333</v>
      </c>
      <c r="D94" s="145" t="s">
        <v>22</v>
      </c>
      <c r="E94" s="145" t="s">
        <v>42</v>
      </c>
      <c r="F94" s="145" t="s">
        <v>334</v>
      </c>
      <c r="G94" s="144" t="s">
        <v>335</v>
      </c>
      <c r="H94" s="211">
        <f t="shared" si="6"/>
        <v>4.875</v>
      </c>
      <c r="I94" s="145">
        <v>5</v>
      </c>
      <c r="J94" s="183">
        <v>4.8</v>
      </c>
      <c r="K94" s="167">
        <v>5</v>
      </c>
      <c r="L94" s="225">
        <f t="shared" si="7"/>
        <v>4.7</v>
      </c>
      <c r="M94" s="216">
        <v>4.74</v>
      </c>
      <c r="N94" s="216">
        <v>5</v>
      </c>
      <c r="O94" s="216">
        <v>4.3600000000000003</v>
      </c>
      <c r="P94" s="216">
        <v>5</v>
      </c>
      <c r="Q94" s="216">
        <v>4.2</v>
      </c>
      <c r="R94" s="216">
        <v>4.8</v>
      </c>
      <c r="S94" s="216">
        <v>4.8</v>
      </c>
      <c r="T94" s="216">
        <v>4.5999999999999996</v>
      </c>
      <c r="U94" s="216">
        <v>4.5</v>
      </c>
      <c r="V94" s="216">
        <v>5</v>
      </c>
      <c r="W94" s="216">
        <v>4.7</v>
      </c>
      <c r="AC94" s="147"/>
      <c r="AD94" s="147"/>
    </row>
    <row r="95" spans="1:30" ht="14">
      <c r="A95" s="281" t="s">
        <v>249</v>
      </c>
      <c r="B95" s="145">
        <v>1004213983</v>
      </c>
      <c r="C95" s="145" t="s">
        <v>336</v>
      </c>
      <c r="D95" s="145" t="s">
        <v>337</v>
      </c>
      <c r="E95" s="145" t="s">
        <v>338</v>
      </c>
      <c r="F95" s="145" t="s">
        <v>339</v>
      </c>
      <c r="G95" s="144" t="s">
        <v>340</v>
      </c>
      <c r="H95" s="211">
        <f t="shared" si="6"/>
        <v>4.8650000000000002</v>
      </c>
      <c r="I95" s="145">
        <v>5</v>
      </c>
      <c r="J95" s="183">
        <v>4.8</v>
      </c>
      <c r="K95" s="167">
        <v>5</v>
      </c>
      <c r="L95" s="225">
        <f t="shared" si="7"/>
        <v>4.6599999999999993</v>
      </c>
      <c r="M95" s="216">
        <v>5</v>
      </c>
      <c r="N95" s="216">
        <v>4.8</v>
      </c>
      <c r="O95" s="216">
        <v>5</v>
      </c>
      <c r="P95" s="216">
        <v>5</v>
      </c>
      <c r="Q95" s="216">
        <v>4.72</v>
      </c>
      <c r="R95" s="216">
        <v>4.5</v>
      </c>
      <c r="S95" s="216">
        <v>3.6</v>
      </c>
      <c r="T95" s="216"/>
      <c r="U95" s="216"/>
      <c r="V95" s="216"/>
      <c r="W95" s="216"/>
      <c r="AC95" s="147"/>
      <c r="AD95" s="147"/>
    </row>
    <row r="96" spans="1:30" ht="14">
      <c r="A96" s="281" t="s">
        <v>249</v>
      </c>
      <c r="B96" s="148">
        <v>1037660271</v>
      </c>
      <c r="C96" s="148" t="s">
        <v>341</v>
      </c>
      <c r="D96" s="148" t="s">
        <v>342</v>
      </c>
      <c r="E96" s="148" t="s">
        <v>343</v>
      </c>
      <c r="F96" s="148" t="s">
        <v>59</v>
      </c>
      <c r="G96" s="144" t="s">
        <v>344</v>
      </c>
      <c r="H96" s="211">
        <f t="shared" si="6"/>
        <v>4.9065000000000003</v>
      </c>
      <c r="I96" s="145">
        <v>5</v>
      </c>
      <c r="J96" s="183">
        <v>4.8</v>
      </c>
      <c r="K96" s="167">
        <v>5</v>
      </c>
      <c r="L96" s="225">
        <f t="shared" si="7"/>
        <v>4.8260000000000005</v>
      </c>
      <c r="M96" s="216">
        <v>5</v>
      </c>
      <c r="N96" s="216">
        <v>4.5</v>
      </c>
      <c r="O96" s="216">
        <v>5</v>
      </c>
      <c r="P96" s="216">
        <v>4.78</v>
      </c>
      <c r="Q96" s="216">
        <v>5</v>
      </c>
      <c r="R96" s="216">
        <v>5</v>
      </c>
      <c r="S96" s="216">
        <v>4.96</v>
      </c>
      <c r="T96" s="216">
        <v>4.16</v>
      </c>
      <c r="U96" s="216">
        <v>5</v>
      </c>
      <c r="V96" s="216">
        <v>4.8600000000000003</v>
      </c>
      <c r="W96" s="216"/>
      <c r="AC96" s="147"/>
      <c r="AD96" s="147"/>
    </row>
    <row r="97" spans="1:30" ht="14">
      <c r="A97" s="281" t="s">
        <v>249</v>
      </c>
      <c r="B97" s="145">
        <v>1152220247</v>
      </c>
      <c r="C97" s="145" t="s">
        <v>239</v>
      </c>
      <c r="D97" s="145" t="s">
        <v>85</v>
      </c>
      <c r="E97" s="145" t="s">
        <v>82</v>
      </c>
      <c r="F97" s="145"/>
      <c r="G97" s="144" t="s">
        <v>345</v>
      </c>
      <c r="H97" s="211">
        <f t="shared" si="6"/>
        <v>4.9142857142857146</v>
      </c>
      <c r="I97" s="145">
        <v>5</v>
      </c>
      <c r="J97" s="182">
        <v>4.8</v>
      </c>
      <c r="K97" s="167">
        <v>5</v>
      </c>
      <c r="L97" s="225">
        <f t="shared" si="7"/>
        <v>4.8571428571428568</v>
      </c>
      <c r="M97" s="216">
        <v>5</v>
      </c>
      <c r="N97" s="216">
        <v>5</v>
      </c>
      <c r="O97" s="216">
        <v>5</v>
      </c>
      <c r="P97" s="216">
        <v>5</v>
      </c>
      <c r="Q97" s="216">
        <v>4.8</v>
      </c>
      <c r="R97" s="216">
        <v>4.2</v>
      </c>
      <c r="S97" s="216">
        <v>5</v>
      </c>
      <c r="T97" s="216"/>
      <c r="U97" s="216"/>
      <c r="V97" s="216"/>
      <c r="W97" s="216"/>
      <c r="AC97" s="147"/>
      <c r="AD97" s="147"/>
    </row>
    <row r="98" spans="1:30" ht="13.5" customHeight="1">
      <c r="A98" s="281" t="s">
        <v>249</v>
      </c>
      <c r="B98" s="150">
        <v>1036957468</v>
      </c>
      <c r="C98" s="145" t="s">
        <v>346</v>
      </c>
      <c r="D98" s="145" t="s">
        <v>257</v>
      </c>
      <c r="E98" s="145" t="s">
        <v>82</v>
      </c>
      <c r="F98" s="144"/>
      <c r="G98" s="145" t="s">
        <v>347</v>
      </c>
      <c r="H98" s="211">
        <f t="shared" si="6"/>
        <v>4.8442857142857143</v>
      </c>
      <c r="I98" s="145">
        <v>5</v>
      </c>
      <c r="J98" s="182">
        <v>4.8</v>
      </c>
      <c r="K98" s="167">
        <v>5</v>
      </c>
      <c r="L98" s="225">
        <f t="shared" si="7"/>
        <v>4.5771428571428574</v>
      </c>
      <c r="M98" s="216">
        <v>4.5999999999999996</v>
      </c>
      <c r="N98" s="216">
        <v>5</v>
      </c>
      <c r="O98" s="216">
        <v>3.28</v>
      </c>
      <c r="P98" s="216">
        <v>4.88</v>
      </c>
      <c r="Q98" s="216">
        <v>5</v>
      </c>
      <c r="R98" s="216">
        <v>4.82</v>
      </c>
      <c r="S98" s="216">
        <v>4.46</v>
      </c>
      <c r="T98" s="216"/>
      <c r="U98" s="216"/>
      <c r="V98" s="216"/>
      <c r="W98" s="216"/>
      <c r="AC98" s="147"/>
      <c r="AD98" s="147"/>
    </row>
    <row r="99" spans="1:30">
      <c r="N99" s="213"/>
      <c r="Q99" s="213"/>
      <c r="U99" s="213"/>
      <c r="V99" s="147"/>
      <c r="W99" s="213"/>
      <c r="Y99" s="185"/>
      <c r="Z99" s="185"/>
      <c r="AA99" s="185"/>
      <c r="AB99" s="147"/>
      <c r="AC99" s="147"/>
      <c r="AD99" s="147"/>
    </row>
    <row r="100" spans="1:30">
      <c r="N100" s="213"/>
      <c r="Q100" s="213"/>
      <c r="U100" s="213"/>
      <c r="V100" s="147"/>
      <c r="W100" s="213"/>
      <c r="Y100" s="185"/>
      <c r="Z100" s="185"/>
      <c r="AA100" s="185"/>
      <c r="AB100" s="147"/>
      <c r="AC100" s="147"/>
      <c r="AD100" s="147"/>
    </row>
  </sheetData>
  <mergeCells count="12">
    <mergeCell ref="A1:A2"/>
    <mergeCell ref="G1:G2"/>
    <mergeCell ref="F1:F2"/>
    <mergeCell ref="E1:E2"/>
    <mergeCell ref="D1:D2"/>
    <mergeCell ref="C1:C2"/>
    <mergeCell ref="B1:B2"/>
    <mergeCell ref="Q1:AB1"/>
    <mergeCell ref="J1:J2"/>
    <mergeCell ref="I1:I2"/>
    <mergeCell ref="H1:H2"/>
    <mergeCell ref="K1:P1"/>
  </mergeCells>
  <conditionalFormatting sqref="R3:AB34 M66:W71 M72:U73 M74:W74 M75:U75 M76:W78 M80:W98 M79:V79">
    <cfRule type="cellIs" dxfId="1324" priority="3" operator="equal">
      <formula>"x"</formula>
    </cfRule>
  </conditionalFormatting>
  <conditionalFormatting sqref="R35:AB65">
    <cfRule type="cellIs" dxfId="1323" priority="2" operator="equal">
      <formula>"x"</formula>
    </cfRule>
  </conditionalFormatting>
  <hyperlinks>
    <hyperlink ref="G32" r:id="rId1" xr:uid="{00000000-0004-0000-0000-000000000000}"/>
    <hyperlink ref="G76" r:id="rId2" xr:uid="{00000000-0004-0000-0000-000001000000}"/>
  </hyperlinks>
  <pageMargins left="0.7" right="0.7" top="0.75" bottom="0.75" header="0.3" footer="0.3"/>
  <pageSetup paperSize="9" orientation="portrait" verticalDpi="300" r:id="rId3"/>
  <legacy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outlinePr summaryBelow="0" summaryRight="0"/>
  </sheetPr>
  <dimension ref="A1:X1144"/>
  <sheetViews>
    <sheetView workbookViewId="0"/>
  </sheetViews>
  <sheetFormatPr baseColWidth="10" defaultColWidth="12.5" defaultRowHeight="15" customHeight="1"/>
  <cols>
    <col min="1" max="1" width="21.5" customWidth="1"/>
    <col min="2" max="2" width="26.1640625" customWidth="1"/>
    <col min="3" max="3" width="16" customWidth="1"/>
    <col min="4" max="4" width="30" customWidth="1"/>
    <col min="5" max="24" width="10" customWidth="1"/>
  </cols>
  <sheetData>
    <row r="1" spans="1:24" ht="25.5" customHeight="1">
      <c r="A1" s="115" t="s">
        <v>1198</v>
      </c>
      <c r="B1" s="115" t="s">
        <v>1199</v>
      </c>
      <c r="C1" s="115" t="s">
        <v>1200</v>
      </c>
      <c r="D1" s="115" t="s">
        <v>1201</v>
      </c>
      <c r="E1" s="77"/>
      <c r="F1" s="77"/>
      <c r="G1" s="77"/>
      <c r="H1" s="77"/>
      <c r="I1" s="77"/>
      <c r="J1" s="77"/>
      <c r="K1" s="77"/>
      <c r="L1" s="77"/>
      <c r="M1" s="77"/>
      <c r="N1" s="77"/>
      <c r="O1" s="77"/>
      <c r="P1" s="77"/>
      <c r="Q1" s="77"/>
      <c r="R1" s="77"/>
      <c r="S1" s="77"/>
      <c r="T1" s="77"/>
      <c r="U1" s="77"/>
      <c r="V1" s="77"/>
      <c r="W1" s="77"/>
      <c r="X1" s="77"/>
    </row>
    <row r="2" spans="1:24" ht="12.75" customHeight="1">
      <c r="A2" s="116">
        <v>5</v>
      </c>
      <c r="B2" s="106" t="s">
        <v>1202</v>
      </c>
      <c r="C2" s="117">
        <v>2</v>
      </c>
      <c r="D2" s="106" t="s">
        <v>1203</v>
      </c>
    </row>
    <row r="3" spans="1:24" ht="12.75" customHeight="1">
      <c r="A3" s="117">
        <v>5</v>
      </c>
      <c r="B3" s="106" t="s">
        <v>1202</v>
      </c>
      <c r="C3" s="117">
        <v>4</v>
      </c>
      <c r="D3" s="106" t="s">
        <v>1204</v>
      </c>
    </row>
    <row r="4" spans="1:24" ht="12.75" customHeight="1">
      <c r="A4" s="117">
        <v>5</v>
      </c>
      <c r="B4" s="106" t="s">
        <v>1202</v>
      </c>
      <c r="C4" s="117">
        <v>21</v>
      </c>
      <c r="D4" s="106" t="s">
        <v>1205</v>
      </c>
    </row>
    <row r="5" spans="1:24" ht="12.75" customHeight="1">
      <c r="A5" s="117">
        <v>5</v>
      </c>
      <c r="B5" s="106" t="s">
        <v>1202</v>
      </c>
      <c r="C5" s="117">
        <v>30</v>
      </c>
      <c r="D5" s="106" t="s">
        <v>1206</v>
      </c>
    </row>
    <row r="6" spans="1:24" ht="12.75" customHeight="1">
      <c r="A6" s="117">
        <v>5</v>
      </c>
      <c r="B6" s="106" t="s">
        <v>1202</v>
      </c>
      <c r="C6" s="117">
        <v>31</v>
      </c>
      <c r="D6" s="106" t="s">
        <v>1207</v>
      </c>
    </row>
    <row r="7" spans="1:24" ht="12.75" customHeight="1">
      <c r="A7" s="117">
        <v>5</v>
      </c>
      <c r="B7" s="106" t="s">
        <v>1202</v>
      </c>
      <c r="C7" s="117">
        <v>34</v>
      </c>
      <c r="D7" s="106" t="s">
        <v>1197</v>
      </c>
    </row>
    <row r="8" spans="1:24" ht="12.75" customHeight="1">
      <c r="A8" s="117">
        <v>5</v>
      </c>
      <c r="B8" s="106" t="s">
        <v>1202</v>
      </c>
      <c r="C8" s="117">
        <v>36</v>
      </c>
      <c r="D8" s="106" t="s">
        <v>1208</v>
      </c>
    </row>
    <row r="9" spans="1:24" ht="12.75" customHeight="1">
      <c r="A9" s="117">
        <v>5</v>
      </c>
      <c r="B9" s="106" t="s">
        <v>1202</v>
      </c>
      <c r="C9" s="117">
        <v>38</v>
      </c>
      <c r="D9" s="106" t="s">
        <v>1209</v>
      </c>
    </row>
    <row r="10" spans="1:24" ht="12.75" customHeight="1">
      <c r="A10" s="117">
        <v>5</v>
      </c>
      <c r="B10" s="106" t="s">
        <v>1202</v>
      </c>
      <c r="C10" s="117">
        <v>40</v>
      </c>
      <c r="D10" s="106" t="s">
        <v>1210</v>
      </c>
    </row>
    <row r="11" spans="1:24" ht="12.75" customHeight="1">
      <c r="A11" s="117">
        <v>5</v>
      </c>
      <c r="B11" s="106" t="s">
        <v>1202</v>
      </c>
      <c r="C11" s="117">
        <v>42</v>
      </c>
      <c r="D11" s="106" t="s">
        <v>1211</v>
      </c>
    </row>
    <row r="12" spans="1:24" ht="12.75" customHeight="1">
      <c r="A12" s="117">
        <v>5</v>
      </c>
      <c r="B12" s="106" t="s">
        <v>1202</v>
      </c>
      <c r="C12" s="117">
        <v>44</v>
      </c>
      <c r="D12" s="106" t="s">
        <v>1212</v>
      </c>
    </row>
    <row r="13" spans="1:24" ht="12.75" customHeight="1">
      <c r="A13" s="117">
        <v>5</v>
      </c>
      <c r="B13" s="106" t="s">
        <v>1202</v>
      </c>
      <c r="C13" s="117">
        <v>45</v>
      </c>
      <c r="D13" s="106" t="s">
        <v>1213</v>
      </c>
    </row>
    <row r="14" spans="1:24" ht="12.75" customHeight="1">
      <c r="A14" s="117">
        <v>5</v>
      </c>
      <c r="B14" s="106" t="s">
        <v>1202</v>
      </c>
      <c r="C14" s="117">
        <v>51</v>
      </c>
      <c r="D14" s="106" t="s">
        <v>1214</v>
      </c>
    </row>
    <row r="15" spans="1:24" ht="12.75" customHeight="1">
      <c r="A15" s="117">
        <v>5</v>
      </c>
      <c r="B15" s="106" t="s">
        <v>1202</v>
      </c>
      <c r="C15" s="117">
        <v>55</v>
      </c>
      <c r="D15" s="106" t="s">
        <v>1215</v>
      </c>
    </row>
    <row r="16" spans="1:24" ht="12.75" customHeight="1">
      <c r="A16" s="117">
        <v>5</v>
      </c>
      <c r="B16" s="106" t="s">
        <v>1202</v>
      </c>
      <c r="C16" s="117">
        <v>59</v>
      </c>
      <c r="D16" s="106" t="s">
        <v>1216</v>
      </c>
    </row>
    <row r="17" spans="1:4" ht="12.75" customHeight="1">
      <c r="A17" s="117">
        <v>5</v>
      </c>
      <c r="B17" s="106" t="s">
        <v>1202</v>
      </c>
      <c r="C17" s="117">
        <v>79</v>
      </c>
      <c r="D17" s="106" t="s">
        <v>489</v>
      </c>
    </row>
    <row r="18" spans="1:4" ht="12.75" customHeight="1">
      <c r="A18" s="117">
        <v>5</v>
      </c>
      <c r="B18" s="106" t="s">
        <v>1202</v>
      </c>
      <c r="C18" s="117">
        <v>88</v>
      </c>
      <c r="D18" s="106" t="s">
        <v>1217</v>
      </c>
    </row>
    <row r="19" spans="1:4" ht="12.75" customHeight="1">
      <c r="A19" s="117">
        <v>5</v>
      </c>
      <c r="B19" s="106" t="s">
        <v>1202</v>
      </c>
      <c r="C19" s="117">
        <v>86</v>
      </c>
      <c r="D19" s="106" t="s">
        <v>1218</v>
      </c>
    </row>
    <row r="20" spans="1:4" ht="12.75" customHeight="1">
      <c r="A20" s="117">
        <v>5</v>
      </c>
      <c r="B20" s="106" t="s">
        <v>1202</v>
      </c>
      <c r="C20" s="117">
        <v>91</v>
      </c>
      <c r="D20" s="106" t="s">
        <v>1219</v>
      </c>
    </row>
    <row r="21" spans="1:4" ht="12.75" customHeight="1">
      <c r="A21" s="117">
        <v>5</v>
      </c>
      <c r="B21" s="106" t="s">
        <v>1202</v>
      </c>
      <c r="C21" s="117">
        <v>93</v>
      </c>
      <c r="D21" s="106" t="s">
        <v>1220</v>
      </c>
    </row>
    <row r="22" spans="1:4" ht="12.75" customHeight="1">
      <c r="A22" s="117">
        <v>5</v>
      </c>
      <c r="B22" s="106" t="s">
        <v>1202</v>
      </c>
      <c r="C22" s="117">
        <v>101</v>
      </c>
      <c r="D22" s="106" t="s">
        <v>1221</v>
      </c>
    </row>
    <row r="23" spans="1:4" ht="12.75" customHeight="1">
      <c r="A23" s="117">
        <v>5</v>
      </c>
      <c r="B23" s="106" t="s">
        <v>1202</v>
      </c>
      <c r="C23" s="117">
        <v>107</v>
      </c>
      <c r="D23" s="106" t="s">
        <v>1222</v>
      </c>
    </row>
    <row r="24" spans="1:4" ht="12.75" customHeight="1">
      <c r="A24" s="117">
        <v>5</v>
      </c>
      <c r="B24" s="106" t="s">
        <v>1202</v>
      </c>
      <c r="C24" s="117">
        <v>113</v>
      </c>
      <c r="D24" s="106" t="s">
        <v>1223</v>
      </c>
    </row>
    <row r="25" spans="1:4" ht="12.75" customHeight="1">
      <c r="A25" s="117">
        <v>5</v>
      </c>
      <c r="B25" s="106" t="s">
        <v>1202</v>
      </c>
      <c r="C25" s="117">
        <v>120</v>
      </c>
      <c r="D25" s="106" t="s">
        <v>1224</v>
      </c>
    </row>
    <row r="26" spans="1:4" ht="12.75" customHeight="1">
      <c r="A26" s="117">
        <v>5</v>
      </c>
      <c r="B26" s="106" t="s">
        <v>1202</v>
      </c>
      <c r="C26" s="117">
        <v>125</v>
      </c>
      <c r="D26" s="106" t="s">
        <v>1225</v>
      </c>
    </row>
    <row r="27" spans="1:4" ht="12.75" customHeight="1">
      <c r="A27" s="117">
        <v>5</v>
      </c>
      <c r="B27" s="106" t="s">
        <v>1202</v>
      </c>
      <c r="C27" s="117">
        <v>129</v>
      </c>
      <c r="D27" s="106" t="s">
        <v>1226</v>
      </c>
    </row>
    <row r="28" spans="1:4" ht="12.75" customHeight="1">
      <c r="A28" s="117">
        <v>5</v>
      </c>
      <c r="B28" s="106" t="s">
        <v>1202</v>
      </c>
      <c r="C28" s="117">
        <v>134</v>
      </c>
      <c r="D28" s="106" t="s">
        <v>1227</v>
      </c>
    </row>
    <row r="29" spans="1:4" ht="12.75" customHeight="1">
      <c r="A29" s="117">
        <v>5</v>
      </c>
      <c r="B29" s="106" t="s">
        <v>1202</v>
      </c>
      <c r="C29" s="117">
        <v>138</v>
      </c>
      <c r="D29" s="106" t="s">
        <v>1228</v>
      </c>
    </row>
    <row r="30" spans="1:4" ht="12.75" customHeight="1">
      <c r="A30" s="117">
        <v>5</v>
      </c>
      <c r="B30" s="106" t="s">
        <v>1202</v>
      </c>
      <c r="C30" s="117">
        <v>142</v>
      </c>
      <c r="D30" s="106" t="s">
        <v>1229</v>
      </c>
    </row>
    <row r="31" spans="1:4" ht="12.75" customHeight="1">
      <c r="A31" s="117">
        <v>5</v>
      </c>
      <c r="B31" s="106" t="s">
        <v>1202</v>
      </c>
      <c r="C31" s="117">
        <v>145</v>
      </c>
      <c r="D31" s="106" t="s">
        <v>1230</v>
      </c>
    </row>
    <row r="32" spans="1:4" ht="12.75" customHeight="1">
      <c r="A32" s="117">
        <v>5</v>
      </c>
      <c r="B32" s="106" t="s">
        <v>1202</v>
      </c>
      <c r="C32" s="117">
        <v>147</v>
      </c>
      <c r="D32" s="106" t="s">
        <v>1231</v>
      </c>
    </row>
    <row r="33" spans="1:4" ht="12.75" customHeight="1">
      <c r="A33" s="117">
        <v>5</v>
      </c>
      <c r="B33" s="106" t="s">
        <v>1202</v>
      </c>
      <c r="C33" s="117">
        <v>148</v>
      </c>
      <c r="D33" s="106" t="s">
        <v>1232</v>
      </c>
    </row>
    <row r="34" spans="1:4" ht="12.75" customHeight="1">
      <c r="A34" s="117">
        <v>5</v>
      </c>
      <c r="B34" s="106" t="s">
        <v>1202</v>
      </c>
      <c r="C34" s="117">
        <v>150</v>
      </c>
      <c r="D34" s="106" t="s">
        <v>72</v>
      </c>
    </row>
    <row r="35" spans="1:4" ht="12.75" customHeight="1">
      <c r="A35" s="117">
        <v>5</v>
      </c>
      <c r="B35" s="106" t="s">
        <v>1202</v>
      </c>
      <c r="C35" s="117">
        <v>154</v>
      </c>
      <c r="D35" s="106" t="s">
        <v>1233</v>
      </c>
    </row>
    <row r="36" spans="1:4" ht="12.75" customHeight="1">
      <c r="A36" s="117">
        <v>5</v>
      </c>
      <c r="B36" s="106" t="s">
        <v>1202</v>
      </c>
      <c r="C36" s="117">
        <v>172</v>
      </c>
      <c r="D36" s="106" t="s">
        <v>1234</v>
      </c>
    </row>
    <row r="37" spans="1:4" ht="12.75" customHeight="1">
      <c r="A37" s="117">
        <v>5</v>
      </c>
      <c r="B37" s="106" t="s">
        <v>1202</v>
      </c>
      <c r="C37" s="117">
        <v>190</v>
      </c>
      <c r="D37" s="106" t="s">
        <v>1235</v>
      </c>
    </row>
    <row r="38" spans="1:4" ht="12.75" customHeight="1">
      <c r="A38" s="117">
        <v>5</v>
      </c>
      <c r="B38" s="106" t="s">
        <v>1202</v>
      </c>
      <c r="C38" s="117">
        <v>197</v>
      </c>
      <c r="D38" s="106" t="s">
        <v>1236</v>
      </c>
    </row>
    <row r="39" spans="1:4" ht="12.75" customHeight="1">
      <c r="A39" s="117">
        <v>5</v>
      </c>
      <c r="B39" s="106" t="s">
        <v>1202</v>
      </c>
      <c r="C39" s="117">
        <v>206</v>
      </c>
      <c r="D39" s="106" t="s">
        <v>1237</v>
      </c>
    </row>
    <row r="40" spans="1:4" ht="12.75" customHeight="1">
      <c r="A40" s="117">
        <v>5</v>
      </c>
      <c r="B40" s="106" t="s">
        <v>1202</v>
      </c>
      <c r="C40" s="117">
        <v>209</v>
      </c>
      <c r="D40" s="106" t="s">
        <v>1238</v>
      </c>
    </row>
    <row r="41" spans="1:4" ht="12.75" customHeight="1">
      <c r="A41" s="117">
        <v>5</v>
      </c>
      <c r="B41" s="106" t="s">
        <v>1202</v>
      </c>
      <c r="C41" s="117">
        <v>212</v>
      </c>
      <c r="D41" s="106" t="s">
        <v>1239</v>
      </c>
    </row>
    <row r="42" spans="1:4" ht="12.75" customHeight="1">
      <c r="A42" s="117">
        <v>5</v>
      </c>
      <c r="B42" s="106" t="s">
        <v>1202</v>
      </c>
      <c r="C42" s="117">
        <v>234</v>
      </c>
      <c r="D42" s="106" t="s">
        <v>1240</v>
      </c>
    </row>
    <row r="43" spans="1:4" ht="12.75" customHeight="1">
      <c r="A43" s="117">
        <v>5</v>
      </c>
      <c r="B43" s="106" t="s">
        <v>1202</v>
      </c>
      <c r="C43" s="117">
        <v>237</v>
      </c>
      <c r="D43" s="106" t="s">
        <v>1241</v>
      </c>
    </row>
    <row r="44" spans="1:4" ht="12.75" customHeight="1">
      <c r="A44" s="117">
        <v>5</v>
      </c>
      <c r="B44" s="106" t="s">
        <v>1202</v>
      </c>
      <c r="C44" s="117">
        <v>240</v>
      </c>
      <c r="D44" s="106" t="s">
        <v>1242</v>
      </c>
    </row>
    <row r="45" spans="1:4" ht="12.75" customHeight="1">
      <c r="A45" s="117">
        <v>5</v>
      </c>
      <c r="B45" s="106" t="s">
        <v>1202</v>
      </c>
      <c r="C45" s="117">
        <v>250</v>
      </c>
      <c r="D45" s="106" t="s">
        <v>1243</v>
      </c>
    </row>
    <row r="46" spans="1:4" ht="12.75" customHeight="1">
      <c r="A46" s="117">
        <v>5</v>
      </c>
      <c r="B46" s="106" t="s">
        <v>1202</v>
      </c>
      <c r="C46" s="117">
        <v>264</v>
      </c>
      <c r="D46" s="106" t="s">
        <v>1244</v>
      </c>
    </row>
    <row r="47" spans="1:4" ht="12.75" customHeight="1">
      <c r="A47" s="117">
        <v>5</v>
      </c>
      <c r="B47" s="106" t="s">
        <v>1202</v>
      </c>
      <c r="C47" s="117">
        <v>266</v>
      </c>
      <c r="D47" s="106" t="s">
        <v>1245</v>
      </c>
    </row>
    <row r="48" spans="1:4" ht="12.75" customHeight="1">
      <c r="A48" s="117">
        <v>5</v>
      </c>
      <c r="B48" s="106" t="s">
        <v>1202</v>
      </c>
      <c r="C48" s="117">
        <v>282</v>
      </c>
      <c r="D48" s="106" t="s">
        <v>1246</v>
      </c>
    </row>
    <row r="49" spans="1:4" ht="12.75" customHeight="1">
      <c r="A49" s="117">
        <v>5</v>
      </c>
      <c r="B49" s="106" t="s">
        <v>1202</v>
      </c>
      <c r="C49" s="117">
        <v>284</v>
      </c>
      <c r="D49" s="106" t="s">
        <v>1247</v>
      </c>
    </row>
    <row r="50" spans="1:4" ht="12.75" customHeight="1">
      <c r="A50" s="117">
        <v>5</v>
      </c>
      <c r="B50" s="106" t="s">
        <v>1202</v>
      </c>
      <c r="C50" s="117">
        <v>306</v>
      </c>
      <c r="D50" s="106" t="s">
        <v>118</v>
      </c>
    </row>
    <row r="51" spans="1:4" ht="12.75" customHeight="1">
      <c r="A51" s="117">
        <v>5</v>
      </c>
      <c r="B51" s="106" t="s">
        <v>1202</v>
      </c>
      <c r="C51" s="117">
        <v>308</v>
      </c>
      <c r="D51" s="106" t="s">
        <v>1248</v>
      </c>
    </row>
    <row r="52" spans="1:4" ht="12.75" customHeight="1">
      <c r="A52" s="117">
        <v>5</v>
      </c>
      <c r="B52" s="106" t="s">
        <v>1202</v>
      </c>
      <c r="C52" s="117">
        <v>310</v>
      </c>
      <c r="D52" s="106" t="s">
        <v>1249</v>
      </c>
    </row>
    <row r="53" spans="1:4" ht="12.75" customHeight="1">
      <c r="A53" s="117">
        <v>5</v>
      </c>
      <c r="B53" s="106" t="s">
        <v>1202</v>
      </c>
      <c r="C53" s="117">
        <v>313</v>
      </c>
      <c r="D53" s="106" t="s">
        <v>1250</v>
      </c>
    </row>
    <row r="54" spans="1:4" ht="12.75" customHeight="1">
      <c r="A54" s="117">
        <v>5</v>
      </c>
      <c r="B54" s="106" t="s">
        <v>1202</v>
      </c>
      <c r="C54" s="117">
        <v>315</v>
      </c>
      <c r="D54" s="106" t="s">
        <v>1251</v>
      </c>
    </row>
    <row r="55" spans="1:4" ht="12.75" customHeight="1">
      <c r="A55" s="117">
        <v>5</v>
      </c>
      <c r="B55" s="106" t="s">
        <v>1202</v>
      </c>
      <c r="C55" s="117">
        <v>318</v>
      </c>
      <c r="D55" s="106" t="s">
        <v>1252</v>
      </c>
    </row>
    <row r="56" spans="1:4" ht="12.75" customHeight="1">
      <c r="A56" s="117">
        <v>5</v>
      </c>
      <c r="B56" s="106" t="s">
        <v>1202</v>
      </c>
      <c r="C56" s="117">
        <v>321</v>
      </c>
      <c r="D56" s="106" t="s">
        <v>1253</v>
      </c>
    </row>
    <row r="57" spans="1:4" ht="12.75" customHeight="1">
      <c r="A57" s="117">
        <v>5</v>
      </c>
      <c r="B57" s="106" t="s">
        <v>1202</v>
      </c>
      <c r="C57" s="117">
        <v>347</v>
      </c>
      <c r="D57" s="106" t="s">
        <v>1254</v>
      </c>
    </row>
    <row r="58" spans="1:4" ht="12.75" customHeight="1">
      <c r="A58" s="117">
        <v>5</v>
      </c>
      <c r="B58" s="106" t="s">
        <v>1202</v>
      </c>
      <c r="C58" s="117">
        <v>353</v>
      </c>
      <c r="D58" s="106" t="s">
        <v>1255</v>
      </c>
    </row>
    <row r="59" spans="1:4" ht="12.75" customHeight="1">
      <c r="A59" s="117">
        <v>5</v>
      </c>
      <c r="B59" s="106" t="s">
        <v>1202</v>
      </c>
      <c r="C59" s="117">
        <v>360</v>
      </c>
      <c r="D59" s="106" t="s">
        <v>1256</v>
      </c>
    </row>
    <row r="60" spans="1:4" ht="12.75" customHeight="1">
      <c r="A60" s="117">
        <v>5</v>
      </c>
      <c r="B60" s="106" t="s">
        <v>1202</v>
      </c>
      <c r="C60" s="117">
        <v>361</v>
      </c>
      <c r="D60" s="106" t="s">
        <v>1257</v>
      </c>
    </row>
    <row r="61" spans="1:4" ht="12.75" customHeight="1">
      <c r="A61" s="117">
        <v>5</v>
      </c>
      <c r="B61" s="106" t="s">
        <v>1202</v>
      </c>
      <c r="C61" s="117">
        <v>364</v>
      </c>
      <c r="D61" s="106" t="s">
        <v>1258</v>
      </c>
    </row>
    <row r="62" spans="1:4" ht="12.75" customHeight="1">
      <c r="A62" s="117">
        <v>5</v>
      </c>
      <c r="B62" s="106" t="s">
        <v>1202</v>
      </c>
      <c r="C62" s="117">
        <v>368</v>
      </c>
      <c r="D62" s="106" t="s">
        <v>1259</v>
      </c>
    </row>
    <row r="63" spans="1:4" ht="12.75" customHeight="1">
      <c r="A63" s="117">
        <v>5</v>
      </c>
      <c r="B63" s="106" t="s">
        <v>1202</v>
      </c>
      <c r="C63" s="117">
        <v>376</v>
      </c>
      <c r="D63" s="106" t="s">
        <v>1260</v>
      </c>
    </row>
    <row r="64" spans="1:4" ht="12.75" customHeight="1">
      <c r="A64" s="117">
        <v>5</v>
      </c>
      <c r="B64" s="106" t="s">
        <v>1202</v>
      </c>
      <c r="C64" s="117">
        <v>380</v>
      </c>
      <c r="D64" s="106" t="s">
        <v>1261</v>
      </c>
    </row>
    <row r="65" spans="1:4" ht="12.75" customHeight="1">
      <c r="A65" s="117">
        <v>5</v>
      </c>
      <c r="B65" s="106" t="s">
        <v>1202</v>
      </c>
      <c r="C65" s="117">
        <v>390</v>
      </c>
      <c r="D65" s="106" t="s">
        <v>1262</v>
      </c>
    </row>
    <row r="66" spans="1:4" ht="12.75" customHeight="1">
      <c r="A66" s="117">
        <v>5</v>
      </c>
      <c r="B66" s="106" t="s">
        <v>1202</v>
      </c>
      <c r="C66" s="117">
        <v>999</v>
      </c>
      <c r="D66" s="106" t="s">
        <v>1262</v>
      </c>
    </row>
    <row r="67" spans="1:4" ht="12.75" customHeight="1">
      <c r="A67" s="117">
        <v>5</v>
      </c>
      <c r="B67" s="106" t="s">
        <v>1202</v>
      </c>
      <c r="C67" s="117">
        <v>400</v>
      </c>
      <c r="D67" s="106" t="s">
        <v>1263</v>
      </c>
    </row>
    <row r="68" spans="1:4" ht="12.75" customHeight="1">
      <c r="A68" s="117">
        <v>5</v>
      </c>
      <c r="B68" s="106" t="s">
        <v>1202</v>
      </c>
      <c r="C68" s="117">
        <v>411</v>
      </c>
      <c r="D68" s="106" t="s">
        <v>1264</v>
      </c>
    </row>
    <row r="69" spans="1:4" ht="12.75" customHeight="1">
      <c r="A69" s="117">
        <v>5</v>
      </c>
      <c r="B69" s="106" t="s">
        <v>1202</v>
      </c>
      <c r="C69" s="117">
        <v>425</v>
      </c>
      <c r="D69" s="106" t="s">
        <v>1265</v>
      </c>
    </row>
    <row r="70" spans="1:4" ht="12.75" customHeight="1">
      <c r="A70" s="117">
        <v>5</v>
      </c>
      <c r="B70" s="106" t="s">
        <v>1202</v>
      </c>
      <c r="C70" s="117">
        <v>440</v>
      </c>
      <c r="D70" s="106" t="s">
        <v>1266</v>
      </c>
    </row>
    <row r="71" spans="1:4" ht="12.75" customHeight="1">
      <c r="A71" s="117">
        <v>5</v>
      </c>
      <c r="B71" s="106" t="s">
        <v>1202</v>
      </c>
      <c r="C71" s="117">
        <v>1</v>
      </c>
      <c r="D71" s="106" t="s">
        <v>1267</v>
      </c>
    </row>
    <row r="72" spans="1:4" ht="12.75" customHeight="1">
      <c r="A72" s="117">
        <v>5</v>
      </c>
      <c r="B72" s="106" t="s">
        <v>1202</v>
      </c>
      <c r="C72" s="117">
        <v>467</v>
      </c>
      <c r="D72" s="106" t="s">
        <v>1268</v>
      </c>
    </row>
    <row r="73" spans="1:4" ht="12.75" customHeight="1">
      <c r="A73" s="117">
        <v>5</v>
      </c>
      <c r="B73" s="106" t="s">
        <v>1202</v>
      </c>
      <c r="C73" s="117">
        <v>475</v>
      </c>
      <c r="D73" s="106" t="s">
        <v>1269</v>
      </c>
    </row>
    <row r="74" spans="1:4" ht="12.75" customHeight="1">
      <c r="A74" s="117">
        <v>5</v>
      </c>
      <c r="B74" s="106" t="s">
        <v>1202</v>
      </c>
      <c r="C74" s="117">
        <v>480</v>
      </c>
      <c r="D74" s="106" t="s">
        <v>1270</v>
      </c>
    </row>
    <row r="75" spans="1:4" ht="12.75" customHeight="1">
      <c r="A75" s="117">
        <v>5</v>
      </c>
      <c r="B75" s="106" t="s">
        <v>1202</v>
      </c>
      <c r="C75" s="117">
        <v>483</v>
      </c>
      <c r="D75" s="106" t="s">
        <v>1271</v>
      </c>
    </row>
    <row r="76" spans="1:4" ht="12.75" customHeight="1">
      <c r="A76" s="117">
        <v>5</v>
      </c>
      <c r="B76" s="106" t="s">
        <v>1202</v>
      </c>
      <c r="C76" s="117">
        <v>495</v>
      </c>
      <c r="D76" s="106" t="s">
        <v>1272</v>
      </c>
    </row>
    <row r="77" spans="1:4" ht="12.75" customHeight="1">
      <c r="A77" s="117">
        <v>5</v>
      </c>
      <c r="B77" s="106" t="s">
        <v>1202</v>
      </c>
      <c r="C77" s="117">
        <v>490</v>
      </c>
      <c r="D77" s="106" t="s">
        <v>1273</v>
      </c>
    </row>
    <row r="78" spans="1:4" ht="12.75" customHeight="1">
      <c r="A78" s="117">
        <v>5</v>
      </c>
      <c r="B78" s="106" t="s">
        <v>1202</v>
      </c>
      <c r="C78" s="117">
        <v>501</v>
      </c>
      <c r="D78" s="106" t="s">
        <v>1274</v>
      </c>
    </row>
    <row r="79" spans="1:4" ht="12.75" customHeight="1">
      <c r="A79" s="117">
        <v>5</v>
      </c>
      <c r="B79" s="106" t="s">
        <v>1202</v>
      </c>
      <c r="C79" s="117">
        <v>541</v>
      </c>
      <c r="D79" s="106" t="s">
        <v>1275</v>
      </c>
    </row>
    <row r="80" spans="1:4" ht="12.75" customHeight="1">
      <c r="A80" s="117">
        <v>5</v>
      </c>
      <c r="B80" s="106" t="s">
        <v>1202</v>
      </c>
      <c r="C80" s="117">
        <v>543</v>
      </c>
      <c r="D80" s="106" t="s">
        <v>1276</v>
      </c>
    </row>
    <row r="81" spans="1:4" ht="12.75" customHeight="1">
      <c r="A81" s="117">
        <v>5</v>
      </c>
      <c r="B81" s="106" t="s">
        <v>1202</v>
      </c>
      <c r="C81" s="117">
        <v>585</v>
      </c>
      <c r="D81" s="106" t="s">
        <v>1277</v>
      </c>
    </row>
    <row r="82" spans="1:4" ht="12.75" customHeight="1">
      <c r="A82" s="117">
        <v>5</v>
      </c>
      <c r="B82" s="106" t="s">
        <v>1202</v>
      </c>
      <c r="C82" s="117">
        <v>576</v>
      </c>
      <c r="D82" s="106" t="s">
        <v>1278</v>
      </c>
    </row>
    <row r="83" spans="1:4" ht="12.75" customHeight="1">
      <c r="A83" s="117">
        <v>5</v>
      </c>
      <c r="B83" s="106" t="s">
        <v>1202</v>
      </c>
      <c r="C83" s="117">
        <v>579</v>
      </c>
      <c r="D83" s="106" t="s">
        <v>1279</v>
      </c>
    </row>
    <row r="84" spans="1:4" ht="12.75" customHeight="1">
      <c r="A84" s="117">
        <v>5</v>
      </c>
      <c r="B84" s="106" t="s">
        <v>1202</v>
      </c>
      <c r="C84" s="117">
        <v>591</v>
      </c>
      <c r="D84" s="106" t="s">
        <v>1280</v>
      </c>
    </row>
    <row r="85" spans="1:4" ht="12.75" customHeight="1">
      <c r="A85" s="117">
        <v>5</v>
      </c>
      <c r="B85" s="106" t="s">
        <v>1202</v>
      </c>
      <c r="C85" s="117">
        <v>604</v>
      </c>
      <c r="D85" s="106" t="s">
        <v>1281</v>
      </c>
    </row>
    <row r="86" spans="1:4" ht="12.75" customHeight="1">
      <c r="A86" s="117">
        <v>5</v>
      </c>
      <c r="B86" s="106" t="s">
        <v>1202</v>
      </c>
      <c r="C86" s="117">
        <v>607</v>
      </c>
      <c r="D86" s="106" t="s">
        <v>1282</v>
      </c>
    </row>
    <row r="87" spans="1:4" ht="12.75" customHeight="1">
      <c r="A87" s="117">
        <v>5</v>
      </c>
      <c r="B87" s="106" t="s">
        <v>1202</v>
      </c>
      <c r="C87" s="117">
        <v>615</v>
      </c>
      <c r="D87" s="106" t="s">
        <v>1283</v>
      </c>
    </row>
    <row r="88" spans="1:4" ht="12.75" customHeight="1">
      <c r="A88" s="117">
        <v>5</v>
      </c>
      <c r="B88" s="106" t="s">
        <v>1202</v>
      </c>
      <c r="C88" s="117">
        <v>628</v>
      </c>
      <c r="D88" s="106" t="s">
        <v>1284</v>
      </c>
    </row>
    <row r="89" spans="1:4" ht="12.75" customHeight="1">
      <c r="A89" s="117">
        <v>5</v>
      </c>
      <c r="B89" s="106" t="s">
        <v>1202</v>
      </c>
      <c r="C89" s="117">
        <v>631</v>
      </c>
      <c r="D89" s="106" t="s">
        <v>1285</v>
      </c>
    </row>
    <row r="90" spans="1:4" ht="12.75" customHeight="1">
      <c r="A90" s="117">
        <v>5</v>
      </c>
      <c r="B90" s="106" t="s">
        <v>1202</v>
      </c>
      <c r="C90" s="117">
        <v>642</v>
      </c>
      <c r="D90" s="106" t="s">
        <v>1286</v>
      </c>
    </row>
    <row r="91" spans="1:4" ht="12.75" customHeight="1">
      <c r="A91" s="117">
        <v>5</v>
      </c>
      <c r="B91" s="106" t="s">
        <v>1202</v>
      </c>
      <c r="C91" s="117">
        <v>647</v>
      </c>
      <c r="D91" s="106" t="s">
        <v>1287</v>
      </c>
    </row>
    <row r="92" spans="1:4" ht="12.75" customHeight="1">
      <c r="A92" s="117">
        <v>5</v>
      </c>
      <c r="B92" s="106" t="s">
        <v>1202</v>
      </c>
      <c r="C92" s="117">
        <v>649</v>
      </c>
      <c r="D92" s="106" t="s">
        <v>1288</v>
      </c>
    </row>
    <row r="93" spans="1:4" ht="12.75" customHeight="1">
      <c r="A93" s="117">
        <v>5</v>
      </c>
      <c r="B93" s="106" t="s">
        <v>1202</v>
      </c>
      <c r="C93" s="117">
        <v>652</v>
      </c>
      <c r="D93" s="106" t="s">
        <v>1289</v>
      </c>
    </row>
    <row r="94" spans="1:4" ht="12.75" customHeight="1">
      <c r="A94" s="117">
        <v>5</v>
      </c>
      <c r="B94" s="106" t="s">
        <v>1202</v>
      </c>
      <c r="C94" s="117">
        <v>656</v>
      </c>
      <c r="D94" s="106" t="s">
        <v>1290</v>
      </c>
    </row>
    <row r="95" spans="1:4" ht="12.75" customHeight="1">
      <c r="A95" s="117">
        <v>5</v>
      </c>
      <c r="B95" s="106" t="s">
        <v>1202</v>
      </c>
      <c r="C95" s="117">
        <v>658</v>
      </c>
      <c r="D95" s="106" t="s">
        <v>1291</v>
      </c>
    </row>
    <row r="96" spans="1:4" ht="12.75" customHeight="1">
      <c r="A96" s="117">
        <v>5</v>
      </c>
      <c r="B96" s="106" t="s">
        <v>1202</v>
      </c>
      <c r="C96" s="117">
        <v>659</v>
      </c>
      <c r="D96" s="106" t="s">
        <v>1292</v>
      </c>
    </row>
    <row r="97" spans="1:4" ht="12.75" customHeight="1">
      <c r="A97" s="117">
        <v>5</v>
      </c>
      <c r="B97" s="106" t="s">
        <v>1202</v>
      </c>
      <c r="C97" s="117">
        <v>660</v>
      </c>
      <c r="D97" s="106" t="s">
        <v>1293</v>
      </c>
    </row>
    <row r="98" spans="1:4" ht="12.75" customHeight="1">
      <c r="A98" s="117">
        <v>5</v>
      </c>
      <c r="B98" s="106" t="s">
        <v>1202</v>
      </c>
      <c r="C98" s="117">
        <v>664</v>
      </c>
      <c r="D98" s="106" t="s">
        <v>1294</v>
      </c>
    </row>
    <row r="99" spans="1:4" ht="12.75" customHeight="1">
      <c r="A99" s="117">
        <v>5</v>
      </c>
      <c r="B99" s="106" t="s">
        <v>1202</v>
      </c>
      <c r="C99" s="117">
        <v>665</v>
      </c>
      <c r="D99" s="106" t="s">
        <v>1295</v>
      </c>
    </row>
    <row r="100" spans="1:4" ht="12.75" customHeight="1">
      <c r="A100" s="117">
        <v>5</v>
      </c>
      <c r="B100" s="106" t="s">
        <v>1202</v>
      </c>
      <c r="C100" s="117">
        <v>667</v>
      </c>
      <c r="D100" s="106" t="s">
        <v>1296</v>
      </c>
    </row>
    <row r="101" spans="1:4" ht="12.75" customHeight="1">
      <c r="A101" s="117">
        <v>5</v>
      </c>
      <c r="B101" s="106" t="s">
        <v>1202</v>
      </c>
      <c r="C101" s="117">
        <v>670</v>
      </c>
      <c r="D101" s="106" t="s">
        <v>1297</v>
      </c>
    </row>
    <row r="102" spans="1:4" ht="12.75" customHeight="1">
      <c r="A102" s="117">
        <v>5</v>
      </c>
      <c r="B102" s="106" t="s">
        <v>1202</v>
      </c>
      <c r="C102" s="117">
        <v>674</v>
      </c>
      <c r="D102" s="106" t="s">
        <v>1298</v>
      </c>
    </row>
    <row r="103" spans="1:4" ht="12.75" customHeight="1">
      <c r="A103" s="117">
        <v>5</v>
      </c>
      <c r="B103" s="106" t="s">
        <v>1202</v>
      </c>
      <c r="C103" s="117">
        <v>679</v>
      </c>
      <c r="D103" s="106" t="s">
        <v>1299</v>
      </c>
    </row>
    <row r="104" spans="1:4" ht="12.75" customHeight="1">
      <c r="A104" s="117">
        <v>5</v>
      </c>
      <c r="B104" s="106" t="s">
        <v>1202</v>
      </c>
      <c r="C104" s="117">
        <v>686</v>
      </c>
      <c r="D104" s="106" t="s">
        <v>1300</v>
      </c>
    </row>
    <row r="105" spans="1:4" ht="12.75" customHeight="1">
      <c r="A105" s="117">
        <v>5</v>
      </c>
      <c r="B105" s="106" t="s">
        <v>1202</v>
      </c>
      <c r="C105" s="117">
        <v>690</v>
      </c>
      <c r="D105" s="106" t="s">
        <v>1301</v>
      </c>
    </row>
    <row r="106" spans="1:4" ht="12.75" customHeight="1">
      <c r="A106" s="117">
        <v>5</v>
      </c>
      <c r="B106" s="106" t="s">
        <v>1202</v>
      </c>
      <c r="C106" s="117">
        <v>697</v>
      </c>
      <c r="D106" s="106" t="s">
        <v>1302</v>
      </c>
    </row>
    <row r="107" spans="1:4" ht="12.75" customHeight="1">
      <c r="A107" s="117">
        <v>5</v>
      </c>
      <c r="B107" s="106" t="s">
        <v>1202</v>
      </c>
      <c r="C107" s="117">
        <v>736</v>
      </c>
      <c r="D107" s="106" t="s">
        <v>1303</v>
      </c>
    </row>
    <row r="108" spans="1:4" ht="12.75" customHeight="1">
      <c r="A108" s="117">
        <v>5</v>
      </c>
      <c r="B108" s="106" t="s">
        <v>1202</v>
      </c>
      <c r="C108" s="117">
        <v>756</v>
      </c>
      <c r="D108" s="106" t="s">
        <v>1304</v>
      </c>
    </row>
    <row r="109" spans="1:4" ht="12.75" customHeight="1">
      <c r="A109" s="117">
        <v>5</v>
      </c>
      <c r="B109" s="106" t="s">
        <v>1202</v>
      </c>
      <c r="C109" s="117">
        <v>761</v>
      </c>
      <c r="D109" s="106" t="s">
        <v>1305</v>
      </c>
    </row>
    <row r="110" spans="1:4" ht="12.75" customHeight="1">
      <c r="A110" s="117">
        <v>5</v>
      </c>
      <c r="B110" s="106" t="s">
        <v>1202</v>
      </c>
      <c r="C110" s="117">
        <v>789</v>
      </c>
      <c r="D110" s="106" t="s">
        <v>1306</v>
      </c>
    </row>
    <row r="111" spans="1:4" ht="12.75" customHeight="1">
      <c r="A111" s="117">
        <v>5</v>
      </c>
      <c r="B111" s="106" t="s">
        <v>1202</v>
      </c>
      <c r="C111" s="117">
        <v>790</v>
      </c>
      <c r="D111" s="106" t="s">
        <v>1307</v>
      </c>
    </row>
    <row r="112" spans="1:4" ht="12.75" customHeight="1">
      <c r="A112" s="117">
        <v>5</v>
      </c>
      <c r="B112" s="106" t="s">
        <v>1202</v>
      </c>
      <c r="C112" s="117">
        <v>792</v>
      </c>
      <c r="D112" s="106" t="s">
        <v>1308</v>
      </c>
    </row>
    <row r="113" spans="1:4" ht="12.75" customHeight="1">
      <c r="A113" s="117">
        <v>5</v>
      </c>
      <c r="B113" s="106" t="s">
        <v>1202</v>
      </c>
      <c r="C113" s="117">
        <v>809</v>
      </c>
      <c r="D113" s="106" t="s">
        <v>1309</v>
      </c>
    </row>
    <row r="114" spans="1:4" ht="12.75" customHeight="1">
      <c r="A114" s="117">
        <v>5</v>
      </c>
      <c r="B114" s="106" t="s">
        <v>1202</v>
      </c>
      <c r="C114" s="117">
        <v>819</v>
      </c>
      <c r="D114" s="106" t="s">
        <v>1310</v>
      </c>
    </row>
    <row r="115" spans="1:4" ht="12.75" customHeight="1">
      <c r="A115" s="117">
        <v>5</v>
      </c>
      <c r="B115" s="106" t="s">
        <v>1202</v>
      </c>
      <c r="C115" s="117">
        <v>837</v>
      </c>
      <c r="D115" s="106" t="s">
        <v>1311</v>
      </c>
    </row>
    <row r="116" spans="1:4" ht="12.75" customHeight="1">
      <c r="A116" s="117">
        <v>5</v>
      </c>
      <c r="B116" s="106" t="s">
        <v>1202</v>
      </c>
      <c r="C116" s="117">
        <v>842</v>
      </c>
      <c r="D116" s="106" t="s">
        <v>1312</v>
      </c>
    </row>
    <row r="117" spans="1:4" ht="12.75" customHeight="1">
      <c r="A117" s="117">
        <v>5</v>
      </c>
      <c r="B117" s="106" t="s">
        <v>1202</v>
      </c>
      <c r="C117" s="117">
        <v>847</v>
      </c>
      <c r="D117" s="106" t="s">
        <v>1313</v>
      </c>
    </row>
    <row r="118" spans="1:4" ht="12.75" customHeight="1">
      <c r="A118" s="117">
        <v>5</v>
      </c>
      <c r="B118" s="106" t="s">
        <v>1202</v>
      </c>
      <c r="C118" s="117">
        <v>854</v>
      </c>
      <c r="D118" s="106" t="s">
        <v>1314</v>
      </c>
    </row>
    <row r="119" spans="1:4" ht="12.75" customHeight="1">
      <c r="A119" s="117">
        <v>5</v>
      </c>
      <c r="B119" s="106" t="s">
        <v>1202</v>
      </c>
      <c r="C119" s="117">
        <v>856</v>
      </c>
      <c r="D119" s="106" t="s">
        <v>1315</v>
      </c>
    </row>
    <row r="120" spans="1:4" ht="12.75" customHeight="1">
      <c r="A120" s="117">
        <v>5</v>
      </c>
      <c r="B120" s="106" t="s">
        <v>1202</v>
      </c>
      <c r="C120" s="117">
        <v>858</v>
      </c>
      <c r="D120" s="106" t="s">
        <v>1316</v>
      </c>
    </row>
    <row r="121" spans="1:4" ht="12.75" customHeight="1">
      <c r="A121" s="117">
        <v>5</v>
      </c>
      <c r="B121" s="106" t="s">
        <v>1202</v>
      </c>
      <c r="C121" s="117">
        <v>861</v>
      </c>
      <c r="D121" s="106" t="s">
        <v>1317</v>
      </c>
    </row>
    <row r="122" spans="1:4" ht="12.75" customHeight="1">
      <c r="A122" s="117">
        <v>5</v>
      </c>
      <c r="B122" s="106" t="s">
        <v>1202</v>
      </c>
      <c r="C122" s="117">
        <v>873</v>
      </c>
      <c r="D122" s="106" t="s">
        <v>1318</v>
      </c>
    </row>
    <row r="123" spans="1:4" ht="12.75" customHeight="1">
      <c r="A123" s="117">
        <v>5</v>
      </c>
      <c r="B123" s="106" t="s">
        <v>1202</v>
      </c>
      <c r="C123" s="117">
        <v>885</v>
      </c>
      <c r="D123" s="106" t="s">
        <v>1319</v>
      </c>
    </row>
    <row r="124" spans="1:4" ht="12.75" customHeight="1">
      <c r="A124" s="117">
        <v>5</v>
      </c>
      <c r="B124" s="106" t="s">
        <v>1202</v>
      </c>
      <c r="C124" s="117">
        <v>887</v>
      </c>
      <c r="D124" s="106" t="s">
        <v>1320</v>
      </c>
    </row>
    <row r="125" spans="1:4" ht="12.75" customHeight="1">
      <c r="A125" s="117">
        <v>5</v>
      </c>
      <c r="B125" s="106" t="s">
        <v>1202</v>
      </c>
      <c r="C125" s="117">
        <v>890</v>
      </c>
      <c r="D125" s="106" t="s">
        <v>1321</v>
      </c>
    </row>
    <row r="126" spans="1:4" ht="12.75" customHeight="1">
      <c r="A126" s="117">
        <v>5</v>
      </c>
      <c r="B126" s="106" t="s">
        <v>1202</v>
      </c>
      <c r="C126" s="117">
        <v>893</v>
      </c>
      <c r="D126" s="106" t="s">
        <v>1322</v>
      </c>
    </row>
    <row r="127" spans="1:4" ht="12.75" customHeight="1">
      <c r="A127" s="117">
        <v>5</v>
      </c>
      <c r="B127" s="106" t="s">
        <v>1202</v>
      </c>
      <c r="C127" s="117">
        <v>895</v>
      </c>
      <c r="D127" s="106" t="s">
        <v>1323</v>
      </c>
    </row>
    <row r="128" spans="1:4" ht="12.75" customHeight="1">
      <c r="A128" s="117">
        <v>8</v>
      </c>
      <c r="B128" s="106" t="s">
        <v>1324</v>
      </c>
      <c r="C128" s="117">
        <v>78</v>
      </c>
      <c r="D128" s="106" t="s">
        <v>1325</v>
      </c>
    </row>
    <row r="129" spans="1:4" ht="12.75" customHeight="1">
      <c r="A129" s="117">
        <v>8</v>
      </c>
      <c r="B129" s="106" t="s">
        <v>1324</v>
      </c>
      <c r="C129" s="117">
        <v>1</v>
      </c>
      <c r="D129" s="106" t="s">
        <v>1326</v>
      </c>
    </row>
    <row r="130" spans="1:4" ht="12.75" customHeight="1">
      <c r="A130" s="117">
        <v>8</v>
      </c>
      <c r="B130" s="106" t="s">
        <v>1324</v>
      </c>
      <c r="C130" s="117">
        <v>137</v>
      </c>
      <c r="D130" s="106" t="s">
        <v>1327</v>
      </c>
    </row>
    <row r="131" spans="1:4" ht="12.75" customHeight="1">
      <c r="A131" s="117">
        <v>8</v>
      </c>
      <c r="B131" s="106" t="s">
        <v>1324</v>
      </c>
      <c r="C131" s="117">
        <v>141</v>
      </c>
      <c r="D131" s="106" t="s">
        <v>1328</v>
      </c>
    </row>
    <row r="132" spans="1:4" ht="12.75" customHeight="1">
      <c r="A132" s="117">
        <v>8</v>
      </c>
      <c r="B132" s="106" t="s">
        <v>1324</v>
      </c>
      <c r="C132" s="117">
        <v>296</v>
      </c>
      <c r="D132" s="106" t="s">
        <v>1329</v>
      </c>
    </row>
    <row r="133" spans="1:4" ht="12.75" customHeight="1">
      <c r="A133" s="117">
        <v>8</v>
      </c>
      <c r="B133" s="106" t="s">
        <v>1324</v>
      </c>
      <c r="C133" s="117">
        <v>372</v>
      </c>
      <c r="D133" s="106" t="s">
        <v>1330</v>
      </c>
    </row>
    <row r="134" spans="1:4" ht="12.75" customHeight="1">
      <c r="A134" s="117">
        <v>8</v>
      </c>
      <c r="B134" s="106" t="s">
        <v>1324</v>
      </c>
      <c r="C134" s="117">
        <v>421</v>
      </c>
      <c r="D134" s="106" t="s">
        <v>1331</v>
      </c>
    </row>
    <row r="135" spans="1:4" ht="12.75" customHeight="1">
      <c r="A135" s="117">
        <v>8</v>
      </c>
      <c r="B135" s="106" t="s">
        <v>1324</v>
      </c>
      <c r="C135" s="117">
        <v>433</v>
      </c>
      <c r="D135" s="106" t="s">
        <v>1332</v>
      </c>
    </row>
    <row r="136" spans="1:4" ht="12.75" customHeight="1">
      <c r="A136" s="117">
        <v>8</v>
      </c>
      <c r="B136" s="106" t="s">
        <v>1324</v>
      </c>
      <c r="C136" s="117">
        <v>436</v>
      </c>
      <c r="D136" s="106" t="s">
        <v>1333</v>
      </c>
    </row>
    <row r="137" spans="1:4" ht="12.75" customHeight="1">
      <c r="A137" s="117">
        <v>8</v>
      </c>
      <c r="B137" s="106" t="s">
        <v>1324</v>
      </c>
      <c r="C137" s="117">
        <v>520</v>
      </c>
      <c r="D137" s="106" t="s">
        <v>1334</v>
      </c>
    </row>
    <row r="138" spans="1:4" ht="12.75" customHeight="1">
      <c r="A138" s="117">
        <v>8</v>
      </c>
      <c r="B138" s="106" t="s">
        <v>1324</v>
      </c>
      <c r="C138" s="117">
        <v>549</v>
      </c>
      <c r="D138" s="106" t="s">
        <v>1335</v>
      </c>
    </row>
    <row r="139" spans="1:4" ht="12.75" customHeight="1">
      <c r="A139" s="117">
        <v>8</v>
      </c>
      <c r="B139" s="106" t="s">
        <v>1324</v>
      </c>
      <c r="C139" s="117">
        <v>558</v>
      </c>
      <c r="D139" s="106" t="s">
        <v>1336</v>
      </c>
    </row>
    <row r="140" spans="1:4" ht="12.75" customHeight="1">
      <c r="A140" s="117">
        <v>8</v>
      </c>
      <c r="B140" s="106" t="s">
        <v>1324</v>
      </c>
      <c r="C140" s="117">
        <v>560</v>
      </c>
      <c r="D140" s="106" t="s">
        <v>1337</v>
      </c>
    </row>
    <row r="141" spans="1:4" ht="12.75" customHeight="1">
      <c r="A141" s="117">
        <v>8</v>
      </c>
      <c r="B141" s="106" t="s">
        <v>1324</v>
      </c>
      <c r="C141" s="117">
        <v>573</v>
      </c>
      <c r="D141" s="106" t="s">
        <v>1338</v>
      </c>
    </row>
    <row r="142" spans="1:4" ht="12.75" customHeight="1">
      <c r="A142" s="117">
        <v>8</v>
      </c>
      <c r="B142" s="106" t="s">
        <v>1324</v>
      </c>
      <c r="C142" s="117">
        <v>606</v>
      </c>
      <c r="D142" s="106" t="s">
        <v>1339</v>
      </c>
    </row>
    <row r="143" spans="1:4" ht="12.75" customHeight="1">
      <c r="A143" s="117">
        <v>8</v>
      </c>
      <c r="B143" s="106" t="s">
        <v>1324</v>
      </c>
      <c r="C143" s="117">
        <v>634</v>
      </c>
      <c r="D143" s="106" t="s">
        <v>1340</v>
      </c>
    </row>
    <row r="144" spans="1:4" ht="12.75" customHeight="1">
      <c r="A144" s="117">
        <v>8</v>
      </c>
      <c r="B144" s="106" t="s">
        <v>1324</v>
      </c>
      <c r="C144" s="117">
        <v>638</v>
      </c>
      <c r="D144" s="106" t="s">
        <v>1284</v>
      </c>
    </row>
    <row r="145" spans="1:4" ht="12.75" customHeight="1">
      <c r="A145" s="117">
        <v>8</v>
      </c>
      <c r="B145" s="106" t="s">
        <v>1324</v>
      </c>
      <c r="C145" s="117">
        <v>675</v>
      </c>
      <c r="D145" s="106" t="s">
        <v>1341</v>
      </c>
    </row>
    <row r="146" spans="1:4" ht="12.75" customHeight="1">
      <c r="A146" s="117">
        <v>8</v>
      </c>
      <c r="B146" s="106" t="s">
        <v>1324</v>
      </c>
      <c r="C146" s="117">
        <v>685</v>
      </c>
      <c r="D146" s="106" t="s">
        <v>1342</v>
      </c>
    </row>
    <row r="147" spans="1:4" ht="12.75" customHeight="1">
      <c r="A147" s="117">
        <v>8</v>
      </c>
      <c r="B147" s="106" t="s">
        <v>1324</v>
      </c>
      <c r="C147" s="117">
        <v>758</v>
      </c>
      <c r="D147" s="106" t="s">
        <v>1343</v>
      </c>
    </row>
    <row r="148" spans="1:4" ht="12.75" customHeight="1">
      <c r="A148" s="117">
        <v>8</v>
      </c>
      <c r="B148" s="106" t="s">
        <v>1324</v>
      </c>
      <c r="C148" s="117">
        <v>770</v>
      </c>
      <c r="D148" s="106" t="s">
        <v>1344</v>
      </c>
    </row>
    <row r="149" spans="1:4" ht="12.75" customHeight="1">
      <c r="A149" s="117">
        <v>8</v>
      </c>
      <c r="B149" s="106" t="s">
        <v>1324</v>
      </c>
      <c r="C149" s="117">
        <v>832</v>
      </c>
      <c r="D149" s="106" t="s">
        <v>1345</v>
      </c>
    </row>
    <row r="150" spans="1:4" ht="12.75" customHeight="1">
      <c r="A150" s="117">
        <v>8</v>
      </c>
      <c r="B150" s="106" t="s">
        <v>1324</v>
      </c>
      <c r="C150" s="117">
        <v>849</v>
      </c>
      <c r="D150" s="106" t="s">
        <v>1346</v>
      </c>
    </row>
    <row r="151" spans="1:4" ht="12.75" customHeight="1">
      <c r="A151" s="117">
        <v>11</v>
      </c>
      <c r="B151" s="106" t="s">
        <v>1347</v>
      </c>
      <c r="C151" s="117">
        <v>1</v>
      </c>
      <c r="D151" s="106" t="s">
        <v>1348</v>
      </c>
    </row>
    <row r="152" spans="1:4" ht="12.75" customHeight="1">
      <c r="A152" s="117">
        <v>13</v>
      </c>
      <c r="B152" s="106" t="s">
        <v>1349</v>
      </c>
      <c r="C152" s="117">
        <v>6</v>
      </c>
      <c r="D152" s="106" t="s">
        <v>1350</v>
      </c>
    </row>
    <row r="153" spans="1:4" ht="12.75" customHeight="1">
      <c r="A153" s="117">
        <v>13</v>
      </c>
      <c r="B153" s="106" t="s">
        <v>1349</v>
      </c>
      <c r="C153" s="117">
        <v>30</v>
      </c>
      <c r="D153" s="106" t="s">
        <v>1351</v>
      </c>
    </row>
    <row r="154" spans="1:4" ht="12.75" customHeight="1">
      <c r="A154" s="117">
        <v>13</v>
      </c>
      <c r="B154" s="106" t="s">
        <v>1349</v>
      </c>
      <c r="C154" s="117">
        <v>42</v>
      </c>
      <c r="D154" s="106" t="s">
        <v>1352</v>
      </c>
    </row>
    <row r="155" spans="1:4" ht="12.75" customHeight="1">
      <c r="A155" s="117">
        <v>13</v>
      </c>
      <c r="B155" s="106" t="s">
        <v>1349</v>
      </c>
      <c r="C155" s="117">
        <v>52</v>
      </c>
      <c r="D155" s="106" t="s">
        <v>1353</v>
      </c>
    </row>
    <row r="156" spans="1:4" ht="12.75" customHeight="1">
      <c r="A156" s="117">
        <v>13</v>
      </c>
      <c r="B156" s="106" t="s">
        <v>1349</v>
      </c>
      <c r="C156" s="117">
        <v>62</v>
      </c>
      <c r="D156" s="106" t="s">
        <v>1354</v>
      </c>
    </row>
    <row r="157" spans="1:4" ht="12.75" customHeight="1">
      <c r="A157" s="117">
        <v>13</v>
      </c>
      <c r="B157" s="106" t="s">
        <v>1349</v>
      </c>
      <c r="C157" s="117">
        <v>74</v>
      </c>
      <c r="D157" s="106" t="s">
        <v>1355</v>
      </c>
    </row>
    <row r="158" spans="1:4" ht="12.75" customHeight="1">
      <c r="A158" s="117">
        <v>13</v>
      </c>
      <c r="B158" s="106" t="s">
        <v>1349</v>
      </c>
      <c r="C158" s="117">
        <v>140</v>
      </c>
      <c r="D158" s="106" t="s">
        <v>1356</v>
      </c>
    </row>
    <row r="159" spans="1:4" ht="12.75" customHeight="1">
      <c r="A159" s="117">
        <v>13</v>
      </c>
      <c r="B159" s="106" t="s">
        <v>1349</v>
      </c>
      <c r="C159" s="117">
        <v>160</v>
      </c>
      <c r="D159" s="106" t="s">
        <v>1357</v>
      </c>
    </row>
    <row r="160" spans="1:4" ht="12.75" customHeight="1">
      <c r="A160" s="117">
        <v>13</v>
      </c>
      <c r="B160" s="106" t="s">
        <v>1349</v>
      </c>
      <c r="C160" s="117">
        <v>1</v>
      </c>
      <c r="D160" s="106" t="s">
        <v>1358</v>
      </c>
    </row>
    <row r="161" spans="1:4" ht="12.75" customHeight="1">
      <c r="A161" s="117">
        <v>13</v>
      </c>
      <c r="B161" s="106" t="s">
        <v>1349</v>
      </c>
      <c r="C161" s="117">
        <v>188</v>
      </c>
      <c r="D161" s="106" t="s">
        <v>1359</v>
      </c>
    </row>
    <row r="162" spans="1:4" ht="12.75" customHeight="1">
      <c r="A162" s="117">
        <v>13</v>
      </c>
      <c r="B162" s="106" t="s">
        <v>1349</v>
      </c>
      <c r="C162" s="117">
        <v>222</v>
      </c>
      <c r="D162" s="106" t="s">
        <v>1360</v>
      </c>
    </row>
    <row r="163" spans="1:4" ht="12.75" customHeight="1">
      <c r="A163" s="117">
        <v>13</v>
      </c>
      <c r="B163" s="106" t="s">
        <v>1349</v>
      </c>
      <c r="C163" s="117">
        <v>212</v>
      </c>
      <c r="D163" s="106" t="s">
        <v>151</v>
      </c>
    </row>
    <row r="164" spans="1:4" ht="12.75" customHeight="1">
      <c r="A164" s="117">
        <v>13</v>
      </c>
      <c r="B164" s="106" t="s">
        <v>1349</v>
      </c>
      <c r="C164" s="117">
        <v>244</v>
      </c>
      <c r="D164" s="106" t="s">
        <v>1361</v>
      </c>
    </row>
    <row r="165" spans="1:4" ht="12.75" customHeight="1">
      <c r="A165" s="117">
        <v>13</v>
      </c>
      <c r="B165" s="106" t="s">
        <v>1349</v>
      </c>
      <c r="C165" s="117">
        <v>248</v>
      </c>
      <c r="D165" s="106" t="s">
        <v>1362</v>
      </c>
    </row>
    <row r="166" spans="1:4" ht="12.75" customHeight="1">
      <c r="A166" s="117">
        <v>13</v>
      </c>
      <c r="B166" s="106" t="s">
        <v>1349</v>
      </c>
      <c r="C166" s="117">
        <v>268</v>
      </c>
      <c r="D166" s="106" t="s">
        <v>1363</v>
      </c>
    </row>
    <row r="167" spans="1:4" ht="12.75" customHeight="1">
      <c r="A167" s="117">
        <v>13</v>
      </c>
      <c r="B167" s="106" t="s">
        <v>1349</v>
      </c>
      <c r="C167" s="117">
        <v>300</v>
      </c>
      <c r="D167" s="106" t="s">
        <v>1364</v>
      </c>
    </row>
    <row r="168" spans="1:4" ht="12.75" customHeight="1">
      <c r="A168" s="117">
        <v>13</v>
      </c>
      <c r="B168" s="106" t="s">
        <v>1349</v>
      </c>
      <c r="C168" s="117">
        <v>430</v>
      </c>
      <c r="D168" s="106" t="s">
        <v>1365</v>
      </c>
    </row>
    <row r="169" spans="1:4" ht="12.75" customHeight="1">
      <c r="A169" s="117">
        <v>13</v>
      </c>
      <c r="B169" s="106" t="s">
        <v>1349</v>
      </c>
      <c r="C169" s="117">
        <v>433</v>
      </c>
      <c r="D169" s="106" t="s">
        <v>1366</v>
      </c>
    </row>
    <row r="170" spans="1:4" ht="12.75" customHeight="1">
      <c r="A170" s="117">
        <v>13</v>
      </c>
      <c r="B170" s="106" t="s">
        <v>1349</v>
      </c>
      <c r="C170" s="117">
        <v>440</v>
      </c>
      <c r="D170" s="106" t="s">
        <v>1367</v>
      </c>
    </row>
    <row r="171" spans="1:4" ht="12.75" customHeight="1">
      <c r="A171" s="117">
        <v>13</v>
      </c>
      <c r="B171" s="106" t="s">
        <v>1349</v>
      </c>
      <c r="C171" s="117">
        <v>442</v>
      </c>
      <c r="D171" s="106" t="s">
        <v>1368</v>
      </c>
    </row>
    <row r="172" spans="1:4" ht="12.75" customHeight="1">
      <c r="A172" s="117">
        <v>13</v>
      </c>
      <c r="B172" s="106" t="s">
        <v>1349</v>
      </c>
      <c r="C172" s="117">
        <v>468</v>
      </c>
      <c r="D172" s="106" t="s">
        <v>1369</v>
      </c>
    </row>
    <row r="173" spans="1:4" ht="12.75" customHeight="1">
      <c r="A173" s="117">
        <v>13</v>
      </c>
      <c r="B173" s="106" t="s">
        <v>1349</v>
      </c>
      <c r="C173" s="117">
        <v>458</v>
      </c>
      <c r="D173" s="106" t="s">
        <v>1370</v>
      </c>
    </row>
    <row r="174" spans="1:4" ht="12.75" customHeight="1">
      <c r="A174" s="117">
        <v>13</v>
      </c>
      <c r="B174" s="106" t="s">
        <v>1349</v>
      </c>
      <c r="C174" s="117">
        <v>473</v>
      </c>
      <c r="D174" s="106" t="s">
        <v>1371</v>
      </c>
    </row>
    <row r="175" spans="1:4" ht="12.75" customHeight="1">
      <c r="A175" s="117">
        <v>13</v>
      </c>
      <c r="B175" s="106" t="s">
        <v>1349</v>
      </c>
      <c r="C175" s="117">
        <v>549</v>
      </c>
      <c r="D175" s="106" t="s">
        <v>1372</v>
      </c>
    </row>
    <row r="176" spans="1:4" ht="12.75" customHeight="1">
      <c r="A176" s="117">
        <v>13</v>
      </c>
      <c r="B176" s="106" t="s">
        <v>1349</v>
      </c>
      <c r="C176" s="117">
        <v>580</v>
      </c>
      <c r="D176" s="106" t="s">
        <v>1373</v>
      </c>
    </row>
    <row r="177" spans="1:4" ht="12.75" customHeight="1">
      <c r="A177" s="117">
        <v>13</v>
      </c>
      <c r="B177" s="106" t="s">
        <v>1349</v>
      </c>
      <c r="C177" s="117">
        <v>600</v>
      </c>
      <c r="D177" s="106" t="s">
        <v>1374</v>
      </c>
    </row>
    <row r="178" spans="1:4" ht="12.75" customHeight="1">
      <c r="A178" s="117">
        <v>13</v>
      </c>
      <c r="B178" s="106" t="s">
        <v>1349</v>
      </c>
      <c r="C178" s="117">
        <v>620</v>
      </c>
      <c r="D178" s="106" t="s">
        <v>1375</v>
      </c>
    </row>
    <row r="179" spans="1:4" ht="12.75" customHeight="1">
      <c r="A179" s="117">
        <v>13</v>
      </c>
      <c r="B179" s="106" t="s">
        <v>1349</v>
      </c>
      <c r="C179" s="117">
        <v>647</v>
      </c>
      <c r="D179" s="106" t="s">
        <v>1376</v>
      </c>
    </row>
    <row r="180" spans="1:4" ht="12.75" customHeight="1">
      <c r="A180" s="117">
        <v>13</v>
      </c>
      <c r="B180" s="106" t="s">
        <v>1349</v>
      </c>
      <c r="C180" s="117">
        <v>650</v>
      </c>
      <c r="D180" s="106" t="s">
        <v>1377</v>
      </c>
    </row>
    <row r="181" spans="1:4" ht="12.75" customHeight="1">
      <c r="A181" s="117">
        <v>13</v>
      </c>
      <c r="B181" s="106" t="s">
        <v>1349</v>
      </c>
      <c r="C181" s="117">
        <v>654</v>
      </c>
      <c r="D181" s="106" t="s">
        <v>1378</v>
      </c>
    </row>
    <row r="182" spans="1:4" ht="12.75" customHeight="1">
      <c r="A182" s="117">
        <v>13</v>
      </c>
      <c r="B182" s="106" t="s">
        <v>1349</v>
      </c>
      <c r="C182" s="117">
        <v>655</v>
      </c>
      <c r="D182" s="106" t="s">
        <v>1379</v>
      </c>
    </row>
    <row r="183" spans="1:4" ht="12.75" customHeight="1">
      <c r="A183" s="117">
        <v>13</v>
      </c>
      <c r="B183" s="106" t="s">
        <v>1349</v>
      </c>
      <c r="C183" s="117">
        <v>657</v>
      </c>
      <c r="D183" s="106" t="s">
        <v>1380</v>
      </c>
    </row>
    <row r="184" spans="1:4" ht="12.75" customHeight="1">
      <c r="A184" s="117">
        <v>13</v>
      </c>
      <c r="B184" s="106" t="s">
        <v>1349</v>
      </c>
      <c r="C184" s="117">
        <v>667</v>
      </c>
      <c r="D184" s="106" t="s">
        <v>1381</v>
      </c>
    </row>
    <row r="185" spans="1:4" ht="12.75" customHeight="1">
      <c r="A185" s="117">
        <v>13</v>
      </c>
      <c r="B185" s="106" t="s">
        <v>1349</v>
      </c>
      <c r="C185" s="117">
        <v>670</v>
      </c>
      <c r="D185" s="106" t="s">
        <v>1382</v>
      </c>
    </row>
    <row r="186" spans="1:4" ht="12.75" customHeight="1">
      <c r="A186" s="117">
        <v>13</v>
      </c>
      <c r="B186" s="106" t="s">
        <v>1349</v>
      </c>
      <c r="C186" s="117">
        <v>673</v>
      </c>
      <c r="D186" s="106" t="s">
        <v>1383</v>
      </c>
    </row>
    <row r="187" spans="1:4" ht="12.75" customHeight="1">
      <c r="A187" s="117">
        <v>13</v>
      </c>
      <c r="B187" s="106" t="s">
        <v>1349</v>
      </c>
      <c r="C187" s="117">
        <v>683</v>
      </c>
      <c r="D187" s="106" t="s">
        <v>1384</v>
      </c>
    </row>
    <row r="188" spans="1:4" ht="12.75" customHeight="1">
      <c r="A188" s="117">
        <v>13</v>
      </c>
      <c r="B188" s="106" t="s">
        <v>1349</v>
      </c>
      <c r="C188" s="117">
        <v>688</v>
      </c>
      <c r="D188" s="106" t="s">
        <v>1385</v>
      </c>
    </row>
    <row r="189" spans="1:4" ht="12.75" customHeight="1">
      <c r="A189" s="117">
        <v>13</v>
      </c>
      <c r="B189" s="106" t="s">
        <v>1349</v>
      </c>
      <c r="C189" s="117">
        <v>744</v>
      </c>
      <c r="D189" s="106" t="s">
        <v>1386</v>
      </c>
    </row>
    <row r="190" spans="1:4" ht="12.75" customHeight="1">
      <c r="A190" s="117">
        <v>13</v>
      </c>
      <c r="B190" s="106" t="s">
        <v>1349</v>
      </c>
      <c r="C190" s="117">
        <v>760</v>
      </c>
      <c r="D190" s="106" t="s">
        <v>1387</v>
      </c>
    </row>
    <row r="191" spans="1:4" ht="12.75" customHeight="1">
      <c r="A191" s="117">
        <v>13</v>
      </c>
      <c r="B191" s="106" t="s">
        <v>1349</v>
      </c>
      <c r="C191" s="117">
        <v>780</v>
      </c>
      <c r="D191" s="106" t="s">
        <v>1388</v>
      </c>
    </row>
    <row r="192" spans="1:4" ht="12.75" customHeight="1">
      <c r="A192" s="117">
        <v>13</v>
      </c>
      <c r="B192" s="106" t="s">
        <v>1349</v>
      </c>
      <c r="C192" s="117">
        <v>810</v>
      </c>
      <c r="D192" s="106" t="s">
        <v>1389</v>
      </c>
    </row>
    <row r="193" spans="1:4" ht="12.75" customHeight="1">
      <c r="A193" s="117">
        <v>13</v>
      </c>
      <c r="B193" s="106" t="s">
        <v>1349</v>
      </c>
      <c r="C193" s="117">
        <v>836</v>
      </c>
      <c r="D193" s="106" t="s">
        <v>1390</v>
      </c>
    </row>
    <row r="194" spans="1:4" ht="12.75" customHeight="1">
      <c r="A194" s="117">
        <v>13</v>
      </c>
      <c r="B194" s="106" t="s">
        <v>1349</v>
      </c>
      <c r="C194" s="117">
        <v>838</v>
      </c>
      <c r="D194" s="106" t="s">
        <v>1391</v>
      </c>
    </row>
    <row r="195" spans="1:4" ht="12.75" customHeight="1">
      <c r="A195" s="117">
        <v>13</v>
      </c>
      <c r="B195" s="106" t="s">
        <v>1349</v>
      </c>
      <c r="C195" s="117">
        <v>873</v>
      </c>
      <c r="D195" s="106" t="s">
        <v>1392</v>
      </c>
    </row>
    <row r="196" spans="1:4" ht="12.75" customHeight="1">
      <c r="A196" s="117">
        <v>13</v>
      </c>
      <c r="B196" s="106" t="s">
        <v>1349</v>
      </c>
      <c r="C196" s="117">
        <v>894</v>
      </c>
      <c r="D196" s="106" t="s">
        <v>279</v>
      </c>
    </row>
    <row r="197" spans="1:4" ht="12.75" customHeight="1">
      <c r="A197" s="117">
        <v>15</v>
      </c>
      <c r="B197" s="106" t="s">
        <v>1393</v>
      </c>
      <c r="C197" s="117">
        <v>22</v>
      </c>
      <c r="D197" s="106" t="s">
        <v>1394</v>
      </c>
    </row>
    <row r="198" spans="1:4" ht="12.75" customHeight="1">
      <c r="A198" s="117">
        <v>15</v>
      </c>
      <c r="B198" s="106" t="s">
        <v>1393</v>
      </c>
      <c r="C198" s="117">
        <v>47</v>
      </c>
      <c r="D198" s="106" t="s">
        <v>1395</v>
      </c>
    </row>
    <row r="199" spans="1:4" ht="12.75" customHeight="1">
      <c r="A199" s="117">
        <v>15</v>
      </c>
      <c r="B199" s="106" t="s">
        <v>1393</v>
      </c>
      <c r="C199" s="117">
        <v>51</v>
      </c>
      <c r="D199" s="106" t="s">
        <v>1396</v>
      </c>
    </row>
    <row r="200" spans="1:4" ht="12.75" customHeight="1">
      <c r="A200" s="117">
        <v>15</v>
      </c>
      <c r="B200" s="106" t="s">
        <v>1393</v>
      </c>
      <c r="C200" s="117">
        <v>87</v>
      </c>
      <c r="D200" s="106" t="s">
        <v>1397</v>
      </c>
    </row>
    <row r="201" spans="1:4" ht="12.75" customHeight="1">
      <c r="A201" s="117">
        <v>15</v>
      </c>
      <c r="B201" s="106" t="s">
        <v>1393</v>
      </c>
      <c r="C201" s="117">
        <v>90</v>
      </c>
      <c r="D201" s="106" t="s">
        <v>1398</v>
      </c>
    </row>
    <row r="202" spans="1:4" ht="12.75" customHeight="1">
      <c r="A202" s="117">
        <v>15</v>
      </c>
      <c r="B202" s="106" t="s">
        <v>1393</v>
      </c>
      <c r="C202" s="117">
        <v>92</v>
      </c>
      <c r="D202" s="106" t="s">
        <v>1399</v>
      </c>
    </row>
    <row r="203" spans="1:4" ht="12.75" customHeight="1">
      <c r="A203" s="117">
        <v>15</v>
      </c>
      <c r="B203" s="106" t="s">
        <v>1393</v>
      </c>
      <c r="C203" s="117">
        <v>97</v>
      </c>
      <c r="D203" s="106" t="s">
        <v>1400</v>
      </c>
    </row>
    <row r="204" spans="1:4" ht="12.75" customHeight="1">
      <c r="A204" s="117">
        <v>15</v>
      </c>
      <c r="B204" s="106" t="s">
        <v>1393</v>
      </c>
      <c r="C204" s="117">
        <v>104</v>
      </c>
      <c r="D204" s="106" t="s">
        <v>1401</v>
      </c>
    </row>
    <row r="205" spans="1:4" ht="12.75" customHeight="1">
      <c r="A205" s="117">
        <v>15</v>
      </c>
      <c r="B205" s="106" t="s">
        <v>1393</v>
      </c>
      <c r="C205" s="117">
        <v>106</v>
      </c>
      <c r="D205" s="106" t="s">
        <v>1402</v>
      </c>
    </row>
    <row r="206" spans="1:4" ht="12.75" customHeight="1">
      <c r="A206" s="117">
        <v>15</v>
      </c>
      <c r="B206" s="106" t="s">
        <v>1393</v>
      </c>
      <c r="C206" s="117">
        <v>109</v>
      </c>
      <c r="D206" s="106" t="s">
        <v>1403</v>
      </c>
    </row>
    <row r="207" spans="1:4" ht="12.75" customHeight="1">
      <c r="A207" s="117">
        <v>15</v>
      </c>
      <c r="B207" s="106" t="s">
        <v>1393</v>
      </c>
      <c r="C207" s="117">
        <v>114</v>
      </c>
      <c r="D207" s="106" t="s">
        <v>1404</v>
      </c>
    </row>
    <row r="208" spans="1:4" ht="12.75" customHeight="1">
      <c r="A208" s="117">
        <v>15</v>
      </c>
      <c r="B208" s="106" t="s">
        <v>1393</v>
      </c>
      <c r="C208" s="117">
        <v>131</v>
      </c>
      <c r="D208" s="106" t="s">
        <v>1226</v>
      </c>
    </row>
    <row r="209" spans="1:4" ht="12.75" customHeight="1">
      <c r="A209" s="117">
        <v>15</v>
      </c>
      <c r="B209" s="106" t="s">
        <v>1393</v>
      </c>
      <c r="C209" s="117">
        <v>135</v>
      </c>
      <c r="D209" s="106" t="s">
        <v>1405</v>
      </c>
    </row>
    <row r="210" spans="1:4" ht="12.75" customHeight="1">
      <c r="A210" s="117">
        <v>15</v>
      </c>
      <c r="B210" s="106" t="s">
        <v>1393</v>
      </c>
      <c r="C210" s="117">
        <v>162</v>
      </c>
      <c r="D210" s="106" t="s">
        <v>1406</v>
      </c>
    </row>
    <row r="211" spans="1:4" ht="12.75" customHeight="1">
      <c r="A211" s="117">
        <v>15</v>
      </c>
      <c r="B211" s="106" t="s">
        <v>1393</v>
      </c>
      <c r="C211" s="117">
        <v>172</v>
      </c>
      <c r="D211" s="106" t="s">
        <v>1407</v>
      </c>
    </row>
    <row r="212" spans="1:4" ht="12.75" customHeight="1">
      <c r="A212" s="117">
        <v>15</v>
      </c>
      <c r="B212" s="106" t="s">
        <v>1393</v>
      </c>
      <c r="C212" s="117">
        <v>176</v>
      </c>
      <c r="D212" s="106" t="s">
        <v>1408</v>
      </c>
    </row>
    <row r="213" spans="1:4" ht="12.75" customHeight="1">
      <c r="A213" s="117">
        <v>15</v>
      </c>
      <c r="B213" s="106" t="s">
        <v>1393</v>
      </c>
      <c r="C213" s="117">
        <v>232</v>
      </c>
      <c r="D213" s="106" t="s">
        <v>1409</v>
      </c>
    </row>
    <row r="214" spans="1:4" ht="12.75" customHeight="1">
      <c r="A214" s="117">
        <v>15</v>
      </c>
      <c r="B214" s="106" t="s">
        <v>1393</v>
      </c>
      <c r="C214" s="117">
        <v>180</v>
      </c>
      <c r="D214" s="106" t="s">
        <v>1410</v>
      </c>
    </row>
    <row r="215" spans="1:4" ht="12.75" customHeight="1">
      <c r="A215" s="117">
        <v>15</v>
      </c>
      <c r="B215" s="106" t="s">
        <v>1393</v>
      </c>
      <c r="C215" s="117">
        <v>183</v>
      </c>
      <c r="D215" s="106" t="s">
        <v>1411</v>
      </c>
    </row>
    <row r="216" spans="1:4" ht="12.75" customHeight="1">
      <c r="A216" s="117">
        <v>15</v>
      </c>
      <c r="B216" s="106" t="s">
        <v>1393</v>
      </c>
      <c r="C216" s="117">
        <v>185</v>
      </c>
      <c r="D216" s="106" t="s">
        <v>1412</v>
      </c>
    </row>
    <row r="217" spans="1:4" ht="12.75" customHeight="1">
      <c r="A217" s="117">
        <v>15</v>
      </c>
      <c r="B217" s="106" t="s">
        <v>1393</v>
      </c>
      <c r="C217" s="117">
        <v>187</v>
      </c>
      <c r="D217" s="106" t="s">
        <v>1413</v>
      </c>
    </row>
    <row r="218" spans="1:4" ht="12.75" customHeight="1">
      <c r="A218" s="117">
        <v>15</v>
      </c>
      <c r="B218" s="106" t="s">
        <v>1393</v>
      </c>
      <c r="C218" s="117">
        <v>236</v>
      </c>
      <c r="D218" s="106" t="s">
        <v>1414</v>
      </c>
    </row>
    <row r="219" spans="1:4" ht="12.75" customHeight="1">
      <c r="A219" s="117">
        <v>15</v>
      </c>
      <c r="B219" s="106" t="s">
        <v>1393</v>
      </c>
      <c r="C219" s="117">
        <v>189</v>
      </c>
      <c r="D219" s="106" t="s">
        <v>1415</v>
      </c>
    </row>
    <row r="220" spans="1:4" ht="12.75" customHeight="1">
      <c r="A220" s="117">
        <v>15</v>
      </c>
      <c r="B220" s="106" t="s">
        <v>1393</v>
      </c>
      <c r="C220" s="117">
        <v>204</v>
      </c>
      <c r="D220" s="106" t="s">
        <v>1416</v>
      </c>
    </row>
    <row r="221" spans="1:4" ht="12.75" customHeight="1">
      <c r="A221" s="117">
        <v>15</v>
      </c>
      <c r="B221" s="106" t="s">
        <v>1393</v>
      </c>
      <c r="C221" s="117">
        <v>212</v>
      </c>
      <c r="D221" s="106" t="s">
        <v>1417</v>
      </c>
    </row>
    <row r="222" spans="1:4" ht="12.75" customHeight="1">
      <c r="A222" s="117">
        <v>15</v>
      </c>
      <c r="B222" s="106" t="s">
        <v>1393</v>
      </c>
      <c r="C222" s="117">
        <v>215</v>
      </c>
      <c r="D222" s="106" t="s">
        <v>1418</v>
      </c>
    </row>
    <row r="223" spans="1:4" ht="12.75" customHeight="1">
      <c r="A223" s="117">
        <v>15</v>
      </c>
      <c r="B223" s="106" t="s">
        <v>1393</v>
      </c>
      <c r="C223" s="117">
        <v>218</v>
      </c>
      <c r="D223" s="106" t="s">
        <v>1419</v>
      </c>
    </row>
    <row r="224" spans="1:4" ht="12.75" customHeight="1">
      <c r="A224" s="117">
        <v>15</v>
      </c>
      <c r="B224" s="106" t="s">
        <v>1393</v>
      </c>
      <c r="C224" s="117">
        <v>223</v>
      </c>
      <c r="D224" s="106" t="s">
        <v>1420</v>
      </c>
    </row>
    <row r="225" spans="1:4" ht="12.75" customHeight="1">
      <c r="A225" s="117">
        <v>15</v>
      </c>
      <c r="B225" s="106" t="s">
        <v>1393</v>
      </c>
      <c r="C225" s="117">
        <v>224</v>
      </c>
      <c r="D225" s="106" t="s">
        <v>1421</v>
      </c>
    </row>
    <row r="226" spans="1:4" ht="12.75" customHeight="1">
      <c r="A226" s="117">
        <v>15</v>
      </c>
      <c r="B226" s="106" t="s">
        <v>1393</v>
      </c>
      <c r="C226" s="117">
        <v>226</v>
      </c>
      <c r="D226" s="106" t="s">
        <v>1422</v>
      </c>
    </row>
    <row r="227" spans="1:4" ht="12.75" customHeight="1">
      <c r="A227" s="117">
        <v>15</v>
      </c>
      <c r="B227" s="106" t="s">
        <v>1393</v>
      </c>
      <c r="C227" s="117">
        <v>238</v>
      </c>
      <c r="D227" s="106" t="s">
        <v>1423</v>
      </c>
    </row>
    <row r="228" spans="1:4" ht="12.75" customHeight="1">
      <c r="A228" s="117">
        <v>15</v>
      </c>
      <c r="B228" s="106" t="s">
        <v>1393</v>
      </c>
      <c r="C228" s="117">
        <v>244</v>
      </c>
      <c r="D228" s="106" t="s">
        <v>1424</v>
      </c>
    </row>
    <row r="229" spans="1:4" ht="12.75" customHeight="1">
      <c r="A229" s="117">
        <v>15</v>
      </c>
      <c r="B229" s="106" t="s">
        <v>1393</v>
      </c>
      <c r="C229" s="117">
        <v>248</v>
      </c>
      <c r="D229" s="106" t="s">
        <v>1425</v>
      </c>
    </row>
    <row r="230" spans="1:4" ht="12.75" customHeight="1">
      <c r="A230" s="117">
        <v>15</v>
      </c>
      <c r="B230" s="106" t="s">
        <v>1393</v>
      </c>
      <c r="C230" s="117">
        <v>272</v>
      </c>
      <c r="D230" s="106" t="s">
        <v>1426</v>
      </c>
    </row>
    <row r="231" spans="1:4" ht="12.75" customHeight="1">
      <c r="A231" s="117">
        <v>15</v>
      </c>
      <c r="B231" s="106" t="s">
        <v>1393</v>
      </c>
      <c r="C231" s="117">
        <v>276</v>
      </c>
      <c r="D231" s="106" t="s">
        <v>1427</v>
      </c>
    </row>
    <row r="232" spans="1:4" ht="12.75" customHeight="1">
      <c r="A232" s="117">
        <v>15</v>
      </c>
      <c r="B232" s="106" t="s">
        <v>1393</v>
      </c>
      <c r="C232" s="117">
        <v>293</v>
      </c>
      <c r="D232" s="106" t="s">
        <v>1428</v>
      </c>
    </row>
    <row r="233" spans="1:4" ht="12.75" customHeight="1">
      <c r="A233" s="117">
        <v>15</v>
      </c>
      <c r="B233" s="106" t="s">
        <v>1393</v>
      </c>
      <c r="C233" s="117">
        <v>296</v>
      </c>
      <c r="D233" s="106" t="s">
        <v>1429</v>
      </c>
    </row>
    <row r="234" spans="1:4" ht="12.75" customHeight="1">
      <c r="A234" s="117">
        <v>15</v>
      </c>
      <c r="B234" s="106" t="s">
        <v>1393</v>
      </c>
      <c r="C234" s="117">
        <v>299</v>
      </c>
      <c r="D234" s="106" t="s">
        <v>1430</v>
      </c>
    </row>
    <row r="235" spans="1:4" ht="12.75" customHeight="1">
      <c r="A235" s="117">
        <v>15</v>
      </c>
      <c r="B235" s="106" t="s">
        <v>1393</v>
      </c>
      <c r="C235" s="117">
        <v>317</v>
      </c>
      <c r="D235" s="106" t="s">
        <v>1431</v>
      </c>
    </row>
    <row r="236" spans="1:4" ht="12.75" customHeight="1">
      <c r="A236" s="117">
        <v>15</v>
      </c>
      <c r="B236" s="106" t="s">
        <v>1393</v>
      </c>
      <c r="C236" s="117">
        <v>322</v>
      </c>
      <c r="D236" s="106" t="s">
        <v>1432</v>
      </c>
    </row>
    <row r="237" spans="1:4" ht="12.75" customHeight="1">
      <c r="A237" s="117">
        <v>15</v>
      </c>
      <c r="B237" s="106" t="s">
        <v>1393</v>
      </c>
      <c r="C237" s="117">
        <v>325</v>
      </c>
      <c r="D237" s="106" t="s">
        <v>1433</v>
      </c>
    </row>
    <row r="238" spans="1:4" ht="12.75" customHeight="1">
      <c r="A238" s="117">
        <v>15</v>
      </c>
      <c r="B238" s="106" t="s">
        <v>1393</v>
      </c>
      <c r="C238" s="117">
        <v>332</v>
      </c>
      <c r="D238" s="106" t="s">
        <v>1434</v>
      </c>
    </row>
    <row r="239" spans="1:4" ht="12.75" customHeight="1">
      <c r="A239" s="117">
        <v>15</v>
      </c>
      <c r="B239" s="106" t="s">
        <v>1393</v>
      </c>
      <c r="C239" s="117">
        <v>362</v>
      </c>
      <c r="D239" s="106" t="s">
        <v>1435</v>
      </c>
    </row>
    <row r="240" spans="1:4" ht="12.75" customHeight="1">
      <c r="A240" s="117">
        <v>15</v>
      </c>
      <c r="B240" s="106" t="s">
        <v>1393</v>
      </c>
      <c r="C240" s="117">
        <v>367</v>
      </c>
      <c r="D240" s="106" t="s">
        <v>1436</v>
      </c>
    </row>
    <row r="241" spans="1:4" ht="12.75" customHeight="1">
      <c r="A241" s="117">
        <v>15</v>
      </c>
      <c r="B241" s="106" t="s">
        <v>1393</v>
      </c>
      <c r="C241" s="117">
        <v>368</v>
      </c>
      <c r="D241" s="106" t="s">
        <v>1259</v>
      </c>
    </row>
    <row r="242" spans="1:4" ht="12.75" customHeight="1">
      <c r="A242" s="117">
        <v>15</v>
      </c>
      <c r="B242" s="106" t="s">
        <v>1393</v>
      </c>
      <c r="C242" s="117">
        <v>380</v>
      </c>
      <c r="D242" s="106" t="s">
        <v>1437</v>
      </c>
    </row>
    <row r="243" spans="1:4" ht="12.75" customHeight="1">
      <c r="A243" s="117">
        <v>15</v>
      </c>
      <c r="B243" s="106" t="s">
        <v>1393</v>
      </c>
      <c r="C243" s="117">
        <v>403</v>
      </c>
      <c r="D243" s="106" t="s">
        <v>1438</v>
      </c>
    </row>
    <row r="244" spans="1:4" ht="12.75" customHeight="1">
      <c r="A244" s="117">
        <v>15</v>
      </c>
      <c r="B244" s="106" t="s">
        <v>1393</v>
      </c>
      <c r="C244" s="117">
        <v>401</v>
      </c>
      <c r="D244" s="106" t="s">
        <v>1439</v>
      </c>
    </row>
    <row r="245" spans="1:4" ht="12.75" customHeight="1">
      <c r="A245" s="117">
        <v>15</v>
      </c>
      <c r="B245" s="106" t="s">
        <v>1393</v>
      </c>
      <c r="C245" s="117">
        <v>377</v>
      </c>
      <c r="D245" s="106" t="s">
        <v>1440</v>
      </c>
    </row>
    <row r="246" spans="1:4" ht="12.75" customHeight="1">
      <c r="A246" s="117">
        <v>15</v>
      </c>
      <c r="B246" s="106" t="s">
        <v>1393</v>
      </c>
      <c r="C246" s="117">
        <v>425</v>
      </c>
      <c r="D246" s="106" t="s">
        <v>1441</v>
      </c>
    </row>
    <row r="247" spans="1:4" ht="12.75" customHeight="1">
      <c r="A247" s="117">
        <v>15</v>
      </c>
      <c r="B247" s="106" t="s">
        <v>1393</v>
      </c>
      <c r="C247" s="117">
        <v>442</v>
      </c>
      <c r="D247" s="106" t="s">
        <v>1442</v>
      </c>
    </row>
    <row r="248" spans="1:4" ht="12.75" customHeight="1">
      <c r="A248" s="117">
        <v>15</v>
      </c>
      <c r="B248" s="106" t="s">
        <v>1393</v>
      </c>
      <c r="C248" s="117">
        <v>455</v>
      </c>
      <c r="D248" s="106" t="s">
        <v>1443</v>
      </c>
    </row>
    <row r="249" spans="1:4" ht="12.75" customHeight="1">
      <c r="A249" s="117">
        <v>15</v>
      </c>
      <c r="B249" s="106" t="s">
        <v>1393</v>
      </c>
      <c r="C249" s="117">
        <v>464</v>
      </c>
      <c r="D249" s="106" t="s">
        <v>1444</v>
      </c>
    </row>
    <row r="250" spans="1:4" ht="12.75" customHeight="1">
      <c r="A250" s="117">
        <v>15</v>
      </c>
      <c r="B250" s="106" t="s">
        <v>1393</v>
      </c>
      <c r="C250" s="117">
        <v>466</v>
      </c>
      <c r="D250" s="106" t="s">
        <v>1445</v>
      </c>
    </row>
    <row r="251" spans="1:4" ht="12.75" customHeight="1">
      <c r="A251" s="117">
        <v>15</v>
      </c>
      <c r="B251" s="106" t="s">
        <v>1393</v>
      </c>
      <c r="C251" s="117">
        <v>469</v>
      </c>
      <c r="D251" s="106" t="s">
        <v>1446</v>
      </c>
    </row>
    <row r="252" spans="1:4" ht="12.75" customHeight="1">
      <c r="A252" s="117">
        <v>15</v>
      </c>
      <c r="B252" s="106" t="s">
        <v>1393</v>
      </c>
      <c r="C252" s="117">
        <v>476</v>
      </c>
      <c r="D252" s="106" t="s">
        <v>1447</v>
      </c>
    </row>
    <row r="253" spans="1:4" ht="12.75" customHeight="1">
      <c r="A253" s="117">
        <v>15</v>
      </c>
      <c r="B253" s="106" t="s">
        <v>1393</v>
      </c>
      <c r="C253" s="117">
        <v>480</v>
      </c>
      <c r="D253" s="106" t="s">
        <v>1448</v>
      </c>
    </row>
    <row r="254" spans="1:4" ht="12.75" customHeight="1">
      <c r="A254" s="117">
        <v>15</v>
      </c>
      <c r="B254" s="106" t="s">
        <v>1393</v>
      </c>
      <c r="C254" s="117">
        <v>491</v>
      </c>
      <c r="D254" s="106" t="s">
        <v>1449</v>
      </c>
    </row>
    <row r="255" spans="1:4" ht="12.75" customHeight="1">
      <c r="A255" s="117">
        <v>15</v>
      </c>
      <c r="B255" s="106" t="s">
        <v>1393</v>
      </c>
      <c r="C255" s="117">
        <v>494</v>
      </c>
      <c r="D255" s="106" t="s">
        <v>1450</v>
      </c>
    </row>
    <row r="256" spans="1:4" ht="12.75" customHeight="1">
      <c r="A256" s="117">
        <v>15</v>
      </c>
      <c r="B256" s="106" t="s">
        <v>1393</v>
      </c>
      <c r="C256" s="117">
        <v>500</v>
      </c>
      <c r="D256" s="106" t="s">
        <v>1451</v>
      </c>
    </row>
    <row r="257" spans="1:4" ht="12.75" customHeight="1">
      <c r="A257" s="117">
        <v>15</v>
      </c>
      <c r="B257" s="106" t="s">
        <v>1393</v>
      </c>
      <c r="C257" s="117">
        <v>507</v>
      </c>
      <c r="D257" s="106" t="s">
        <v>1452</v>
      </c>
    </row>
    <row r="258" spans="1:4" ht="12.75" customHeight="1">
      <c r="A258" s="117">
        <v>15</v>
      </c>
      <c r="B258" s="106" t="s">
        <v>1393</v>
      </c>
      <c r="C258" s="117">
        <v>511</v>
      </c>
      <c r="D258" s="106" t="s">
        <v>1453</v>
      </c>
    </row>
    <row r="259" spans="1:4" ht="12.75" customHeight="1">
      <c r="A259" s="117">
        <v>15</v>
      </c>
      <c r="B259" s="106" t="s">
        <v>1393</v>
      </c>
      <c r="C259" s="117">
        <v>514</v>
      </c>
      <c r="D259" s="106" t="s">
        <v>1454</v>
      </c>
    </row>
    <row r="260" spans="1:4" ht="12.75" customHeight="1">
      <c r="A260" s="117">
        <v>15</v>
      </c>
      <c r="B260" s="106" t="s">
        <v>1393</v>
      </c>
      <c r="C260" s="117">
        <v>516</v>
      </c>
      <c r="D260" s="106" t="s">
        <v>1455</v>
      </c>
    </row>
    <row r="261" spans="1:4" ht="12.75" customHeight="1">
      <c r="A261" s="117">
        <v>15</v>
      </c>
      <c r="B261" s="106" t="s">
        <v>1393</v>
      </c>
      <c r="C261" s="117">
        <v>518</v>
      </c>
      <c r="D261" s="106" t="s">
        <v>1456</v>
      </c>
    </row>
    <row r="262" spans="1:4" ht="12.75" customHeight="1">
      <c r="A262" s="117">
        <v>15</v>
      </c>
      <c r="B262" s="106" t="s">
        <v>1393</v>
      </c>
      <c r="C262" s="117">
        <v>522</v>
      </c>
      <c r="D262" s="106" t="s">
        <v>1457</v>
      </c>
    </row>
    <row r="263" spans="1:4" ht="12.75" customHeight="1">
      <c r="A263" s="117">
        <v>15</v>
      </c>
      <c r="B263" s="106" t="s">
        <v>1393</v>
      </c>
      <c r="C263" s="117">
        <v>531</v>
      </c>
      <c r="D263" s="106" t="s">
        <v>1458</v>
      </c>
    </row>
    <row r="264" spans="1:4" ht="12.75" customHeight="1">
      <c r="A264" s="117">
        <v>15</v>
      </c>
      <c r="B264" s="106" t="s">
        <v>1393</v>
      </c>
      <c r="C264" s="117">
        <v>533</v>
      </c>
      <c r="D264" s="106" t="s">
        <v>1459</v>
      </c>
    </row>
    <row r="265" spans="1:4" ht="12.75" customHeight="1">
      <c r="A265" s="117">
        <v>15</v>
      </c>
      <c r="B265" s="106" t="s">
        <v>1393</v>
      </c>
      <c r="C265" s="117">
        <v>537</v>
      </c>
      <c r="D265" s="106" t="s">
        <v>1460</v>
      </c>
    </row>
    <row r="266" spans="1:4" ht="12.75" customHeight="1">
      <c r="A266" s="117">
        <v>15</v>
      </c>
      <c r="B266" s="106" t="s">
        <v>1393</v>
      </c>
      <c r="C266" s="117">
        <v>542</v>
      </c>
      <c r="D266" s="106" t="s">
        <v>1461</v>
      </c>
    </row>
    <row r="267" spans="1:4" ht="12.75" customHeight="1">
      <c r="A267" s="117">
        <v>15</v>
      </c>
      <c r="B267" s="106" t="s">
        <v>1393</v>
      </c>
      <c r="C267" s="117">
        <v>550</v>
      </c>
      <c r="D267" s="106" t="s">
        <v>1462</v>
      </c>
    </row>
    <row r="268" spans="1:4" ht="12.75" customHeight="1">
      <c r="A268" s="117">
        <v>15</v>
      </c>
      <c r="B268" s="106" t="s">
        <v>1393</v>
      </c>
      <c r="C268" s="117">
        <v>572</v>
      </c>
      <c r="D268" s="106" t="s">
        <v>1463</v>
      </c>
    </row>
    <row r="269" spans="1:4" ht="12.75" customHeight="1">
      <c r="A269" s="117">
        <v>15</v>
      </c>
      <c r="B269" s="106" t="s">
        <v>1393</v>
      </c>
      <c r="C269" s="117">
        <v>580</v>
      </c>
      <c r="D269" s="106" t="s">
        <v>1464</v>
      </c>
    </row>
    <row r="270" spans="1:4" ht="12.75" customHeight="1">
      <c r="A270" s="117">
        <v>15</v>
      </c>
      <c r="B270" s="106" t="s">
        <v>1393</v>
      </c>
      <c r="C270" s="117">
        <v>599</v>
      </c>
      <c r="D270" s="106" t="s">
        <v>1465</v>
      </c>
    </row>
    <row r="271" spans="1:4" ht="12.75" customHeight="1">
      <c r="A271" s="117">
        <v>15</v>
      </c>
      <c r="B271" s="106" t="s">
        <v>1393</v>
      </c>
      <c r="C271" s="117">
        <v>600</v>
      </c>
      <c r="D271" s="106" t="s">
        <v>1466</v>
      </c>
    </row>
    <row r="272" spans="1:4" ht="12.75" customHeight="1">
      <c r="A272" s="117">
        <v>15</v>
      </c>
      <c r="B272" s="106" t="s">
        <v>1393</v>
      </c>
      <c r="C272" s="117">
        <v>621</v>
      </c>
      <c r="D272" s="106" t="s">
        <v>1467</v>
      </c>
    </row>
    <row r="273" spans="1:4" ht="12.75" customHeight="1">
      <c r="A273" s="117">
        <v>15</v>
      </c>
      <c r="B273" s="106" t="s">
        <v>1393</v>
      </c>
      <c r="C273" s="117">
        <v>632</v>
      </c>
      <c r="D273" s="106" t="s">
        <v>1468</v>
      </c>
    </row>
    <row r="274" spans="1:4" ht="12.75" customHeight="1">
      <c r="A274" s="117">
        <v>15</v>
      </c>
      <c r="B274" s="106" t="s">
        <v>1393</v>
      </c>
      <c r="C274" s="117">
        <v>638</v>
      </c>
      <c r="D274" s="106" t="s">
        <v>1469</v>
      </c>
    </row>
    <row r="275" spans="1:4" ht="12.75" customHeight="1">
      <c r="A275" s="117">
        <v>15</v>
      </c>
      <c r="B275" s="106" t="s">
        <v>1393</v>
      </c>
      <c r="C275" s="117">
        <v>646</v>
      </c>
      <c r="D275" s="106" t="s">
        <v>1470</v>
      </c>
    </row>
    <row r="276" spans="1:4" ht="12.75" customHeight="1">
      <c r="A276" s="117">
        <v>15</v>
      </c>
      <c r="B276" s="106" t="s">
        <v>1393</v>
      </c>
      <c r="C276" s="117">
        <v>660</v>
      </c>
      <c r="D276" s="106" t="s">
        <v>1471</v>
      </c>
    </row>
    <row r="277" spans="1:4" ht="12.75" customHeight="1">
      <c r="A277" s="117">
        <v>15</v>
      </c>
      <c r="B277" s="106" t="s">
        <v>1393</v>
      </c>
      <c r="C277" s="117">
        <v>664</v>
      </c>
      <c r="D277" s="106" t="s">
        <v>1472</v>
      </c>
    </row>
    <row r="278" spans="1:4" ht="12.75" customHeight="1">
      <c r="A278" s="117">
        <v>15</v>
      </c>
      <c r="B278" s="106" t="s">
        <v>1393</v>
      </c>
      <c r="C278" s="117">
        <v>667</v>
      </c>
      <c r="D278" s="106" t="s">
        <v>1473</v>
      </c>
    </row>
    <row r="279" spans="1:4" ht="12.75" customHeight="1">
      <c r="A279" s="117">
        <v>15</v>
      </c>
      <c r="B279" s="106" t="s">
        <v>1393</v>
      </c>
      <c r="C279" s="117">
        <v>673</v>
      </c>
      <c r="D279" s="106" t="s">
        <v>1474</v>
      </c>
    </row>
    <row r="280" spans="1:4" ht="12.75" customHeight="1">
      <c r="A280" s="117">
        <v>15</v>
      </c>
      <c r="B280" s="106" t="s">
        <v>1393</v>
      </c>
      <c r="C280" s="117">
        <v>676</v>
      </c>
      <c r="D280" s="106" t="s">
        <v>1475</v>
      </c>
    </row>
    <row r="281" spans="1:4" ht="12.75" customHeight="1">
      <c r="A281" s="117">
        <v>15</v>
      </c>
      <c r="B281" s="106" t="s">
        <v>1393</v>
      </c>
      <c r="C281" s="117">
        <v>681</v>
      </c>
      <c r="D281" s="106" t="s">
        <v>1476</v>
      </c>
    </row>
    <row r="282" spans="1:4" ht="12.75" customHeight="1">
      <c r="A282" s="117">
        <v>15</v>
      </c>
      <c r="B282" s="106" t="s">
        <v>1393</v>
      </c>
      <c r="C282" s="117">
        <v>690</v>
      </c>
      <c r="D282" s="106" t="s">
        <v>1477</v>
      </c>
    </row>
    <row r="283" spans="1:4" ht="12.75" customHeight="1">
      <c r="A283" s="117">
        <v>15</v>
      </c>
      <c r="B283" s="106" t="s">
        <v>1393</v>
      </c>
      <c r="C283" s="117">
        <v>693</v>
      </c>
      <c r="D283" s="106" t="s">
        <v>1478</v>
      </c>
    </row>
    <row r="284" spans="1:4" ht="12.75" customHeight="1">
      <c r="A284" s="117">
        <v>15</v>
      </c>
      <c r="B284" s="106" t="s">
        <v>1393</v>
      </c>
      <c r="C284" s="117">
        <v>696</v>
      </c>
      <c r="D284" s="106" t="s">
        <v>1479</v>
      </c>
    </row>
    <row r="285" spans="1:4" ht="12.75" customHeight="1">
      <c r="A285" s="117">
        <v>15</v>
      </c>
      <c r="B285" s="106" t="s">
        <v>1393</v>
      </c>
      <c r="C285" s="117">
        <v>686</v>
      </c>
      <c r="D285" s="106" t="s">
        <v>1480</v>
      </c>
    </row>
    <row r="286" spans="1:4" ht="12.75" customHeight="1">
      <c r="A286" s="117">
        <v>15</v>
      </c>
      <c r="B286" s="106" t="s">
        <v>1393</v>
      </c>
      <c r="C286" s="117">
        <v>720</v>
      </c>
      <c r="D286" s="106" t="s">
        <v>1481</v>
      </c>
    </row>
    <row r="287" spans="1:4" ht="12.75" customHeight="1">
      <c r="A287" s="117">
        <v>15</v>
      </c>
      <c r="B287" s="106" t="s">
        <v>1393</v>
      </c>
      <c r="C287" s="117">
        <v>723</v>
      </c>
      <c r="D287" s="106" t="s">
        <v>1482</v>
      </c>
    </row>
    <row r="288" spans="1:4" ht="12.75" customHeight="1">
      <c r="A288" s="117">
        <v>15</v>
      </c>
      <c r="B288" s="106" t="s">
        <v>1393</v>
      </c>
      <c r="C288" s="117">
        <v>740</v>
      </c>
      <c r="D288" s="106" t="s">
        <v>1483</v>
      </c>
    </row>
    <row r="289" spans="1:4" ht="12.75" customHeight="1">
      <c r="A289" s="117">
        <v>15</v>
      </c>
      <c r="B289" s="106" t="s">
        <v>1393</v>
      </c>
      <c r="C289" s="117">
        <v>753</v>
      </c>
      <c r="D289" s="106" t="s">
        <v>1484</v>
      </c>
    </row>
    <row r="290" spans="1:4" ht="12.75" customHeight="1">
      <c r="A290" s="117">
        <v>15</v>
      </c>
      <c r="B290" s="106" t="s">
        <v>1393</v>
      </c>
      <c r="C290" s="117">
        <v>757</v>
      </c>
      <c r="D290" s="106" t="s">
        <v>1485</v>
      </c>
    </row>
    <row r="291" spans="1:4" ht="12.75" customHeight="1">
      <c r="A291" s="117">
        <v>15</v>
      </c>
      <c r="B291" s="106" t="s">
        <v>1393</v>
      </c>
      <c r="C291" s="117">
        <v>755</v>
      </c>
      <c r="D291" s="106" t="s">
        <v>1486</v>
      </c>
    </row>
    <row r="292" spans="1:4" ht="12.75" customHeight="1">
      <c r="A292" s="117">
        <v>15</v>
      </c>
      <c r="B292" s="106" t="s">
        <v>1393</v>
      </c>
      <c r="C292" s="117">
        <v>759</v>
      </c>
      <c r="D292" s="106" t="s">
        <v>1487</v>
      </c>
    </row>
    <row r="293" spans="1:4" ht="12.75" customHeight="1">
      <c r="A293" s="117">
        <v>15</v>
      </c>
      <c r="B293" s="106" t="s">
        <v>1393</v>
      </c>
      <c r="C293" s="117">
        <v>761</v>
      </c>
      <c r="D293" s="106" t="s">
        <v>1488</v>
      </c>
    </row>
    <row r="294" spans="1:4" ht="12.75" customHeight="1">
      <c r="A294" s="117">
        <v>15</v>
      </c>
      <c r="B294" s="106" t="s">
        <v>1393</v>
      </c>
      <c r="C294" s="117">
        <v>762</v>
      </c>
      <c r="D294" s="106" t="s">
        <v>1489</v>
      </c>
    </row>
    <row r="295" spans="1:4" ht="12.75" customHeight="1">
      <c r="A295" s="117">
        <v>15</v>
      </c>
      <c r="B295" s="106" t="s">
        <v>1393</v>
      </c>
      <c r="C295" s="117">
        <v>764</v>
      </c>
      <c r="D295" s="106" t="s">
        <v>1490</v>
      </c>
    </row>
    <row r="296" spans="1:4" ht="12.75" customHeight="1">
      <c r="A296" s="117">
        <v>15</v>
      </c>
      <c r="B296" s="106" t="s">
        <v>1393</v>
      </c>
      <c r="C296" s="117">
        <v>763</v>
      </c>
      <c r="D296" s="106" t="s">
        <v>1491</v>
      </c>
    </row>
    <row r="297" spans="1:4" ht="12.75" customHeight="1">
      <c r="A297" s="117">
        <v>15</v>
      </c>
      <c r="B297" s="106" t="s">
        <v>1393</v>
      </c>
      <c r="C297" s="117">
        <v>774</v>
      </c>
      <c r="D297" s="106" t="s">
        <v>1492</v>
      </c>
    </row>
    <row r="298" spans="1:4" ht="12.75" customHeight="1">
      <c r="A298" s="117">
        <v>15</v>
      </c>
      <c r="B298" s="106" t="s">
        <v>1393</v>
      </c>
      <c r="C298" s="117">
        <v>776</v>
      </c>
      <c r="D298" s="106" t="s">
        <v>1493</v>
      </c>
    </row>
    <row r="299" spans="1:4" ht="12.75" customHeight="1">
      <c r="A299" s="117">
        <v>15</v>
      </c>
      <c r="B299" s="106" t="s">
        <v>1393</v>
      </c>
      <c r="C299" s="117">
        <v>778</v>
      </c>
      <c r="D299" s="106" t="s">
        <v>1494</v>
      </c>
    </row>
    <row r="300" spans="1:4" ht="12.75" customHeight="1">
      <c r="A300" s="117">
        <v>15</v>
      </c>
      <c r="B300" s="106" t="s">
        <v>1393</v>
      </c>
      <c r="C300" s="117">
        <v>790</v>
      </c>
      <c r="D300" s="106" t="s">
        <v>1495</v>
      </c>
    </row>
    <row r="301" spans="1:4" ht="12.75" customHeight="1">
      <c r="A301" s="117">
        <v>15</v>
      </c>
      <c r="B301" s="106" t="s">
        <v>1393</v>
      </c>
      <c r="C301" s="117">
        <v>798</v>
      </c>
      <c r="D301" s="106" t="s">
        <v>1496</v>
      </c>
    </row>
    <row r="302" spans="1:4" ht="12.75" customHeight="1">
      <c r="A302" s="117">
        <v>15</v>
      </c>
      <c r="B302" s="106" t="s">
        <v>1393</v>
      </c>
      <c r="C302" s="117">
        <v>804</v>
      </c>
      <c r="D302" s="106" t="s">
        <v>1497</v>
      </c>
    </row>
    <row r="303" spans="1:4" ht="12.75" customHeight="1">
      <c r="A303" s="117">
        <v>15</v>
      </c>
      <c r="B303" s="106" t="s">
        <v>1393</v>
      </c>
      <c r="C303" s="117">
        <v>806</v>
      </c>
      <c r="D303" s="106" t="s">
        <v>1498</v>
      </c>
    </row>
    <row r="304" spans="1:4" ht="12.75" customHeight="1">
      <c r="A304" s="117">
        <v>15</v>
      </c>
      <c r="B304" s="106" t="s">
        <v>1393</v>
      </c>
      <c r="C304" s="117">
        <v>808</v>
      </c>
      <c r="D304" s="106" t="s">
        <v>1499</v>
      </c>
    </row>
    <row r="305" spans="1:4" ht="12.75" customHeight="1">
      <c r="A305" s="117">
        <v>15</v>
      </c>
      <c r="B305" s="106" t="s">
        <v>1393</v>
      </c>
      <c r="C305" s="117">
        <v>810</v>
      </c>
      <c r="D305" s="106" t="s">
        <v>1500</v>
      </c>
    </row>
    <row r="306" spans="1:4" ht="12.75" customHeight="1">
      <c r="A306" s="117">
        <v>15</v>
      </c>
      <c r="B306" s="106" t="s">
        <v>1393</v>
      </c>
      <c r="C306" s="117">
        <v>814</v>
      </c>
      <c r="D306" s="106" t="s">
        <v>1501</v>
      </c>
    </row>
    <row r="307" spans="1:4" ht="12.75" customHeight="1">
      <c r="A307" s="117">
        <v>15</v>
      </c>
      <c r="B307" s="106" t="s">
        <v>1393</v>
      </c>
      <c r="C307" s="117">
        <v>816</v>
      </c>
      <c r="D307" s="106" t="s">
        <v>1502</v>
      </c>
    </row>
    <row r="308" spans="1:4" ht="12.75" customHeight="1">
      <c r="A308" s="117">
        <v>15</v>
      </c>
      <c r="B308" s="106" t="s">
        <v>1393</v>
      </c>
      <c r="C308" s="117">
        <v>820</v>
      </c>
      <c r="D308" s="106" t="s">
        <v>1503</v>
      </c>
    </row>
    <row r="309" spans="1:4" ht="12.75" customHeight="1">
      <c r="A309" s="117">
        <v>15</v>
      </c>
      <c r="B309" s="106" t="s">
        <v>1393</v>
      </c>
      <c r="C309" s="117">
        <v>822</v>
      </c>
      <c r="D309" s="106" t="s">
        <v>1504</v>
      </c>
    </row>
    <row r="310" spans="1:4" ht="12.75" customHeight="1">
      <c r="A310" s="117">
        <v>15</v>
      </c>
      <c r="B310" s="106" t="s">
        <v>1393</v>
      </c>
      <c r="C310" s="117">
        <v>1</v>
      </c>
      <c r="D310" s="106" t="s">
        <v>1505</v>
      </c>
    </row>
    <row r="311" spans="1:4" ht="12.75" customHeight="1">
      <c r="A311" s="117">
        <v>15</v>
      </c>
      <c r="B311" s="106" t="s">
        <v>1393</v>
      </c>
      <c r="C311" s="117">
        <v>832</v>
      </c>
      <c r="D311" s="106" t="s">
        <v>1506</v>
      </c>
    </row>
    <row r="312" spans="1:4" ht="12.75" customHeight="1">
      <c r="A312" s="117">
        <v>15</v>
      </c>
      <c r="B312" s="106" t="s">
        <v>1393</v>
      </c>
      <c r="C312" s="117">
        <v>835</v>
      </c>
      <c r="D312" s="106" t="s">
        <v>1507</v>
      </c>
    </row>
    <row r="313" spans="1:4" ht="12.75" customHeight="1">
      <c r="A313" s="117">
        <v>15</v>
      </c>
      <c r="B313" s="106" t="s">
        <v>1393</v>
      </c>
      <c r="C313" s="117">
        <v>837</v>
      </c>
      <c r="D313" s="106" t="s">
        <v>1508</v>
      </c>
    </row>
    <row r="314" spans="1:4" ht="12.75" customHeight="1">
      <c r="A314" s="117">
        <v>15</v>
      </c>
      <c r="B314" s="106" t="s">
        <v>1393</v>
      </c>
      <c r="C314" s="117">
        <v>839</v>
      </c>
      <c r="D314" s="106" t="s">
        <v>1509</v>
      </c>
    </row>
    <row r="315" spans="1:4" ht="12.75" customHeight="1">
      <c r="A315" s="117">
        <v>15</v>
      </c>
      <c r="B315" s="106" t="s">
        <v>1393</v>
      </c>
      <c r="C315" s="117">
        <v>842</v>
      </c>
      <c r="D315" s="106" t="s">
        <v>1510</v>
      </c>
    </row>
    <row r="316" spans="1:4" ht="12.75" customHeight="1">
      <c r="A316" s="117">
        <v>15</v>
      </c>
      <c r="B316" s="106" t="s">
        <v>1393</v>
      </c>
      <c r="C316" s="117">
        <v>861</v>
      </c>
      <c r="D316" s="106" t="s">
        <v>1511</v>
      </c>
    </row>
    <row r="317" spans="1:4" ht="12.75" customHeight="1">
      <c r="A317" s="117">
        <v>15</v>
      </c>
      <c r="B317" s="106" t="s">
        <v>1393</v>
      </c>
      <c r="C317" s="117">
        <v>407</v>
      </c>
      <c r="D317" s="106" t="s">
        <v>1512</v>
      </c>
    </row>
    <row r="318" spans="1:4" ht="12.75" customHeight="1">
      <c r="A318" s="117">
        <v>15</v>
      </c>
      <c r="B318" s="106" t="s">
        <v>1393</v>
      </c>
      <c r="C318" s="117">
        <v>879</v>
      </c>
      <c r="D318" s="106" t="s">
        <v>1513</v>
      </c>
    </row>
    <row r="319" spans="1:4" ht="12.75" customHeight="1">
      <c r="A319" s="117">
        <v>15</v>
      </c>
      <c r="B319" s="106" t="s">
        <v>1393</v>
      </c>
      <c r="C319" s="117">
        <v>897</v>
      </c>
      <c r="D319" s="106" t="s">
        <v>1514</v>
      </c>
    </row>
    <row r="320" spans="1:4" ht="12.75" customHeight="1">
      <c r="A320" s="117">
        <v>17</v>
      </c>
      <c r="B320" s="106" t="s">
        <v>1515</v>
      </c>
      <c r="C320" s="117">
        <v>13</v>
      </c>
      <c r="D320" s="106" t="s">
        <v>1516</v>
      </c>
    </row>
    <row r="321" spans="1:4" ht="12.75" customHeight="1">
      <c r="A321" s="117">
        <v>17</v>
      </c>
      <c r="B321" s="106" t="s">
        <v>1515</v>
      </c>
      <c r="C321" s="117">
        <v>42</v>
      </c>
      <c r="D321" s="106" t="s">
        <v>1517</v>
      </c>
    </row>
    <row r="322" spans="1:4" ht="12.75" customHeight="1">
      <c r="A322" s="117">
        <v>17</v>
      </c>
      <c r="B322" s="106" t="s">
        <v>1515</v>
      </c>
      <c r="C322" s="117">
        <v>50</v>
      </c>
      <c r="D322" s="106" t="s">
        <v>1518</v>
      </c>
    </row>
    <row r="323" spans="1:4" ht="12.75" customHeight="1">
      <c r="A323" s="117">
        <v>17</v>
      </c>
      <c r="B323" s="106" t="s">
        <v>1515</v>
      </c>
      <c r="C323" s="117">
        <v>88</v>
      </c>
      <c r="D323" s="106" t="s">
        <v>1519</v>
      </c>
    </row>
    <row r="324" spans="1:4" ht="12.75" customHeight="1">
      <c r="A324" s="117">
        <v>17</v>
      </c>
      <c r="B324" s="106" t="s">
        <v>1515</v>
      </c>
      <c r="C324" s="117">
        <v>174</v>
      </c>
      <c r="D324" s="106" t="s">
        <v>1520</v>
      </c>
    </row>
    <row r="325" spans="1:4" ht="12.75" customHeight="1">
      <c r="A325" s="117">
        <v>17</v>
      </c>
      <c r="B325" s="106" t="s">
        <v>1515</v>
      </c>
      <c r="C325" s="117">
        <v>272</v>
      </c>
      <c r="D325" s="106" t="s">
        <v>1521</v>
      </c>
    </row>
    <row r="326" spans="1:4" ht="12.75" customHeight="1">
      <c r="A326" s="117">
        <v>17</v>
      </c>
      <c r="B326" s="106" t="s">
        <v>1515</v>
      </c>
      <c r="C326" s="117">
        <v>380</v>
      </c>
      <c r="D326" s="106" t="s">
        <v>1522</v>
      </c>
    </row>
    <row r="327" spans="1:4" ht="12.75" customHeight="1">
      <c r="A327" s="117">
        <v>17</v>
      </c>
      <c r="B327" s="106" t="s">
        <v>1515</v>
      </c>
      <c r="C327" s="117">
        <v>388</v>
      </c>
      <c r="D327" s="106" t="s">
        <v>1523</v>
      </c>
    </row>
    <row r="328" spans="1:4" ht="12.75" customHeight="1">
      <c r="A328" s="117">
        <v>17</v>
      </c>
      <c r="B328" s="106" t="s">
        <v>1515</v>
      </c>
      <c r="C328" s="117">
        <v>1</v>
      </c>
      <c r="D328" s="106" t="s">
        <v>1524</v>
      </c>
    </row>
    <row r="329" spans="1:4" ht="12.75" customHeight="1">
      <c r="A329" s="117">
        <v>17</v>
      </c>
      <c r="B329" s="106" t="s">
        <v>1515</v>
      </c>
      <c r="C329" s="117">
        <v>433</v>
      </c>
      <c r="D329" s="106" t="s">
        <v>1525</v>
      </c>
    </row>
    <row r="330" spans="1:4" ht="12.75" customHeight="1">
      <c r="A330" s="117">
        <v>17</v>
      </c>
      <c r="B330" s="106" t="s">
        <v>1515</v>
      </c>
      <c r="C330" s="117">
        <v>442</v>
      </c>
      <c r="D330" s="106" t="s">
        <v>1526</v>
      </c>
    </row>
    <row r="331" spans="1:4" ht="12.75" customHeight="1">
      <c r="A331" s="117">
        <v>17</v>
      </c>
      <c r="B331" s="106" t="s">
        <v>1515</v>
      </c>
      <c r="C331" s="117">
        <v>444</v>
      </c>
      <c r="D331" s="106" t="s">
        <v>1527</v>
      </c>
    </row>
    <row r="332" spans="1:4" ht="12.75" customHeight="1">
      <c r="A332" s="117">
        <v>17</v>
      </c>
      <c r="B332" s="106" t="s">
        <v>1515</v>
      </c>
      <c r="C332" s="117">
        <v>446</v>
      </c>
      <c r="D332" s="106" t="s">
        <v>1050</v>
      </c>
    </row>
    <row r="333" spans="1:4" ht="12.75" customHeight="1">
      <c r="A333" s="117">
        <v>17</v>
      </c>
      <c r="B333" s="106" t="s">
        <v>1515</v>
      </c>
      <c r="C333" s="117">
        <v>486</v>
      </c>
      <c r="D333" s="106" t="s">
        <v>1528</v>
      </c>
    </row>
    <row r="334" spans="1:4" ht="12.75" customHeight="1">
      <c r="A334" s="117">
        <v>17</v>
      </c>
      <c r="B334" s="106" t="s">
        <v>1515</v>
      </c>
      <c r="C334" s="117">
        <v>495</v>
      </c>
      <c r="D334" s="106" t="s">
        <v>1529</v>
      </c>
    </row>
    <row r="335" spans="1:4" ht="12.75" customHeight="1">
      <c r="A335" s="117">
        <v>17</v>
      </c>
      <c r="B335" s="106" t="s">
        <v>1515</v>
      </c>
      <c r="C335" s="117">
        <v>513</v>
      </c>
      <c r="D335" s="106" t="s">
        <v>1530</v>
      </c>
    </row>
    <row r="336" spans="1:4" ht="12.75" customHeight="1">
      <c r="A336" s="117">
        <v>17</v>
      </c>
      <c r="B336" s="106" t="s">
        <v>1515</v>
      </c>
      <c r="C336" s="117">
        <v>524</v>
      </c>
      <c r="D336" s="106" t="s">
        <v>1531</v>
      </c>
    </row>
    <row r="337" spans="1:4" ht="12.75" customHeight="1">
      <c r="A337" s="117">
        <v>17</v>
      </c>
      <c r="B337" s="106" t="s">
        <v>1515</v>
      </c>
      <c r="C337" s="117">
        <v>541</v>
      </c>
      <c r="D337" s="106" t="s">
        <v>1532</v>
      </c>
    </row>
    <row r="338" spans="1:4" ht="12.75" customHeight="1">
      <c r="A338" s="117">
        <v>17</v>
      </c>
      <c r="B338" s="106" t="s">
        <v>1515</v>
      </c>
      <c r="C338" s="117">
        <v>614</v>
      </c>
      <c r="D338" s="106" t="s">
        <v>1533</v>
      </c>
    </row>
    <row r="339" spans="1:4" ht="12.75" customHeight="1">
      <c r="A339" s="117">
        <v>17</v>
      </c>
      <c r="B339" s="106" t="s">
        <v>1515</v>
      </c>
      <c r="C339" s="117">
        <v>616</v>
      </c>
      <c r="D339" s="106" t="s">
        <v>1534</v>
      </c>
    </row>
    <row r="340" spans="1:4" ht="12.75" customHeight="1">
      <c r="A340" s="117">
        <v>17</v>
      </c>
      <c r="B340" s="106" t="s">
        <v>1515</v>
      </c>
      <c r="C340" s="117">
        <v>653</v>
      </c>
      <c r="D340" s="106" t="s">
        <v>1535</v>
      </c>
    </row>
    <row r="341" spans="1:4" ht="12.75" customHeight="1">
      <c r="A341" s="117">
        <v>17</v>
      </c>
      <c r="B341" s="106" t="s">
        <v>1515</v>
      </c>
      <c r="C341" s="117">
        <v>662</v>
      </c>
      <c r="D341" s="106" t="s">
        <v>1536</v>
      </c>
    </row>
    <row r="342" spans="1:4" ht="12.75" customHeight="1">
      <c r="A342" s="117">
        <v>17</v>
      </c>
      <c r="B342" s="106" t="s">
        <v>1515</v>
      </c>
      <c r="C342" s="117">
        <v>665</v>
      </c>
      <c r="D342" s="106" t="s">
        <v>1537</v>
      </c>
    </row>
    <row r="343" spans="1:4" ht="12.75" customHeight="1">
      <c r="A343" s="117">
        <v>17</v>
      </c>
      <c r="B343" s="106" t="s">
        <v>1515</v>
      </c>
      <c r="C343" s="117">
        <v>777</v>
      </c>
      <c r="D343" s="106" t="s">
        <v>1538</v>
      </c>
    </row>
    <row r="344" spans="1:4" ht="12.75" customHeight="1">
      <c r="A344" s="117">
        <v>17</v>
      </c>
      <c r="B344" s="106" t="s">
        <v>1515</v>
      </c>
      <c r="C344" s="117">
        <v>867</v>
      </c>
      <c r="D344" s="106" t="s">
        <v>1539</v>
      </c>
    </row>
    <row r="345" spans="1:4" ht="12.75" customHeight="1">
      <c r="A345" s="117">
        <v>17</v>
      </c>
      <c r="B345" s="106" t="s">
        <v>1515</v>
      </c>
      <c r="C345" s="117">
        <v>873</v>
      </c>
      <c r="D345" s="106" t="s">
        <v>1540</v>
      </c>
    </row>
    <row r="346" spans="1:4" ht="12.75" customHeight="1">
      <c r="A346" s="117">
        <v>17</v>
      </c>
      <c r="B346" s="106" t="s">
        <v>1515</v>
      </c>
      <c r="C346" s="117">
        <v>877</v>
      </c>
      <c r="D346" s="106" t="s">
        <v>1541</v>
      </c>
    </row>
    <row r="347" spans="1:4" ht="12.75" customHeight="1">
      <c r="A347" s="117">
        <v>18</v>
      </c>
      <c r="B347" s="106" t="s">
        <v>1542</v>
      </c>
      <c r="C347" s="117">
        <v>29</v>
      </c>
      <c r="D347" s="106" t="s">
        <v>1543</v>
      </c>
    </row>
    <row r="348" spans="1:4" ht="12.75" customHeight="1">
      <c r="A348" s="117">
        <v>18</v>
      </c>
      <c r="B348" s="106" t="s">
        <v>1542</v>
      </c>
      <c r="C348" s="117">
        <v>94</v>
      </c>
      <c r="D348" s="106" t="s">
        <v>1544</v>
      </c>
    </row>
    <row r="349" spans="1:4" ht="12.75" customHeight="1">
      <c r="A349" s="117">
        <v>18</v>
      </c>
      <c r="B349" s="106" t="s">
        <v>1542</v>
      </c>
      <c r="C349" s="117">
        <v>150</v>
      </c>
      <c r="D349" s="106" t="s">
        <v>1545</v>
      </c>
    </row>
    <row r="350" spans="1:4" ht="12.75" customHeight="1">
      <c r="A350" s="117">
        <v>18</v>
      </c>
      <c r="B350" s="106" t="s">
        <v>1542</v>
      </c>
      <c r="C350" s="117">
        <v>205</v>
      </c>
      <c r="D350" s="106" t="s">
        <v>1546</v>
      </c>
    </row>
    <row r="351" spans="1:4" ht="12.75" customHeight="1">
      <c r="A351" s="117">
        <v>18</v>
      </c>
      <c r="B351" s="106" t="s">
        <v>1542</v>
      </c>
      <c r="C351" s="117">
        <v>247</v>
      </c>
      <c r="D351" s="106" t="s">
        <v>1547</v>
      </c>
    </row>
    <row r="352" spans="1:4" ht="12.75" customHeight="1">
      <c r="A352" s="117">
        <v>18</v>
      </c>
      <c r="B352" s="106" t="s">
        <v>1542</v>
      </c>
      <c r="C352" s="117">
        <v>256</v>
      </c>
      <c r="D352" s="106" t="s">
        <v>1548</v>
      </c>
    </row>
    <row r="353" spans="1:4" ht="12.75" customHeight="1">
      <c r="A353" s="117">
        <v>18</v>
      </c>
      <c r="B353" s="106" t="s">
        <v>1542</v>
      </c>
      <c r="C353" s="117">
        <v>1</v>
      </c>
      <c r="D353" s="106" t="s">
        <v>1549</v>
      </c>
    </row>
    <row r="354" spans="1:4" ht="12.75" customHeight="1">
      <c r="A354" s="117">
        <v>18</v>
      </c>
      <c r="B354" s="106" t="s">
        <v>1542</v>
      </c>
      <c r="C354" s="117">
        <v>410</v>
      </c>
      <c r="D354" s="106" t="s">
        <v>1550</v>
      </c>
    </row>
    <row r="355" spans="1:4" ht="12.75" customHeight="1">
      <c r="A355" s="117">
        <v>18</v>
      </c>
      <c r="B355" s="106" t="s">
        <v>1542</v>
      </c>
      <c r="C355" s="117">
        <v>460</v>
      </c>
      <c r="D355" s="106" t="s">
        <v>1551</v>
      </c>
    </row>
    <row r="356" spans="1:4" ht="12.75" customHeight="1">
      <c r="A356" s="117">
        <v>18</v>
      </c>
      <c r="B356" s="106" t="s">
        <v>1542</v>
      </c>
      <c r="C356" s="117">
        <v>479</v>
      </c>
      <c r="D356" s="106" t="s">
        <v>1552</v>
      </c>
    </row>
    <row r="357" spans="1:4" ht="12.75" customHeight="1">
      <c r="A357" s="117">
        <v>18</v>
      </c>
      <c r="B357" s="106" t="s">
        <v>1542</v>
      </c>
      <c r="C357" s="117">
        <v>592</v>
      </c>
      <c r="D357" s="106" t="s">
        <v>1553</v>
      </c>
    </row>
    <row r="358" spans="1:4" ht="12.75" customHeight="1">
      <c r="A358" s="117">
        <v>18</v>
      </c>
      <c r="B358" s="106" t="s">
        <v>1542</v>
      </c>
      <c r="C358" s="117">
        <v>610</v>
      </c>
      <c r="D358" s="106" t="s">
        <v>1554</v>
      </c>
    </row>
    <row r="359" spans="1:4" ht="12.75" customHeight="1">
      <c r="A359" s="117">
        <v>18</v>
      </c>
      <c r="B359" s="106" t="s">
        <v>1542</v>
      </c>
      <c r="C359" s="117">
        <v>753</v>
      </c>
      <c r="D359" s="106" t="s">
        <v>1555</v>
      </c>
    </row>
    <row r="360" spans="1:4" ht="12.75" customHeight="1">
      <c r="A360" s="117">
        <v>18</v>
      </c>
      <c r="B360" s="106" t="s">
        <v>1542</v>
      </c>
      <c r="C360" s="117">
        <v>756</v>
      </c>
      <c r="D360" s="106" t="s">
        <v>310</v>
      </c>
    </row>
    <row r="361" spans="1:4" ht="12.75" customHeight="1">
      <c r="A361" s="117">
        <v>18</v>
      </c>
      <c r="B361" s="106" t="s">
        <v>1542</v>
      </c>
      <c r="C361" s="117">
        <v>765</v>
      </c>
      <c r="D361" s="106" t="s">
        <v>310</v>
      </c>
    </row>
    <row r="362" spans="1:4" ht="12.75" customHeight="1">
      <c r="A362" s="117">
        <v>18</v>
      </c>
      <c r="B362" s="106" t="s">
        <v>1542</v>
      </c>
      <c r="C362" s="117">
        <v>785</v>
      </c>
      <c r="D362" s="106" t="s">
        <v>1556</v>
      </c>
    </row>
    <row r="363" spans="1:4" ht="12.75" customHeight="1">
      <c r="A363" s="117">
        <v>18</v>
      </c>
      <c r="B363" s="106" t="s">
        <v>1542</v>
      </c>
      <c r="C363" s="117">
        <v>860</v>
      </c>
      <c r="D363" s="106" t="s">
        <v>1315</v>
      </c>
    </row>
    <row r="364" spans="1:4" ht="12.75" customHeight="1">
      <c r="A364" s="117">
        <v>19</v>
      </c>
      <c r="B364" s="106" t="s">
        <v>1557</v>
      </c>
      <c r="C364" s="117">
        <v>22</v>
      </c>
      <c r="D364" s="106" t="s">
        <v>1558</v>
      </c>
    </row>
    <row r="365" spans="1:4" ht="12.75" customHeight="1">
      <c r="A365" s="117">
        <v>19</v>
      </c>
      <c r="B365" s="106" t="s">
        <v>1557</v>
      </c>
      <c r="C365" s="117">
        <v>50</v>
      </c>
      <c r="D365" s="106" t="s">
        <v>1215</v>
      </c>
    </row>
    <row r="366" spans="1:4" ht="12.75" customHeight="1">
      <c r="A366" s="117">
        <v>19</v>
      </c>
      <c r="B366" s="106" t="s">
        <v>1557</v>
      </c>
      <c r="C366" s="117">
        <v>75</v>
      </c>
      <c r="D366" s="106" t="s">
        <v>1559</v>
      </c>
    </row>
    <row r="367" spans="1:4" ht="12.75" customHeight="1">
      <c r="A367" s="117">
        <v>19</v>
      </c>
      <c r="B367" s="106" t="s">
        <v>1557</v>
      </c>
      <c r="C367" s="117">
        <v>100</v>
      </c>
      <c r="D367" s="106" t="s">
        <v>1221</v>
      </c>
    </row>
    <row r="368" spans="1:4" ht="12.75" customHeight="1">
      <c r="A368" s="117">
        <v>19</v>
      </c>
      <c r="B368" s="106" t="s">
        <v>1557</v>
      </c>
      <c r="C368" s="117">
        <v>105</v>
      </c>
      <c r="D368" s="106" t="s">
        <v>1560</v>
      </c>
    </row>
    <row r="369" spans="1:4" ht="12.75" customHeight="1">
      <c r="A369" s="117">
        <v>19</v>
      </c>
      <c r="B369" s="106" t="s">
        <v>1557</v>
      </c>
      <c r="C369" s="117">
        <v>110</v>
      </c>
      <c r="D369" s="106" t="s">
        <v>1561</v>
      </c>
    </row>
    <row r="370" spans="1:4" ht="12.75" customHeight="1">
      <c r="A370" s="117">
        <v>19</v>
      </c>
      <c r="B370" s="106" t="s">
        <v>1557</v>
      </c>
      <c r="C370" s="117">
        <v>130</v>
      </c>
      <c r="D370" s="106" t="s">
        <v>1562</v>
      </c>
    </row>
    <row r="371" spans="1:4" ht="12.75" customHeight="1">
      <c r="A371" s="117">
        <v>19</v>
      </c>
      <c r="B371" s="106" t="s">
        <v>1557</v>
      </c>
      <c r="C371" s="117">
        <v>137</v>
      </c>
      <c r="D371" s="106" t="s">
        <v>1563</v>
      </c>
    </row>
    <row r="372" spans="1:4" ht="12.75" customHeight="1">
      <c r="A372" s="117">
        <v>19</v>
      </c>
      <c r="B372" s="106" t="s">
        <v>1557</v>
      </c>
      <c r="C372" s="117">
        <v>142</v>
      </c>
      <c r="D372" s="106" t="s">
        <v>1564</v>
      </c>
    </row>
    <row r="373" spans="1:4" ht="12.75" customHeight="1">
      <c r="A373" s="117">
        <v>19</v>
      </c>
      <c r="B373" s="106" t="s">
        <v>1557</v>
      </c>
      <c r="C373" s="117">
        <v>212</v>
      </c>
      <c r="D373" s="106" t="s">
        <v>1565</v>
      </c>
    </row>
    <row r="374" spans="1:4" ht="12.75" customHeight="1">
      <c r="A374" s="117">
        <v>19</v>
      </c>
      <c r="B374" s="106" t="s">
        <v>1557</v>
      </c>
      <c r="C374" s="117">
        <v>256</v>
      </c>
      <c r="D374" s="106" t="s">
        <v>1566</v>
      </c>
    </row>
    <row r="375" spans="1:4" ht="12.75" customHeight="1">
      <c r="A375" s="117">
        <v>19</v>
      </c>
      <c r="B375" s="106" t="s">
        <v>1557</v>
      </c>
      <c r="C375" s="117">
        <v>290</v>
      </c>
      <c r="D375" s="106" t="s">
        <v>1549</v>
      </c>
    </row>
    <row r="376" spans="1:4" ht="12.75" customHeight="1">
      <c r="A376" s="117">
        <v>19</v>
      </c>
      <c r="B376" s="106" t="s">
        <v>1557</v>
      </c>
      <c r="C376" s="117">
        <v>318</v>
      </c>
      <c r="D376" s="106" t="s">
        <v>1567</v>
      </c>
    </row>
    <row r="377" spans="1:4" ht="12.75" customHeight="1">
      <c r="A377" s="117">
        <v>19</v>
      </c>
      <c r="B377" s="106" t="s">
        <v>1557</v>
      </c>
      <c r="C377" s="117">
        <v>355</v>
      </c>
      <c r="D377" s="106" t="s">
        <v>1568</v>
      </c>
    </row>
    <row r="378" spans="1:4" ht="12.75" customHeight="1">
      <c r="A378" s="117">
        <v>19</v>
      </c>
      <c r="B378" s="106" t="s">
        <v>1557</v>
      </c>
      <c r="C378" s="117">
        <v>364</v>
      </c>
      <c r="D378" s="106" t="s">
        <v>1569</v>
      </c>
    </row>
    <row r="379" spans="1:4" ht="12.75" customHeight="1">
      <c r="A379" s="117">
        <v>19</v>
      </c>
      <c r="B379" s="106" t="s">
        <v>1557</v>
      </c>
      <c r="C379" s="117">
        <v>392</v>
      </c>
      <c r="D379" s="106" t="s">
        <v>1570</v>
      </c>
    </row>
    <row r="380" spans="1:4" ht="12.75" customHeight="1">
      <c r="A380" s="117">
        <v>19</v>
      </c>
      <c r="B380" s="106" t="s">
        <v>1557</v>
      </c>
      <c r="C380" s="117">
        <v>397</v>
      </c>
      <c r="D380" s="106" t="s">
        <v>1571</v>
      </c>
    </row>
    <row r="381" spans="1:4" ht="12.75" customHeight="1">
      <c r="A381" s="117">
        <v>19</v>
      </c>
      <c r="B381" s="106" t="s">
        <v>1557</v>
      </c>
      <c r="C381" s="117">
        <v>418</v>
      </c>
      <c r="D381" s="106" t="s">
        <v>196</v>
      </c>
    </row>
    <row r="382" spans="1:4" ht="12.75" customHeight="1">
      <c r="A382" s="117">
        <v>19</v>
      </c>
      <c r="B382" s="106" t="s">
        <v>1557</v>
      </c>
      <c r="C382" s="117">
        <v>450</v>
      </c>
      <c r="D382" s="106" t="s">
        <v>1572</v>
      </c>
    </row>
    <row r="383" spans="1:4" ht="12.75" customHeight="1">
      <c r="A383" s="117">
        <v>19</v>
      </c>
      <c r="B383" s="106" t="s">
        <v>1557</v>
      </c>
      <c r="C383" s="117">
        <v>455</v>
      </c>
      <c r="D383" s="106" t="s">
        <v>1573</v>
      </c>
    </row>
    <row r="384" spans="1:4" ht="12.75" customHeight="1">
      <c r="A384" s="117">
        <v>19</v>
      </c>
      <c r="B384" s="106" t="s">
        <v>1557</v>
      </c>
      <c r="C384" s="117">
        <v>473</v>
      </c>
      <c r="D384" s="106" t="s">
        <v>1371</v>
      </c>
    </row>
    <row r="385" spans="1:4" ht="12.75" customHeight="1">
      <c r="A385" s="117">
        <v>19</v>
      </c>
      <c r="B385" s="106" t="s">
        <v>1557</v>
      </c>
      <c r="C385" s="117">
        <v>513</v>
      </c>
      <c r="D385" s="106" t="s">
        <v>531</v>
      </c>
    </row>
    <row r="386" spans="1:4" ht="12.75" customHeight="1">
      <c r="A386" s="117">
        <v>19</v>
      </c>
      <c r="B386" s="106" t="s">
        <v>1557</v>
      </c>
      <c r="C386" s="117">
        <v>517</v>
      </c>
      <c r="D386" s="106" t="s">
        <v>1574</v>
      </c>
    </row>
    <row r="387" spans="1:4" ht="12.75" customHeight="1">
      <c r="A387" s="117">
        <v>19</v>
      </c>
      <c r="B387" s="106" t="s">
        <v>1557</v>
      </c>
      <c r="C387" s="117">
        <v>532</v>
      </c>
      <c r="D387" s="106" t="s">
        <v>1575</v>
      </c>
    </row>
    <row r="388" spans="1:4" ht="12.75" customHeight="1">
      <c r="A388" s="117">
        <v>19</v>
      </c>
      <c r="B388" s="106" t="s">
        <v>1557</v>
      </c>
      <c r="C388" s="117">
        <v>533</v>
      </c>
      <c r="D388" s="106" t="s">
        <v>1576</v>
      </c>
    </row>
    <row r="389" spans="1:4" ht="12.75" customHeight="1">
      <c r="A389" s="117">
        <v>19</v>
      </c>
      <c r="B389" s="106" t="s">
        <v>1557</v>
      </c>
      <c r="C389" s="117">
        <v>548</v>
      </c>
      <c r="D389" s="106" t="s">
        <v>1577</v>
      </c>
    </row>
    <row r="390" spans="1:4" ht="12.75" customHeight="1">
      <c r="A390" s="117">
        <v>19</v>
      </c>
      <c r="B390" s="106" t="s">
        <v>1557</v>
      </c>
      <c r="C390" s="117">
        <v>1</v>
      </c>
      <c r="D390" s="106" t="s">
        <v>1578</v>
      </c>
    </row>
    <row r="391" spans="1:4" ht="12.75" customHeight="1">
      <c r="A391" s="117">
        <v>19</v>
      </c>
      <c r="B391" s="106" t="s">
        <v>1557</v>
      </c>
      <c r="C391" s="117">
        <v>573</v>
      </c>
      <c r="D391" s="106" t="s">
        <v>1579</v>
      </c>
    </row>
    <row r="392" spans="1:4" ht="12.75" customHeight="1">
      <c r="A392" s="117">
        <v>19</v>
      </c>
      <c r="B392" s="106" t="s">
        <v>1557</v>
      </c>
      <c r="C392" s="117">
        <v>585</v>
      </c>
      <c r="D392" s="106" t="s">
        <v>1580</v>
      </c>
    </row>
    <row r="393" spans="1:4" ht="12.75" customHeight="1">
      <c r="A393" s="117">
        <v>19</v>
      </c>
      <c r="B393" s="106" t="s">
        <v>1557</v>
      </c>
      <c r="C393" s="117">
        <v>622</v>
      </c>
      <c r="D393" s="106" t="s">
        <v>1581</v>
      </c>
    </row>
    <row r="394" spans="1:4" ht="12.75" customHeight="1">
      <c r="A394" s="117">
        <v>19</v>
      </c>
      <c r="B394" s="106" t="s">
        <v>1557</v>
      </c>
      <c r="C394" s="117">
        <v>693</v>
      </c>
      <c r="D394" s="106" t="s">
        <v>1582</v>
      </c>
    </row>
    <row r="395" spans="1:4" ht="12.75" customHeight="1">
      <c r="A395" s="117">
        <v>19</v>
      </c>
      <c r="B395" s="106" t="s">
        <v>1557</v>
      </c>
      <c r="C395" s="117">
        <v>701</v>
      </c>
      <c r="D395" s="106" t="s">
        <v>1384</v>
      </c>
    </row>
    <row r="396" spans="1:4" ht="12.75" customHeight="1">
      <c r="A396" s="117">
        <v>19</v>
      </c>
      <c r="B396" s="106" t="s">
        <v>1557</v>
      </c>
      <c r="C396" s="117">
        <v>698</v>
      </c>
      <c r="D396" s="106" t="s">
        <v>1583</v>
      </c>
    </row>
    <row r="397" spans="1:4" ht="12.75" customHeight="1">
      <c r="A397" s="117">
        <v>19</v>
      </c>
      <c r="B397" s="106" t="s">
        <v>1557</v>
      </c>
      <c r="C397" s="117">
        <v>743</v>
      </c>
      <c r="D397" s="106" t="s">
        <v>1025</v>
      </c>
    </row>
    <row r="398" spans="1:4" ht="12.75" customHeight="1">
      <c r="A398" s="117">
        <v>19</v>
      </c>
      <c r="B398" s="106" t="s">
        <v>1557</v>
      </c>
      <c r="C398" s="117">
        <v>760</v>
      </c>
      <c r="D398" s="106" t="s">
        <v>1584</v>
      </c>
    </row>
    <row r="399" spans="1:4" ht="12.75" customHeight="1">
      <c r="A399" s="117">
        <v>19</v>
      </c>
      <c r="B399" s="106" t="s">
        <v>1557</v>
      </c>
      <c r="C399" s="117">
        <v>780</v>
      </c>
      <c r="D399" s="106" t="s">
        <v>1585</v>
      </c>
    </row>
    <row r="400" spans="1:4" ht="12.75" customHeight="1">
      <c r="A400" s="117">
        <v>19</v>
      </c>
      <c r="B400" s="106" t="s">
        <v>1557</v>
      </c>
      <c r="C400" s="117">
        <v>785</v>
      </c>
      <c r="D400" s="106" t="s">
        <v>1586</v>
      </c>
    </row>
    <row r="401" spans="1:4" ht="12.75" customHeight="1">
      <c r="A401" s="117">
        <v>19</v>
      </c>
      <c r="B401" s="106" t="s">
        <v>1557</v>
      </c>
      <c r="C401" s="117">
        <v>807</v>
      </c>
      <c r="D401" s="106" t="s">
        <v>1587</v>
      </c>
    </row>
    <row r="402" spans="1:4" ht="12.75" customHeight="1">
      <c r="A402" s="117">
        <v>19</v>
      </c>
      <c r="B402" s="106" t="s">
        <v>1557</v>
      </c>
      <c r="C402" s="117">
        <v>809</v>
      </c>
      <c r="D402" s="106" t="s">
        <v>1588</v>
      </c>
    </row>
    <row r="403" spans="1:4" ht="12.75" customHeight="1">
      <c r="A403" s="117">
        <v>19</v>
      </c>
      <c r="B403" s="106" t="s">
        <v>1557</v>
      </c>
      <c r="C403" s="117">
        <v>821</v>
      </c>
      <c r="D403" s="106" t="s">
        <v>1589</v>
      </c>
    </row>
    <row r="404" spans="1:4" ht="12.75" customHeight="1">
      <c r="A404" s="117">
        <v>19</v>
      </c>
      <c r="B404" s="106" t="s">
        <v>1557</v>
      </c>
      <c r="C404" s="117">
        <v>824</v>
      </c>
      <c r="D404" s="106" t="s">
        <v>1590</v>
      </c>
    </row>
    <row r="405" spans="1:4" ht="12.75" customHeight="1">
      <c r="A405" s="117">
        <v>19</v>
      </c>
      <c r="B405" s="106" t="s">
        <v>1557</v>
      </c>
      <c r="C405" s="117">
        <v>845</v>
      </c>
      <c r="D405" s="106" t="s">
        <v>1591</v>
      </c>
    </row>
    <row r="406" spans="1:4" ht="12.75" customHeight="1">
      <c r="A406" s="117">
        <v>20</v>
      </c>
      <c r="B406" s="106" t="s">
        <v>1592</v>
      </c>
      <c r="C406" s="117">
        <v>11</v>
      </c>
      <c r="D406" s="106" t="s">
        <v>1593</v>
      </c>
    </row>
    <row r="407" spans="1:4" ht="12.75" customHeight="1">
      <c r="A407" s="117">
        <v>20</v>
      </c>
      <c r="B407" s="106" t="s">
        <v>1592</v>
      </c>
      <c r="C407" s="117">
        <v>13</v>
      </c>
      <c r="D407" s="106" t="s">
        <v>1594</v>
      </c>
    </row>
    <row r="408" spans="1:4" ht="12.75" customHeight="1">
      <c r="A408" s="117">
        <v>20</v>
      </c>
      <c r="B408" s="106" t="s">
        <v>1592</v>
      </c>
      <c r="C408" s="117">
        <v>32</v>
      </c>
      <c r="D408" s="106" t="s">
        <v>1595</v>
      </c>
    </row>
    <row r="409" spans="1:4" ht="12.75" customHeight="1">
      <c r="A409" s="117">
        <v>20</v>
      </c>
      <c r="B409" s="106" t="s">
        <v>1592</v>
      </c>
      <c r="C409" s="117">
        <v>37</v>
      </c>
      <c r="D409" s="106" t="s">
        <v>1596</v>
      </c>
    </row>
    <row r="410" spans="1:4" ht="12.75" customHeight="1">
      <c r="A410" s="117">
        <v>20</v>
      </c>
      <c r="B410" s="106" t="s">
        <v>1592</v>
      </c>
      <c r="C410" s="117">
        <v>45</v>
      </c>
      <c r="D410" s="106" t="s">
        <v>1597</v>
      </c>
    </row>
    <row r="411" spans="1:4" ht="12.75" customHeight="1">
      <c r="A411" s="117">
        <v>20</v>
      </c>
      <c r="B411" s="106" t="s">
        <v>1592</v>
      </c>
      <c r="C411" s="117">
        <v>60</v>
      </c>
      <c r="D411" s="106" t="s">
        <v>1598</v>
      </c>
    </row>
    <row r="412" spans="1:4" ht="12.75" customHeight="1">
      <c r="A412" s="117">
        <v>20</v>
      </c>
      <c r="B412" s="106" t="s">
        <v>1592</v>
      </c>
      <c r="C412" s="117">
        <v>175</v>
      </c>
      <c r="D412" s="106" t="s">
        <v>1599</v>
      </c>
    </row>
    <row r="413" spans="1:4" ht="12.75" customHeight="1">
      <c r="A413" s="117">
        <v>20</v>
      </c>
      <c r="B413" s="106" t="s">
        <v>1592</v>
      </c>
      <c r="C413" s="117">
        <v>178</v>
      </c>
      <c r="D413" s="106" t="s">
        <v>1600</v>
      </c>
    </row>
    <row r="414" spans="1:4" ht="12.75" customHeight="1">
      <c r="A414" s="117">
        <v>20</v>
      </c>
      <c r="B414" s="106" t="s">
        <v>1592</v>
      </c>
      <c r="C414" s="117">
        <v>228</v>
      </c>
      <c r="D414" s="106" t="s">
        <v>1601</v>
      </c>
    </row>
    <row r="415" spans="1:4" ht="12.75" customHeight="1">
      <c r="A415" s="117">
        <v>20</v>
      </c>
      <c r="B415" s="106" t="s">
        <v>1592</v>
      </c>
      <c r="C415" s="117">
        <v>238</v>
      </c>
      <c r="D415" s="106" t="s">
        <v>1602</v>
      </c>
    </row>
    <row r="416" spans="1:4" ht="12.75" customHeight="1">
      <c r="A416" s="117">
        <v>20</v>
      </c>
      <c r="B416" s="106" t="s">
        <v>1592</v>
      </c>
      <c r="C416" s="117">
        <v>250</v>
      </c>
      <c r="D416" s="106" t="s">
        <v>1603</v>
      </c>
    </row>
    <row r="417" spans="1:4" ht="12.75" customHeight="1">
      <c r="A417" s="117">
        <v>20</v>
      </c>
      <c r="B417" s="106" t="s">
        <v>1592</v>
      </c>
      <c r="C417" s="117">
        <v>295</v>
      </c>
      <c r="D417" s="106" t="s">
        <v>1604</v>
      </c>
    </row>
    <row r="418" spans="1:4" ht="12.75" customHeight="1">
      <c r="A418" s="117">
        <v>20</v>
      </c>
      <c r="B418" s="106" t="s">
        <v>1592</v>
      </c>
      <c r="C418" s="117">
        <v>310</v>
      </c>
      <c r="D418" s="106" t="s">
        <v>131</v>
      </c>
    </row>
    <row r="419" spans="1:4" ht="12.75" customHeight="1">
      <c r="A419" s="117">
        <v>20</v>
      </c>
      <c r="B419" s="106" t="s">
        <v>1592</v>
      </c>
      <c r="C419" s="117">
        <v>383</v>
      </c>
      <c r="D419" s="106" t="s">
        <v>1605</v>
      </c>
    </row>
    <row r="420" spans="1:4" ht="12.75" customHeight="1">
      <c r="A420" s="117">
        <v>20</v>
      </c>
      <c r="B420" s="106" t="s">
        <v>1592</v>
      </c>
      <c r="C420" s="117">
        <v>400</v>
      </c>
      <c r="D420" s="106" t="s">
        <v>1606</v>
      </c>
    </row>
    <row r="421" spans="1:4" ht="12.75" customHeight="1">
      <c r="A421" s="117">
        <v>20</v>
      </c>
      <c r="B421" s="106" t="s">
        <v>1592</v>
      </c>
      <c r="C421" s="117">
        <v>430</v>
      </c>
      <c r="D421" s="106" t="s">
        <v>1607</v>
      </c>
    </row>
    <row r="422" spans="1:4" ht="12.75" customHeight="1">
      <c r="A422" s="117">
        <v>20</v>
      </c>
      <c r="B422" s="106" t="s">
        <v>1592</v>
      </c>
      <c r="C422" s="117">
        <v>621</v>
      </c>
      <c r="D422" s="106" t="s">
        <v>1608</v>
      </c>
    </row>
    <row r="423" spans="1:4" ht="12.75" customHeight="1">
      <c r="A423" s="117">
        <v>20</v>
      </c>
      <c r="B423" s="106" t="s">
        <v>1592</v>
      </c>
      <c r="C423" s="117">
        <v>443</v>
      </c>
      <c r="D423" s="106" t="s">
        <v>1609</v>
      </c>
    </row>
    <row r="424" spans="1:4" ht="12.75" customHeight="1">
      <c r="A424" s="117">
        <v>20</v>
      </c>
      <c r="B424" s="106" t="s">
        <v>1592</v>
      </c>
      <c r="C424" s="117">
        <v>517</v>
      </c>
      <c r="D424" s="106" t="s">
        <v>1610</v>
      </c>
    </row>
    <row r="425" spans="1:4" ht="12.75" customHeight="1">
      <c r="A425" s="117">
        <v>20</v>
      </c>
      <c r="B425" s="106" t="s">
        <v>1592</v>
      </c>
      <c r="C425" s="117">
        <v>550</v>
      </c>
      <c r="D425" s="106" t="s">
        <v>1611</v>
      </c>
    </row>
    <row r="426" spans="1:4" ht="12.75" customHeight="1">
      <c r="A426" s="117">
        <v>20</v>
      </c>
      <c r="B426" s="106" t="s">
        <v>1592</v>
      </c>
      <c r="C426" s="117">
        <v>570</v>
      </c>
      <c r="D426" s="106" t="s">
        <v>1612</v>
      </c>
    </row>
    <row r="427" spans="1:4" ht="12.75" customHeight="1">
      <c r="A427" s="117">
        <v>20</v>
      </c>
      <c r="B427" s="106" t="s">
        <v>1592</v>
      </c>
      <c r="C427" s="117">
        <v>614</v>
      </c>
      <c r="D427" s="106" t="s">
        <v>1613</v>
      </c>
    </row>
    <row r="428" spans="1:4" ht="12.75" customHeight="1">
      <c r="A428" s="117">
        <v>20</v>
      </c>
      <c r="B428" s="106" t="s">
        <v>1592</v>
      </c>
      <c r="C428" s="117">
        <v>710</v>
      </c>
      <c r="D428" s="106" t="s">
        <v>1614</v>
      </c>
    </row>
    <row r="429" spans="1:4" ht="12.75" customHeight="1">
      <c r="A429" s="117">
        <v>20</v>
      </c>
      <c r="B429" s="106" t="s">
        <v>1592</v>
      </c>
      <c r="C429" s="117">
        <v>750</v>
      </c>
      <c r="D429" s="106" t="s">
        <v>1615</v>
      </c>
    </row>
    <row r="430" spans="1:4" ht="12.75" customHeight="1">
      <c r="A430" s="117">
        <v>20</v>
      </c>
      <c r="B430" s="106" t="s">
        <v>1592</v>
      </c>
      <c r="C430" s="117">
        <v>770</v>
      </c>
      <c r="D430" s="106" t="s">
        <v>1616</v>
      </c>
    </row>
    <row r="431" spans="1:4" ht="12.75" customHeight="1">
      <c r="A431" s="117">
        <v>20</v>
      </c>
      <c r="B431" s="106" t="s">
        <v>1592</v>
      </c>
      <c r="C431" s="117">
        <v>787</v>
      </c>
      <c r="D431" s="106" t="s">
        <v>1617</v>
      </c>
    </row>
    <row r="432" spans="1:4" ht="12.75" customHeight="1">
      <c r="A432" s="117">
        <v>20</v>
      </c>
      <c r="B432" s="106" t="s">
        <v>1592</v>
      </c>
      <c r="C432" s="117">
        <v>1</v>
      </c>
      <c r="D432" s="106" t="s">
        <v>1618</v>
      </c>
    </row>
    <row r="433" spans="1:4" ht="12.75" customHeight="1">
      <c r="A433" s="117">
        <v>23</v>
      </c>
      <c r="B433" s="106" t="s">
        <v>1619</v>
      </c>
      <c r="C433" s="117">
        <v>68</v>
      </c>
      <c r="D433" s="106" t="s">
        <v>1620</v>
      </c>
    </row>
    <row r="434" spans="1:4" ht="12.75" customHeight="1">
      <c r="A434" s="117">
        <v>23</v>
      </c>
      <c r="B434" s="106" t="s">
        <v>1619</v>
      </c>
      <c r="C434" s="117">
        <v>79</v>
      </c>
      <c r="D434" s="106" t="s">
        <v>1403</v>
      </c>
    </row>
    <row r="435" spans="1:4" ht="12.75" customHeight="1">
      <c r="A435" s="117">
        <v>23</v>
      </c>
      <c r="B435" s="106" t="s">
        <v>1619</v>
      </c>
      <c r="C435" s="117">
        <v>90</v>
      </c>
      <c r="D435" s="106" t="s">
        <v>1621</v>
      </c>
    </row>
    <row r="436" spans="1:4" ht="12.75" customHeight="1">
      <c r="A436" s="117">
        <v>23</v>
      </c>
      <c r="B436" s="106" t="s">
        <v>1619</v>
      </c>
      <c r="C436" s="117">
        <v>162</v>
      </c>
      <c r="D436" s="106" t="s">
        <v>1622</v>
      </c>
    </row>
    <row r="437" spans="1:4" ht="12.75" customHeight="1">
      <c r="A437" s="117">
        <v>23</v>
      </c>
      <c r="B437" s="106" t="s">
        <v>1619</v>
      </c>
      <c r="C437" s="117">
        <v>168</v>
      </c>
      <c r="D437" s="106" t="s">
        <v>1623</v>
      </c>
    </row>
    <row r="438" spans="1:4" ht="12.75" customHeight="1">
      <c r="A438" s="117">
        <v>23</v>
      </c>
      <c r="B438" s="106" t="s">
        <v>1619</v>
      </c>
      <c r="C438" s="117">
        <v>182</v>
      </c>
      <c r="D438" s="106" t="s">
        <v>1624</v>
      </c>
    </row>
    <row r="439" spans="1:4" ht="12.75" customHeight="1">
      <c r="A439" s="117">
        <v>23</v>
      </c>
      <c r="B439" s="106" t="s">
        <v>1619</v>
      </c>
      <c r="C439" s="117">
        <v>189</v>
      </c>
      <c r="D439" s="106" t="s">
        <v>1625</v>
      </c>
    </row>
    <row r="440" spans="1:4" ht="12.75" customHeight="1">
      <c r="A440" s="117">
        <v>23</v>
      </c>
      <c r="B440" s="106" t="s">
        <v>1619</v>
      </c>
      <c r="C440" s="117">
        <v>300</v>
      </c>
      <c r="D440" s="106" t="s">
        <v>1626</v>
      </c>
    </row>
    <row r="441" spans="1:4" ht="12.75" customHeight="1">
      <c r="A441" s="117">
        <v>23</v>
      </c>
      <c r="B441" s="106" t="s">
        <v>1619</v>
      </c>
      <c r="C441" s="117">
        <v>350</v>
      </c>
      <c r="D441" s="106" t="s">
        <v>1627</v>
      </c>
    </row>
    <row r="442" spans="1:4" ht="12.75" customHeight="1">
      <c r="A442" s="117">
        <v>23</v>
      </c>
      <c r="B442" s="106" t="s">
        <v>1619</v>
      </c>
      <c r="C442" s="117">
        <v>417</v>
      </c>
      <c r="D442" s="106" t="s">
        <v>1628</v>
      </c>
    </row>
    <row r="443" spans="1:4" ht="12.75" customHeight="1">
      <c r="A443" s="117">
        <v>23</v>
      </c>
      <c r="B443" s="106" t="s">
        <v>1619</v>
      </c>
      <c r="C443" s="117">
        <v>419</v>
      </c>
      <c r="D443" s="106" t="s">
        <v>1629</v>
      </c>
    </row>
    <row r="444" spans="1:4" ht="12.75" customHeight="1">
      <c r="A444" s="117">
        <v>23</v>
      </c>
      <c r="B444" s="106" t="s">
        <v>1619</v>
      </c>
      <c r="C444" s="117">
        <v>464</v>
      </c>
      <c r="D444" s="106" t="s">
        <v>1630</v>
      </c>
    </row>
    <row r="445" spans="1:4" ht="12.75" customHeight="1">
      <c r="A445" s="117">
        <v>23</v>
      </c>
      <c r="B445" s="106" t="s">
        <v>1619</v>
      </c>
      <c r="C445" s="117">
        <v>466</v>
      </c>
      <c r="D445" s="106" t="s">
        <v>1631</v>
      </c>
    </row>
    <row r="446" spans="1:4" ht="12.75" customHeight="1">
      <c r="A446" s="117">
        <v>23</v>
      </c>
      <c r="B446" s="106" t="s">
        <v>1619</v>
      </c>
      <c r="C446" s="117">
        <v>1</v>
      </c>
      <c r="D446" s="106" t="s">
        <v>1632</v>
      </c>
    </row>
    <row r="447" spans="1:4" ht="12.75" customHeight="1">
      <c r="A447" s="117">
        <v>23</v>
      </c>
      <c r="B447" s="106" t="s">
        <v>1619</v>
      </c>
      <c r="C447" s="117">
        <v>500</v>
      </c>
      <c r="D447" s="106" t="s">
        <v>1633</v>
      </c>
    </row>
    <row r="448" spans="1:4" ht="12.75" customHeight="1">
      <c r="A448" s="117">
        <v>23</v>
      </c>
      <c r="B448" s="106" t="s">
        <v>1619</v>
      </c>
      <c r="C448" s="117">
        <v>555</v>
      </c>
      <c r="D448" s="106" t="s">
        <v>1634</v>
      </c>
    </row>
    <row r="449" spans="1:4" ht="12.75" customHeight="1">
      <c r="A449" s="117">
        <v>23</v>
      </c>
      <c r="B449" s="106" t="s">
        <v>1619</v>
      </c>
      <c r="C449" s="117">
        <v>570</v>
      </c>
      <c r="D449" s="106" t="s">
        <v>1635</v>
      </c>
    </row>
    <row r="450" spans="1:4" ht="12.75" customHeight="1">
      <c r="A450" s="117">
        <v>23</v>
      </c>
      <c r="B450" s="106" t="s">
        <v>1619</v>
      </c>
      <c r="C450" s="117">
        <v>574</v>
      </c>
      <c r="D450" s="106" t="s">
        <v>1636</v>
      </c>
    </row>
    <row r="451" spans="1:4" ht="12.75" customHeight="1">
      <c r="A451" s="117">
        <v>23</v>
      </c>
      <c r="B451" s="106" t="s">
        <v>1619</v>
      </c>
      <c r="C451" s="117">
        <v>580</v>
      </c>
      <c r="D451" s="106" t="s">
        <v>1637</v>
      </c>
    </row>
    <row r="452" spans="1:4" ht="12.75" customHeight="1">
      <c r="A452" s="117">
        <v>23</v>
      </c>
      <c r="B452" s="106" t="s">
        <v>1619</v>
      </c>
      <c r="C452" s="117">
        <v>586</v>
      </c>
      <c r="D452" s="106" t="s">
        <v>1638</v>
      </c>
    </row>
    <row r="453" spans="1:4" ht="12.75" customHeight="1">
      <c r="A453" s="117">
        <v>23</v>
      </c>
      <c r="B453" s="106" t="s">
        <v>1619</v>
      </c>
      <c r="C453" s="117">
        <v>660</v>
      </c>
      <c r="D453" s="106" t="s">
        <v>1639</v>
      </c>
    </row>
    <row r="454" spans="1:4" ht="12.75" customHeight="1">
      <c r="A454" s="117">
        <v>23</v>
      </c>
      <c r="B454" s="106" t="s">
        <v>1619</v>
      </c>
      <c r="C454" s="117">
        <v>670</v>
      </c>
      <c r="D454" s="106" t="s">
        <v>1640</v>
      </c>
    </row>
    <row r="455" spans="1:4" ht="12.75" customHeight="1">
      <c r="A455" s="117">
        <v>23</v>
      </c>
      <c r="B455" s="106" t="s">
        <v>1619</v>
      </c>
      <c r="C455" s="117">
        <v>672</v>
      </c>
      <c r="D455" s="106" t="s">
        <v>1641</v>
      </c>
    </row>
    <row r="456" spans="1:4" ht="12.75" customHeight="1">
      <c r="A456" s="117">
        <v>23</v>
      </c>
      <c r="B456" s="106" t="s">
        <v>1619</v>
      </c>
      <c r="C456" s="117">
        <v>675</v>
      </c>
      <c r="D456" s="106" t="s">
        <v>1642</v>
      </c>
    </row>
    <row r="457" spans="1:4" ht="12.75" customHeight="1">
      <c r="A457" s="117">
        <v>23</v>
      </c>
      <c r="B457" s="106" t="s">
        <v>1619</v>
      </c>
      <c r="C457" s="117">
        <v>678</v>
      </c>
      <c r="D457" s="106" t="s">
        <v>1288</v>
      </c>
    </row>
    <row r="458" spans="1:4" ht="12.75" customHeight="1">
      <c r="A458" s="117">
        <v>23</v>
      </c>
      <c r="B458" s="106" t="s">
        <v>1619</v>
      </c>
      <c r="C458" s="117">
        <v>686</v>
      </c>
      <c r="D458" s="106" t="s">
        <v>1643</v>
      </c>
    </row>
    <row r="459" spans="1:4" ht="12.75" customHeight="1">
      <c r="A459" s="117">
        <v>23</v>
      </c>
      <c r="B459" s="106" t="s">
        <v>1619</v>
      </c>
      <c r="C459" s="117">
        <v>807</v>
      </c>
      <c r="D459" s="106" t="s">
        <v>1644</v>
      </c>
    </row>
    <row r="460" spans="1:4" ht="12.75" customHeight="1">
      <c r="A460" s="117">
        <v>23</v>
      </c>
      <c r="B460" s="106" t="s">
        <v>1619</v>
      </c>
      <c r="C460" s="117">
        <v>815</v>
      </c>
      <c r="D460" s="106" t="s">
        <v>1645</v>
      </c>
    </row>
    <row r="461" spans="1:4" ht="12.75" customHeight="1">
      <c r="A461" s="117">
        <v>23</v>
      </c>
      <c r="B461" s="106" t="s">
        <v>1619</v>
      </c>
      <c r="C461" s="117">
        <v>855</v>
      </c>
      <c r="D461" s="106" t="s">
        <v>1041</v>
      </c>
    </row>
    <row r="462" spans="1:4" ht="12.75" customHeight="1">
      <c r="A462" s="117">
        <v>25</v>
      </c>
      <c r="B462" s="106" t="s">
        <v>1646</v>
      </c>
      <c r="C462" s="117">
        <v>1</v>
      </c>
      <c r="D462" s="106" t="s">
        <v>1647</v>
      </c>
    </row>
    <row r="463" spans="1:4" ht="12.75" customHeight="1">
      <c r="A463" s="117">
        <v>25</v>
      </c>
      <c r="B463" s="106" t="s">
        <v>1646</v>
      </c>
      <c r="C463" s="117">
        <v>19</v>
      </c>
      <c r="D463" s="106" t="s">
        <v>1648</v>
      </c>
    </row>
    <row r="464" spans="1:4" ht="12.75" customHeight="1">
      <c r="A464" s="117">
        <v>25</v>
      </c>
      <c r="B464" s="106" t="s">
        <v>1646</v>
      </c>
      <c r="C464" s="117">
        <v>35</v>
      </c>
      <c r="D464" s="106" t="s">
        <v>1649</v>
      </c>
    </row>
    <row r="465" spans="1:4" ht="12.75" customHeight="1">
      <c r="A465" s="117">
        <v>25</v>
      </c>
      <c r="B465" s="106" t="s">
        <v>1646</v>
      </c>
      <c r="C465" s="117">
        <v>40</v>
      </c>
      <c r="D465" s="106" t="s">
        <v>1650</v>
      </c>
    </row>
    <row r="466" spans="1:4" ht="12.75" customHeight="1">
      <c r="A466" s="117">
        <v>25</v>
      </c>
      <c r="B466" s="106" t="s">
        <v>1646</v>
      </c>
      <c r="C466" s="117">
        <v>599</v>
      </c>
      <c r="D466" s="106" t="s">
        <v>1651</v>
      </c>
    </row>
    <row r="467" spans="1:4" ht="12.75" customHeight="1">
      <c r="A467" s="117">
        <v>25</v>
      </c>
      <c r="B467" s="106" t="s">
        <v>1646</v>
      </c>
      <c r="C467" s="117">
        <v>53</v>
      </c>
      <c r="D467" s="106" t="s">
        <v>1652</v>
      </c>
    </row>
    <row r="468" spans="1:4" ht="12.75" customHeight="1">
      <c r="A468" s="117">
        <v>25</v>
      </c>
      <c r="B468" s="106" t="s">
        <v>1646</v>
      </c>
      <c r="C468" s="117">
        <v>86</v>
      </c>
      <c r="D468" s="106" t="s">
        <v>1653</v>
      </c>
    </row>
    <row r="469" spans="1:4" ht="12.75" customHeight="1">
      <c r="A469" s="117">
        <v>25</v>
      </c>
      <c r="B469" s="106" t="s">
        <v>1646</v>
      </c>
      <c r="C469" s="117">
        <v>95</v>
      </c>
      <c r="D469" s="106" t="s">
        <v>1654</v>
      </c>
    </row>
    <row r="470" spans="1:4" ht="12.75" customHeight="1">
      <c r="A470" s="117">
        <v>25</v>
      </c>
      <c r="B470" s="106" t="s">
        <v>1646</v>
      </c>
      <c r="C470" s="117">
        <v>99</v>
      </c>
      <c r="D470" s="106" t="s">
        <v>1655</v>
      </c>
    </row>
    <row r="471" spans="1:4" ht="12.75" customHeight="1">
      <c r="A471" s="117">
        <v>25</v>
      </c>
      <c r="B471" s="106" t="s">
        <v>1646</v>
      </c>
      <c r="C471" s="117">
        <v>110</v>
      </c>
      <c r="D471" s="106" t="s">
        <v>1656</v>
      </c>
    </row>
    <row r="472" spans="1:4" ht="12.75" customHeight="1">
      <c r="A472" s="117">
        <v>25</v>
      </c>
      <c r="B472" s="106" t="s">
        <v>1646</v>
      </c>
      <c r="C472" s="117">
        <v>120</v>
      </c>
      <c r="D472" s="106" t="s">
        <v>1657</v>
      </c>
    </row>
    <row r="473" spans="1:4" ht="12.75" customHeight="1">
      <c r="A473" s="117">
        <v>25</v>
      </c>
      <c r="B473" s="106" t="s">
        <v>1646</v>
      </c>
      <c r="C473" s="117">
        <v>123</v>
      </c>
      <c r="D473" s="106" t="s">
        <v>1658</v>
      </c>
    </row>
    <row r="474" spans="1:4" ht="12.75" customHeight="1">
      <c r="A474" s="117">
        <v>25</v>
      </c>
      <c r="B474" s="106" t="s">
        <v>1646</v>
      </c>
      <c r="C474" s="117">
        <v>126</v>
      </c>
      <c r="D474" s="106" t="s">
        <v>1659</v>
      </c>
    </row>
    <row r="475" spans="1:4" ht="12.75" customHeight="1">
      <c r="A475" s="117">
        <v>25</v>
      </c>
      <c r="B475" s="106" t="s">
        <v>1646</v>
      </c>
      <c r="C475" s="117">
        <v>148</v>
      </c>
      <c r="D475" s="106" t="s">
        <v>1660</v>
      </c>
    </row>
    <row r="476" spans="1:4" ht="12.75" customHeight="1">
      <c r="A476" s="117">
        <v>25</v>
      </c>
      <c r="B476" s="106" t="s">
        <v>1646</v>
      </c>
      <c r="C476" s="117">
        <v>151</v>
      </c>
      <c r="D476" s="106" t="s">
        <v>1661</v>
      </c>
    </row>
    <row r="477" spans="1:4" ht="12.75" customHeight="1">
      <c r="A477" s="117">
        <v>25</v>
      </c>
      <c r="B477" s="106" t="s">
        <v>1646</v>
      </c>
      <c r="C477" s="117">
        <v>154</v>
      </c>
      <c r="D477" s="106" t="s">
        <v>1662</v>
      </c>
    </row>
    <row r="478" spans="1:4" ht="12.75" customHeight="1">
      <c r="A478" s="117">
        <v>25</v>
      </c>
      <c r="B478" s="106" t="s">
        <v>1646</v>
      </c>
      <c r="C478" s="117">
        <v>168</v>
      </c>
      <c r="D478" s="106" t="s">
        <v>1663</v>
      </c>
    </row>
    <row r="479" spans="1:4" ht="12.75" customHeight="1">
      <c r="A479" s="117">
        <v>25</v>
      </c>
      <c r="B479" s="106" t="s">
        <v>1646</v>
      </c>
      <c r="C479" s="117">
        <v>175</v>
      </c>
      <c r="D479" s="106" t="s">
        <v>1664</v>
      </c>
    </row>
    <row r="480" spans="1:4" ht="12.75" customHeight="1">
      <c r="A480" s="117">
        <v>25</v>
      </c>
      <c r="B480" s="106" t="s">
        <v>1646</v>
      </c>
      <c r="C480" s="117">
        <v>178</v>
      </c>
      <c r="D480" s="106" t="s">
        <v>1665</v>
      </c>
    </row>
    <row r="481" spans="1:4" ht="12.75" customHeight="1">
      <c r="A481" s="117">
        <v>25</v>
      </c>
      <c r="B481" s="106" t="s">
        <v>1646</v>
      </c>
      <c r="C481" s="117">
        <v>181</v>
      </c>
      <c r="D481" s="106" t="s">
        <v>1666</v>
      </c>
    </row>
    <row r="482" spans="1:4" ht="12.75" customHeight="1">
      <c r="A482" s="117">
        <v>25</v>
      </c>
      <c r="B482" s="106" t="s">
        <v>1646</v>
      </c>
      <c r="C482" s="117">
        <v>183</v>
      </c>
      <c r="D482" s="106" t="s">
        <v>1667</v>
      </c>
    </row>
    <row r="483" spans="1:4" ht="12.75" customHeight="1">
      <c r="A483" s="117">
        <v>25</v>
      </c>
      <c r="B483" s="106" t="s">
        <v>1646</v>
      </c>
      <c r="C483" s="117">
        <v>200</v>
      </c>
      <c r="D483" s="106" t="s">
        <v>1668</v>
      </c>
    </row>
    <row r="484" spans="1:4" ht="12.75" customHeight="1">
      <c r="A484" s="117">
        <v>25</v>
      </c>
      <c r="B484" s="106" t="s">
        <v>1646</v>
      </c>
      <c r="C484" s="117">
        <v>214</v>
      </c>
      <c r="D484" s="106" t="s">
        <v>1669</v>
      </c>
    </row>
    <row r="485" spans="1:4" ht="12.75" customHeight="1">
      <c r="A485" s="117">
        <v>25</v>
      </c>
      <c r="B485" s="106" t="s">
        <v>1646</v>
      </c>
      <c r="C485" s="117">
        <v>224</v>
      </c>
      <c r="D485" s="106" t="s">
        <v>1670</v>
      </c>
    </row>
    <row r="486" spans="1:4" ht="12.75" customHeight="1">
      <c r="A486" s="117">
        <v>25</v>
      </c>
      <c r="B486" s="106" t="s">
        <v>1646</v>
      </c>
      <c r="C486" s="117">
        <v>245</v>
      </c>
      <c r="D486" s="106" t="s">
        <v>1671</v>
      </c>
    </row>
    <row r="487" spans="1:4" ht="12.75" customHeight="1">
      <c r="A487" s="117">
        <v>25</v>
      </c>
      <c r="B487" s="106" t="s">
        <v>1646</v>
      </c>
      <c r="C487" s="117">
        <v>258</v>
      </c>
      <c r="D487" s="106" t="s">
        <v>1363</v>
      </c>
    </row>
    <row r="488" spans="1:4" ht="12.75" customHeight="1">
      <c r="A488" s="117">
        <v>25</v>
      </c>
      <c r="B488" s="106" t="s">
        <v>1646</v>
      </c>
      <c r="C488" s="117">
        <v>260</v>
      </c>
      <c r="D488" s="106" t="s">
        <v>1672</v>
      </c>
    </row>
    <row r="489" spans="1:4" ht="12.75" customHeight="1">
      <c r="A489" s="117">
        <v>25</v>
      </c>
      <c r="B489" s="106" t="s">
        <v>1646</v>
      </c>
      <c r="C489" s="117">
        <v>269</v>
      </c>
      <c r="D489" s="106" t="s">
        <v>1673</v>
      </c>
    </row>
    <row r="490" spans="1:4" ht="12.75" customHeight="1">
      <c r="A490" s="117">
        <v>25</v>
      </c>
      <c r="B490" s="106" t="s">
        <v>1646</v>
      </c>
      <c r="C490" s="117">
        <v>279</v>
      </c>
      <c r="D490" s="106" t="s">
        <v>1674</v>
      </c>
    </row>
    <row r="491" spans="1:4" ht="12.75" customHeight="1">
      <c r="A491" s="117">
        <v>25</v>
      </c>
      <c r="B491" s="106" t="s">
        <v>1646</v>
      </c>
      <c r="C491" s="117">
        <v>281</v>
      </c>
      <c r="D491" s="106" t="s">
        <v>1675</v>
      </c>
    </row>
    <row r="492" spans="1:4" ht="12.75" customHeight="1">
      <c r="A492" s="117">
        <v>25</v>
      </c>
      <c r="B492" s="106" t="s">
        <v>1646</v>
      </c>
      <c r="C492" s="117">
        <v>30</v>
      </c>
      <c r="D492" s="106" t="s">
        <v>1676</v>
      </c>
    </row>
    <row r="493" spans="1:4" ht="12.75" customHeight="1">
      <c r="A493" s="117">
        <v>25</v>
      </c>
      <c r="B493" s="106" t="s">
        <v>1646</v>
      </c>
      <c r="C493" s="117">
        <v>286</v>
      </c>
      <c r="D493" s="106" t="s">
        <v>1676</v>
      </c>
    </row>
    <row r="494" spans="1:4" ht="12.75" customHeight="1">
      <c r="A494" s="117">
        <v>25</v>
      </c>
      <c r="B494" s="106" t="s">
        <v>1646</v>
      </c>
      <c r="C494" s="117">
        <v>288</v>
      </c>
      <c r="D494" s="106" t="s">
        <v>1677</v>
      </c>
    </row>
    <row r="495" spans="1:4" ht="12.75" customHeight="1">
      <c r="A495" s="117">
        <v>25</v>
      </c>
      <c r="B495" s="106" t="s">
        <v>1646</v>
      </c>
      <c r="C495" s="117">
        <v>290</v>
      </c>
      <c r="D495" s="106" t="s">
        <v>1678</v>
      </c>
    </row>
    <row r="496" spans="1:4" ht="12.75" customHeight="1">
      <c r="A496" s="117">
        <v>25</v>
      </c>
      <c r="B496" s="106" t="s">
        <v>1646</v>
      </c>
      <c r="C496" s="117">
        <v>293</v>
      </c>
      <c r="D496" s="106" t="s">
        <v>1679</v>
      </c>
    </row>
    <row r="497" spans="1:4" ht="12.75" customHeight="1">
      <c r="A497" s="117">
        <v>25</v>
      </c>
      <c r="B497" s="106" t="s">
        <v>1646</v>
      </c>
      <c r="C497" s="117">
        <v>295</v>
      </c>
      <c r="D497" s="106" t="s">
        <v>1680</v>
      </c>
    </row>
    <row r="498" spans="1:4" ht="12.75" customHeight="1">
      <c r="A498" s="117">
        <v>25</v>
      </c>
      <c r="B498" s="106" t="s">
        <v>1646</v>
      </c>
      <c r="C498" s="117">
        <v>297</v>
      </c>
      <c r="D498" s="106" t="s">
        <v>1681</v>
      </c>
    </row>
    <row r="499" spans="1:4" ht="12.75" customHeight="1">
      <c r="A499" s="117">
        <v>25</v>
      </c>
      <c r="B499" s="106" t="s">
        <v>1646</v>
      </c>
      <c r="C499" s="117">
        <v>299</v>
      </c>
      <c r="D499" s="106" t="s">
        <v>1682</v>
      </c>
    </row>
    <row r="500" spans="1:4" ht="12.75" customHeight="1">
      <c r="A500" s="117">
        <v>25</v>
      </c>
      <c r="B500" s="106" t="s">
        <v>1646</v>
      </c>
      <c r="C500" s="117">
        <v>307</v>
      </c>
      <c r="D500" s="106" t="s">
        <v>1683</v>
      </c>
    </row>
    <row r="501" spans="1:4" ht="12.75" customHeight="1">
      <c r="A501" s="117">
        <v>25</v>
      </c>
      <c r="B501" s="106" t="s">
        <v>1646</v>
      </c>
      <c r="C501" s="117">
        <v>312</v>
      </c>
      <c r="D501" s="106" t="s">
        <v>1250</v>
      </c>
    </row>
    <row r="502" spans="1:4" ht="12.75" customHeight="1">
      <c r="A502" s="117">
        <v>25</v>
      </c>
      <c r="B502" s="106" t="s">
        <v>1646</v>
      </c>
      <c r="C502" s="117">
        <v>317</v>
      </c>
      <c r="D502" s="106" t="s">
        <v>1684</v>
      </c>
    </row>
    <row r="503" spans="1:4" ht="12.75" customHeight="1">
      <c r="A503" s="117">
        <v>25</v>
      </c>
      <c r="B503" s="106" t="s">
        <v>1646</v>
      </c>
      <c r="C503" s="117">
        <v>320</v>
      </c>
      <c r="D503" s="106" t="s">
        <v>1685</v>
      </c>
    </row>
    <row r="504" spans="1:4" ht="12.75" customHeight="1">
      <c r="A504" s="117">
        <v>25</v>
      </c>
      <c r="B504" s="106" t="s">
        <v>1646</v>
      </c>
      <c r="C504" s="117">
        <v>322</v>
      </c>
      <c r="D504" s="106" t="s">
        <v>1686</v>
      </c>
    </row>
    <row r="505" spans="1:4" ht="12.75" customHeight="1">
      <c r="A505" s="117">
        <v>25</v>
      </c>
      <c r="B505" s="106" t="s">
        <v>1646</v>
      </c>
      <c r="C505" s="117">
        <v>324</v>
      </c>
      <c r="D505" s="106" t="s">
        <v>1687</v>
      </c>
    </row>
    <row r="506" spans="1:4" ht="12.75" customHeight="1">
      <c r="A506" s="117">
        <v>25</v>
      </c>
      <c r="B506" s="106" t="s">
        <v>1646</v>
      </c>
      <c r="C506" s="117">
        <v>326</v>
      </c>
      <c r="D506" s="106" t="s">
        <v>1688</v>
      </c>
    </row>
    <row r="507" spans="1:4" ht="12.75" customHeight="1">
      <c r="A507" s="117">
        <v>25</v>
      </c>
      <c r="B507" s="106" t="s">
        <v>1646</v>
      </c>
      <c r="C507" s="117">
        <v>328</v>
      </c>
      <c r="D507" s="106" t="s">
        <v>1689</v>
      </c>
    </row>
    <row r="508" spans="1:4" ht="12.75" customHeight="1">
      <c r="A508" s="117">
        <v>25</v>
      </c>
      <c r="B508" s="106" t="s">
        <v>1646</v>
      </c>
      <c r="C508" s="117">
        <v>335</v>
      </c>
      <c r="D508" s="106" t="s">
        <v>1690</v>
      </c>
    </row>
    <row r="509" spans="1:4" ht="12.75" customHeight="1">
      <c r="A509" s="117">
        <v>25</v>
      </c>
      <c r="B509" s="106" t="s">
        <v>1646</v>
      </c>
      <c r="C509" s="117">
        <v>339</v>
      </c>
      <c r="D509" s="106" t="s">
        <v>1691</v>
      </c>
    </row>
    <row r="510" spans="1:4" ht="12.75" customHeight="1">
      <c r="A510" s="117">
        <v>25</v>
      </c>
      <c r="B510" s="106" t="s">
        <v>1646</v>
      </c>
      <c r="C510" s="117">
        <v>368</v>
      </c>
      <c r="D510" s="106" t="s">
        <v>1692</v>
      </c>
    </row>
    <row r="511" spans="1:4" ht="12.75" customHeight="1">
      <c r="A511" s="117">
        <v>25</v>
      </c>
      <c r="B511" s="106" t="s">
        <v>1646</v>
      </c>
      <c r="C511" s="117">
        <v>372</v>
      </c>
      <c r="D511" s="106" t="s">
        <v>1693</v>
      </c>
    </row>
    <row r="512" spans="1:4" ht="12.75" customHeight="1">
      <c r="A512" s="117">
        <v>25</v>
      </c>
      <c r="B512" s="106" t="s">
        <v>1646</v>
      </c>
      <c r="C512" s="117">
        <v>377</v>
      </c>
      <c r="D512" s="106" t="s">
        <v>1694</v>
      </c>
    </row>
    <row r="513" spans="1:4" ht="12.75" customHeight="1">
      <c r="A513" s="117">
        <v>25</v>
      </c>
      <c r="B513" s="106" t="s">
        <v>1646</v>
      </c>
      <c r="C513" s="117">
        <v>386</v>
      </c>
      <c r="D513" s="106" t="s">
        <v>1695</v>
      </c>
    </row>
    <row r="514" spans="1:4" ht="12.75" customHeight="1">
      <c r="A514" s="117">
        <v>25</v>
      </c>
      <c r="B514" s="106" t="s">
        <v>1646</v>
      </c>
      <c r="C514" s="117">
        <v>394</v>
      </c>
      <c r="D514" s="106" t="s">
        <v>1696</v>
      </c>
    </row>
    <row r="515" spans="1:4" ht="12.75" customHeight="1">
      <c r="A515" s="117">
        <v>25</v>
      </c>
      <c r="B515" s="106" t="s">
        <v>1646</v>
      </c>
      <c r="C515" s="117">
        <v>398</v>
      </c>
      <c r="D515" s="106" t="s">
        <v>1697</v>
      </c>
    </row>
    <row r="516" spans="1:4" ht="12.75" customHeight="1">
      <c r="A516" s="117">
        <v>25</v>
      </c>
      <c r="B516" s="106" t="s">
        <v>1646</v>
      </c>
      <c r="C516" s="117">
        <v>402</v>
      </c>
      <c r="D516" s="106" t="s">
        <v>1571</v>
      </c>
    </row>
    <row r="517" spans="1:4" ht="12.75" customHeight="1">
      <c r="A517" s="117">
        <v>25</v>
      </c>
      <c r="B517" s="106" t="s">
        <v>1646</v>
      </c>
      <c r="C517" s="117">
        <v>407</v>
      </c>
      <c r="D517" s="106" t="s">
        <v>1698</v>
      </c>
    </row>
    <row r="518" spans="1:4" ht="12.75" customHeight="1">
      <c r="A518" s="117">
        <v>25</v>
      </c>
      <c r="B518" s="106" t="s">
        <v>1646</v>
      </c>
      <c r="C518" s="117">
        <v>426</v>
      </c>
      <c r="D518" s="106" t="s">
        <v>1699</v>
      </c>
    </row>
    <row r="519" spans="1:4" ht="12.75" customHeight="1">
      <c r="A519" s="117">
        <v>25</v>
      </c>
      <c r="B519" s="106" t="s">
        <v>1646</v>
      </c>
      <c r="C519" s="117">
        <v>430</v>
      </c>
      <c r="D519" s="106" t="s">
        <v>168</v>
      </c>
    </row>
    <row r="520" spans="1:4" ht="12.75" customHeight="1">
      <c r="A520" s="117">
        <v>25</v>
      </c>
      <c r="B520" s="106" t="s">
        <v>1646</v>
      </c>
      <c r="C520" s="117">
        <v>436</v>
      </c>
      <c r="D520" s="106" t="s">
        <v>1700</v>
      </c>
    </row>
    <row r="521" spans="1:4" ht="12.75" customHeight="1">
      <c r="A521" s="117">
        <v>25</v>
      </c>
      <c r="B521" s="106" t="s">
        <v>1646</v>
      </c>
      <c r="C521" s="117">
        <v>438</v>
      </c>
      <c r="D521" s="106" t="s">
        <v>180</v>
      </c>
    </row>
    <row r="522" spans="1:4" ht="12.75" customHeight="1">
      <c r="A522" s="117">
        <v>25</v>
      </c>
      <c r="B522" s="106" t="s">
        <v>1646</v>
      </c>
      <c r="C522" s="117">
        <v>473</v>
      </c>
      <c r="D522" s="106" t="s">
        <v>204</v>
      </c>
    </row>
    <row r="523" spans="1:4" ht="12.75" customHeight="1">
      <c r="A523" s="117">
        <v>25</v>
      </c>
      <c r="B523" s="106" t="s">
        <v>1646</v>
      </c>
      <c r="C523" s="117">
        <v>483</v>
      </c>
      <c r="D523" s="106" t="s">
        <v>1271</v>
      </c>
    </row>
    <row r="524" spans="1:4" ht="12.75" customHeight="1">
      <c r="A524" s="117">
        <v>25</v>
      </c>
      <c r="B524" s="106" t="s">
        <v>1646</v>
      </c>
      <c r="C524" s="117">
        <v>486</v>
      </c>
      <c r="D524" s="106" t="s">
        <v>1701</v>
      </c>
    </row>
    <row r="525" spans="1:4" ht="12.75" customHeight="1">
      <c r="A525" s="117">
        <v>25</v>
      </c>
      <c r="B525" s="106" t="s">
        <v>1646</v>
      </c>
      <c r="C525" s="117">
        <v>488</v>
      </c>
      <c r="D525" s="106" t="s">
        <v>1702</v>
      </c>
    </row>
    <row r="526" spans="1:4" ht="12.75" customHeight="1">
      <c r="A526" s="117">
        <v>25</v>
      </c>
      <c r="B526" s="106" t="s">
        <v>1646</v>
      </c>
      <c r="C526" s="117">
        <v>489</v>
      </c>
      <c r="D526" s="106" t="s">
        <v>1703</v>
      </c>
    </row>
    <row r="527" spans="1:4" ht="12.75" customHeight="1">
      <c r="A527" s="117">
        <v>25</v>
      </c>
      <c r="B527" s="106" t="s">
        <v>1646</v>
      </c>
      <c r="C527" s="117">
        <v>491</v>
      </c>
      <c r="D527" s="106" t="s">
        <v>1704</v>
      </c>
    </row>
    <row r="528" spans="1:4" ht="12.75" customHeight="1">
      <c r="A528" s="117">
        <v>25</v>
      </c>
      <c r="B528" s="106" t="s">
        <v>1646</v>
      </c>
      <c r="C528" s="117">
        <v>513</v>
      </c>
      <c r="D528" s="106" t="s">
        <v>1705</v>
      </c>
    </row>
    <row r="529" spans="1:4" ht="12.75" customHeight="1">
      <c r="A529" s="117">
        <v>25</v>
      </c>
      <c r="B529" s="106" t="s">
        <v>1646</v>
      </c>
      <c r="C529" s="117">
        <v>518</v>
      </c>
      <c r="D529" s="106" t="s">
        <v>1706</v>
      </c>
    </row>
    <row r="530" spans="1:4" ht="12.75" customHeight="1">
      <c r="A530" s="117">
        <v>25</v>
      </c>
      <c r="B530" s="106" t="s">
        <v>1646</v>
      </c>
      <c r="C530" s="117">
        <v>524</v>
      </c>
      <c r="D530" s="106" t="s">
        <v>1707</v>
      </c>
    </row>
    <row r="531" spans="1:4" ht="12.75" customHeight="1">
      <c r="A531" s="117">
        <v>25</v>
      </c>
      <c r="B531" s="106" t="s">
        <v>1646</v>
      </c>
      <c r="C531" s="117">
        <v>530</v>
      </c>
      <c r="D531" s="106" t="s">
        <v>1708</v>
      </c>
    </row>
    <row r="532" spans="1:4" ht="12.75" customHeight="1">
      <c r="A532" s="117">
        <v>25</v>
      </c>
      <c r="B532" s="106" t="s">
        <v>1646</v>
      </c>
      <c r="C532" s="117">
        <v>535</v>
      </c>
      <c r="D532" s="106" t="s">
        <v>1709</v>
      </c>
    </row>
    <row r="533" spans="1:4" ht="12.75" customHeight="1">
      <c r="A533" s="117">
        <v>25</v>
      </c>
      <c r="B533" s="106" t="s">
        <v>1646</v>
      </c>
      <c r="C533" s="117">
        <v>572</v>
      </c>
      <c r="D533" s="106" t="s">
        <v>1710</v>
      </c>
    </row>
    <row r="534" spans="1:4" ht="12.75" customHeight="1">
      <c r="A534" s="117">
        <v>25</v>
      </c>
      <c r="B534" s="106" t="s">
        <v>1646</v>
      </c>
      <c r="C534" s="117">
        <v>580</v>
      </c>
      <c r="D534" s="106" t="s">
        <v>1711</v>
      </c>
    </row>
    <row r="535" spans="1:4" ht="12.75" customHeight="1">
      <c r="A535" s="117">
        <v>25</v>
      </c>
      <c r="B535" s="106" t="s">
        <v>1646</v>
      </c>
      <c r="C535" s="117">
        <v>592</v>
      </c>
      <c r="D535" s="106" t="s">
        <v>1712</v>
      </c>
    </row>
    <row r="536" spans="1:4" ht="12.75" customHeight="1">
      <c r="A536" s="117">
        <v>25</v>
      </c>
      <c r="B536" s="106" t="s">
        <v>1646</v>
      </c>
      <c r="C536" s="117">
        <v>594</v>
      </c>
      <c r="D536" s="106" t="s">
        <v>1713</v>
      </c>
    </row>
    <row r="537" spans="1:4" ht="12.75" customHeight="1">
      <c r="A537" s="117">
        <v>25</v>
      </c>
      <c r="B537" s="106" t="s">
        <v>1646</v>
      </c>
      <c r="C537" s="117">
        <v>596</v>
      </c>
      <c r="D537" s="106" t="s">
        <v>1714</v>
      </c>
    </row>
    <row r="538" spans="1:4" ht="12.75" customHeight="1">
      <c r="A538" s="117">
        <v>25</v>
      </c>
      <c r="B538" s="106" t="s">
        <v>1646</v>
      </c>
      <c r="C538" s="117">
        <v>612</v>
      </c>
      <c r="D538" s="106" t="s">
        <v>1715</v>
      </c>
    </row>
    <row r="539" spans="1:4" ht="12.75" customHeight="1">
      <c r="A539" s="117">
        <v>25</v>
      </c>
      <c r="B539" s="106" t="s">
        <v>1646</v>
      </c>
      <c r="C539" s="117">
        <v>645</v>
      </c>
      <c r="D539" s="106" t="s">
        <v>1716</v>
      </c>
    </row>
    <row r="540" spans="1:4" ht="12.75" customHeight="1">
      <c r="A540" s="117">
        <v>25</v>
      </c>
      <c r="B540" s="106" t="s">
        <v>1646</v>
      </c>
      <c r="C540" s="117">
        <v>649</v>
      </c>
      <c r="D540" s="106" t="s">
        <v>1717</v>
      </c>
    </row>
    <row r="541" spans="1:4" ht="12.75" customHeight="1">
      <c r="A541" s="117">
        <v>25</v>
      </c>
      <c r="B541" s="106" t="s">
        <v>1646</v>
      </c>
      <c r="C541" s="117">
        <v>653</v>
      </c>
      <c r="D541" s="106" t="s">
        <v>1718</v>
      </c>
    </row>
    <row r="542" spans="1:4" ht="12.75" customHeight="1">
      <c r="A542" s="117">
        <v>25</v>
      </c>
      <c r="B542" s="106" t="s">
        <v>1646</v>
      </c>
      <c r="C542" s="117">
        <v>658</v>
      </c>
      <c r="D542" s="106" t="s">
        <v>1289</v>
      </c>
    </row>
    <row r="543" spans="1:4" ht="12.75" customHeight="1">
      <c r="A543" s="117">
        <v>25</v>
      </c>
      <c r="B543" s="106" t="s">
        <v>1646</v>
      </c>
      <c r="C543" s="117">
        <v>662</v>
      </c>
      <c r="D543" s="106" t="s">
        <v>1719</v>
      </c>
    </row>
    <row r="544" spans="1:4" ht="12.75" customHeight="1">
      <c r="A544" s="117">
        <v>25</v>
      </c>
      <c r="B544" s="106" t="s">
        <v>1646</v>
      </c>
      <c r="C544" s="117">
        <v>718</v>
      </c>
      <c r="D544" s="106" t="s">
        <v>1720</v>
      </c>
    </row>
    <row r="545" spans="1:4" ht="12.75" customHeight="1">
      <c r="A545" s="117">
        <v>25</v>
      </c>
      <c r="B545" s="106" t="s">
        <v>1646</v>
      </c>
      <c r="C545" s="117">
        <v>736</v>
      </c>
      <c r="D545" s="106" t="s">
        <v>1721</v>
      </c>
    </row>
    <row r="546" spans="1:4" ht="12.75" customHeight="1">
      <c r="A546" s="117">
        <v>25</v>
      </c>
      <c r="B546" s="106" t="s">
        <v>1646</v>
      </c>
      <c r="C546" s="117">
        <v>740</v>
      </c>
      <c r="D546" s="106" t="s">
        <v>1722</v>
      </c>
    </row>
    <row r="547" spans="1:4" ht="12.75" customHeight="1">
      <c r="A547" s="117">
        <v>25</v>
      </c>
      <c r="B547" s="106" t="s">
        <v>1646</v>
      </c>
      <c r="C547" s="117">
        <v>743</v>
      </c>
      <c r="D547" s="106" t="s">
        <v>1723</v>
      </c>
    </row>
    <row r="548" spans="1:4" ht="12.75" customHeight="1">
      <c r="A548" s="117">
        <v>25</v>
      </c>
      <c r="B548" s="106" t="s">
        <v>1646</v>
      </c>
      <c r="C548" s="117">
        <v>745</v>
      </c>
      <c r="D548" s="106" t="s">
        <v>1724</v>
      </c>
    </row>
    <row r="549" spans="1:4" ht="12.75" customHeight="1">
      <c r="A549" s="117">
        <v>25</v>
      </c>
      <c r="B549" s="106" t="s">
        <v>1646</v>
      </c>
      <c r="C549" s="117">
        <v>754</v>
      </c>
      <c r="D549" s="106" t="s">
        <v>1725</v>
      </c>
    </row>
    <row r="550" spans="1:4" ht="12.75" customHeight="1">
      <c r="A550" s="117">
        <v>25</v>
      </c>
      <c r="B550" s="106" t="s">
        <v>1646</v>
      </c>
      <c r="C550" s="117">
        <v>758</v>
      </c>
      <c r="D550" s="106" t="s">
        <v>1726</v>
      </c>
    </row>
    <row r="551" spans="1:4" ht="12.75" customHeight="1">
      <c r="A551" s="117">
        <v>25</v>
      </c>
      <c r="B551" s="106" t="s">
        <v>1646</v>
      </c>
      <c r="C551" s="117">
        <v>769</v>
      </c>
      <c r="D551" s="106" t="s">
        <v>1727</v>
      </c>
    </row>
    <row r="552" spans="1:4" ht="12.75" customHeight="1">
      <c r="A552" s="117">
        <v>25</v>
      </c>
      <c r="B552" s="106" t="s">
        <v>1646</v>
      </c>
      <c r="C552" s="117">
        <v>772</v>
      </c>
      <c r="D552" s="106" t="s">
        <v>1728</v>
      </c>
    </row>
    <row r="553" spans="1:4" ht="12.75" customHeight="1">
      <c r="A553" s="117">
        <v>25</v>
      </c>
      <c r="B553" s="106" t="s">
        <v>1646</v>
      </c>
      <c r="C553" s="117">
        <v>777</v>
      </c>
      <c r="D553" s="106" t="s">
        <v>1729</v>
      </c>
    </row>
    <row r="554" spans="1:4" ht="12.75" customHeight="1">
      <c r="A554" s="117">
        <v>25</v>
      </c>
      <c r="B554" s="106" t="s">
        <v>1646</v>
      </c>
      <c r="C554" s="117">
        <v>779</v>
      </c>
      <c r="D554" s="106" t="s">
        <v>1730</v>
      </c>
    </row>
    <row r="555" spans="1:4" ht="12.75" customHeight="1">
      <c r="A555" s="117">
        <v>25</v>
      </c>
      <c r="B555" s="106" t="s">
        <v>1646</v>
      </c>
      <c r="C555" s="117">
        <v>781</v>
      </c>
      <c r="D555" s="106" t="s">
        <v>1731</v>
      </c>
    </row>
    <row r="556" spans="1:4" ht="12.75" customHeight="1">
      <c r="A556" s="117">
        <v>25</v>
      </c>
      <c r="B556" s="106" t="s">
        <v>1646</v>
      </c>
      <c r="C556" s="117">
        <v>785</v>
      </c>
      <c r="D556" s="106" t="s">
        <v>1732</v>
      </c>
    </row>
    <row r="557" spans="1:4" ht="12.75" customHeight="1">
      <c r="A557" s="117">
        <v>25</v>
      </c>
      <c r="B557" s="106" t="s">
        <v>1646</v>
      </c>
      <c r="C557" s="117">
        <v>793</v>
      </c>
      <c r="D557" s="106" t="s">
        <v>1733</v>
      </c>
    </row>
    <row r="558" spans="1:4" ht="12.75" customHeight="1">
      <c r="A558" s="117">
        <v>25</v>
      </c>
      <c r="B558" s="106" t="s">
        <v>1646</v>
      </c>
      <c r="C558" s="117">
        <v>797</v>
      </c>
      <c r="D558" s="106" t="s">
        <v>1734</v>
      </c>
    </row>
    <row r="559" spans="1:4" ht="12.75" customHeight="1">
      <c r="A559" s="117">
        <v>25</v>
      </c>
      <c r="B559" s="106" t="s">
        <v>1646</v>
      </c>
      <c r="C559" s="117">
        <v>799</v>
      </c>
      <c r="D559" s="106" t="s">
        <v>1735</v>
      </c>
    </row>
    <row r="560" spans="1:4" ht="12.75" customHeight="1">
      <c r="A560" s="117">
        <v>25</v>
      </c>
      <c r="B560" s="106" t="s">
        <v>1646</v>
      </c>
      <c r="C560" s="117">
        <v>805</v>
      </c>
      <c r="D560" s="106" t="s">
        <v>1736</v>
      </c>
    </row>
    <row r="561" spans="1:4" ht="12.75" customHeight="1">
      <c r="A561" s="117">
        <v>25</v>
      </c>
      <c r="B561" s="106" t="s">
        <v>1646</v>
      </c>
      <c r="C561" s="117">
        <v>807</v>
      </c>
      <c r="D561" s="106" t="s">
        <v>1737</v>
      </c>
    </row>
    <row r="562" spans="1:4" ht="12.75" customHeight="1">
      <c r="A562" s="117">
        <v>25</v>
      </c>
      <c r="B562" s="106" t="s">
        <v>1646</v>
      </c>
      <c r="C562" s="117">
        <v>815</v>
      </c>
      <c r="D562" s="106" t="s">
        <v>1738</v>
      </c>
    </row>
    <row r="563" spans="1:4" ht="12.75" customHeight="1">
      <c r="A563" s="117">
        <v>25</v>
      </c>
      <c r="B563" s="106" t="s">
        <v>1646</v>
      </c>
      <c r="C563" s="117">
        <v>817</v>
      </c>
      <c r="D563" s="106" t="s">
        <v>1739</v>
      </c>
    </row>
    <row r="564" spans="1:4" ht="12.75" customHeight="1">
      <c r="A564" s="117">
        <v>25</v>
      </c>
      <c r="B564" s="106" t="s">
        <v>1646</v>
      </c>
      <c r="C564" s="117">
        <v>823</v>
      </c>
      <c r="D564" s="106" t="s">
        <v>1740</v>
      </c>
    </row>
    <row r="565" spans="1:4" ht="12.75" customHeight="1">
      <c r="A565" s="117">
        <v>25</v>
      </c>
      <c r="B565" s="106" t="s">
        <v>1646</v>
      </c>
      <c r="C565" s="117">
        <v>839</v>
      </c>
      <c r="D565" s="106" t="s">
        <v>1741</v>
      </c>
    </row>
    <row r="566" spans="1:4" ht="12.75" customHeight="1">
      <c r="A566" s="117">
        <v>25</v>
      </c>
      <c r="B566" s="106" t="s">
        <v>1646</v>
      </c>
      <c r="C566" s="117">
        <v>841</v>
      </c>
      <c r="D566" s="106" t="s">
        <v>1742</v>
      </c>
    </row>
    <row r="567" spans="1:4" ht="12.75" customHeight="1">
      <c r="A567" s="117">
        <v>25</v>
      </c>
      <c r="B567" s="106" t="s">
        <v>1646</v>
      </c>
      <c r="C567" s="117">
        <v>843</v>
      </c>
      <c r="D567" s="106" t="s">
        <v>1743</v>
      </c>
    </row>
    <row r="568" spans="1:4" ht="12.75" customHeight="1">
      <c r="A568" s="117">
        <v>25</v>
      </c>
      <c r="B568" s="106" t="s">
        <v>1646</v>
      </c>
      <c r="C568" s="117">
        <v>845</v>
      </c>
      <c r="D568" s="106" t="s">
        <v>1744</v>
      </c>
    </row>
    <row r="569" spans="1:4" ht="12.75" customHeight="1">
      <c r="A569" s="117">
        <v>25</v>
      </c>
      <c r="B569" s="106" t="s">
        <v>1646</v>
      </c>
      <c r="C569" s="117">
        <v>851</v>
      </c>
      <c r="D569" s="106" t="s">
        <v>1745</v>
      </c>
    </row>
    <row r="570" spans="1:4" ht="12.75" customHeight="1">
      <c r="A570" s="117">
        <v>25</v>
      </c>
      <c r="B570" s="106" t="s">
        <v>1646</v>
      </c>
      <c r="C570" s="117">
        <v>506</v>
      </c>
      <c r="D570" s="106" t="s">
        <v>1317</v>
      </c>
    </row>
    <row r="571" spans="1:4" ht="12.75" customHeight="1">
      <c r="A571" s="117">
        <v>25</v>
      </c>
      <c r="B571" s="106" t="s">
        <v>1646</v>
      </c>
      <c r="C571" s="117">
        <v>862</v>
      </c>
      <c r="D571" s="106" t="s">
        <v>337</v>
      </c>
    </row>
    <row r="572" spans="1:4" ht="12.75" customHeight="1">
      <c r="A572" s="117">
        <v>25</v>
      </c>
      <c r="B572" s="106" t="s">
        <v>1646</v>
      </c>
      <c r="C572" s="117">
        <v>867</v>
      </c>
      <c r="D572" s="106" t="s">
        <v>1746</v>
      </c>
    </row>
    <row r="573" spans="1:4" ht="12.75" customHeight="1">
      <c r="A573" s="117">
        <v>25</v>
      </c>
      <c r="B573" s="106" t="s">
        <v>1646</v>
      </c>
      <c r="C573" s="117">
        <v>871</v>
      </c>
      <c r="D573" s="106" t="s">
        <v>1747</v>
      </c>
    </row>
    <row r="574" spans="1:4" ht="12.75" customHeight="1">
      <c r="A574" s="117">
        <v>25</v>
      </c>
      <c r="B574" s="106" t="s">
        <v>1646</v>
      </c>
      <c r="C574" s="117">
        <v>873</v>
      </c>
      <c r="D574" s="106" t="s">
        <v>1748</v>
      </c>
    </row>
    <row r="575" spans="1:4" ht="12.75" customHeight="1">
      <c r="A575" s="117">
        <v>25</v>
      </c>
      <c r="B575" s="106" t="s">
        <v>1646</v>
      </c>
      <c r="C575" s="117">
        <v>875</v>
      </c>
      <c r="D575" s="106" t="s">
        <v>1749</v>
      </c>
    </row>
    <row r="576" spans="1:4" ht="12.75" customHeight="1">
      <c r="A576" s="117">
        <v>25</v>
      </c>
      <c r="B576" s="106" t="s">
        <v>1646</v>
      </c>
      <c r="C576" s="117">
        <v>878</v>
      </c>
      <c r="D576" s="106" t="s">
        <v>1750</v>
      </c>
    </row>
    <row r="577" spans="1:4" ht="12.75" customHeight="1">
      <c r="A577" s="117">
        <v>25</v>
      </c>
      <c r="B577" s="106" t="s">
        <v>1646</v>
      </c>
      <c r="C577" s="117">
        <v>885</v>
      </c>
      <c r="D577" s="106" t="s">
        <v>1751</v>
      </c>
    </row>
    <row r="578" spans="1:4" ht="12.75" customHeight="1">
      <c r="A578" s="117">
        <v>25</v>
      </c>
      <c r="B578" s="106" t="s">
        <v>1646</v>
      </c>
      <c r="C578" s="117">
        <v>898</v>
      </c>
      <c r="D578" s="106" t="s">
        <v>1752</v>
      </c>
    </row>
    <row r="579" spans="1:4" ht="12.75" customHeight="1">
      <c r="A579" s="117">
        <v>25</v>
      </c>
      <c r="B579" s="106" t="s">
        <v>1646</v>
      </c>
      <c r="C579" s="117">
        <v>899</v>
      </c>
      <c r="D579" s="106" t="s">
        <v>1753</v>
      </c>
    </row>
    <row r="580" spans="1:4" ht="12.75" customHeight="1">
      <c r="A580" s="117">
        <v>27</v>
      </c>
      <c r="B580" s="106" t="s">
        <v>1754</v>
      </c>
      <c r="C580" s="117">
        <v>6</v>
      </c>
      <c r="D580" s="106" t="s">
        <v>1755</v>
      </c>
    </row>
    <row r="581" spans="1:4" ht="12.75" customHeight="1">
      <c r="A581" s="117">
        <v>27</v>
      </c>
      <c r="B581" s="106" t="s">
        <v>1754</v>
      </c>
      <c r="C581" s="117">
        <v>25</v>
      </c>
      <c r="D581" s="106" t="s">
        <v>1756</v>
      </c>
    </row>
    <row r="582" spans="1:4" ht="12.75" customHeight="1">
      <c r="A582" s="117">
        <v>27</v>
      </c>
      <c r="B582" s="106" t="s">
        <v>1754</v>
      </c>
      <c r="C582" s="117">
        <v>50</v>
      </c>
      <c r="D582" s="106" t="s">
        <v>1757</v>
      </c>
    </row>
    <row r="583" spans="1:4" ht="12.75" customHeight="1">
      <c r="A583" s="117">
        <v>27</v>
      </c>
      <c r="B583" s="106" t="s">
        <v>1754</v>
      </c>
      <c r="C583" s="117">
        <v>73</v>
      </c>
      <c r="D583" s="106" t="s">
        <v>1758</v>
      </c>
    </row>
    <row r="584" spans="1:4" ht="12.75" customHeight="1">
      <c r="A584" s="117">
        <v>27</v>
      </c>
      <c r="B584" s="106" t="s">
        <v>1754</v>
      </c>
      <c r="C584" s="117">
        <v>75</v>
      </c>
      <c r="D584" s="106" t="s">
        <v>1759</v>
      </c>
    </row>
    <row r="585" spans="1:4" ht="12.75" customHeight="1">
      <c r="A585" s="117">
        <v>27</v>
      </c>
      <c r="B585" s="106" t="s">
        <v>1754</v>
      </c>
      <c r="C585" s="117">
        <v>77</v>
      </c>
      <c r="D585" s="106" t="s">
        <v>1760</v>
      </c>
    </row>
    <row r="586" spans="1:4" ht="12.75" customHeight="1">
      <c r="A586" s="117">
        <v>27</v>
      </c>
      <c r="B586" s="106" t="s">
        <v>1754</v>
      </c>
      <c r="C586" s="117">
        <v>86</v>
      </c>
      <c r="D586" s="106" t="s">
        <v>1761</v>
      </c>
    </row>
    <row r="587" spans="1:4" ht="12.75" customHeight="1">
      <c r="A587" s="117">
        <v>27</v>
      </c>
      <c r="B587" s="106" t="s">
        <v>1754</v>
      </c>
      <c r="C587" s="117">
        <v>99</v>
      </c>
      <c r="D587" s="106" t="s">
        <v>1762</v>
      </c>
    </row>
    <row r="588" spans="1:4" ht="12.75" customHeight="1">
      <c r="A588" s="117">
        <v>27</v>
      </c>
      <c r="B588" s="106" t="s">
        <v>1754</v>
      </c>
      <c r="C588" s="117">
        <v>135</v>
      </c>
      <c r="D588" s="106" t="s">
        <v>1763</v>
      </c>
    </row>
    <row r="589" spans="1:4" ht="12.75" customHeight="1">
      <c r="A589" s="117">
        <v>27</v>
      </c>
      <c r="B589" s="106" t="s">
        <v>1754</v>
      </c>
      <c r="C589" s="117">
        <v>150</v>
      </c>
      <c r="D589" s="106" t="s">
        <v>1764</v>
      </c>
    </row>
    <row r="590" spans="1:4" ht="12.75" customHeight="1">
      <c r="A590" s="117">
        <v>27</v>
      </c>
      <c r="B590" s="106" t="s">
        <v>1754</v>
      </c>
      <c r="C590" s="117">
        <v>160</v>
      </c>
      <c r="D590" s="106" t="s">
        <v>1765</v>
      </c>
    </row>
    <row r="591" spans="1:4" ht="12.75" customHeight="1">
      <c r="A591" s="117">
        <v>27</v>
      </c>
      <c r="B591" s="106" t="s">
        <v>1754</v>
      </c>
      <c r="C591" s="117">
        <v>205</v>
      </c>
      <c r="D591" s="106" t="s">
        <v>1766</v>
      </c>
    </row>
    <row r="592" spans="1:4" ht="12.75" customHeight="1">
      <c r="A592" s="117">
        <v>27</v>
      </c>
      <c r="B592" s="106" t="s">
        <v>1754</v>
      </c>
      <c r="C592" s="117">
        <v>245</v>
      </c>
      <c r="D592" s="106" t="s">
        <v>1767</v>
      </c>
    </row>
    <row r="593" spans="1:4" ht="12.75" customHeight="1">
      <c r="A593" s="117">
        <v>27</v>
      </c>
      <c r="B593" s="106" t="s">
        <v>1754</v>
      </c>
      <c r="C593" s="117">
        <v>250</v>
      </c>
      <c r="D593" s="106" t="s">
        <v>1768</v>
      </c>
    </row>
    <row r="594" spans="1:4" ht="12.75" customHeight="1">
      <c r="A594" s="117">
        <v>27</v>
      </c>
      <c r="B594" s="106" t="s">
        <v>1754</v>
      </c>
      <c r="C594" s="117">
        <v>361</v>
      </c>
      <c r="D594" s="106" t="s">
        <v>1769</v>
      </c>
    </row>
    <row r="595" spans="1:4" ht="12.75" customHeight="1">
      <c r="A595" s="117">
        <v>27</v>
      </c>
      <c r="B595" s="106" t="s">
        <v>1754</v>
      </c>
      <c r="C595" s="117">
        <v>372</v>
      </c>
      <c r="D595" s="106" t="s">
        <v>1770</v>
      </c>
    </row>
    <row r="596" spans="1:4" ht="12.75" customHeight="1">
      <c r="A596" s="117">
        <v>27</v>
      </c>
      <c r="B596" s="106" t="s">
        <v>1754</v>
      </c>
      <c r="C596" s="117">
        <v>82</v>
      </c>
      <c r="D596" s="106" t="s">
        <v>1771</v>
      </c>
    </row>
    <row r="597" spans="1:4" ht="12.75" customHeight="1">
      <c r="A597" s="117">
        <v>27</v>
      </c>
      <c r="B597" s="106" t="s">
        <v>1754</v>
      </c>
      <c r="C597" s="117">
        <v>413</v>
      </c>
      <c r="D597" s="106" t="s">
        <v>1772</v>
      </c>
    </row>
    <row r="598" spans="1:4" ht="12.75" customHeight="1">
      <c r="A598" s="117">
        <v>27</v>
      </c>
      <c r="B598" s="106" t="s">
        <v>1754</v>
      </c>
      <c r="C598" s="117">
        <v>425</v>
      </c>
      <c r="D598" s="106" t="s">
        <v>1773</v>
      </c>
    </row>
    <row r="599" spans="1:4" ht="12.75" customHeight="1">
      <c r="A599" s="117">
        <v>27</v>
      </c>
      <c r="B599" s="106" t="s">
        <v>1754</v>
      </c>
      <c r="C599" s="117">
        <v>430</v>
      </c>
      <c r="D599" s="106" t="s">
        <v>1774</v>
      </c>
    </row>
    <row r="600" spans="1:4" ht="12.75" customHeight="1">
      <c r="A600" s="117">
        <v>27</v>
      </c>
      <c r="B600" s="106" t="s">
        <v>1754</v>
      </c>
      <c r="C600" s="117">
        <v>450</v>
      </c>
      <c r="D600" s="106" t="s">
        <v>1775</v>
      </c>
    </row>
    <row r="601" spans="1:4" ht="12.75" customHeight="1">
      <c r="A601" s="117">
        <v>27</v>
      </c>
      <c r="B601" s="106" t="s">
        <v>1754</v>
      </c>
      <c r="C601" s="117">
        <v>491</v>
      </c>
      <c r="D601" s="106" t="s">
        <v>1776</v>
      </c>
    </row>
    <row r="602" spans="1:4" ht="12.75" customHeight="1">
      <c r="A602" s="117">
        <v>27</v>
      </c>
      <c r="B602" s="106" t="s">
        <v>1754</v>
      </c>
      <c r="C602" s="117">
        <v>495</v>
      </c>
      <c r="D602" s="106" t="s">
        <v>1777</v>
      </c>
    </row>
    <row r="603" spans="1:4" ht="12.75" customHeight="1">
      <c r="A603" s="117">
        <v>27</v>
      </c>
      <c r="B603" s="106" t="s">
        <v>1754</v>
      </c>
      <c r="C603" s="117">
        <v>1</v>
      </c>
      <c r="D603" s="106" t="s">
        <v>1778</v>
      </c>
    </row>
    <row r="604" spans="1:4" ht="12.75" customHeight="1">
      <c r="A604" s="117">
        <v>27</v>
      </c>
      <c r="B604" s="106" t="s">
        <v>1754</v>
      </c>
      <c r="C604" s="117">
        <v>580</v>
      </c>
      <c r="D604" s="106" t="s">
        <v>1779</v>
      </c>
    </row>
    <row r="605" spans="1:4" ht="12.75" customHeight="1">
      <c r="A605" s="117">
        <v>27</v>
      </c>
      <c r="B605" s="106" t="s">
        <v>1754</v>
      </c>
      <c r="C605" s="117">
        <v>600</v>
      </c>
      <c r="D605" s="106" t="s">
        <v>1780</v>
      </c>
    </row>
    <row r="606" spans="1:4" ht="12.75" customHeight="1">
      <c r="A606" s="117">
        <v>27</v>
      </c>
      <c r="B606" s="106" t="s">
        <v>1754</v>
      </c>
      <c r="C606" s="117">
        <v>615</v>
      </c>
      <c r="D606" s="106" t="s">
        <v>1533</v>
      </c>
    </row>
    <row r="607" spans="1:4" ht="12.75" customHeight="1">
      <c r="A607" s="117">
        <v>27</v>
      </c>
      <c r="B607" s="106" t="s">
        <v>1754</v>
      </c>
      <c r="C607" s="117">
        <v>660</v>
      </c>
      <c r="D607" s="106" t="s">
        <v>1781</v>
      </c>
    </row>
    <row r="608" spans="1:4" ht="12.75" customHeight="1">
      <c r="A608" s="117">
        <v>27</v>
      </c>
      <c r="B608" s="106" t="s">
        <v>1754</v>
      </c>
      <c r="C608" s="117">
        <v>745</v>
      </c>
      <c r="D608" s="106" t="s">
        <v>1782</v>
      </c>
    </row>
    <row r="609" spans="1:4" ht="12.75" customHeight="1">
      <c r="A609" s="117">
        <v>27</v>
      </c>
      <c r="B609" s="106" t="s">
        <v>1754</v>
      </c>
      <c r="C609" s="117">
        <v>787</v>
      </c>
      <c r="D609" s="106" t="s">
        <v>1783</v>
      </c>
    </row>
    <row r="610" spans="1:4" ht="12.75" customHeight="1">
      <c r="A610" s="117">
        <v>27</v>
      </c>
      <c r="B610" s="106" t="s">
        <v>1754</v>
      </c>
      <c r="C610" s="117">
        <v>800</v>
      </c>
      <c r="D610" s="106" t="s">
        <v>1784</v>
      </c>
    </row>
    <row r="611" spans="1:4" ht="12.75" customHeight="1">
      <c r="A611" s="117">
        <v>27</v>
      </c>
      <c r="B611" s="106" t="s">
        <v>1754</v>
      </c>
      <c r="C611" s="117">
        <v>810</v>
      </c>
      <c r="D611" s="106" t="s">
        <v>1785</v>
      </c>
    </row>
    <row r="612" spans="1:4" ht="12.75" customHeight="1">
      <c r="A612" s="117">
        <v>41</v>
      </c>
      <c r="B612" s="106" t="s">
        <v>1786</v>
      </c>
      <c r="C612" s="117">
        <v>6</v>
      </c>
      <c r="D612" s="106" t="s">
        <v>1141</v>
      </c>
    </row>
    <row r="613" spans="1:4" ht="12.75" customHeight="1">
      <c r="A613" s="117">
        <v>41</v>
      </c>
      <c r="B613" s="106" t="s">
        <v>1786</v>
      </c>
      <c r="C613" s="117">
        <v>13</v>
      </c>
      <c r="D613" s="106" t="s">
        <v>1787</v>
      </c>
    </row>
    <row r="614" spans="1:4" ht="12.75" customHeight="1">
      <c r="A614" s="117">
        <v>41</v>
      </c>
      <c r="B614" s="106" t="s">
        <v>1786</v>
      </c>
      <c r="C614" s="117">
        <v>16</v>
      </c>
      <c r="D614" s="106" t="s">
        <v>1788</v>
      </c>
    </row>
    <row r="615" spans="1:4" ht="12.75" customHeight="1">
      <c r="A615" s="117">
        <v>41</v>
      </c>
      <c r="B615" s="106" t="s">
        <v>1786</v>
      </c>
      <c r="C615" s="117">
        <v>20</v>
      </c>
      <c r="D615" s="106" t="s">
        <v>1789</v>
      </c>
    </row>
    <row r="616" spans="1:4" ht="12.75" customHeight="1">
      <c r="A616" s="117">
        <v>41</v>
      </c>
      <c r="B616" s="106" t="s">
        <v>1786</v>
      </c>
      <c r="C616" s="117">
        <v>26</v>
      </c>
      <c r="D616" s="106" t="s">
        <v>1790</v>
      </c>
    </row>
    <row r="617" spans="1:4" ht="12.75" customHeight="1">
      <c r="A617" s="117">
        <v>41</v>
      </c>
      <c r="B617" s="106" t="s">
        <v>1786</v>
      </c>
      <c r="C617" s="117">
        <v>78</v>
      </c>
      <c r="D617" s="106" t="s">
        <v>1791</v>
      </c>
    </row>
    <row r="618" spans="1:4" ht="12.75" customHeight="1">
      <c r="A618" s="117">
        <v>41</v>
      </c>
      <c r="B618" s="106" t="s">
        <v>1786</v>
      </c>
      <c r="C618" s="117">
        <v>132</v>
      </c>
      <c r="D618" s="106" t="s">
        <v>1792</v>
      </c>
    </row>
    <row r="619" spans="1:4" ht="12.75" customHeight="1">
      <c r="A619" s="117">
        <v>41</v>
      </c>
      <c r="B619" s="106" t="s">
        <v>1786</v>
      </c>
      <c r="C619" s="117">
        <v>206</v>
      </c>
      <c r="D619" s="106" t="s">
        <v>1793</v>
      </c>
    </row>
    <row r="620" spans="1:4" ht="12.75" customHeight="1">
      <c r="A620" s="117">
        <v>41</v>
      </c>
      <c r="B620" s="106" t="s">
        <v>1786</v>
      </c>
      <c r="C620" s="117">
        <v>244</v>
      </c>
      <c r="D620" s="106" t="s">
        <v>1794</v>
      </c>
    </row>
    <row r="621" spans="1:4" ht="12.75" customHeight="1">
      <c r="A621" s="117">
        <v>41</v>
      </c>
      <c r="B621" s="106" t="s">
        <v>1786</v>
      </c>
      <c r="C621" s="117">
        <v>298</v>
      </c>
      <c r="D621" s="106" t="s">
        <v>458</v>
      </c>
    </row>
    <row r="622" spans="1:4" ht="12.75" customHeight="1">
      <c r="A622" s="117">
        <v>41</v>
      </c>
      <c r="B622" s="106" t="s">
        <v>1786</v>
      </c>
      <c r="C622" s="117">
        <v>306</v>
      </c>
      <c r="D622" s="106" t="s">
        <v>1795</v>
      </c>
    </row>
    <row r="623" spans="1:4" ht="12.75" customHeight="1">
      <c r="A623" s="117">
        <v>41</v>
      </c>
      <c r="B623" s="106" t="s">
        <v>1786</v>
      </c>
      <c r="C623" s="117">
        <v>319</v>
      </c>
      <c r="D623" s="106" t="s">
        <v>1251</v>
      </c>
    </row>
    <row r="624" spans="1:4" ht="12.75" customHeight="1">
      <c r="A624" s="117">
        <v>41</v>
      </c>
      <c r="B624" s="106" t="s">
        <v>1786</v>
      </c>
      <c r="C624" s="117">
        <v>349</v>
      </c>
      <c r="D624" s="106" t="s">
        <v>1796</v>
      </c>
    </row>
    <row r="625" spans="1:4" ht="12.75" customHeight="1">
      <c r="A625" s="117">
        <v>41</v>
      </c>
      <c r="B625" s="106" t="s">
        <v>1786</v>
      </c>
      <c r="C625" s="117">
        <v>357</v>
      </c>
      <c r="D625" s="106" t="s">
        <v>1797</v>
      </c>
    </row>
    <row r="626" spans="1:4" ht="12.75" customHeight="1">
      <c r="A626" s="117">
        <v>41</v>
      </c>
      <c r="B626" s="106" t="s">
        <v>1786</v>
      </c>
      <c r="C626" s="117">
        <v>359</v>
      </c>
      <c r="D626" s="106" t="s">
        <v>1798</v>
      </c>
    </row>
    <row r="627" spans="1:4" ht="12.75" customHeight="1">
      <c r="A627" s="117">
        <v>41</v>
      </c>
      <c r="B627" s="106" t="s">
        <v>1786</v>
      </c>
      <c r="C627" s="117">
        <v>378</v>
      </c>
      <c r="D627" s="106" t="s">
        <v>1799</v>
      </c>
    </row>
    <row r="628" spans="1:4" ht="12.75" customHeight="1">
      <c r="A628" s="117">
        <v>41</v>
      </c>
      <c r="B628" s="106" t="s">
        <v>1786</v>
      </c>
      <c r="C628" s="117">
        <v>396</v>
      </c>
      <c r="D628" s="106" t="s">
        <v>1800</v>
      </c>
    </row>
    <row r="629" spans="1:4" ht="12.75" customHeight="1">
      <c r="A629" s="117">
        <v>41</v>
      </c>
      <c r="B629" s="106" t="s">
        <v>1786</v>
      </c>
      <c r="C629" s="117">
        <v>483</v>
      </c>
      <c r="D629" s="106" t="s">
        <v>1801</v>
      </c>
    </row>
    <row r="630" spans="1:4" ht="12.75" customHeight="1">
      <c r="A630" s="117">
        <v>41</v>
      </c>
      <c r="B630" s="106" t="s">
        <v>1786</v>
      </c>
      <c r="C630" s="117">
        <v>1</v>
      </c>
      <c r="D630" s="106" t="s">
        <v>1802</v>
      </c>
    </row>
    <row r="631" spans="1:4" ht="12.75" customHeight="1">
      <c r="A631" s="117">
        <v>41</v>
      </c>
      <c r="B631" s="106" t="s">
        <v>1786</v>
      </c>
      <c r="C631" s="117">
        <v>503</v>
      </c>
      <c r="D631" s="106" t="s">
        <v>1803</v>
      </c>
    </row>
    <row r="632" spans="1:4" ht="12.75" customHeight="1">
      <c r="A632" s="117">
        <v>41</v>
      </c>
      <c r="B632" s="106" t="s">
        <v>1786</v>
      </c>
      <c r="C632" s="117">
        <v>518</v>
      </c>
      <c r="D632" s="106" t="s">
        <v>1804</v>
      </c>
    </row>
    <row r="633" spans="1:4" ht="12.75" customHeight="1">
      <c r="A633" s="117">
        <v>41</v>
      </c>
      <c r="B633" s="106" t="s">
        <v>1786</v>
      </c>
      <c r="C633" s="117">
        <v>524</v>
      </c>
      <c r="D633" s="106" t="s">
        <v>1805</v>
      </c>
    </row>
    <row r="634" spans="1:4" ht="12.75" customHeight="1">
      <c r="A634" s="117">
        <v>41</v>
      </c>
      <c r="B634" s="106" t="s">
        <v>1786</v>
      </c>
      <c r="C634" s="117">
        <v>530</v>
      </c>
      <c r="D634" s="106" t="s">
        <v>1531</v>
      </c>
    </row>
    <row r="635" spans="1:4" ht="12.75" customHeight="1">
      <c r="A635" s="117">
        <v>41</v>
      </c>
      <c r="B635" s="106" t="s">
        <v>1786</v>
      </c>
      <c r="C635" s="117">
        <v>900</v>
      </c>
      <c r="D635" s="106" t="s">
        <v>1806</v>
      </c>
    </row>
    <row r="636" spans="1:4" ht="12.75" customHeight="1">
      <c r="A636" s="117">
        <v>41</v>
      </c>
      <c r="B636" s="106" t="s">
        <v>1786</v>
      </c>
      <c r="C636" s="117">
        <v>548</v>
      </c>
      <c r="D636" s="106" t="s">
        <v>1807</v>
      </c>
    </row>
    <row r="637" spans="1:4" ht="12.75" customHeight="1">
      <c r="A637" s="117">
        <v>41</v>
      </c>
      <c r="B637" s="106" t="s">
        <v>1786</v>
      </c>
      <c r="C637" s="117">
        <v>551</v>
      </c>
      <c r="D637" s="106" t="s">
        <v>1808</v>
      </c>
    </row>
    <row r="638" spans="1:4" ht="12.75" customHeight="1">
      <c r="A638" s="117">
        <v>41</v>
      </c>
      <c r="B638" s="106" t="s">
        <v>1786</v>
      </c>
      <c r="C638" s="117">
        <v>615</v>
      </c>
      <c r="D638" s="106" t="s">
        <v>512</v>
      </c>
    </row>
    <row r="639" spans="1:4" ht="12.75" customHeight="1">
      <c r="A639" s="117">
        <v>41</v>
      </c>
      <c r="B639" s="106" t="s">
        <v>1786</v>
      </c>
      <c r="C639" s="117">
        <v>660</v>
      </c>
      <c r="D639" s="106" t="s">
        <v>1809</v>
      </c>
    </row>
    <row r="640" spans="1:4" ht="12.75" customHeight="1">
      <c r="A640" s="117">
        <v>41</v>
      </c>
      <c r="B640" s="106" t="s">
        <v>1786</v>
      </c>
      <c r="C640" s="117">
        <v>668</v>
      </c>
      <c r="D640" s="106" t="s">
        <v>1810</v>
      </c>
    </row>
    <row r="641" spans="1:4" ht="12.75" customHeight="1">
      <c r="A641" s="117">
        <v>41</v>
      </c>
      <c r="B641" s="106" t="s">
        <v>1786</v>
      </c>
      <c r="C641" s="117">
        <v>676</v>
      </c>
      <c r="D641" s="106" t="s">
        <v>1477</v>
      </c>
    </row>
    <row r="642" spans="1:4" ht="12.75" customHeight="1">
      <c r="A642" s="117">
        <v>41</v>
      </c>
      <c r="B642" s="106" t="s">
        <v>1786</v>
      </c>
      <c r="C642" s="117">
        <v>770</v>
      </c>
      <c r="D642" s="106" t="s">
        <v>1811</v>
      </c>
    </row>
    <row r="643" spans="1:4" ht="12.75" customHeight="1">
      <c r="A643" s="117">
        <v>41</v>
      </c>
      <c r="B643" s="106" t="s">
        <v>1786</v>
      </c>
      <c r="C643" s="117">
        <v>791</v>
      </c>
      <c r="D643" s="106" t="s">
        <v>1812</v>
      </c>
    </row>
    <row r="644" spans="1:4" ht="12.75" customHeight="1">
      <c r="A644" s="117">
        <v>41</v>
      </c>
      <c r="B644" s="106" t="s">
        <v>1786</v>
      </c>
      <c r="C644" s="117">
        <v>799</v>
      </c>
      <c r="D644" s="106" t="s">
        <v>1813</v>
      </c>
    </row>
    <row r="645" spans="1:4" ht="12.75" customHeight="1">
      <c r="A645" s="117">
        <v>41</v>
      </c>
      <c r="B645" s="106" t="s">
        <v>1786</v>
      </c>
      <c r="C645" s="117">
        <v>801</v>
      </c>
      <c r="D645" s="106" t="s">
        <v>1814</v>
      </c>
    </row>
    <row r="646" spans="1:4" ht="12.75" customHeight="1">
      <c r="A646" s="117">
        <v>41</v>
      </c>
      <c r="B646" s="106" t="s">
        <v>1786</v>
      </c>
      <c r="C646" s="117">
        <v>797</v>
      </c>
      <c r="D646" s="106" t="s">
        <v>1815</v>
      </c>
    </row>
    <row r="647" spans="1:4" ht="12.75" customHeight="1">
      <c r="A647" s="117">
        <v>41</v>
      </c>
      <c r="B647" s="106" t="s">
        <v>1786</v>
      </c>
      <c r="C647" s="117">
        <v>807</v>
      </c>
      <c r="D647" s="106" t="s">
        <v>1816</v>
      </c>
    </row>
    <row r="648" spans="1:4" ht="12.75" customHeight="1">
      <c r="A648" s="117">
        <v>41</v>
      </c>
      <c r="B648" s="106" t="s">
        <v>1786</v>
      </c>
      <c r="C648" s="117">
        <v>872</v>
      </c>
      <c r="D648" s="106" t="s">
        <v>1817</v>
      </c>
    </row>
    <row r="649" spans="1:4" ht="12.75" customHeight="1">
      <c r="A649" s="117">
        <v>41</v>
      </c>
      <c r="B649" s="106" t="s">
        <v>1786</v>
      </c>
      <c r="C649" s="117">
        <v>885</v>
      </c>
      <c r="D649" s="106" t="s">
        <v>1818</v>
      </c>
    </row>
    <row r="650" spans="1:4" ht="12.75" customHeight="1">
      <c r="A650" s="117">
        <v>44</v>
      </c>
      <c r="B650" s="106" t="s">
        <v>1819</v>
      </c>
      <c r="C650" s="117">
        <v>35</v>
      </c>
      <c r="D650" s="106" t="s">
        <v>1820</v>
      </c>
    </row>
    <row r="651" spans="1:4" ht="12.75" customHeight="1">
      <c r="A651" s="117">
        <v>44</v>
      </c>
      <c r="B651" s="106" t="s">
        <v>1819</v>
      </c>
      <c r="C651" s="117">
        <v>78</v>
      </c>
      <c r="D651" s="106" t="s">
        <v>1821</v>
      </c>
    </row>
    <row r="652" spans="1:4" ht="12.75" customHeight="1">
      <c r="A652" s="117">
        <v>44</v>
      </c>
      <c r="B652" s="106" t="s">
        <v>1819</v>
      </c>
      <c r="C652" s="117">
        <v>90</v>
      </c>
      <c r="D652" s="106" t="s">
        <v>1822</v>
      </c>
    </row>
    <row r="653" spans="1:4" ht="12.75" customHeight="1">
      <c r="A653" s="117">
        <v>44</v>
      </c>
      <c r="B653" s="106" t="s">
        <v>1819</v>
      </c>
      <c r="C653" s="117">
        <v>98</v>
      </c>
      <c r="D653" s="106" t="s">
        <v>1823</v>
      </c>
    </row>
    <row r="654" spans="1:4" ht="12.75" customHeight="1">
      <c r="A654" s="117">
        <v>44</v>
      </c>
      <c r="B654" s="106" t="s">
        <v>1819</v>
      </c>
      <c r="C654" s="117">
        <v>110</v>
      </c>
      <c r="D654" s="106" t="s">
        <v>1824</v>
      </c>
    </row>
    <row r="655" spans="1:4" ht="12.75" customHeight="1">
      <c r="A655" s="117">
        <v>44</v>
      </c>
      <c r="B655" s="106" t="s">
        <v>1819</v>
      </c>
      <c r="C655" s="117">
        <v>279</v>
      </c>
      <c r="D655" s="106" t="s">
        <v>1825</v>
      </c>
    </row>
    <row r="656" spans="1:4" ht="12.75" customHeight="1">
      <c r="A656" s="117">
        <v>44</v>
      </c>
      <c r="B656" s="106" t="s">
        <v>1819</v>
      </c>
      <c r="C656" s="117">
        <v>378</v>
      </c>
      <c r="D656" s="106" t="s">
        <v>1826</v>
      </c>
    </row>
    <row r="657" spans="1:4" ht="12.75" customHeight="1">
      <c r="A657" s="117">
        <v>44</v>
      </c>
      <c r="B657" s="106" t="s">
        <v>1819</v>
      </c>
      <c r="C657" s="117">
        <v>420</v>
      </c>
      <c r="D657" s="106" t="s">
        <v>1827</v>
      </c>
    </row>
    <row r="658" spans="1:4" ht="12.75" customHeight="1">
      <c r="A658" s="117">
        <v>44</v>
      </c>
      <c r="B658" s="106" t="s">
        <v>1819</v>
      </c>
      <c r="C658" s="117">
        <v>430</v>
      </c>
      <c r="D658" s="106" t="s">
        <v>1828</v>
      </c>
    </row>
    <row r="659" spans="1:4" ht="12.75" customHeight="1">
      <c r="A659" s="117">
        <v>44</v>
      </c>
      <c r="B659" s="106" t="s">
        <v>1819</v>
      </c>
      <c r="C659" s="117">
        <v>560</v>
      </c>
      <c r="D659" s="106" t="s">
        <v>1829</v>
      </c>
    </row>
    <row r="660" spans="1:4" ht="12.75" customHeight="1">
      <c r="A660" s="117">
        <v>44</v>
      </c>
      <c r="B660" s="106" t="s">
        <v>1819</v>
      </c>
      <c r="C660" s="117">
        <v>545</v>
      </c>
      <c r="D660" s="106" t="s">
        <v>1830</v>
      </c>
    </row>
    <row r="661" spans="1:4" ht="12.75" customHeight="1">
      <c r="A661" s="117">
        <v>44</v>
      </c>
      <c r="B661" s="106" t="s">
        <v>1819</v>
      </c>
      <c r="C661" s="117">
        <v>1</v>
      </c>
      <c r="D661" s="106" t="s">
        <v>1831</v>
      </c>
    </row>
    <row r="662" spans="1:4" ht="12.75" customHeight="1">
      <c r="A662" s="117">
        <v>44</v>
      </c>
      <c r="B662" s="106" t="s">
        <v>1819</v>
      </c>
      <c r="C662" s="117">
        <v>650</v>
      </c>
      <c r="D662" s="106" t="s">
        <v>1832</v>
      </c>
    </row>
    <row r="663" spans="1:4" ht="12.75" customHeight="1">
      <c r="A663" s="117">
        <v>44</v>
      </c>
      <c r="B663" s="106" t="s">
        <v>1819</v>
      </c>
      <c r="C663" s="117">
        <v>847</v>
      </c>
      <c r="D663" s="106" t="s">
        <v>1833</v>
      </c>
    </row>
    <row r="664" spans="1:4" ht="12.75" customHeight="1">
      <c r="A664" s="117">
        <v>44</v>
      </c>
      <c r="B664" s="106" t="s">
        <v>1819</v>
      </c>
      <c r="C664" s="117">
        <v>855</v>
      </c>
      <c r="D664" s="106" t="s">
        <v>1834</v>
      </c>
    </row>
    <row r="665" spans="1:4" ht="12.75" customHeight="1">
      <c r="A665" s="117">
        <v>44</v>
      </c>
      <c r="B665" s="106" t="s">
        <v>1819</v>
      </c>
      <c r="C665" s="117">
        <v>874</v>
      </c>
      <c r="D665" s="106" t="s">
        <v>1392</v>
      </c>
    </row>
    <row r="666" spans="1:4" ht="12.75" customHeight="1">
      <c r="A666" s="117">
        <v>47</v>
      </c>
      <c r="B666" s="106" t="s">
        <v>1835</v>
      </c>
      <c r="C666" s="117">
        <v>30</v>
      </c>
      <c r="D666" s="106" t="s">
        <v>1836</v>
      </c>
    </row>
    <row r="667" spans="1:4" ht="12.75" customHeight="1">
      <c r="A667" s="117">
        <v>47</v>
      </c>
      <c r="B667" s="106" t="s">
        <v>1835</v>
      </c>
      <c r="C667" s="117">
        <v>53</v>
      </c>
      <c r="D667" s="106" t="s">
        <v>1837</v>
      </c>
    </row>
    <row r="668" spans="1:4" ht="12.75" customHeight="1">
      <c r="A668" s="117">
        <v>47</v>
      </c>
      <c r="B668" s="106" t="s">
        <v>1835</v>
      </c>
      <c r="C668" s="117">
        <v>58</v>
      </c>
      <c r="D668" s="106" t="s">
        <v>1838</v>
      </c>
    </row>
    <row r="669" spans="1:4" ht="12.75" customHeight="1">
      <c r="A669" s="117">
        <v>47</v>
      </c>
      <c r="B669" s="106" t="s">
        <v>1835</v>
      </c>
      <c r="C669" s="117">
        <v>161</v>
      </c>
      <c r="D669" s="106" t="s">
        <v>1839</v>
      </c>
    </row>
    <row r="670" spans="1:4" ht="12.75" customHeight="1">
      <c r="A670" s="117">
        <v>47</v>
      </c>
      <c r="B670" s="106" t="s">
        <v>1835</v>
      </c>
      <c r="C670" s="117">
        <v>170</v>
      </c>
      <c r="D670" s="106" t="s">
        <v>1840</v>
      </c>
    </row>
    <row r="671" spans="1:4" ht="12.75" customHeight="1">
      <c r="A671" s="117">
        <v>47</v>
      </c>
      <c r="B671" s="106" t="s">
        <v>1835</v>
      </c>
      <c r="C671" s="117">
        <v>189</v>
      </c>
      <c r="D671" s="106" t="s">
        <v>1841</v>
      </c>
    </row>
    <row r="672" spans="1:4" ht="12.75" customHeight="1">
      <c r="A672" s="117">
        <v>47</v>
      </c>
      <c r="B672" s="106" t="s">
        <v>1835</v>
      </c>
      <c r="C672" s="117">
        <v>205</v>
      </c>
      <c r="D672" s="106" t="s">
        <v>1238</v>
      </c>
    </row>
    <row r="673" spans="1:4" ht="12.75" customHeight="1">
      <c r="A673" s="117">
        <v>47</v>
      </c>
      <c r="B673" s="106" t="s">
        <v>1835</v>
      </c>
      <c r="C673" s="117">
        <v>245</v>
      </c>
      <c r="D673" s="106" t="s">
        <v>1842</v>
      </c>
    </row>
    <row r="674" spans="1:4" ht="12.75" customHeight="1">
      <c r="A674" s="117">
        <v>47</v>
      </c>
      <c r="B674" s="106" t="s">
        <v>1835</v>
      </c>
      <c r="C674" s="117">
        <v>258</v>
      </c>
      <c r="D674" s="106" t="s">
        <v>1843</v>
      </c>
    </row>
    <row r="675" spans="1:4" ht="12.75" customHeight="1">
      <c r="A675" s="117">
        <v>47</v>
      </c>
      <c r="B675" s="106" t="s">
        <v>1835</v>
      </c>
      <c r="C675" s="117">
        <v>268</v>
      </c>
      <c r="D675" s="106" t="s">
        <v>1844</v>
      </c>
    </row>
    <row r="676" spans="1:4" ht="12.75" customHeight="1">
      <c r="A676" s="117">
        <v>47</v>
      </c>
      <c r="B676" s="106" t="s">
        <v>1835</v>
      </c>
      <c r="C676" s="117">
        <v>282</v>
      </c>
      <c r="D676" s="106" t="s">
        <v>1521</v>
      </c>
    </row>
    <row r="677" spans="1:4" ht="12.75" customHeight="1">
      <c r="A677" s="117">
        <v>47</v>
      </c>
      <c r="B677" s="106" t="s">
        <v>1835</v>
      </c>
      <c r="C677" s="117">
        <v>288</v>
      </c>
      <c r="D677" s="106" t="s">
        <v>1845</v>
      </c>
    </row>
    <row r="678" spans="1:4" ht="12.75" customHeight="1">
      <c r="A678" s="117">
        <v>47</v>
      </c>
      <c r="B678" s="106" t="s">
        <v>1835</v>
      </c>
      <c r="C678" s="117">
        <v>318</v>
      </c>
      <c r="D678" s="106" t="s">
        <v>1846</v>
      </c>
    </row>
    <row r="679" spans="1:4" ht="12.75" customHeight="1">
      <c r="A679" s="117">
        <v>47</v>
      </c>
      <c r="B679" s="106" t="s">
        <v>1835</v>
      </c>
      <c r="C679" s="117">
        <v>460</v>
      </c>
      <c r="D679" s="106" t="s">
        <v>1847</v>
      </c>
    </row>
    <row r="680" spans="1:4" ht="12.75" customHeight="1">
      <c r="A680" s="117">
        <v>47</v>
      </c>
      <c r="B680" s="106" t="s">
        <v>1835</v>
      </c>
      <c r="C680" s="117">
        <v>541</v>
      </c>
      <c r="D680" s="106" t="s">
        <v>1848</v>
      </c>
    </row>
    <row r="681" spans="1:4" ht="12.75" customHeight="1">
      <c r="A681" s="117">
        <v>47</v>
      </c>
      <c r="B681" s="106" t="s">
        <v>1835</v>
      </c>
      <c r="C681" s="117">
        <v>545</v>
      </c>
      <c r="D681" s="106" t="s">
        <v>1849</v>
      </c>
    </row>
    <row r="682" spans="1:4" ht="12.75" customHeight="1">
      <c r="A682" s="117">
        <v>47</v>
      </c>
      <c r="B682" s="106" t="s">
        <v>1835</v>
      </c>
      <c r="C682" s="117">
        <v>551</v>
      </c>
      <c r="D682" s="106" t="s">
        <v>1850</v>
      </c>
    </row>
    <row r="683" spans="1:4" ht="12.75" customHeight="1">
      <c r="A683" s="117">
        <v>47</v>
      </c>
      <c r="B683" s="106" t="s">
        <v>1835</v>
      </c>
      <c r="C683" s="117">
        <v>555</v>
      </c>
      <c r="D683" s="106" t="s">
        <v>1851</v>
      </c>
    </row>
    <row r="684" spans="1:4" ht="12.75" customHeight="1">
      <c r="A684" s="117">
        <v>47</v>
      </c>
      <c r="B684" s="106" t="s">
        <v>1835</v>
      </c>
      <c r="C684" s="117">
        <v>570</v>
      </c>
      <c r="D684" s="106" t="s">
        <v>1852</v>
      </c>
    </row>
    <row r="685" spans="1:4" ht="12.75" customHeight="1">
      <c r="A685" s="117">
        <v>47</v>
      </c>
      <c r="B685" s="106" t="s">
        <v>1835</v>
      </c>
      <c r="C685" s="117">
        <v>605</v>
      </c>
      <c r="D685" s="106" t="s">
        <v>1853</v>
      </c>
    </row>
    <row r="686" spans="1:4" ht="12.75" customHeight="1">
      <c r="A686" s="117">
        <v>47</v>
      </c>
      <c r="B686" s="106" t="s">
        <v>1835</v>
      </c>
      <c r="C686" s="117">
        <v>660</v>
      </c>
      <c r="D686" s="106" t="s">
        <v>1854</v>
      </c>
    </row>
    <row r="687" spans="1:4" ht="12.75" customHeight="1">
      <c r="A687" s="117">
        <v>47</v>
      </c>
      <c r="B687" s="106" t="s">
        <v>1835</v>
      </c>
      <c r="C687" s="117">
        <v>675</v>
      </c>
      <c r="D687" s="106" t="s">
        <v>1535</v>
      </c>
    </row>
    <row r="688" spans="1:4" ht="12.75" customHeight="1">
      <c r="A688" s="117">
        <v>47</v>
      </c>
      <c r="B688" s="106" t="s">
        <v>1835</v>
      </c>
      <c r="C688" s="117">
        <v>692</v>
      </c>
      <c r="D688" s="106" t="s">
        <v>1855</v>
      </c>
    </row>
    <row r="689" spans="1:4" ht="12.75" customHeight="1">
      <c r="A689" s="117">
        <v>47</v>
      </c>
      <c r="B689" s="106" t="s">
        <v>1835</v>
      </c>
      <c r="C689" s="117">
        <v>703</v>
      </c>
      <c r="D689" s="106" t="s">
        <v>1856</v>
      </c>
    </row>
    <row r="690" spans="1:4" ht="12.75" customHeight="1">
      <c r="A690" s="117">
        <v>47</v>
      </c>
      <c r="B690" s="106" t="s">
        <v>1835</v>
      </c>
      <c r="C690" s="117">
        <v>707</v>
      </c>
      <c r="D690" s="106" t="s">
        <v>1857</v>
      </c>
    </row>
    <row r="691" spans="1:4" ht="12.75" customHeight="1">
      <c r="A691" s="117">
        <v>47</v>
      </c>
      <c r="B691" s="106" t="s">
        <v>1835</v>
      </c>
      <c r="C691" s="117">
        <v>720</v>
      </c>
      <c r="D691" s="106" t="s">
        <v>1858</v>
      </c>
    </row>
    <row r="692" spans="1:4" ht="12.75" customHeight="1">
      <c r="A692" s="117">
        <v>47</v>
      </c>
      <c r="B692" s="106" t="s">
        <v>1835</v>
      </c>
      <c r="C692" s="117">
        <v>1</v>
      </c>
      <c r="D692" s="106" t="s">
        <v>1859</v>
      </c>
    </row>
    <row r="693" spans="1:4" ht="12.75" customHeight="1">
      <c r="A693" s="117">
        <v>47</v>
      </c>
      <c r="B693" s="106" t="s">
        <v>1835</v>
      </c>
      <c r="C693" s="117">
        <v>745</v>
      </c>
      <c r="D693" s="106" t="s">
        <v>1860</v>
      </c>
    </row>
    <row r="694" spans="1:4" ht="12.75" customHeight="1">
      <c r="A694" s="117">
        <v>47</v>
      </c>
      <c r="B694" s="106" t="s">
        <v>1835</v>
      </c>
      <c r="C694" s="117">
        <v>798</v>
      </c>
      <c r="D694" s="106" t="s">
        <v>1861</v>
      </c>
    </row>
    <row r="695" spans="1:4" ht="12.75" customHeight="1">
      <c r="A695" s="117">
        <v>47</v>
      </c>
      <c r="B695" s="106" t="s">
        <v>1835</v>
      </c>
      <c r="C695" s="117">
        <v>960</v>
      </c>
      <c r="D695" s="106" t="s">
        <v>1862</v>
      </c>
    </row>
    <row r="696" spans="1:4" ht="12.75" customHeight="1">
      <c r="A696" s="117">
        <v>47</v>
      </c>
      <c r="B696" s="106" t="s">
        <v>1835</v>
      </c>
      <c r="C696" s="117">
        <v>980</v>
      </c>
      <c r="D696" s="106" t="s">
        <v>1863</v>
      </c>
    </row>
    <row r="697" spans="1:4" ht="12.75" customHeight="1">
      <c r="A697" s="117">
        <v>50</v>
      </c>
      <c r="B697" s="106" t="s">
        <v>1864</v>
      </c>
      <c r="C697" s="117">
        <v>6</v>
      </c>
      <c r="D697" s="106" t="s">
        <v>1865</v>
      </c>
    </row>
    <row r="698" spans="1:4" ht="12.75" customHeight="1">
      <c r="A698" s="117">
        <v>50</v>
      </c>
      <c r="B698" s="106" t="s">
        <v>1864</v>
      </c>
      <c r="C698" s="117">
        <v>110</v>
      </c>
      <c r="D698" s="106" t="s">
        <v>1866</v>
      </c>
    </row>
    <row r="699" spans="1:4" ht="12.75" customHeight="1">
      <c r="A699" s="117">
        <v>50</v>
      </c>
      <c r="B699" s="106" t="s">
        <v>1864</v>
      </c>
      <c r="C699" s="117">
        <v>124</v>
      </c>
      <c r="D699" s="106" t="s">
        <v>1867</v>
      </c>
    </row>
    <row r="700" spans="1:4" ht="12.75" customHeight="1">
      <c r="A700" s="117">
        <v>50</v>
      </c>
      <c r="B700" s="106" t="s">
        <v>1864</v>
      </c>
      <c r="C700" s="117">
        <v>150</v>
      </c>
      <c r="D700" s="106" t="s">
        <v>1868</v>
      </c>
    </row>
    <row r="701" spans="1:4" ht="12.75" customHeight="1">
      <c r="A701" s="117">
        <v>50</v>
      </c>
      <c r="B701" s="106" t="s">
        <v>1864</v>
      </c>
      <c r="C701" s="117">
        <v>223</v>
      </c>
      <c r="D701" s="106" t="s">
        <v>1869</v>
      </c>
    </row>
    <row r="702" spans="1:4" ht="12.75" customHeight="1">
      <c r="A702" s="117">
        <v>50</v>
      </c>
      <c r="B702" s="106" t="s">
        <v>1864</v>
      </c>
      <c r="C702" s="117">
        <v>226</v>
      </c>
      <c r="D702" s="106" t="s">
        <v>1870</v>
      </c>
    </row>
    <row r="703" spans="1:4" ht="12.75" customHeight="1">
      <c r="A703" s="117">
        <v>50</v>
      </c>
      <c r="B703" s="106" t="s">
        <v>1864</v>
      </c>
      <c r="C703" s="117">
        <v>245</v>
      </c>
      <c r="D703" s="106" t="s">
        <v>1871</v>
      </c>
    </row>
    <row r="704" spans="1:4" ht="12.75" customHeight="1">
      <c r="A704" s="117">
        <v>50</v>
      </c>
      <c r="B704" s="106" t="s">
        <v>1864</v>
      </c>
      <c r="C704" s="117">
        <v>251</v>
      </c>
      <c r="D704" s="106" t="s">
        <v>1872</v>
      </c>
    </row>
    <row r="705" spans="1:4" ht="12.75" customHeight="1">
      <c r="A705" s="117">
        <v>50</v>
      </c>
      <c r="B705" s="106" t="s">
        <v>1864</v>
      </c>
      <c r="C705" s="117">
        <v>270</v>
      </c>
      <c r="D705" s="106" t="s">
        <v>1873</v>
      </c>
    </row>
    <row r="706" spans="1:4" ht="12.75" customHeight="1">
      <c r="A706" s="117">
        <v>50</v>
      </c>
      <c r="B706" s="106" t="s">
        <v>1864</v>
      </c>
      <c r="C706" s="117">
        <v>287</v>
      </c>
      <c r="D706" s="106" t="s">
        <v>1874</v>
      </c>
    </row>
    <row r="707" spans="1:4" ht="12.75" customHeight="1">
      <c r="A707" s="117">
        <v>50</v>
      </c>
      <c r="B707" s="106" t="s">
        <v>1864</v>
      </c>
      <c r="C707" s="117">
        <v>313</v>
      </c>
      <c r="D707" s="106" t="s">
        <v>1250</v>
      </c>
    </row>
    <row r="708" spans="1:4" ht="12.75" customHeight="1">
      <c r="A708" s="117">
        <v>50</v>
      </c>
      <c r="B708" s="106" t="s">
        <v>1864</v>
      </c>
      <c r="C708" s="117">
        <v>318</v>
      </c>
      <c r="D708" s="106" t="s">
        <v>1846</v>
      </c>
    </row>
    <row r="709" spans="1:4" ht="12.75" customHeight="1">
      <c r="A709" s="117">
        <v>50</v>
      </c>
      <c r="B709" s="106" t="s">
        <v>1864</v>
      </c>
      <c r="C709" s="117">
        <v>350</v>
      </c>
      <c r="D709" s="106" t="s">
        <v>1875</v>
      </c>
    </row>
    <row r="710" spans="1:4" ht="12.75" customHeight="1">
      <c r="A710" s="117">
        <v>50</v>
      </c>
      <c r="B710" s="106" t="s">
        <v>1864</v>
      </c>
      <c r="C710" s="117">
        <v>370</v>
      </c>
      <c r="D710" s="106" t="s">
        <v>1876</v>
      </c>
    </row>
    <row r="711" spans="1:4" ht="12.75" customHeight="1">
      <c r="A711" s="117">
        <v>50</v>
      </c>
      <c r="B711" s="106" t="s">
        <v>1864</v>
      </c>
      <c r="C711" s="117">
        <v>400</v>
      </c>
      <c r="D711" s="106" t="s">
        <v>1877</v>
      </c>
    </row>
    <row r="712" spans="1:4" ht="12.75" customHeight="1">
      <c r="A712" s="117">
        <v>50</v>
      </c>
      <c r="B712" s="106" t="s">
        <v>1864</v>
      </c>
      <c r="C712" s="117">
        <v>325</v>
      </c>
      <c r="D712" s="106" t="s">
        <v>1878</v>
      </c>
    </row>
    <row r="713" spans="1:4" ht="12.75" customHeight="1">
      <c r="A713" s="117">
        <v>50</v>
      </c>
      <c r="B713" s="106" t="s">
        <v>1864</v>
      </c>
      <c r="C713" s="117">
        <v>330</v>
      </c>
      <c r="D713" s="106" t="s">
        <v>1879</v>
      </c>
    </row>
    <row r="714" spans="1:4" ht="12.75" customHeight="1">
      <c r="A714" s="117">
        <v>50</v>
      </c>
      <c r="B714" s="106" t="s">
        <v>1864</v>
      </c>
      <c r="C714" s="117">
        <v>450</v>
      </c>
      <c r="D714" s="106" t="s">
        <v>1880</v>
      </c>
    </row>
    <row r="715" spans="1:4" ht="12.75" customHeight="1">
      <c r="A715" s="117">
        <v>50</v>
      </c>
      <c r="B715" s="106" t="s">
        <v>1864</v>
      </c>
      <c r="C715" s="117">
        <v>568</v>
      </c>
      <c r="D715" s="106" t="s">
        <v>1881</v>
      </c>
    </row>
    <row r="716" spans="1:4" ht="12.75" customHeight="1">
      <c r="A716" s="117">
        <v>50</v>
      </c>
      <c r="B716" s="106" t="s">
        <v>1864</v>
      </c>
      <c r="C716" s="117">
        <v>577</v>
      </c>
      <c r="D716" s="106" t="s">
        <v>1882</v>
      </c>
    </row>
    <row r="717" spans="1:4" ht="12.75" customHeight="1">
      <c r="A717" s="117">
        <v>50</v>
      </c>
      <c r="B717" s="106" t="s">
        <v>1864</v>
      </c>
      <c r="C717" s="117">
        <v>573</v>
      </c>
      <c r="D717" s="106" t="s">
        <v>1883</v>
      </c>
    </row>
    <row r="718" spans="1:4" ht="12.75" customHeight="1">
      <c r="A718" s="117">
        <v>50</v>
      </c>
      <c r="B718" s="106" t="s">
        <v>1864</v>
      </c>
      <c r="C718" s="117">
        <v>590</v>
      </c>
      <c r="D718" s="106" t="s">
        <v>1553</v>
      </c>
    </row>
    <row r="719" spans="1:4" ht="12.75" customHeight="1">
      <c r="A719" s="117">
        <v>50</v>
      </c>
      <c r="B719" s="106" t="s">
        <v>1864</v>
      </c>
      <c r="C719" s="117">
        <v>606</v>
      </c>
      <c r="D719" s="106" t="s">
        <v>92</v>
      </c>
    </row>
    <row r="720" spans="1:4" ht="12.75" customHeight="1">
      <c r="A720" s="117">
        <v>50</v>
      </c>
      <c r="B720" s="106" t="s">
        <v>1864</v>
      </c>
      <c r="C720" s="117">
        <v>680</v>
      </c>
      <c r="D720" s="106" t="s">
        <v>1884</v>
      </c>
    </row>
    <row r="721" spans="1:4" ht="12.75" customHeight="1">
      <c r="A721" s="117">
        <v>50</v>
      </c>
      <c r="B721" s="106" t="s">
        <v>1864</v>
      </c>
      <c r="C721" s="117">
        <v>683</v>
      </c>
      <c r="D721" s="106" t="s">
        <v>1885</v>
      </c>
    </row>
    <row r="722" spans="1:4" ht="12.75" customHeight="1">
      <c r="A722" s="117">
        <v>50</v>
      </c>
      <c r="B722" s="106" t="s">
        <v>1864</v>
      </c>
      <c r="C722" s="117">
        <v>686</v>
      </c>
      <c r="D722" s="106" t="s">
        <v>1886</v>
      </c>
    </row>
    <row r="723" spans="1:4" ht="12.75" customHeight="1">
      <c r="A723" s="117">
        <v>50</v>
      </c>
      <c r="B723" s="106" t="s">
        <v>1864</v>
      </c>
      <c r="C723" s="117">
        <v>689</v>
      </c>
      <c r="D723" s="106" t="s">
        <v>1616</v>
      </c>
    </row>
    <row r="724" spans="1:4" ht="12.75" customHeight="1">
      <c r="A724" s="117">
        <v>50</v>
      </c>
      <c r="B724" s="106" t="s">
        <v>1864</v>
      </c>
      <c r="C724" s="117">
        <v>1</v>
      </c>
      <c r="D724" s="106" t="s">
        <v>1887</v>
      </c>
    </row>
    <row r="725" spans="1:4" ht="12.75" customHeight="1">
      <c r="A725" s="117">
        <v>50</v>
      </c>
      <c r="B725" s="106" t="s">
        <v>1864</v>
      </c>
      <c r="C725" s="117">
        <v>711</v>
      </c>
      <c r="D725" s="106" t="s">
        <v>1888</v>
      </c>
    </row>
    <row r="726" spans="1:4" ht="12.75" customHeight="1">
      <c r="A726" s="117">
        <v>52</v>
      </c>
      <c r="B726" s="106" t="s">
        <v>1889</v>
      </c>
      <c r="C726" s="117">
        <v>19</v>
      </c>
      <c r="D726" s="106" t="s">
        <v>1890</v>
      </c>
    </row>
    <row r="727" spans="1:4" ht="12.75" customHeight="1">
      <c r="A727" s="117">
        <v>52</v>
      </c>
      <c r="B727" s="106" t="s">
        <v>1889</v>
      </c>
      <c r="C727" s="117">
        <v>22</v>
      </c>
      <c r="D727" s="106" t="s">
        <v>1891</v>
      </c>
    </row>
    <row r="728" spans="1:4" ht="12.75" customHeight="1">
      <c r="A728" s="117">
        <v>52</v>
      </c>
      <c r="B728" s="106" t="s">
        <v>1889</v>
      </c>
      <c r="C728" s="117">
        <v>36</v>
      </c>
      <c r="D728" s="106" t="s">
        <v>1892</v>
      </c>
    </row>
    <row r="729" spans="1:4" ht="12.75" customHeight="1">
      <c r="A729" s="117">
        <v>52</v>
      </c>
      <c r="B729" s="106" t="s">
        <v>1889</v>
      </c>
      <c r="C729" s="117">
        <v>51</v>
      </c>
      <c r="D729" s="106" t="s">
        <v>1893</v>
      </c>
    </row>
    <row r="730" spans="1:4" ht="12.75" customHeight="1">
      <c r="A730" s="117">
        <v>52</v>
      </c>
      <c r="B730" s="106" t="s">
        <v>1889</v>
      </c>
      <c r="C730" s="117">
        <v>79</v>
      </c>
      <c r="D730" s="106" t="s">
        <v>1894</v>
      </c>
    </row>
    <row r="731" spans="1:4" ht="12.75" customHeight="1">
      <c r="A731" s="117">
        <v>52</v>
      </c>
      <c r="B731" s="106" t="s">
        <v>1889</v>
      </c>
      <c r="C731" s="117">
        <v>83</v>
      </c>
      <c r="D731" s="106" t="s">
        <v>1397</v>
      </c>
    </row>
    <row r="732" spans="1:4" ht="12.75" customHeight="1">
      <c r="A732" s="117">
        <v>52</v>
      </c>
      <c r="B732" s="106" t="s">
        <v>1889</v>
      </c>
      <c r="C732" s="117">
        <v>110</v>
      </c>
      <c r="D732" s="106" t="s">
        <v>1895</v>
      </c>
    </row>
    <row r="733" spans="1:4" ht="12.75" customHeight="1">
      <c r="A733" s="117">
        <v>52</v>
      </c>
      <c r="B733" s="106" t="s">
        <v>1889</v>
      </c>
      <c r="C733" s="117">
        <v>240</v>
      </c>
      <c r="D733" s="106" t="s">
        <v>1896</v>
      </c>
    </row>
    <row r="734" spans="1:4" ht="12.75" customHeight="1">
      <c r="A734" s="117">
        <v>52</v>
      </c>
      <c r="B734" s="106" t="s">
        <v>1889</v>
      </c>
      <c r="C734" s="117">
        <v>203</v>
      </c>
      <c r="D734" s="106" t="s">
        <v>1897</v>
      </c>
    </row>
    <row r="735" spans="1:4" ht="12.75" customHeight="1">
      <c r="A735" s="117">
        <v>52</v>
      </c>
      <c r="B735" s="106" t="s">
        <v>1889</v>
      </c>
      <c r="C735" s="117">
        <v>207</v>
      </c>
      <c r="D735" s="106" t="s">
        <v>1898</v>
      </c>
    </row>
    <row r="736" spans="1:4" ht="12.75" customHeight="1">
      <c r="A736" s="117">
        <v>52</v>
      </c>
      <c r="B736" s="106" t="s">
        <v>1889</v>
      </c>
      <c r="C736" s="117">
        <v>210</v>
      </c>
      <c r="D736" s="106" t="s">
        <v>1899</v>
      </c>
    </row>
    <row r="737" spans="1:4" ht="12.75" customHeight="1">
      <c r="A737" s="117">
        <v>52</v>
      </c>
      <c r="B737" s="106" t="s">
        <v>1889</v>
      </c>
      <c r="C737" s="117">
        <v>215</v>
      </c>
      <c r="D737" s="106" t="s">
        <v>151</v>
      </c>
    </row>
    <row r="738" spans="1:4" ht="12.75" customHeight="1">
      <c r="A738" s="117">
        <v>52</v>
      </c>
      <c r="B738" s="106" t="s">
        <v>1889</v>
      </c>
      <c r="C738" s="117">
        <v>224</v>
      </c>
      <c r="D738" s="106" t="s">
        <v>1900</v>
      </c>
    </row>
    <row r="739" spans="1:4" ht="12.75" customHeight="1">
      <c r="A739" s="117">
        <v>52</v>
      </c>
      <c r="B739" s="106" t="s">
        <v>1889</v>
      </c>
      <c r="C739" s="117">
        <v>227</v>
      </c>
      <c r="D739" s="106" t="s">
        <v>1901</v>
      </c>
    </row>
    <row r="740" spans="1:4" ht="12.75" customHeight="1">
      <c r="A740" s="117">
        <v>52</v>
      </c>
      <c r="B740" s="106" t="s">
        <v>1889</v>
      </c>
      <c r="C740" s="117">
        <v>233</v>
      </c>
      <c r="D740" s="106" t="s">
        <v>1902</v>
      </c>
    </row>
    <row r="741" spans="1:4" ht="12.75" customHeight="1">
      <c r="A741" s="117">
        <v>52</v>
      </c>
      <c r="B741" s="106" t="s">
        <v>1889</v>
      </c>
      <c r="C741" s="117">
        <v>250</v>
      </c>
      <c r="D741" s="106" t="s">
        <v>1903</v>
      </c>
    </row>
    <row r="742" spans="1:4" ht="12.75" customHeight="1">
      <c r="A742" s="117">
        <v>52</v>
      </c>
      <c r="B742" s="106" t="s">
        <v>1889</v>
      </c>
      <c r="C742" s="117">
        <v>254</v>
      </c>
      <c r="D742" s="106" t="s">
        <v>1904</v>
      </c>
    </row>
    <row r="743" spans="1:4" ht="12.75" customHeight="1">
      <c r="A743" s="117">
        <v>52</v>
      </c>
      <c r="B743" s="106" t="s">
        <v>1889</v>
      </c>
      <c r="C743" s="117">
        <v>256</v>
      </c>
      <c r="D743" s="106" t="s">
        <v>1905</v>
      </c>
    </row>
    <row r="744" spans="1:4" ht="12.75" customHeight="1">
      <c r="A744" s="117">
        <v>52</v>
      </c>
      <c r="B744" s="106" t="s">
        <v>1889</v>
      </c>
      <c r="C744" s="117">
        <v>258</v>
      </c>
      <c r="D744" s="106" t="s">
        <v>1906</v>
      </c>
    </row>
    <row r="745" spans="1:4" ht="12.75" customHeight="1">
      <c r="A745" s="117">
        <v>52</v>
      </c>
      <c r="B745" s="106" t="s">
        <v>1889</v>
      </c>
      <c r="C745" s="117">
        <v>260</v>
      </c>
      <c r="D745" s="106" t="s">
        <v>1566</v>
      </c>
    </row>
    <row r="746" spans="1:4" ht="12.75" customHeight="1">
      <c r="A746" s="117">
        <v>52</v>
      </c>
      <c r="B746" s="106" t="s">
        <v>1889</v>
      </c>
      <c r="C746" s="117">
        <v>520</v>
      </c>
      <c r="D746" s="106" t="s">
        <v>1907</v>
      </c>
    </row>
    <row r="747" spans="1:4" ht="12.75" customHeight="1">
      <c r="A747" s="117">
        <v>52</v>
      </c>
      <c r="B747" s="106" t="s">
        <v>1889</v>
      </c>
      <c r="C747" s="117">
        <v>287</v>
      </c>
      <c r="D747" s="106" t="s">
        <v>1908</v>
      </c>
    </row>
    <row r="748" spans="1:4" ht="12.75" customHeight="1">
      <c r="A748" s="117">
        <v>52</v>
      </c>
      <c r="B748" s="106" t="s">
        <v>1889</v>
      </c>
      <c r="C748" s="117">
        <v>317</v>
      </c>
      <c r="D748" s="106" t="s">
        <v>1909</v>
      </c>
    </row>
    <row r="749" spans="1:4" ht="12.75" customHeight="1">
      <c r="A749" s="117">
        <v>52</v>
      </c>
      <c r="B749" s="106" t="s">
        <v>1889</v>
      </c>
      <c r="C749" s="117">
        <v>320</v>
      </c>
      <c r="D749" s="106" t="s">
        <v>1910</v>
      </c>
    </row>
    <row r="750" spans="1:4" ht="12.75" customHeight="1">
      <c r="A750" s="117">
        <v>52</v>
      </c>
      <c r="B750" s="106" t="s">
        <v>1889</v>
      </c>
      <c r="C750" s="117">
        <v>323</v>
      </c>
      <c r="D750" s="106" t="s">
        <v>1911</v>
      </c>
    </row>
    <row r="751" spans="1:4" ht="12.75" customHeight="1">
      <c r="A751" s="117">
        <v>52</v>
      </c>
      <c r="B751" s="106" t="s">
        <v>1889</v>
      </c>
      <c r="C751" s="117">
        <v>352</v>
      </c>
      <c r="D751" s="106" t="s">
        <v>1912</v>
      </c>
    </row>
    <row r="752" spans="1:4" ht="12.75" customHeight="1">
      <c r="A752" s="117">
        <v>52</v>
      </c>
      <c r="B752" s="106" t="s">
        <v>1889</v>
      </c>
      <c r="C752" s="117">
        <v>354</v>
      </c>
      <c r="D752" s="106" t="s">
        <v>1913</v>
      </c>
    </row>
    <row r="753" spans="1:4" ht="12.75" customHeight="1">
      <c r="A753" s="117">
        <v>52</v>
      </c>
      <c r="B753" s="106" t="s">
        <v>1889</v>
      </c>
      <c r="C753" s="117">
        <v>356</v>
      </c>
      <c r="D753" s="106" t="s">
        <v>1914</v>
      </c>
    </row>
    <row r="754" spans="1:4" ht="12.75" customHeight="1">
      <c r="A754" s="117">
        <v>52</v>
      </c>
      <c r="B754" s="106" t="s">
        <v>1889</v>
      </c>
      <c r="C754" s="117">
        <v>378</v>
      </c>
      <c r="D754" s="106" t="s">
        <v>1915</v>
      </c>
    </row>
    <row r="755" spans="1:4" ht="12.75" customHeight="1">
      <c r="A755" s="117">
        <v>52</v>
      </c>
      <c r="B755" s="106" t="s">
        <v>1889</v>
      </c>
      <c r="C755" s="117">
        <v>381</v>
      </c>
      <c r="D755" s="106" t="s">
        <v>1916</v>
      </c>
    </row>
    <row r="756" spans="1:4" ht="12.75" customHeight="1">
      <c r="A756" s="117">
        <v>52</v>
      </c>
      <c r="B756" s="106" t="s">
        <v>1889</v>
      </c>
      <c r="C756" s="117">
        <v>385</v>
      </c>
      <c r="D756" s="106" t="s">
        <v>1917</v>
      </c>
    </row>
    <row r="757" spans="1:4" ht="12.75" customHeight="1">
      <c r="A757" s="117">
        <v>52</v>
      </c>
      <c r="B757" s="106" t="s">
        <v>1889</v>
      </c>
      <c r="C757" s="117">
        <v>390</v>
      </c>
      <c r="D757" s="106" t="s">
        <v>1918</v>
      </c>
    </row>
    <row r="758" spans="1:4" ht="12.75" customHeight="1">
      <c r="A758" s="117">
        <v>52</v>
      </c>
      <c r="B758" s="106" t="s">
        <v>1889</v>
      </c>
      <c r="C758" s="117">
        <v>399</v>
      </c>
      <c r="D758" s="106" t="s">
        <v>1263</v>
      </c>
    </row>
    <row r="759" spans="1:4" ht="12.75" customHeight="1">
      <c r="A759" s="117">
        <v>52</v>
      </c>
      <c r="B759" s="106" t="s">
        <v>1889</v>
      </c>
      <c r="C759" s="117">
        <v>405</v>
      </c>
      <c r="D759" s="106" t="s">
        <v>1919</v>
      </c>
    </row>
    <row r="760" spans="1:4" ht="12.75" customHeight="1">
      <c r="A760" s="117">
        <v>52</v>
      </c>
      <c r="B760" s="106" t="s">
        <v>1889</v>
      </c>
      <c r="C760" s="117">
        <v>411</v>
      </c>
      <c r="D760" s="106" t="s">
        <v>1920</v>
      </c>
    </row>
    <row r="761" spans="1:4" ht="12.75" customHeight="1">
      <c r="A761" s="117">
        <v>52</v>
      </c>
      <c r="B761" s="106" t="s">
        <v>1889</v>
      </c>
      <c r="C761" s="117">
        <v>418</v>
      </c>
      <c r="D761" s="106" t="s">
        <v>1921</v>
      </c>
    </row>
    <row r="762" spans="1:4" ht="12.75" customHeight="1">
      <c r="A762" s="117">
        <v>52</v>
      </c>
      <c r="B762" s="106" t="s">
        <v>1889</v>
      </c>
      <c r="C762" s="117">
        <v>427</v>
      </c>
      <c r="D762" s="106" t="s">
        <v>1922</v>
      </c>
    </row>
    <row r="763" spans="1:4" ht="12.75" customHeight="1">
      <c r="A763" s="117">
        <v>52</v>
      </c>
      <c r="B763" s="106" t="s">
        <v>1889</v>
      </c>
      <c r="C763" s="117">
        <v>435</v>
      </c>
      <c r="D763" s="106" t="s">
        <v>1923</v>
      </c>
    </row>
    <row r="764" spans="1:4" ht="12.75" customHeight="1">
      <c r="A764" s="117">
        <v>52</v>
      </c>
      <c r="B764" s="106" t="s">
        <v>1889</v>
      </c>
      <c r="C764" s="117">
        <v>473</v>
      </c>
      <c r="D764" s="106" t="s">
        <v>204</v>
      </c>
    </row>
    <row r="765" spans="1:4" ht="12.75" customHeight="1">
      <c r="A765" s="117">
        <v>52</v>
      </c>
      <c r="B765" s="106" t="s">
        <v>1889</v>
      </c>
      <c r="C765" s="117">
        <v>480</v>
      </c>
      <c r="D765" s="106" t="s">
        <v>1271</v>
      </c>
    </row>
    <row r="766" spans="1:4" ht="12.75" customHeight="1">
      <c r="A766" s="117">
        <v>52</v>
      </c>
      <c r="B766" s="106" t="s">
        <v>1889</v>
      </c>
      <c r="C766" s="117">
        <v>490</v>
      </c>
      <c r="D766" s="106" t="s">
        <v>1924</v>
      </c>
    </row>
    <row r="767" spans="1:4" ht="12.75" customHeight="1">
      <c r="A767" s="117">
        <v>52</v>
      </c>
      <c r="B767" s="106" t="s">
        <v>1889</v>
      </c>
      <c r="C767" s="117">
        <v>506</v>
      </c>
      <c r="D767" s="106" t="s">
        <v>228</v>
      </c>
    </row>
    <row r="768" spans="1:4" ht="12.75" customHeight="1">
      <c r="A768" s="117">
        <v>52</v>
      </c>
      <c r="B768" s="106" t="s">
        <v>1889</v>
      </c>
      <c r="C768" s="117">
        <v>1</v>
      </c>
      <c r="D768" s="106" t="s">
        <v>1925</v>
      </c>
    </row>
    <row r="769" spans="1:4" ht="12.75" customHeight="1">
      <c r="A769" s="117">
        <v>52</v>
      </c>
      <c r="B769" s="106" t="s">
        <v>1889</v>
      </c>
      <c r="C769" s="117">
        <v>540</v>
      </c>
      <c r="D769" s="106" t="s">
        <v>1926</v>
      </c>
    </row>
    <row r="770" spans="1:4" ht="12.75" customHeight="1">
      <c r="A770" s="117">
        <v>52</v>
      </c>
      <c r="B770" s="106" t="s">
        <v>1889</v>
      </c>
      <c r="C770" s="117">
        <v>560</v>
      </c>
      <c r="D770" s="106" t="s">
        <v>1927</v>
      </c>
    </row>
    <row r="771" spans="1:4" ht="12.75" customHeight="1">
      <c r="A771" s="117">
        <v>52</v>
      </c>
      <c r="B771" s="106" t="s">
        <v>1889</v>
      </c>
      <c r="C771" s="117">
        <v>565</v>
      </c>
      <c r="D771" s="106" t="s">
        <v>1928</v>
      </c>
    </row>
    <row r="772" spans="1:4" ht="12.75" customHeight="1">
      <c r="A772" s="117">
        <v>52</v>
      </c>
      <c r="B772" s="106" t="s">
        <v>1889</v>
      </c>
      <c r="C772" s="117">
        <v>573</v>
      </c>
      <c r="D772" s="106" t="s">
        <v>1929</v>
      </c>
    </row>
    <row r="773" spans="1:4" ht="12.75" customHeight="1">
      <c r="A773" s="117">
        <v>52</v>
      </c>
      <c r="B773" s="106" t="s">
        <v>1889</v>
      </c>
      <c r="C773" s="117">
        <v>585</v>
      </c>
      <c r="D773" s="106" t="s">
        <v>1930</v>
      </c>
    </row>
    <row r="774" spans="1:4" ht="12.75" customHeight="1">
      <c r="A774" s="117">
        <v>52</v>
      </c>
      <c r="B774" s="106" t="s">
        <v>1889</v>
      </c>
      <c r="C774" s="117">
        <v>612</v>
      </c>
      <c r="D774" s="106" t="s">
        <v>1715</v>
      </c>
    </row>
    <row r="775" spans="1:4" ht="12.75" customHeight="1">
      <c r="A775" s="117">
        <v>52</v>
      </c>
      <c r="B775" s="106" t="s">
        <v>1889</v>
      </c>
      <c r="C775" s="117">
        <v>621</v>
      </c>
      <c r="D775" s="106" t="s">
        <v>1931</v>
      </c>
    </row>
    <row r="776" spans="1:4" ht="12.75" customHeight="1">
      <c r="A776" s="117">
        <v>52</v>
      </c>
      <c r="B776" s="106" t="s">
        <v>1889</v>
      </c>
      <c r="C776" s="117">
        <v>678</v>
      </c>
      <c r="D776" s="106" t="s">
        <v>1932</v>
      </c>
    </row>
    <row r="777" spans="1:4" ht="12.75" customHeight="1">
      <c r="A777" s="117">
        <v>52</v>
      </c>
      <c r="B777" s="106" t="s">
        <v>1889</v>
      </c>
      <c r="C777" s="117">
        <v>685</v>
      </c>
      <c r="D777" s="106" t="s">
        <v>1717</v>
      </c>
    </row>
    <row r="778" spans="1:4" ht="12.75" customHeight="1">
      <c r="A778" s="117">
        <v>52</v>
      </c>
      <c r="B778" s="106" t="s">
        <v>1889</v>
      </c>
      <c r="C778" s="117">
        <v>687</v>
      </c>
      <c r="D778" s="106" t="s">
        <v>1933</v>
      </c>
    </row>
    <row r="779" spans="1:4" ht="12.75" customHeight="1">
      <c r="A779" s="117">
        <v>52</v>
      </c>
      <c r="B779" s="106" t="s">
        <v>1889</v>
      </c>
      <c r="C779" s="117">
        <v>693</v>
      </c>
      <c r="D779" s="106" t="s">
        <v>1382</v>
      </c>
    </row>
    <row r="780" spans="1:4" ht="12.75" customHeight="1">
      <c r="A780" s="117">
        <v>52</v>
      </c>
      <c r="B780" s="106" t="s">
        <v>1889</v>
      </c>
      <c r="C780" s="117">
        <v>694</v>
      </c>
      <c r="D780" s="106" t="s">
        <v>1934</v>
      </c>
    </row>
    <row r="781" spans="1:4" ht="12.75" customHeight="1">
      <c r="A781" s="117">
        <v>52</v>
      </c>
      <c r="B781" s="106" t="s">
        <v>1889</v>
      </c>
      <c r="C781" s="117">
        <v>683</v>
      </c>
      <c r="D781" s="106" t="s">
        <v>1935</v>
      </c>
    </row>
    <row r="782" spans="1:4" ht="12.75" customHeight="1">
      <c r="A782" s="117">
        <v>52</v>
      </c>
      <c r="B782" s="106" t="s">
        <v>1889</v>
      </c>
      <c r="C782" s="117">
        <v>696</v>
      </c>
      <c r="D782" s="106" t="s">
        <v>1936</v>
      </c>
    </row>
    <row r="783" spans="1:4" ht="12.75" customHeight="1">
      <c r="A783" s="117">
        <v>52</v>
      </c>
      <c r="B783" s="106" t="s">
        <v>1889</v>
      </c>
      <c r="C783" s="117">
        <v>699</v>
      </c>
      <c r="D783" s="106" t="s">
        <v>1937</v>
      </c>
    </row>
    <row r="784" spans="1:4" ht="12.75" customHeight="1">
      <c r="A784" s="117">
        <v>52</v>
      </c>
      <c r="B784" s="106" t="s">
        <v>1889</v>
      </c>
      <c r="C784" s="117">
        <v>720</v>
      </c>
      <c r="D784" s="106" t="s">
        <v>1938</v>
      </c>
    </row>
    <row r="785" spans="1:4" ht="12.75" customHeight="1">
      <c r="A785" s="117">
        <v>52</v>
      </c>
      <c r="B785" s="106" t="s">
        <v>1889</v>
      </c>
      <c r="C785" s="117">
        <v>786</v>
      </c>
      <c r="D785" s="106" t="s">
        <v>1939</v>
      </c>
    </row>
    <row r="786" spans="1:4" ht="12.75" customHeight="1">
      <c r="A786" s="117">
        <v>52</v>
      </c>
      <c r="B786" s="106" t="s">
        <v>1889</v>
      </c>
      <c r="C786" s="117">
        <v>788</v>
      </c>
      <c r="D786" s="106" t="s">
        <v>1940</v>
      </c>
    </row>
    <row r="787" spans="1:4" ht="12.75" customHeight="1">
      <c r="A787" s="117">
        <v>52</v>
      </c>
      <c r="B787" s="106" t="s">
        <v>1889</v>
      </c>
      <c r="C787" s="117">
        <v>835</v>
      </c>
      <c r="D787" s="106" t="s">
        <v>1941</v>
      </c>
    </row>
    <row r="788" spans="1:4" ht="12.75" customHeight="1">
      <c r="A788" s="117">
        <v>52</v>
      </c>
      <c r="B788" s="106" t="s">
        <v>1889</v>
      </c>
      <c r="C788" s="117">
        <v>838</v>
      </c>
      <c r="D788" s="106" t="s">
        <v>1942</v>
      </c>
    </row>
    <row r="789" spans="1:4" ht="12.75" customHeight="1">
      <c r="A789" s="117">
        <v>52</v>
      </c>
      <c r="B789" s="106" t="s">
        <v>1889</v>
      </c>
      <c r="C789" s="117">
        <v>885</v>
      </c>
      <c r="D789" s="106" t="s">
        <v>1943</v>
      </c>
    </row>
    <row r="790" spans="1:4" ht="12.75" customHeight="1">
      <c r="A790" s="117">
        <v>54</v>
      </c>
      <c r="B790" s="106" t="s">
        <v>1944</v>
      </c>
      <c r="C790" s="117">
        <v>3</v>
      </c>
      <c r="D790" s="106" t="s">
        <v>1945</v>
      </c>
    </row>
    <row r="791" spans="1:4" ht="12.75" customHeight="1">
      <c r="A791" s="117">
        <v>54</v>
      </c>
      <c r="B791" s="106" t="s">
        <v>1944</v>
      </c>
      <c r="C791" s="117">
        <v>51</v>
      </c>
      <c r="D791" s="106" t="s">
        <v>1946</v>
      </c>
    </row>
    <row r="792" spans="1:4" ht="12.75" customHeight="1">
      <c r="A792" s="117">
        <v>54</v>
      </c>
      <c r="B792" s="106" t="s">
        <v>1944</v>
      </c>
      <c r="C792" s="117">
        <v>99</v>
      </c>
      <c r="D792" s="106" t="s">
        <v>1947</v>
      </c>
    </row>
    <row r="793" spans="1:4" ht="12.75" customHeight="1">
      <c r="A793" s="117">
        <v>54</v>
      </c>
      <c r="B793" s="106" t="s">
        <v>1944</v>
      </c>
      <c r="C793" s="117">
        <v>109</v>
      </c>
      <c r="D793" s="106" t="s">
        <v>1948</v>
      </c>
    </row>
    <row r="794" spans="1:4" ht="12.75" customHeight="1">
      <c r="A794" s="117">
        <v>54</v>
      </c>
      <c r="B794" s="106" t="s">
        <v>1944</v>
      </c>
      <c r="C794" s="117">
        <v>128</v>
      </c>
      <c r="D794" s="106" t="s">
        <v>1949</v>
      </c>
    </row>
    <row r="795" spans="1:4" ht="12.75" customHeight="1">
      <c r="A795" s="117">
        <v>54</v>
      </c>
      <c r="B795" s="106" t="s">
        <v>1944</v>
      </c>
      <c r="C795" s="117">
        <v>125</v>
      </c>
      <c r="D795" s="106" t="s">
        <v>1950</v>
      </c>
    </row>
    <row r="796" spans="1:4" ht="12.75" customHeight="1">
      <c r="A796" s="117">
        <v>54</v>
      </c>
      <c r="B796" s="106" t="s">
        <v>1944</v>
      </c>
      <c r="C796" s="117">
        <v>172</v>
      </c>
      <c r="D796" s="106" t="s">
        <v>1951</v>
      </c>
    </row>
    <row r="797" spans="1:4" ht="12.75" customHeight="1">
      <c r="A797" s="117">
        <v>54</v>
      </c>
      <c r="B797" s="106" t="s">
        <v>1944</v>
      </c>
      <c r="C797" s="117">
        <v>174</v>
      </c>
      <c r="D797" s="106" t="s">
        <v>1952</v>
      </c>
    </row>
    <row r="798" spans="1:4" ht="12.75" customHeight="1">
      <c r="A798" s="117">
        <v>54</v>
      </c>
      <c r="B798" s="106" t="s">
        <v>1944</v>
      </c>
      <c r="C798" s="117">
        <v>206</v>
      </c>
      <c r="D798" s="106" t="s">
        <v>1953</v>
      </c>
    </row>
    <row r="799" spans="1:4" ht="12.75" customHeight="1">
      <c r="A799" s="117">
        <v>54</v>
      </c>
      <c r="B799" s="106" t="s">
        <v>1944</v>
      </c>
      <c r="C799" s="117">
        <v>1</v>
      </c>
      <c r="D799" s="106" t="s">
        <v>1954</v>
      </c>
    </row>
    <row r="800" spans="1:4" ht="12.75" customHeight="1">
      <c r="A800" s="117">
        <v>54</v>
      </c>
      <c r="B800" s="106" t="s">
        <v>1944</v>
      </c>
      <c r="C800" s="117">
        <v>223</v>
      </c>
      <c r="D800" s="106" t="s">
        <v>1955</v>
      </c>
    </row>
    <row r="801" spans="1:4" ht="12.75" customHeight="1">
      <c r="A801" s="117">
        <v>54</v>
      </c>
      <c r="B801" s="106" t="s">
        <v>1944</v>
      </c>
      <c r="C801" s="117">
        <v>239</v>
      </c>
      <c r="D801" s="106" t="s">
        <v>1956</v>
      </c>
    </row>
    <row r="802" spans="1:4" ht="12.75" customHeight="1">
      <c r="A802" s="117">
        <v>54</v>
      </c>
      <c r="B802" s="106" t="s">
        <v>1944</v>
      </c>
      <c r="C802" s="117">
        <v>245</v>
      </c>
      <c r="D802" s="106" t="s">
        <v>1767</v>
      </c>
    </row>
    <row r="803" spans="1:4" ht="12.75" customHeight="1">
      <c r="A803" s="117">
        <v>54</v>
      </c>
      <c r="B803" s="106" t="s">
        <v>1944</v>
      </c>
      <c r="C803" s="117">
        <v>250</v>
      </c>
      <c r="D803" s="106" t="s">
        <v>1957</v>
      </c>
    </row>
    <row r="804" spans="1:4" ht="12.75" customHeight="1">
      <c r="A804" s="117">
        <v>54</v>
      </c>
      <c r="B804" s="106" t="s">
        <v>1944</v>
      </c>
      <c r="C804" s="117">
        <v>261</v>
      </c>
      <c r="D804" s="106" t="s">
        <v>1958</v>
      </c>
    </row>
    <row r="805" spans="1:4" ht="12.75" customHeight="1">
      <c r="A805" s="117">
        <v>54</v>
      </c>
      <c r="B805" s="106" t="s">
        <v>1944</v>
      </c>
      <c r="C805" s="117">
        <v>313</v>
      </c>
      <c r="D805" s="106" t="s">
        <v>1959</v>
      </c>
    </row>
    <row r="806" spans="1:4" ht="12.75" customHeight="1">
      <c r="A806" s="117">
        <v>54</v>
      </c>
      <c r="B806" s="106" t="s">
        <v>1944</v>
      </c>
      <c r="C806" s="117">
        <v>344</v>
      </c>
      <c r="D806" s="106" t="s">
        <v>1960</v>
      </c>
    </row>
    <row r="807" spans="1:4" ht="12.75" customHeight="1">
      <c r="A807" s="117">
        <v>54</v>
      </c>
      <c r="B807" s="106" t="s">
        <v>1944</v>
      </c>
      <c r="C807" s="117">
        <v>347</v>
      </c>
      <c r="D807" s="106" t="s">
        <v>1961</v>
      </c>
    </row>
    <row r="808" spans="1:4" ht="12.75" customHeight="1">
      <c r="A808" s="117">
        <v>54</v>
      </c>
      <c r="B808" s="106" t="s">
        <v>1944</v>
      </c>
      <c r="C808" s="117">
        <v>385</v>
      </c>
      <c r="D808" s="106" t="s">
        <v>1962</v>
      </c>
    </row>
    <row r="809" spans="1:4" ht="12.75" customHeight="1">
      <c r="A809" s="117">
        <v>54</v>
      </c>
      <c r="B809" s="106" t="s">
        <v>1944</v>
      </c>
      <c r="C809" s="117">
        <v>398</v>
      </c>
      <c r="D809" s="106" t="s">
        <v>1963</v>
      </c>
    </row>
    <row r="810" spans="1:4" ht="12.75" customHeight="1">
      <c r="A810" s="117">
        <v>54</v>
      </c>
      <c r="B810" s="106" t="s">
        <v>1944</v>
      </c>
      <c r="C810" s="117">
        <v>377</v>
      </c>
      <c r="D810" s="106" t="s">
        <v>1964</v>
      </c>
    </row>
    <row r="811" spans="1:4" ht="12.75" customHeight="1">
      <c r="A811" s="117">
        <v>54</v>
      </c>
      <c r="B811" s="106" t="s">
        <v>1944</v>
      </c>
      <c r="C811" s="117">
        <v>405</v>
      </c>
      <c r="D811" s="106" t="s">
        <v>1965</v>
      </c>
    </row>
    <row r="812" spans="1:4" ht="12.75" customHeight="1">
      <c r="A812" s="117">
        <v>54</v>
      </c>
      <c r="B812" s="106" t="s">
        <v>1944</v>
      </c>
      <c r="C812" s="117">
        <v>418</v>
      </c>
      <c r="D812" s="106" t="s">
        <v>1966</v>
      </c>
    </row>
    <row r="813" spans="1:4" ht="12.75" customHeight="1">
      <c r="A813" s="117">
        <v>54</v>
      </c>
      <c r="B813" s="106" t="s">
        <v>1944</v>
      </c>
      <c r="C813" s="117">
        <v>480</v>
      </c>
      <c r="D813" s="106" t="s">
        <v>1967</v>
      </c>
    </row>
    <row r="814" spans="1:4" ht="12.75" customHeight="1">
      <c r="A814" s="117">
        <v>54</v>
      </c>
      <c r="B814" s="106" t="s">
        <v>1944</v>
      </c>
      <c r="C814" s="117">
        <v>498</v>
      </c>
      <c r="D814" s="106" t="s">
        <v>1968</v>
      </c>
    </row>
    <row r="815" spans="1:4" ht="12.75" customHeight="1">
      <c r="A815" s="117">
        <v>54</v>
      </c>
      <c r="B815" s="106" t="s">
        <v>1944</v>
      </c>
      <c r="C815" s="117">
        <v>518</v>
      </c>
      <c r="D815" s="106" t="s">
        <v>1969</v>
      </c>
    </row>
    <row r="816" spans="1:4" ht="12.75" customHeight="1">
      <c r="A816" s="117">
        <v>54</v>
      </c>
      <c r="B816" s="106" t="s">
        <v>1944</v>
      </c>
      <c r="C816" s="117">
        <v>520</v>
      </c>
      <c r="D816" s="106" t="s">
        <v>1970</v>
      </c>
    </row>
    <row r="817" spans="1:4" ht="12.75" customHeight="1">
      <c r="A817" s="117">
        <v>54</v>
      </c>
      <c r="B817" s="106" t="s">
        <v>1944</v>
      </c>
      <c r="C817" s="117">
        <v>553</v>
      </c>
      <c r="D817" s="106" t="s">
        <v>1971</v>
      </c>
    </row>
    <row r="818" spans="1:4" ht="12.75" customHeight="1">
      <c r="A818" s="117">
        <v>54</v>
      </c>
      <c r="B818" s="106" t="s">
        <v>1944</v>
      </c>
      <c r="C818" s="117">
        <v>599</v>
      </c>
      <c r="D818" s="106" t="s">
        <v>1972</v>
      </c>
    </row>
    <row r="819" spans="1:4" ht="12.75" customHeight="1">
      <c r="A819" s="117">
        <v>54</v>
      </c>
      <c r="B819" s="106" t="s">
        <v>1944</v>
      </c>
      <c r="C819" s="117">
        <v>660</v>
      </c>
      <c r="D819" s="106" t="s">
        <v>22</v>
      </c>
    </row>
    <row r="820" spans="1:4" ht="12.75" customHeight="1">
      <c r="A820" s="117">
        <v>54</v>
      </c>
      <c r="B820" s="106" t="s">
        <v>1944</v>
      </c>
      <c r="C820" s="117">
        <v>670</v>
      </c>
      <c r="D820" s="106" t="s">
        <v>1973</v>
      </c>
    </row>
    <row r="821" spans="1:4" ht="12.75" customHeight="1">
      <c r="A821" s="117">
        <v>54</v>
      </c>
      <c r="B821" s="106" t="s">
        <v>1944</v>
      </c>
      <c r="C821" s="117">
        <v>673</v>
      </c>
      <c r="D821" s="106" t="s">
        <v>1718</v>
      </c>
    </row>
    <row r="822" spans="1:4" ht="12.75" customHeight="1">
      <c r="A822" s="117">
        <v>54</v>
      </c>
      <c r="B822" s="106" t="s">
        <v>1944</v>
      </c>
      <c r="C822" s="117">
        <v>680</v>
      </c>
      <c r="D822" s="106" t="s">
        <v>28</v>
      </c>
    </row>
    <row r="823" spans="1:4" ht="12.75" customHeight="1">
      <c r="A823" s="117">
        <v>54</v>
      </c>
      <c r="B823" s="106" t="s">
        <v>1944</v>
      </c>
      <c r="C823" s="117">
        <v>720</v>
      </c>
      <c r="D823" s="106" t="s">
        <v>1974</v>
      </c>
    </row>
    <row r="824" spans="1:4" ht="12.75" customHeight="1">
      <c r="A824" s="117">
        <v>54</v>
      </c>
      <c r="B824" s="106" t="s">
        <v>1944</v>
      </c>
      <c r="C824" s="117">
        <v>743</v>
      </c>
      <c r="D824" s="106" t="s">
        <v>1975</v>
      </c>
    </row>
    <row r="825" spans="1:4" ht="12.75" customHeight="1">
      <c r="A825" s="117">
        <v>54</v>
      </c>
      <c r="B825" s="106" t="s">
        <v>1944</v>
      </c>
      <c r="C825" s="117">
        <v>800</v>
      </c>
      <c r="D825" s="106" t="s">
        <v>1976</v>
      </c>
    </row>
    <row r="826" spans="1:4" ht="12.75" customHeight="1">
      <c r="A826" s="117">
        <v>54</v>
      </c>
      <c r="B826" s="106" t="s">
        <v>1944</v>
      </c>
      <c r="C826" s="117">
        <v>810</v>
      </c>
      <c r="D826" s="106" t="s">
        <v>1977</v>
      </c>
    </row>
    <row r="827" spans="1:4" ht="12.75" customHeight="1">
      <c r="A827" s="117">
        <v>54</v>
      </c>
      <c r="B827" s="106" t="s">
        <v>1944</v>
      </c>
      <c r="C827" s="117">
        <v>820</v>
      </c>
      <c r="D827" s="106" t="s">
        <v>1310</v>
      </c>
    </row>
    <row r="828" spans="1:4" ht="12.75" customHeight="1">
      <c r="A828" s="117">
        <v>54</v>
      </c>
      <c r="B828" s="106" t="s">
        <v>1944</v>
      </c>
      <c r="C828" s="117">
        <v>871</v>
      </c>
      <c r="D828" s="106" t="s">
        <v>1978</v>
      </c>
    </row>
    <row r="829" spans="1:4" ht="12.75" customHeight="1">
      <c r="A829" s="117">
        <v>54</v>
      </c>
      <c r="B829" s="106" t="s">
        <v>1944</v>
      </c>
      <c r="C829" s="117">
        <v>874</v>
      </c>
      <c r="D829" s="106" t="s">
        <v>1979</v>
      </c>
    </row>
    <row r="830" spans="1:4" ht="12.75" customHeight="1">
      <c r="A830" s="117">
        <v>63</v>
      </c>
      <c r="B830" s="106" t="s">
        <v>1980</v>
      </c>
      <c r="C830" s="117">
        <v>1</v>
      </c>
      <c r="D830" s="106" t="s">
        <v>1216</v>
      </c>
    </row>
    <row r="831" spans="1:4" ht="12.75" customHeight="1">
      <c r="A831" s="117">
        <v>63</v>
      </c>
      <c r="B831" s="106" t="s">
        <v>1980</v>
      </c>
      <c r="C831" s="117">
        <v>70</v>
      </c>
      <c r="D831" s="106" t="s">
        <v>1981</v>
      </c>
    </row>
    <row r="832" spans="1:4" ht="12.75" customHeight="1">
      <c r="A832" s="117">
        <v>63</v>
      </c>
      <c r="B832" s="106" t="s">
        <v>1980</v>
      </c>
      <c r="C832" s="117">
        <v>111</v>
      </c>
      <c r="D832" s="106" t="s">
        <v>1403</v>
      </c>
    </row>
    <row r="833" spans="1:4" ht="12.75" customHeight="1">
      <c r="A833" s="117">
        <v>63</v>
      </c>
      <c r="B833" s="106" t="s">
        <v>1980</v>
      </c>
      <c r="C833" s="117">
        <v>130</v>
      </c>
      <c r="D833" s="106" t="s">
        <v>1982</v>
      </c>
    </row>
    <row r="834" spans="1:4" ht="12.75" customHeight="1">
      <c r="A834" s="117">
        <v>63</v>
      </c>
      <c r="B834" s="106" t="s">
        <v>1980</v>
      </c>
      <c r="C834" s="117">
        <v>190</v>
      </c>
      <c r="D834" s="106" t="s">
        <v>1983</v>
      </c>
    </row>
    <row r="835" spans="1:4" ht="12.75" customHeight="1">
      <c r="A835" s="117">
        <v>63</v>
      </c>
      <c r="B835" s="106" t="s">
        <v>1980</v>
      </c>
      <c r="C835" s="117">
        <v>212</v>
      </c>
      <c r="D835" s="106" t="s">
        <v>151</v>
      </c>
    </row>
    <row r="836" spans="1:4" ht="12.75" customHeight="1">
      <c r="A836" s="117">
        <v>63</v>
      </c>
      <c r="B836" s="106" t="s">
        <v>1980</v>
      </c>
      <c r="C836" s="117">
        <v>272</v>
      </c>
      <c r="D836" s="106" t="s">
        <v>1984</v>
      </c>
    </row>
    <row r="837" spans="1:4" ht="12.75" customHeight="1">
      <c r="A837" s="117">
        <v>63</v>
      </c>
      <c r="B837" s="106" t="s">
        <v>1980</v>
      </c>
      <c r="C837" s="117">
        <v>302</v>
      </c>
      <c r="D837" s="106" t="s">
        <v>1985</v>
      </c>
    </row>
    <row r="838" spans="1:4" ht="12.75" customHeight="1">
      <c r="A838" s="117">
        <v>63</v>
      </c>
      <c r="B838" s="106" t="s">
        <v>1980</v>
      </c>
      <c r="C838" s="117">
        <v>401</v>
      </c>
      <c r="D838" s="106" t="s">
        <v>1986</v>
      </c>
    </row>
    <row r="839" spans="1:4" ht="12.75" customHeight="1">
      <c r="A839" s="117">
        <v>63</v>
      </c>
      <c r="B839" s="106" t="s">
        <v>1980</v>
      </c>
      <c r="C839" s="117">
        <v>470</v>
      </c>
      <c r="D839" s="106" t="s">
        <v>1987</v>
      </c>
    </row>
    <row r="840" spans="1:4" ht="12.75" customHeight="1">
      <c r="A840" s="117">
        <v>63</v>
      </c>
      <c r="B840" s="106" t="s">
        <v>1980</v>
      </c>
      <c r="C840" s="117">
        <v>548</v>
      </c>
      <c r="D840" s="106" t="s">
        <v>1988</v>
      </c>
    </row>
    <row r="841" spans="1:4" ht="12.75" customHeight="1">
      <c r="A841" s="117">
        <v>63</v>
      </c>
      <c r="B841" s="106" t="s">
        <v>1980</v>
      </c>
      <c r="C841" s="117">
        <v>594</v>
      </c>
      <c r="D841" s="106" t="s">
        <v>1989</v>
      </c>
    </row>
    <row r="842" spans="1:4" ht="12.75" customHeight="1">
      <c r="A842" s="117">
        <v>63</v>
      </c>
      <c r="B842" s="106" t="s">
        <v>1980</v>
      </c>
      <c r="C842" s="117">
        <v>690</v>
      </c>
      <c r="D842" s="106" t="s">
        <v>1990</v>
      </c>
    </row>
    <row r="843" spans="1:4" ht="12.75" customHeight="1">
      <c r="A843" s="117">
        <v>66</v>
      </c>
      <c r="B843" s="106" t="s">
        <v>1991</v>
      </c>
      <c r="C843" s="117">
        <v>45</v>
      </c>
      <c r="D843" s="106" t="s">
        <v>1992</v>
      </c>
    </row>
    <row r="844" spans="1:4" ht="12.75" customHeight="1">
      <c r="A844" s="117">
        <v>66</v>
      </c>
      <c r="B844" s="106" t="s">
        <v>1991</v>
      </c>
      <c r="C844" s="117">
        <v>75</v>
      </c>
      <c r="D844" s="106" t="s">
        <v>1559</v>
      </c>
    </row>
    <row r="845" spans="1:4" ht="12.75" customHeight="1">
      <c r="A845" s="117">
        <v>66</v>
      </c>
      <c r="B845" s="106" t="s">
        <v>1991</v>
      </c>
      <c r="C845" s="117">
        <v>88</v>
      </c>
      <c r="D845" s="106" t="s">
        <v>1993</v>
      </c>
    </row>
    <row r="846" spans="1:4" ht="12.75" customHeight="1">
      <c r="A846" s="117">
        <v>66</v>
      </c>
      <c r="B846" s="106" t="s">
        <v>1991</v>
      </c>
      <c r="C846" s="117">
        <v>170</v>
      </c>
      <c r="D846" s="106" t="s">
        <v>1994</v>
      </c>
    </row>
    <row r="847" spans="1:4" ht="12.75" customHeight="1">
      <c r="A847" s="117">
        <v>66</v>
      </c>
      <c r="B847" s="106" t="s">
        <v>1991</v>
      </c>
      <c r="C847" s="117">
        <v>318</v>
      </c>
      <c r="D847" s="106" t="s">
        <v>1995</v>
      </c>
    </row>
    <row r="848" spans="1:4" ht="12.75" customHeight="1">
      <c r="A848" s="117">
        <v>66</v>
      </c>
      <c r="B848" s="106" t="s">
        <v>1991</v>
      </c>
      <c r="C848" s="117">
        <v>383</v>
      </c>
      <c r="D848" s="106" t="s">
        <v>1996</v>
      </c>
    </row>
    <row r="849" spans="1:4" ht="12.75" customHeight="1">
      <c r="A849" s="117">
        <v>66</v>
      </c>
      <c r="B849" s="106" t="s">
        <v>1991</v>
      </c>
      <c r="C849" s="117">
        <v>400</v>
      </c>
      <c r="D849" s="106" t="s">
        <v>1997</v>
      </c>
    </row>
    <row r="850" spans="1:4" ht="12.75" customHeight="1">
      <c r="A850" s="117">
        <v>66</v>
      </c>
      <c r="B850" s="106" t="s">
        <v>1991</v>
      </c>
      <c r="C850" s="117">
        <v>440</v>
      </c>
      <c r="D850" s="106" t="s">
        <v>1998</v>
      </c>
    </row>
    <row r="851" spans="1:4" ht="12.75" customHeight="1">
      <c r="A851" s="117">
        <v>66</v>
      </c>
      <c r="B851" s="106" t="s">
        <v>1991</v>
      </c>
      <c r="C851" s="117">
        <v>456</v>
      </c>
      <c r="D851" s="106" t="s">
        <v>1999</v>
      </c>
    </row>
    <row r="852" spans="1:4" ht="12.75" customHeight="1">
      <c r="A852" s="117">
        <v>66</v>
      </c>
      <c r="B852" s="106" t="s">
        <v>1991</v>
      </c>
      <c r="C852" s="117">
        <v>1</v>
      </c>
      <c r="D852" s="106" t="s">
        <v>2000</v>
      </c>
    </row>
    <row r="853" spans="1:4" ht="12.75" customHeight="1">
      <c r="A853" s="117">
        <v>66</v>
      </c>
      <c r="B853" s="106" t="s">
        <v>1991</v>
      </c>
      <c r="C853" s="117">
        <v>572</v>
      </c>
      <c r="D853" s="106" t="s">
        <v>2001</v>
      </c>
    </row>
    <row r="854" spans="1:4" ht="12.75" customHeight="1">
      <c r="A854" s="117">
        <v>66</v>
      </c>
      <c r="B854" s="106" t="s">
        <v>1991</v>
      </c>
      <c r="C854" s="117">
        <v>594</v>
      </c>
      <c r="D854" s="106" t="s">
        <v>2002</v>
      </c>
    </row>
    <row r="855" spans="1:4" ht="12.75" customHeight="1">
      <c r="A855" s="117">
        <v>66</v>
      </c>
      <c r="B855" s="106" t="s">
        <v>1991</v>
      </c>
      <c r="C855" s="117">
        <v>630</v>
      </c>
      <c r="D855" s="106" t="s">
        <v>1534</v>
      </c>
    </row>
    <row r="856" spans="1:4" ht="12.75" customHeight="1">
      <c r="A856" s="117">
        <v>66</v>
      </c>
      <c r="B856" s="106" t="s">
        <v>1991</v>
      </c>
      <c r="C856" s="117">
        <v>682</v>
      </c>
      <c r="D856" s="106" t="s">
        <v>2003</v>
      </c>
    </row>
    <row r="857" spans="1:4" ht="12.75" customHeight="1">
      <c r="A857" s="117">
        <v>66</v>
      </c>
      <c r="B857" s="106" t="s">
        <v>1991</v>
      </c>
      <c r="C857" s="117">
        <v>687</v>
      </c>
      <c r="D857" s="106" t="s">
        <v>1302</v>
      </c>
    </row>
    <row r="858" spans="1:4" ht="12.75" customHeight="1">
      <c r="A858" s="117">
        <v>68</v>
      </c>
      <c r="B858" s="106" t="s">
        <v>2004</v>
      </c>
      <c r="C858" s="117">
        <v>13</v>
      </c>
      <c r="D858" s="106" t="s">
        <v>2005</v>
      </c>
    </row>
    <row r="859" spans="1:4" ht="12.75" customHeight="1">
      <c r="A859" s="117">
        <v>68</v>
      </c>
      <c r="B859" s="106" t="s">
        <v>2004</v>
      </c>
      <c r="C859" s="117">
        <v>20</v>
      </c>
      <c r="D859" s="106" t="s">
        <v>1543</v>
      </c>
    </row>
    <row r="860" spans="1:4" ht="12.75" customHeight="1">
      <c r="A860" s="117">
        <v>68</v>
      </c>
      <c r="B860" s="106" t="s">
        <v>2004</v>
      </c>
      <c r="C860" s="117">
        <v>51</v>
      </c>
      <c r="D860" s="106" t="s">
        <v>2006</v>
      </c>
    </row>
    <row r="861" spans="1:4" ht="12.75" customHeight="1">
      <c r="A861" s="117">
        <v>68</v>
      </c>
      <c r="B861" s="106" t="s">
        <v>2004</v>
      </c>
      <c r="C861" s="117">
        <v>77</v>
      </c>
      <c r="D861" s="106" t="s">
        <v>489</v>
      </c>
    </row>
    <row r="862" spans="1:4" ht="12.75" customHeight="1">
      <c r="A862" s="117">
        <v>68</v>
      </c>
      <c r="B862" s="106" t="s">
        <v>2004</v>
      </c>
      <c r="C862" s="117">
        <v>79</v>
      </c>
      <c r="D862" s="106" t="s">
        <v>2007</v>
      </c>
    </row>
    <row r="863" spans="1:4" ht="12.75" customHeight="1">
      <c r="A863" s="117">
        <v>68</v>
      </c>
      <c r="B863" s="106" t="s">
        <v>2004</v>
      </c>
      <c r="C863" s="117">
        <v>81</v>
      </c>
      <c r="D863" s="106" t="s">
        <v>2008</v>
      </c>
    </row>
    <row r="864" spans="1:4" ht="12.75" customHeight="1">
      <c r="A864" s="117">
        <v>68</v>
      </c>
      <c r="B864" s="106" t="s">
        <v>2004</v>
      </c>
      <c r="C864" s="117">
        <v>92</v>
      </c>
      <c r="D864" s="106" t="s">
        <v>1220</v>
      </c>
    </row>
    <row r="865" spans="1:4" ht="12.75" customHeight="1">
      <c r="A865" s="117">
        <v>68</v>
      </c>
      <c r="B865" s="106" t="s">
        <v>2004</v>
      </c>
      <c r="C865" s="117">
        <v>101</v>
      </c>
      <c r="D865" s="106" t="s">
        <v>1221</v>
      </c>
    </row>
    <row r="866" spans="1:4" ht="12.75" customHeight="1">
      <c r="A866" s="117">
        <v>68</v>
      </c>
      <c r="B866" s="106" t="s">
        <v>2004</v>
      </c>
      <c r="C866" s="117">
        <v>1</v>
      </c>
      <c r="D866" s="106" t="s">
        <v>2009</v>
      </c>
    </row>
    <row r="867" spans="1:4" ht="12.75" customHeight="1">
      <c r="A867" s="117">
        <v>68</v>
      </c>
      <c r="B867" s="106" t="s">
        <v>2004</v>
      </c>
      <c r="C867" s="117">
        <v>121</v>
      </c>
      <c r="D867" s="106" t="s">
        <v>1657</v>
      </c>
    </row>
    <row r="868" spans="1:4" ht="12.75" customHeight="1">
      <c r="A868" s="117">
        <v>68</v>
      </c>
      <c r="B868" s="106" t="s">
        <v>2004</v>
      </c>
      <c r="C868" s="117">
        <v>132</v>
      </c>
      <c r="D868" s="106" t="s">
        <v>2010</v>
      </c>
    </row>
    <row r="869" spans="1:4" ht="12.75" customHeight="1">
      <c r="A869" s="117">
        <v>68</v>
      </c>
      <c r="B869" s="106" t="s">
        <v>2004</v>
      </c>
      <c r="C869" s="117">
        <v>147</v>
      </c>
      <c r="D869" s="106" t="s">
        <v>2011</v>
      </c>
    </row>
    <row r="870" spans="1:4" ht="12.75" customHeight="1">
      <c r="A870" s="117">
        <v>68</v>
      </c>
      <c r="B870" s="106" t="s">
        <v>2004</v>
      </c>
      <c r="C870" s="117">
        <v>152</v>
      </c>
      <c r="D870" s="106" t="s">
        <v>2012</v>
      </c>
    </row>
    <row r="871" spans="1:4" ht="12.75" customHeight="1">
      <c r="A871" s="117">
        <v>68</v>
      </c>
      <c r="B871" s="106" t="s">
        <v>2004</v>
      </c>
      <c r="C871" s="117">
        <v>160</v>
      </c>
      <c r="D871" s="106" t="s">
        <v>2013</v>
      </c>
    </row>
    <row r="872" spans="1:4" ht="12.75" customHeight="1">
      <c r="A872" s="117">
        <v>68</v>
      </c>
      <c r="B872" s="106" t="s">
        <v>2004</v>
      </c>
      <c r="C872" s="117">
        <v>162</v>
      </c>
      <c r="D872" s="106" t="s">
        <v>2014</v>
      </c>
    </row>
    <row r="873" spans="1:4" ht="12.75" customHeight="1">
      <c r="A873" s="117">
        <v>68</v>
      </c>
      <c r="B873" s="106" t="s">
        <v>2004</v>
      </c>
      <c r="C873" s="117">
        <v>167</v>
      </c>
      <c r="D873" s="106" t="s">
        <v>2015</v>
      </c>
    </row>
    <row r="874" spans="1:4" ht="12.75" customHeight="1">
      <c r="A874" s="117">
        <v>68</v>
      </c>
      <c r="B874" s="106" t="s">
        <v>2004</v>
      </c>
      <c r="C874" s="117">
        <v>169</v>
      </c>
      <c r="D874" s="106" t="s">
        <v>2016</v>
      </c>
    </row>
    <row r="875" spans="1:4" ht="12.75" customHeight="1">
      <c r="A875" s="117">
        <v>68</v>
      </c>
      <c r="B875" s="106" t="s">
        <v>2004</v>
      </c>
      <c r="C875" s="117">
        <v>176</v>
      </c>
      <c r="D875" s="106" t="s">
        <v>1623</v>
      </c>
    </row>
    <row r="876" spans="1:4" ht="12.75" customHeight="1">
      <c r="A876" s="117">
        <v>68</v>
      </c>
      <c r="B876" s="106" t="s">
        <v>2004</v>
      </c>
      <c r="C876" s="117">
        <v>179</v>
      </c>
      <c r="D876" s="106" t="s">
        <v>2017</v>
      </c>
    </row>
    <row r="877" spans="1:4" ht="12.75" customHeight="1">
      <c r="A877" s="117">
        <v>68</v>
      </c>
      <c r="B877" s="106" t="s">
        <v>2004</v>
      </c>
      <c r="C877" s="117">
        <v>190</v>
      </c>
      <c r="D877" s="106" t="s">
        <v>2018</v>
      </c>
    </row>
    <row r="878" spans="1:4" ht="12.75" customHeight="1">
      <c r="A878" s="117">
        <v>68</v>
      </c>
      <c r="B878" s="106" t="s">
        <v>2004</v>
      </c>
      <c r="C878" s="117">
        <v>207</v>
      </c>
      <c r="D878" s="106" t="s">
        <v>1237</v>
      </c>
    </row>
    <row r="879" spans="1:4" ht="12.75" customHeight="1">
      <c r="A879" s="117">
        <v>68</v>
      </c>
      <c r="B879" s="106" t="s">
        <v>2004</v>
      </c>
      <c r="C879" s="117">
        <v>209</v>
      </c>
      <c r="D879" s="106" t="s">
        <v>2019</v>
      </c>
    </row>
    <row r="880" spans="1:4" ht="12.75" customHeight="1">
      <c r="A880" s="117">
        <v>68</v>
      </c>
      <c r="B880" s="106" t="s">
        <v>2004</v>
      </c>
      <c r="C880" s="117">
        <v>211</v>
      </c>
      <c r="D880" s="106" t="s">
        <v>2020</v>
      </c>
    </row>
    <row r="881" spans="1:4" ht="12.75" customHeight="1">
      <c r="A881" s="117">
        <v>68</v>
      </c>
      <c r="B881" s="106" t="s">
        <v>2004</v>
      </c>
      <c r="C881" s="117">
        <v>217</v>
      </c>
      <c r="D881" s="106" t="s">
        <v>2021</v>
      </c>
    </row>
    <row r="882" spans="1:4" ht="12.75" customHeight="1">
      <c r="A882" s="117">
        <v>68</v>
      </c>
      <c r="B882" s="106" t="s">
        <v>2004</v>
      </c>
      <c r="C882" s="117">
        <v>229</v>
      </c>
      <c r="D882" s="106" t="s">
        <v>2022</v>
      </c>
    </row>
    <row r="883" spans="1:4" ht="12.75" customHeight="1">
      <c r="A883" s="117">
        <v>68</v>
      </c>
      <c r="B883" s="106" t="s">
        <v>2004</v>
      </c>
      <c r="C883" s="117">
        <v>235</v>
      </c>
      <c r="D883" s="106" t="s">
        <v>1767</v>
      </c>
    </row>
    <row r="884" spans="1:4" ht="12.75" customHeight="1">
      <c r="A884" s="117">
        <v>68</v>
      </c>
      <c r="B884" s="106" t="s">
        <v>2004</v>
      </c>
      <c r="C884" s="117">
        <v>245</v>
      </c>
      <c r="D884" s="106" t="s">
        <v>2023</v>
      </c>
    </row>
    <row r="885" spans="1:4" ht="12.75" customHeight="1">
      <c r="A885" s="117">
        <v>68</v>
      </c>
      <c r="B885" s="106" t="s">
        <v>2004</v>
      </c>
      <c r="C885" s="117">
        <v>250</v>
      </c>
      <c r="D885" s="106" t="s">
        <v>1363</v>
      </c>
    </row>
    <row r="886" spans="1:4" ht="12.75" customHeight="1">
      <c r="A886" s="117">
        <v>68</v>
      </c>
      <c r="B886" s="106" t="s">
        <v>2004</v>
      </c>
      <c r="C886" s="117">
        <v>255</v>
      </c>
      <c r="D886" s="106" t="s">
        <v>2024</v>
      </c>
    </row>
    <row r="887" spans="1:4" ht="12.75" customHeight="1">
      <c r="A887" s="117">
        <v>68</v>
      </c>
      <c r="B887" s="106" t="s">
        <v>2004</v>
      </c>
      <c r="C887" s="117">
        <v>264</v>
      </c>
      <c r="D887" s="106" t="s">
        <v>2025</v>
      </c>
    </row>
    <row r="888" spans="1:4" ht="12.75" customHeight="1">
      <c r="A888" s="117">
        <v>68</v>
      </c>
      <c r="B888" s="106" t="s">
        <v>2004</v>
      </c>
      <c r="C888" s="117">
        <v>266</v>
      </c>
      <c r="D888" s="106" t="s">
        <v>2026</v>
      </c>
    </row>
    <row r="889" spans="1:4" ht="12.75" customHeight="1">
      <c r="A889" s="117">
        <v>68</v>
      </c>
      <c r="B889" s="106" t="s">
        <v>2004</v>
      </c>
      <c r="C889" s="117">
        <v>271</v>
      </c>
      <c r="D889" s="106" t="s">
        <v>2027</v>
      </c>
    </row>
    <row r="890" spans="1:4" ht="12.75" customHeight="1">
      <c r="A890" s="117">
        <v>68</v>
      </c>
      <c r="B890" s="106" t="s">
        <v>2004</v>
      </c>
      <c r="C890" s="117">
        <v>276</v>
      </c>
      <c r="D890" s="106" t="s">
        <v>2028</v>
      </c>
    </row>
    <row r="891" spans="1:4" ht="12.75" customHeight="1">
      <c r="A891" s="117">
        <v>68</v>
      </c>
      <c r="B891" s="106" t="s">
        <v>2004</v>
      </c>
      <c r="C891" s="117">
        <v>296</v>
      </c>
      <c r="D891" s="106" t="s">
        <v>2029</v>
      </c>
    </row>
    <row r="892" spans="1:4" ht="12.75" customHeight="1">
      <c r="A892" s="117">
        <v>68</v>
      </c>
      <c r="B892" s="106" t="s">
        <v>2004</v>
      </c>
      <c r="C892" s="117">
        <v>298</v>
      </c>
      <c r="D892" s="106" t="s">
        <v>2030</v>
      </c>
    </row>
    <row r="893" spans="1:4" ht="12.75" customHeight="1">
      <c r="A893" s="117">
        <v>68</v>
      </c>
      <c r="B893" s="106" t="s">
        <v>2004</v>
      </c>
      <c r="C893" s="117">
        <v>307</v>
      </c>
      <c r="D893" s="106" t="s">
        <v>2031</v>
      </c>
    </row>
    <row r="894" spans="1:4" ht="12.75" customHeight="1">
      <c r="A894" s="117">
        <v>68</v>
      </c>
      <c r="B894" s="106" t="s">
        <v>2004</v>
      </c>
      <c r="C894" s="117">
        <v>318</v>
      </c>
      <c r="D894" s="106" t="s">
        <v>2032</v>
      </c>
    </row>
    <row r="895" spans="1:4" ht="12.75" customHeight="1">
      <c r="A895" s="117">
        <v>68</v>
      </c>
      <c r="B895" s="106" t="s">
        <v>2004</v>
      </c>
      <c r="C895" s="117">
        <v>320</v>
      </c>
      <c r="D895" s="106" t="s">
        <v>1251</v>
      </c>
    </row>
    <row r="896" spans="1:4" ht="12.75" customHeight="1">
      <c r="A896" s="117">
        <v>68</v>
      </c>
      <c r="B896" s="106" t="s">
        <v>2004</v>
      </c>
      <c r="C896" s="117">
        <v>322</v>
      </c>
      <c r="D896" s="106" t="s">
        <v>2033</v>
      </c>
    </row>
    <row r="897" spans="1:4" ht="12.75" customHeight="1">
      <c r="A897" s="117">
        <v>68</v>
      </c>
      <c r="B897" s="106" t="s">
        <v>2004</v>
      </c>
      <c r="C897" s="117">
        <v>324</v>
      </c>
      <c r="D897" s="106" t="s">
        <v>2034</v>
      </c>
    </row>
    <row r="898" spans="1:4" ht="12.75" customHeight="1">
      <c r="A898" s="117">
        <v>68</v>
      </c>
      <c r="B898" s="106" t="s">
        <v>2004</v>
      </c>
      <c r="C898" s="117">
        <v>327</v>
      </c>
      <c r="D898" s="106" t="s">
        <v>2035</v>
      </c>
    </row>
    <row r="899" spans="1:4" ht="12.75" customHeight="1">
      <c r="A899" s="117">
        <v>68</v>
      </c>
      <c r="B899" s="106" t="s">
        <v>2004</v>
      </c>
      <c r="C899" s="117">
        <v>344</v>
      </c>
      <c r="D899" s="106" t="s">
        <v>2036</v>
      </c>
    </row>
    <row r="900" spans="1:4" ht="12.75" customHeight="1">
      <c r="A900" s="117">
        <v>68</v>
      </c>
      <c r="B900" s="106" t="s">
        <v>2004</v>
      </c>
      <c r="C900" s="117">
        <v>368</v>
      </c>
      <c r="D900" s="106" t="s">
        <v>2037</v>
      </c>
    </row>
    <row r="901" spans="1:4" ht="12.75" customHeight="1">
      <c r="A901" s="117">
        <v>68</v>
      </c>
      <c r="B901" s="106" t="s">
        <v>2004</v>
      </c>
      <c r="C901" s="117">
        <v>370</v>
      </c>
      <c r="D901" s="106" t="s">
        <v>2038</v>
      </c>
    </row>
    <row r="902" spans="1:4" ht="12.75" customHeight="1">
      <c r="A902" s="117">
        <v>68</v>
      </c>
      <c r="B902" s="106" t="s">
        <v>2004</v>
      </c>
      <c r="C902" s="117">
        <v>377</v>
      </c>
      <c r="D902" s="106" t="s">
        <v>2039</v>
      </c>
    </row>
    <row r="903" spans="1:4" ht="12.75" customHeight="1">
      <c r="A903" s="117">
        <v>68</v>
      </c>
      <c r="B903" s="106" t="s">
        <v>2004</v>
      </c>
      <c r="C903" s="117">
        <v>397</v>
      </c>
      <c r="D903" s="106" t="s">
        <v>1608</v>
      </c>
    </row>
    <row r="904" spans="1:4" ht="12.75" customHeight="1">
      <c r="A904" s="117">
        <v>68</v>
      </c>
      <c r="B904" s="106" t="s">
        <v>2004</v>
      </c>
      <c r="C904" s="117">
        <v>385</v>
      </c>
      <c r="D904" s="106" t="s">
        <v>2040</v>
      </c>
    </row>
    <row r="905" spans="1:4" ht="12.75" customHeight="1">
      <c r="A905" s="117">
        <v>68</v>
      </c>
      <c r="B905" s="106" t="s">
        <v>2004</v>
      </c>
      <c r="C905" s="117">
        <v>406</v>
      </c>
      <c r="D905" s="106" t="s">
        <v>2041</v>
      </c>
    </row>
    <row r="906" spans="1:4" ht="12.75" customHeight="1">
      <c r="A906" s="117">
        <v>68</v>
      </c>
      <c r="B906" s="106" t="s">
        <v>2004</v>
      </c>
      <c r="C906" s="117">
        <v>418</v>
      </c>
      <c r="D906" s="106" t="s">
        <v>2042</v>
      </c>
    </row>
    <row r="907" spans="1:4" ht="12.75" customHeight="1">
      <c r="A907" s="117">
        <v>68</v>
      </c>
      <c r="B907" s="106" t="s">
        <v>2004</v>
      </c>
      <c r="C907" s="117">
        <v>425</v>
      </c>
      <c r="D907" s="106" t="s">
        <v>2043</v>
      </c>
    </row>
    <row r="908" spans="1:4" ht="12.75" customHeight="1">
      <c r="A908" s="117">
        <v>68</v>
      </c>
      <c r="B908" s="106" t="s">
        <v>2004</v>
      </c>
      <c r="C908" s="117">
        <v>432</v>
      </c>
      <c r="D908" s="106" t="s">
        <v>2044</v>
      </c>
    </row>
    <row r="909" spans="1:4" ht="12.75" customHeight="1">
      <c r="A909" s="117">
        <v>68</v>
      </c>
      <c r="B909" s="106" t="s">
        <v>2004</v>
      </c>
      <c r="C909" s="117">
        <v>444</v>
      </c>
      <c r="D909" s="106" t="s">
        <v>2045</v>
      </c>
    </row>
    <row r="910" spans="1:4" ht="12.75" customHeight="1">
      <c r="A910" s="117">
        <v>68</v>
      </c>
      <c r="B910" s="106" t="s">
        <v>2004</v>
      </c>
      <c r="C910" s="117">
        <v>464</v>
      </c>
      <c r="D910" s="106" t="s">
        <v>2046</v>
      </c>
    </row>
    <row r="911" spans="1:4" ht="12.75" customHeight="1">
      <c r="A911" s="117">
        <v>68</v>
      </c>
      <c r="B911" s="106" t="s">
        <v>2004</v>
      </c>
      <c r="C911" s="117">
        <v>468</v>
      </c>
      <c r="D911" s="106" t="s">
        <v>2047</v>
      </c>
    </row>
    <row r="912" spans="1:4" ht="12.75" customHeight="1">
      <c r="A912" s="117">
        <v>68</v>
      </c>
      <c r="B912" s="106" t="s">
        <v>2004</v>
      </c>
      <c r="C912" s="117">
        <v>498</v>
      </c>
      <c r="D912" s="106" t="s">
        <v>2048</v>
      </c>
    </row>
    <row r="913" spans="1:4" ht="12.75" customHeight="1">
      <c r="A913" s="117">
        <v>68</v>
      </c>
      <c r="B913" s="106" t="s">
        <v>2004</v>
      </c>
      <c r="C913" s="117">
        <v>500</v>
      </c>
      <c r="D913" s="106" t="s">
        <v>2049</v>
      </c>
    </row>
    <row r="914" spans="1:4" ht="12.75" customHeight="1">
      <c r="A914" s="117">
        <v>68</v>
      </c>
      <c r="B914" s="106" t="s">
        <v>2004</v>
      </c>
      <c r="C914" s="117">
        <v>502</v>
      </c>
      <c r="D914" s="106" t="s">
        <v>2050</v>
      </c>
    </row>
    <row r="915" spans="1:4" ht="12.75" customHeight="1">
      <c r="A915" s="117">
        <v>68</v>
      </c>
      <c r="B915" s="106" t="s">
        <v>2004</v>
      </c>
      <c r="C915" s="117">
        <v>522</v>
      </c>
      <c r="D915" s="106" t="s">
        <v>2051</v>
      </c>
    </row>
    <row r="916" spans="1:4" ht="12.75" customHeight="1">
      <c r="A916" s="117">
        <v>68</v>
      </c>
      <c r="B916" s="106" t="s">
        <v>2004</v>
      </c>
      <c r="C916" s="117">
        <v>524</v>
      </c>
      <c r="D916" s="106" t="s">
        <v>2052</v>
      </c>
    </row>
    <row r="917" spans="1:4" ht="12.75" customHeight="1">
      <c r="A917" s="117">
        <v>68</v>
      </c>
      <c r="B917" s="106" t="s">
        <v>2004</v>
      </c>
      <c r="C917" s="117">
        <v>533</v>
      </c>
      <c r="D917" s="106" t="s">
        <v>2053</v>
      </c>
    </row>
    <row r="918" spans="1:4" ht="12.75" customHeight="1">
      <c r="A918" s="117">
        <v>68</v>
      </c>
      <c r="B918" s="106" t="s">
        <v>2004</v>
      </c>
      <c r="C918" s="117">
        <v>547</v>
      </c>
      <c r="D918" s="106" t="s">
        <v>2054</v>
      </c>
    </row>
    <row r="919" spans="1:4" ht="12.75" customHeight="1">
      <c r="A919" s="117">
        <v>68</v>
      </c>
      <c r="B919" s="106" t="s">
        <v>2004</v>
      </c>
      <c r="C919" s="117">
        <v>549</v>
      </c>
      <c r="D919" s="106" t="s">
        <v>2055</v>
      </c>
    </row>
    <row r="920" spans="1:4" ht="12.75" customHeight="1">
      <c r="A920" s="117">
        <v>68</v>
      </c>
      <c r="B920" s="106" t="s">
        <v>2004</v>
      </c>
      <c r="C920" s="117">
        <v>572</v>
      </c>
      <c r="D920" s="106" t="s">
        <v>2056</v>
      </c>
    </row>
    <row r="921" spans="1:4" ht="12.75" customHeight="1">
      <c r="A921" s="117">
        <v>68</v>
      </c>
      <c r="B921" s="106" t="s">
        <v>2004</v>
      </c>
      <c r="C921" s="117">
        <v>573</v>
      </c>
      <c r="D921" s="106" t="s">
        <v>2057</v>
      </c>
    </row>
    <row r="922" spans="1:4" ht="12.75" customHeight="1">
      <c r="A922" s="117">
        <v>68</v>
      </c>
      <c r="B922" s="106" t="s">
        <v>2004</v>
      </c>
      <c r="C922" s="117">
        <v>575</v>
      </c>
      <c r="D922" s="106" t="s">
        <v>2058</v>
      </c>
    </row>
    <row r="923" spans="1:4" ht="12.75" customHeight="1">
      <c r="A923" s="117">
        <v>68</v>
      </c>
      <c r="B923" s="106" t="s">
        <v>2004</v>
      </c>
      <c r="C923" s="117">
        <v>615</v>
      </c>
      <c r="D923" s="106" t="s">
        <v>1283</v>
      </c>
    </row>
    <row r="924" spans="1:4" ht="12.75" customHeight="1">
      <c r="A924" s="117">
        <v>68</v>
      </c>
      <c r="B924" s="106" t="s">
        <v>2004</v>
      </c>
      <c r="C924" s="117">
        <v>655</v>
      </c>
      <c r="D924" s="106" t="s">
        <v>2059</v>
      </c>
    </row>
    <row r="925" spans="1:4" ht="12.75" customHeight="1">
      <c r="A925" s="117">
        <v>68</v>
      </c>
      <c r="B925" s="106" t="s">
        <v>2004</v>
      </c>
      <c r="C925" s="117">
        <v>669</v>
      </c>
      <c r="D925" s="106" t="s">
        <v>1287</v>
      </c>
    </row>
    <row r="926" spans="1:4" ht="12.75" customHeight="1">
      <c r="A926" s="117">
        <v>68</v>
      </c>
      <c r="B926" s="106" t="s">
        <v>2004</v>
      </c>
      <c r="C926" s="117">
        <v>673</v>
      </c>
      <c r="D926" s="106" t="s">
        <v>2060</v>
      </c>
    </row>
    <row r="927" spans="1:4" ht="12.75" customHeight="1">
      <c r="A927" s="117">
        <v>68</v>
      </c>
      <c r="B927" s="106" t="s">
        <v>2004</v>
      </c>
      <c r="C927" s="117">
        <v>679</v>
      </c>
      <c r="D927" s="106" t="s">
        <v>2061</v>
      </c>
    </row>
    <row r="928" spans="1:4" ht="12.75" customHeight="1">
      <c r="A928" s="117">
        <v>68</v>
      </c>
      <c r="B928" s="106" t="s">
        <v>2004</v>
      </c>
      <c r="C928" s="117">
        <v>682</v>
      </c>
      <c r="D928" s="106" t="s">
        <v>2062</v>
      </c>
    </row>
    <row r="929" spans="1:4" ht="12.75" customHeight="1">
      <c r="A929" s="117">
        <v>68</v>
      </c>
      <c r="B929" s="106" t="s">
        <v>2004</v>
      </c>
      <c r="C929" s="117">
        <v>684</v>
      </c>
      <c r="D929" s="106" t="s">
        <v>2063</v>
      </c>
    </row>
    <row r="930" spans="1:4" ht="12.75" customHeight="1">
      <c r="A930" s="117">
        <v>68</v>
      </c>
      <c r="B930" s="106" t="s">
        <v>2004</v>
      </c>
      <c r="C930" s="117">
        <v>686</v>
      </c>
      <c r="D930" s="106" t="s">
        <v>2064</v>
      </c>
    </row>
    <row r="931" spans="1:4" ht="12.75" customHeight="1">
      <c r="A931" s="117">
        <v>68</v>
      </c>
      <c r="B931" s="106" t="s">
        <v>2004</v>
      </c>
      <c r="C931" s="117">
        <v>689</v>
      </c>
      <c r="D931" s="106" t="s">
        <v>2065</v>
      </c>
    </row>
    <row r="932" spans="1:4" ht="12.75" customHeight="1">
      <c r="A932" s="117">
        <v>68</v>
      </c>
      <c r="B932" s="106" t="s">
        <v>2004</v>
      </c>
      <c r="C932" s="117">
        <v>705</v>
      </c>
      <c r="D932" s="106" t="s">
        <v>1299</v>
      </c>
    </row>
    <row r="933" spans="1:4" ht="12.75" customHeight="1">
      <c r="A933" s="117">
        <v>68</v>
      </c>
      <c r="B933" s="106" t="s">
        <v>2004</v>
      </c>
      <c r="C933" s="117">
        <v>720</v>
      </c>
      <c r="D933" s="106" t="s">
        <v>2066</v>
      </c>
    </row>
    <row r="934" spans="1:4" ht="12.75" customHeight="1">
      <c r="A934" s="117">
        <v>68</v>
      </c>
      <c r="B934" s="106" t="s">
        <v>2004</v>
      </c>
      <c r="C934" s="117">
        <v>745</v>
      </c>
      <c r="D934" s="106" t="s">
        <v>2067</v>
      </c>
    </row>
    <row r="935" spans="1:4" ht="12.75" customHeight="1">
      <c r="A935" s="117">
        <v>68</v>
      </c>
      <c r="B935" s="106" t="s">
        <v>2004</v>
      </c>
      <c r="C935" s="117">
        <v>755</v>
      </c>
      <c r="D935" s="106" t="s">
        <v>2068</v>
      </c>
    </row>
    <row r="936" spans="1:4" ht="12.75" customHeight="1">
      <c r="A936" s="117">
        <v>68</v>
      </c>
      <c r="B936" s="106" t="s">
        <v>2004</v>
      </c>
      <c r="C936" s="117">
        <v>770</v>
      </c>
      <c r="D936" s="106" t="s">
        <v>2069</v>
      </c>
    </row>
    <row r="937" spans="1:4" ht="12.75" customHeight="1">
      <c r="A937" s="117">
        <v>68</v>
      </c>
      <c r="B937" s="106" t="s">
        <v>2004</v>
      </c>
      <c r="C937" s="117">
        <v>773</v>
      </c>
      <c r="D937" s="106" t="s">
        <v>1586</v>
      </c>
    </row>
    <row r="938" spans="1:4" ht="12.75" customHeight="1">
      <c r="A938" s="117">
        <v>68</v>
      </c>
      <c r="B938" s="106" t="s">
        <v>2004</v>
      </c>
      <c r="C938" s="117">
        <v>780</v>
      </c>
      <c r="D938" s="106" t="s">
        <v>2070</v>
      </c>
    </row>
    <row r="939" spans="1:4" ht="12.75" customHeight="1">
      <c r="A939" s="117">
        <v>68</v>
      </c>
      <c r="B939" s="106" t="s">
        <v>2004</v>
      </c>
      <c r="C939" s="117">
        <v>820</v>
      </c>
      <c r="D939" s="106" t="s">
        <v>2071</v>
      </c>
    </row>
    <row r="940" spans="1:4" ht="12.75" customHeight="1">
      <c r="A940" s="117">
        <v>68</v>
      </c>
      <c r="B940" s="106" t="s">
        <v>2004</v>
      </c>
      <c r="C940" s="117">
        <v>775</v>
      </c>
      <c r="D940" s="106" t="s">
        <v>2072</v>
      </c>
    </row>
    <row r="941" spans="1:4" ht="12.75" customHeight="1">
      <c r="A941" s="117">
        <v>68</v>
      </c>
      <c r="B941" s="106" t="s">
        <v>2004</v>
      </c>
      <c r="C941" s="117">
        <v>855</v>
      </c>
      <c r="D941" s="106" t="s">
        <v>2073</v>
      </c>
    </row>
    <row r="942" spans="1:4" ht="12.75" customHeight="1">
      <c r="A942" s="117">
        <v>68</v>
      </c>
      <c r="B942" s="106" t="s">
        <v>2004</v>
      </c>
      <c r="C942" s="117">
        <v>861</v>
      </c>
      <c r="D942" s="106" t="s">
        <v>1079</v>
      </c>
    </row>
    <row r="943" spans="1:4" ht="12.75" customHeight="1">
      <c r="A943" s="117">
        <v>68</v>
      </c>
      <c r="B943" s="106" t="s">
        <v>2004</v>
      </c>
      <c r="C943" s="117">
        <v>867</v>
      </c>
      <c r="D943" s="106" t="s">
        <v>2074</v>
      </c>
    </row>
    <row r="944" spans="1:4" ht="12.75" customHeight="1">
      <c r="A944" s="117">
        <v>68</v>
      </c>
      <c r="B944" s="106" t="s">
        <v>2004</v>
      </c>
      <c r="C944" s="117">
        <v>872</v>
      </c>
      <c r="D944" s="106" t="s">
        <v>1392</v>
      </c>
    </row>
    <row r="945" spans="1:4" ht="12.75" customHeight="1">
      <c r="A945" s="117">
        <v>68</v>
      </c>
      <c r="B945" s="106" t="s">
        <v>2004</v>
      </c>
      <c r="C945" s="117">
        <v>895</v>
      </c>
      <c r="D945" s="106" t="s">
        <v>2075</v>
      </c>
    </row>
    <row r="946" spans="1:4" ht="12.75" customHeight="1">
      <c r="A946" s="117">
        <v>70</v>
      </c>
      <c r="B946" s="106" t="s">
        <v>2076</v>
      </c>
      <c r="C946" s="117">
        <v>110</v>
      </c>
      <c r="D946" s="106" t="s">
        <v>1403</v>
      </c>
    </row>
    <row r="947" spans="1:4" ht="12.75" customHeight="1">
      <c r="A947" s="117">
        <v>70</v>
      </c>
      <c r="B947" s="106" t="s">
        <v>2076</v>
      </c>
      <c r="C947" s="117">
        <v>124</v>
      </c>
      <c r="D947" s="106" t="s">
        <v>2077</v>
      </c>
    </row>
    <row r="948" spans="1:4" ht="12.75" customHeight="1">
      <c r="A948" s="117">
        <v>70</v>
      </c>
      <c r="B948" s="106" t="s">
        <v>2076</v>
      </c>
      <c r="C948" s="117">
        <v>230</v>
      </c>
      <c r="D948" s="106" t="s">
        <v>2078</v>
      </c>
    </row>
    <row r="949" spans="1:4" ht="12.75" customHeight="1">
      <c r="A949" s="117">
        <v>70</v>
      </c>
      <c r="B949" s="106" t="s">
        <v>2076</v>
      </c>
      <c r="C949" s="117">
        <v>204</v>
      </c>
      <c r="D949" s="106" t="s">
        <v>2079</v>
      </c>
    </row>
    <row r="950" spans="1:4" ht="12.75" customHeight="1">
      <c r="A950" s="117">
        <v>70</v>
      </c>
      <c r="B950" s="106" t="s">
        <v>2076</v>
      </c>
      <c r="C950" s="117">
        <v>215</v>
      </c>
      <c r="D950" s="106" t="s">
        <v>2080</v>
      </c>
    </row>
    <row r="951" spans="1:4" ht="12.75" customHeight="1">
      <c r="A951" s="117">
        <v>70</v>
      </c>
      <c r="B951" s="106" t="s">
        <v>2076</v>
      </c>
      <c r="C951" s="117">
        <v>221</v>
      </c>
      <c r="D951" s="106" t="s">
        <v>2081</v>
      </c>
    </row>
    <row r="952" spans="1:4" ht="12.75" customHeight="1">
      <c r="A952" s="117">
        <v>70</v>
      </c>
      <c r="B952" s="106" t="s">
        <v>2076</v>
      </c>
      <c r="C952" s="117">
        <v>233</v>
      </c>
      <c r="D952" s="106" t="s">
        <v>2082</v>
      </c>
    </row>
    <row r="953" spans="1:4" ht="12.75" customHeight="1">
      <c r="A953" s="117">
        <v>70</v>
      </c>
      <c r="B953" s="106" t="s">
        <v>2076</v>
      </c>
      <c r="C953" s="117">
        <v>235</v>
      </c>
      <c r="D953" s="106" t="s">
        <v>2083</v>
      </c>
    </row>
    <row r="954" spans="1:4" ht="12.75" customHeight="1">
      <c r="A954" s="117">
        <v>70</v>
      </c>
      <c r="B954" s="106" t="s">
        <v>2076</v>
      </c>
      <c r="C954" s="117">
        <v>265</v>
      </c>
      <c r="D954" s="106" t="s">
        <v>2084</v>
      </c>
    </row>
    <row r="955" spans="1:4" ht="12.75" customHeight="1">
      <c r="A955" s="117">
        <v>70</v>
      </c>
      <c r="B955" s="106" t="s">
        <v>2076</v>
      </c>
      <c r="C955" s="117">
        <v>400</v>
      </c>
      <c r="D955" s="106" t="s">
        <v>1263</v>
      </c>
    </row>
    <row r="956" spans="1:4" ht="12.75" customHeight="1">
      <c r="A956" s="117">
        <v>70</v>
      </c>
      <c r="B956" s="106" t="s">
        <v>2076</v>
      </c>
      <c r="C956" s="117">
        <v>418</v>
      </c>
      <c r="D956" s="106" t="s">
        <v>2085</v>
      </c>
    </row>
    <row r="957" spans="1:4" ht="12.75" customHeight="1">
      <c r="A957" s="117">
        <v>70</v>
      </c>
      <c r="B957" s="106" t="s">
        <v>2076</v>
      </c>
      <c r="C957" s="117">
        <v>429</v>
      </c>
      <c r="D957" s="106" t="s">
        <v>2086</v>
      </c>
    </row>
    <row r="958" spans="1:4" ht="12.75" customHeight="1">
      <c r="A958" s="117">
        <v>70</v>
      </c>
      <c r="B958" s="106" t="s">
        <v>2076</v>
      </c>
      <c r="C958" s="117">
        <v>473</v>
      </c>
      <c r="D958" s="106" t="s">
        <v>2087</v>
      </c>
    </row>
    <row r="959" spans="1:4" ht="12.75" customHeight="1">
      <c r="A959" s="117">
        <v>70</v>
      </c>
      <c r="B959" s="106" t="s">
        <v>2076</v>
      </c>
      <c r="C959" s="117">
        <v>508</v>
      </c>
      <c r="D959" s="106" t="s">
        <v>2088</v>
      </c>
    </row>
    <row r="960" spans="1:4" ht="12.75" customHeight="1">
      <c r="A960" s="117">
        <v>70</v>
      </c>
      <c r="B960" s="106" t="s">
        <v>2076</v>
      </c>
      <c r="C960" s="117">
        <v>523</v>
      </c>
      <c r="D960" s="106" t="s">
        <v>2089</v>
      </c>
    </row>
    <row r="961" spans="1:4" ht="12.75" customHeight="1">
      <c r="A961" s="117">
        <v>70</v>
      </c>
      <c r="B961" s="106" t="s">
        <v>2076</v>
      </c>
      <c r="C961" s="117">
        <v>630</v>
      </c>
      <c r="D961" s="106" t="s">
        <v>2090</v>
      </c>
    </row>
    <row r="962" spans="1:4" ht="12.75" customHeight="1">
      <c r="A962" s="117">
        <v>70</v>
      </c>
      <c r="B962" s="106" t="s">
        <v>2076</v>
      </c>
      <c r="C962" s="117">
        <v>670</v>
      </c>
      <c r="D962" s="106" t="s">
        <v>2091</v>
      </c>
    </row>
    <row r="963" spans="1:4" ht="12.75" customHeight="1">
      <c r="A963" s="117">
        <v>70</v>
      </c>
      <c r="B963" s="106" t="s">
        <v>2076</v>
      </c>
      <c r="C963" s="117">
        <v>678</v>
      </c>
      <c r="D963" s="106" t="s">
        <v>2092</v>
      </c>
    </row>
    <row r="964" spans="1:4" ht="12.75" customHeight="1">
      <c r="A964" s="117">
        <v>70</v>
      </c>
      <c r="B964" s="106" t="s">
        <v>2076</v>
      </c>
      <c r="C964" s="117">
        <v>702</v>
      </c>
      <c r="D964" s="106" t="s">
        <v>2093</v>
      </c>
    </row>
    <row r="965" spans="1:4" ht="12.75" customHeight="1">
      <c r="A965" s="117">
        <v>70</v>
      </c>
      <c r="B965" s="106" t="s">
        <v>2076</v>
      </c>
      <c r="C965" s="117">
        <v>708</v>
      </c>
      <c r="D965" s="106" t="s">
        <v>2094</v>
      </c>
    </row>
    <row r="966" spans="1:4" ht="12.75" customHeight="1">
      <c r="A966" s="117">
        <v>70</v>
      </c>
      <c r="B966" s="106" t="s">
        <v>2076</v>
      </c>
      <c r="C966" s="117">
        <v>713</v>
      </c>
      <c r="D966" s="106" t="s">
        <v>2095</v>
      </c>
    </row>
    <row r="967" spans="1:4" ht="12.75" customHeight="1">
      <c r="A967" s="117">
        <v>70</v>
      </c>
      <c r="B967" s="106" t="s">
        <v>2076</v>
      </c>
      <c r="C967" s="117">
        <v>717</v>
      </c>
      <c r="D967" s="106" t="s">
        <v>1294</v>
      </c>
    </row>
    <row r="968" spans="1:4" ht="12.75" customHeight="1">
      <c r="A968" s="117">
        <v>70</v>
      </c>
      <c r="B968" s="106" t="s">
        <v>2076</v>
      </c>
      <c r="C968" s="117">
        <v>742</v>
      </c>
      <c r="D968" s="106" t="s">
        <v>2096</v>
      </c>
    </row>
    <row r="969" spans="1:4" ht="12.75" customHeight="1">
      <c r="A969" s="117">
        <v>70</v>
      </c>
      <c r="B969" s="106" t="s">
        <v>2076</v>
      </c>
      <c r="C969" s="117">
        <v>1</v>
      </c>
      <c r="D969" s="106" t="s">
        <v>2097</v>
      </c>
    </row>
    <row r="970" spans="1:4" ht="12.75" customHeight="1">
      <c r="A970" s="117">
        <v>70</v>
      </c>
      <c r="B970" s="106" t="s">
        <v>2076</v>
      </c>
      <c r="C970" s="117">
        <v>771</v>
      </c>
      <c r="D970" s="106" t="s">
        <v>1586</v>
      </c>
    </row>
    <row r="971" spans="1:4" ht="12.75" customHeight="1">
      <c r="A971" s="117">
        <v>70</v>
      </c>
      <c r="B971" s="106" t="s">
        <v>2076</v>
      </c>
      <c r="C971" s="117">
        <v>820</v>
      </c>
      <c r="D971" s="106" t="s">
        <v>2098</v>
      </c>
    </row>
    <row r="972" spans="1:4" ht="12.75" customHeight="1">
      <c r="A972" s="117">
        <v>70</v>
      </c>
      <c r="B972" s="106" t="s">
        <v>2076</v>
      </c>
      <c r="C972" s="117">
        <v>823</v>
      </c>
      <c r="D972" s="106" t="s">
        <v>2099</v>
      </c>
    </row>
    <row r="973" spans="1:4" ht="12.75" customHeight="1">
      <c r="A973" s="117">
        <v>73</v>
      </c>
      <c r="B973" s="106" t="s">
        <v>2100</v>
      </c>
      <c r="C973" s="117">
        <v>24</v>
      </c>
      <c r="D973" s="106" t="s">
        <v>2101</v>
      </c>
    </row>
    <row r="974" spans="1:4" ht="12.75" customHeight="1">
      <c r="A974" s="117">
        <v>73</v>
      </c>
      <c r="B974" s="106" t="s">
        <v>2100</v>
      </c>
      <c r="C974" s="117">
        <v>26</v>
      </c>
      <c r="D974" s="106" t="s">
        <v>2102</v>
      </c>
    </row>
    <row r="975" spans="1:4" ht="12.75" customHeight="1">
      <c r="A975" s="117">
        <v>73</v>
      </c>
      <c r="B975" s="106" t="s">
        <v>2100</v>
      </c>
      <c r="C975" s="117">
        <v>30</v>
      </c>
      <c r="D975" s="106" t="s">
        <v>2103</v>
      </c>
    </row>
    <row r="976" spans="1:4" ht="12.75" customHeight="1">
      <c r="A976" s="117">
        <v>73</v>
      </c>
      <c r="B976" s="106" t="s">
        <v>2100</v>
      </c>
      <c r="C976" s="117">
        <v>43</v>
      </c>
      <c r="D976" s="106" t="s">
        <v>2104</v>
      </c>
    </row>
    <row r="977" spans="1:4" ht="12.75" customHeight="1">
      <c r="A977" s="117">
        <v>73</v>
      </c>
      <c r="B977" s="106" t="s">
        <v>2100</v>
      </c>
      <c r="C977" s="117">
        <v>55</v>
      </c>
      <c r="D977" s="106" t="s">
        <v>2105</v>
      </c>
    </row>
    <row r="978" spans="1:4" ht="12.75" customHeight="1">
      <c r="A978" s="117">
        <v>73</v>
      </c>
      <c r="B978" s="106" t="s">
        <v>2100</v>
      </c>
      <c r="C978" s="117">
        <v>67</v>
      </c>
      <c r="D978" s="106" t="s">
        <v>2106</v>
      </c>
    </row>
    <row r="979" spans="1:4" ht="12.75" customHeight="1">
      <c r="A979" s="117">
        <v>73</v>
      </c>
      <c r="B979" s="106" t="s">
        <v>2100</v>
      </c>
      <c r="C979" s="117">
        <v>124</v>
      </c>
      <c r="D979" s="106" t="s">
        <v>2107</v>
      </c>
    </row>
    <row r="980" spans="1:4" ht="12.75" customHeight="1">
      <c r="A980" s="117">
        <v>73</v>
      </c>
      <c r="B980" s="106" t="s">
        <v>2100</v>
      </c>
      <c r="C980" s="117">
        <v>148</v>
      </c>
      <c r="D980" s="106" t="s">
        <v>2108</v>
      </c>
    </row>
    <row r="981" spans="1:4" ht="12.75" customHeight="1">
      <c r="A981" s="117">
        <v>73</v>
      </c>
      <c r="B981" s="106" t="s">
        <v>2100</v>
      </c>
      <c r="C981" s="117">
        <v>152</v>
      </c>
      <c r="D981" s="106" t="s">
        <v>2109</v>
      </c>
    </row>
    <row r="982" spans="1:4" ht="12.75" customHeight="1">
      <c r="A982" s="117">
        <v>73</v>
      </c>
      <c r="B982" s="106" t="s">
        <v>2100</v>
      </c>
      <c r="C982" s="117">
        <v>168</v>
      </c>
      <c r="D982" s="106" t="s">
        <v>2110</v>
      </c>
    </row>
    <row r="983" spans="1:4" ht="12.75" customHeight="1">
      <c r="A983" s="117">
        <v>73</v>
      </c>
      <c r="B983" s="106" t="s">
        <v>2100</v>
      </c>
      <c r="C983" s="117">
        <v>180</v>
      </c>
      <c r="D983" s="106" t="s">
        <v>2111</v>
      </c>
    </row>
    <row r="984" spans="1:4" ht="12.75" customHeight="1">
      <c r="A984" s="117">
        <v>73</v>
      </c>
      <c r="B984" s="106" t="s">
        <v>2100</v>
      </c>
      <c r="C984" s="117">
        <v>200</v>
      </c>
      <c r="D984" s="106" t="s">
        <v>2112</v>
      </c>
    </row>
    <row r="985" spans="1:4" ht="12.75" customHeight="1">
      <c r="A985" s="117">
        <v>73</v>
      </c>
      <c r="B985" s="106" t="s">
        <v>2100</v>
      </c>
      <c r="C985" s="117">
        <v>217</v>
      </c>
      <c r="D985" s="106" t="s">
        <v>2113</v>
      </c>
    </row>
    <row r="986" spans="1:4" ht="12.75" customHeight="1">
      <c r="A986" s="117">
        <v>73</v>
      </c>
      <c r="B986" s="106" t="s">
        <v>2100</v>
      </c>
      <c r="C986" s="117">
        <v>226</v>
      </c>
      <c r="D986" s="106" t="s">
        <v>2114</v>
      </c>
    </row>
    <row r="987" spans="1:4" ht="12.75" customHeight="1">
      <c r="A987" s="117">
        <v>73</v>
      </c>
      <c r="B987" s="106" t="s">
        <v>2100</v>
      </c>
      <c r="C987" s="117">
        <v>236</v>
      </c>
      <c r="D987" s="106" t="s">
        <v>2115</v>
      </c>
    </row>
    <row r="988" spans="1:4" ht="12.75" customHeight="1">
      <c r="A988" s="117">
        <v>73</v>
      </c>
      <c r="B988" s="106" t="s">
        <v>2100</v>
      </c>
      <c r="C988" s="117">
        <v>268</v>
      </c>
      <c r="D988" s="106" t="s">
        <v>2116</v>
      </c>
    </row>
    <row r="989" spans="1:4" ht="12.75" customHeight="1">
      <c r="A989" s="117">
        <v>73</v>
      </c>
      <c r="B989" s="106" t="s">
        <v>2100</v>
      </c>
      <c r="C989" s="117">
        <v>270</v>
      </c>
      <c r="D989" s="106" t="s">
        <v>2117</v>
      </c>
    </row>
    <row r="990" spans="1:4" ht="12.75" customHeight="1">
      <c r="A990" s="117">
        <v>73</v>
      </c>
      <c r="B990" s="106" t="s">
        <v>2100</v>
      </c>
      <c r="C990" s="117">
        <v>275</v>
      </c>
      <c r="D990" s="106" t="s">
        <v>2118</v>
      </c>
    </row>
    <row r="991" spans="1:4" ht="12.75" customHeight="1">
      <c r="A991" s="117">
        <v>73</v>
      </c>
      <c r="B991" s="106" t="s">
        <v>2100</v>
      </c>
      <c r="C991" s="117">
        <v>283</v>
      </c>
      <c r="D991" s="106" t="s">
        <v>2119</v>
      </c>
    </row>
    <row r="992" spans="1:4" ht="12.75" customHeight="1">
      <c r="A992" s="117">
        <v>73</v>
      </c>
      <c r="B992" s="106" t="s">
        <v>2100</v>
      </c>
      <c r="C992" s="117">
        <v>319</v>
      </c>
      <c r="D992" s="106" t="s">
        <v>2120</v>
      </c>
    </row>
    <row r="993" spans="1:4" ht="12.75" customHeight="1">
      <c r="A993" s="117">
        <v>73</v>
      </c>
      <c r="B993" s="106" t="s">
        <v>2100</v>
      </c>
      <c r="C993" s="117">
        <v>347</v>
      </c>
      <c r="D993" s="106" t="s">
        <v>2121</v>
      </c>
    </row>
    <row r="994" spans="1:4" ht="12.75" customHeight="1">
      <c r="A994" s="117">
        <v>73</v>
      </c>
      <c r="B994" s="106" t="s">
        <v>2100</v>
      </c>
      <c r="C994" s="117">
        <v>349</v>
      </c>
      <c r="D994" s="106" t="s">
        <v>2122</v>
      </c>
    </row>
    <row r="995" spans="1:4" ht="12.75" customHeight="1">
      <c r="A995" s="117">
        <v>73</v>
      </c>
      <c r="B995" s="106" t="s">
        <v>2100</v>
      </c>
      <c r="C995" s="117">
        <v>1</v>
      </c>
      <c r="D995" s="106" t="s">
        <v>2123</v>
      </c>
    </row>
    <row r="996" spans="1:4" ht="12.75" customHeight="1">
      <c r="A996" s="117">
        <v>73</v>
      </c>
      <c r="B996" s="106" t="s">
        <v>2100</v>
      </c>
      <c r="C996" s="117">
        <v>352</v>
      </c>
      <c r="D996" s="106" t="s">
        <v>2124</v>
      </c>
    </row>
    <row r="997" spans="1:4" ht="12.75" customHeight="1">
      <c r="A997" s="117">
        <v>73</v>
      </c>
      <c r="B997" s="106" t="s">
        <v>2100</v>
      </c>
      <c r="C997" s="117">
        <v>408</v>
      </c>
      <c r="D997" s="106" t="s">
        <v>2125</v>
      </c>
    </row>
    <row r="998" spans="1:4" ht="12.75" customHeight="1">
      <c r="A998" s="117">
        <v>73</v>
      </c>
      <c r="B998" s="106" t="s">
        <v>2100</v>
      </c>
      <c r="C998" s="117">
        <v>411</v>
      </c>
      <c r="D998" s="106" t="s">
        <v>2126</v>
      </c>
    </row>
    <row r="999" spans="1:4" ht="12.75" customHeight="1">
      <c r="A999" s="117">
        <v>73</v>
      </c>
      <c r="B999" s="106" t="s">
        <v>2100</v>
      </c>
      <c r="C999" s="117">
        <v>443</v>
      </c>
      <c r="D999" s="106" t="s">
        <v>2127</v>
      </c>
    </row>
    <row r="1000" spans="1:4" ht="12.75" customHeight="1">
      <c r="A1000" s="117">
        <v>73</v>
      </c>
      <c r="B1000" s="106" t="s">
        <v>2100</v>
      </c>
      <c r="C1000" s="117">
        <v>449</v>
      </c>
      <c r="D1000" s="106" t="s">
        <v>2128</v>
      </c>
    </row>
    <row r="1001" spans="1:4" ht="12.75" customHeight="1">
      <c r="A1001" s="117">
        <v>73</v>
      </c>
      <c r="B1001" s="106" t="s">
        <v>2100</v>
      </c>
      <c r="C1001" s="117">
        <v>461</v>
      </c>
      <c r="D1001" s="106" t="s">
        <v>2129</v>
      </c>
    </row>
    <row r="1002" spans="1:4" ht="12.75" customHeight="1">
      <c r="A1002" s="117">
        <v>73</v>
      </c>
      <c r="B1002" s="106" t="s">
        <v>2100</v>
      </c>
      <c r="C1002" s="117">
        <v>483</v>
      </c>
      <c r="D1002" s="106" t="s">
        <v>2130</v>
      </c>
    </row>
    <row r="1003" spans="1:4" ht="12.75" customHeight="1">
      <c r="A1003" s="117">
        <v>73</v>
      </c>
      <c r="B1003" s="106" t="s">
        <v>2100</v>
      </c>
      <c r="C1003" s="117">
        <v>504</v>
      </c>
      <c r="D1003" s="106" t="s">
        <v>2131</v>
      </c>
    </row>
    <row r="1004" spans="1:4" ht="12.75" customHeight="1">
      <c r="A1004" s="117">
        <v>73</v>
      </c>
      <c r="B1004" s="106" t="s">
        <v>2100</v>
      </c>
      <c r="C1004" s="117">
        <v>520</v>
      </c>
      <c r="D1004" s="106" t="s">
        <v>2132</v>
      </c>
    </row>
    <row r="1005" spans="1:4" ht="12.75" customHeight="1">
      <c r="A1005" s="117">
        <v>73</v>
      </c>
      <c r="B1005" s="106" t="s">
        <v>2100</v>
      </c>
      <c r="C1005" s="117">
        <v>900</v>
      </c>
      <c r="D1005" s="106" t="s">
        <v>2132</v>
      </c>
    </row>
    <row r="1006" spans="1:4" ht="12.75" customHeight="1">
      <c r="A1006" s="117">
        <v>73</v>
      </c>
      <c r="B1006" s="106" t="s">
        <v>2100</v>
      </c>
      <c r="C1006" s="117">
        <v>547</v>
      </c>
      <c r="D1006" s="106" t="s">
        <v>2133</v>
      </c>
    </row>
    <row r="1007" spans="1:4" ht="12.75" customHeight="1">
      <c r="A1007" s="117">
        <v>73</v>
      </c>
      <c r="B1007" s="106" t="s">
        <v>2100</v>
      </c>
      <c r="C1007" s="117">
        <v>555</v>
      </c>
      <c r="D1007" s="106" t="s">
        <v>2134</v>
      </c>
    </row>
    <row r="1008" spans="1:4" ht="12.75" customHeight="1">
      <c r="A1008" s="117">
        <v>73</v>
      </c>
      <c r="B1008" s="106" t="s">
        <v>2100</v>
      </c>
      <c r="C1008" s="117">
        <v>563</v>
      </c>
      <c r="D1008" s="106" t="s">
        <v>2135</v>
      </c>
    </row>
    <row r="1009" spans="1:4" ht="12.75" customHeight="1">
      <c r="A1009" s="117">
        <v>73</v>
      </c>
      <c r="B1009" s="106" t="s">
        <v>2100</v>
      </c>
      <c r="C1009" s="117">
        <v>585</v>
      </c>
      <c r="D1009" s="106" t="s">
        <v>2136</v>
      </c>
    </row>
    <row r="1010" spans="1:4" ht="12.75" customHeight="1">
      <c r="A1010" s="117">
        <v>73</v>
      </c>
      <c r="B1010" s="106" t="s">
        <v>2100</v>
      </c>
      <c r="C1010" s="117">
        <v>616</v>
      </c>
      <c r="D1010" s="106" t="s">
        <v>2137</v>
      </c>
    </row>
    <row r="1011" spans="1:4" ht="12.75" customHeight="1">
      <c r="A1011" s="117">
        <v>73</v>
      </c>
      <c r="B1011" s="106" t="s">
        <v>2100</v>
      </c>
      <c r="C1011" s="117">
        <v>622</v>
      </c>
      <c r="D1011" s="106" t="s">
        <v>2138</v>
      </c>
    </row>
    <row r="1012" spans="1:4" ht="12.75" customHeight="1">
      <c r="A1012" s="117">
        <v>73</v>
      </c>
      <c r="B1012" s="106" t="s">
        <v>2100</v>
      </c>
      <c r="C1012" s="117">
        <v>624</v>
      </c>
      <c r="D1012" s="106" t="s">
        <v>2139</v>
      </c>
    </row>
    <row r="1013" spans="1:4" ht="12.75" customHeight="1">
      <c r="A1013" s="117">
        <v>73</v>
      </c>
      <c r="B1013" s="106" t="s">
        <v>2100</v>
      </c>
      <c r="C1013" s="117">
        <v>671</v>
      </c>
      <c r="D1013" s="106" t="s">
        <v>2140</v>
      </c>
    </row>
    <row r="1014" spans="1:4" ht="12.75" customHeight="1">
      <c r="A1014" s="117">
        <v>73</v>
      </c>
      <c r="B1014" s="106" t="s">
        <v>2100</v>
      </c>
      <c r="C1014" s="117">
        <v>675</v>
      </c>
      <c r="D1014" s="106" t="s">
        <v>2141</v>
      </c>
    </row>
    <row r="1015" spans="1:4" ht="12.75" customHeight="1">
      <c r="A1015" s="117">
        <v>73</v>
      </c>
      <c r="B1015" s="106" t="s">
        <v>2100</v>
      </c>
      <c r="C1015" s="117">
        <v>678</v>
      </c>
      <c r="D1015" s="106" t="s">
        <v>1293</v>
      </c>
    </row>
    <row r="1016" spans="1:4" ht="12.75" customHeight="1">
      <c r="A1016" s="117">
        <v>73</v>
      </c>
      <c r="B1016" s="106" t="s">
        <v>2100</v>
      </c>
      <c r="C1016" s="117">
        <v>686</v>
      </c>
      <c r="D1016" s="106" t="s">
        <v>2142</v>
      </c>
    </row>
    <row r="1017" spans="1:4" ht="12.75" customHeight="1">
      <c r="A1017" s="117">
        <v>73</v>
      </c>
      <c r="B1017" s="106" t="s">
        <v>2100</v>
      </c>
      <c r="C1017" s="117">
        <v>770</v>
      </c>
      <c r="D1017" s="106" t="s">
        <v>1585</v>
      </c>
    </row>
    <row r="1018" spans="1:4" ht="12.75" customHeight="1">
      <c r="A1018" s="117">
        <v>73</v>
      </c>
      <c r="B1018" s="106" t="s">
        <v>2100</v>
      </c>
      <c r="C1018" s="117">
        <v>854</v>
      </c>
      <c r="D1018" s="106" t="s">
        <v>2143</v>
      </c>
    </row>
    <row r="1019" spans="1:4" ht="12.75" customHeight="1">
      <c r="A1019" s="117">
        <v>73</v>
      </c>
      <c r="B1019" s="106" t="s">
        <v>2100</v>
      </c>
      <c r="C1019" s="117">
        <v>861</v>
      </c>
      <c r="D1019" s="106" t="s">
        <v>2144</v>
      </c>
    </row>
    <row r="1020" spans="1:4" ht="12.75" customHeight="1">
      <c r="A1020" s="117">
        <v>73</v>
      </c>
      <c r="B1020" s="106" t="s">
        <v>2100</v>
      </c>
      <c r="C1020" s="117">
        <v>870</v>
      </c>
      <c r="D1020" s="106" t="s">
        <v>2145</v>
      </c>
    </row>
    <row r="1021" spans="1:4" ht="12.75" customHeight="1">
      <c r="A1021" s="117">
        <v>73</v>
      </c>
      <c r="B1021" s="106" t="s">
        <v>2100</v>
      </c>
      <c r="C1021" s="117">
        <v>873</v>
      </c>
      <c r="D1021" s="106" t="s">
        <v>2146</v>
      </c>
    </row>
    <row r="1022" spans="1:4" ht="12.75" customHeight="1">
      <c r="A1022" s="117">
        <v>76</v>
      </c>
      <c r="B1022" s="106" t="s">
        <v>2147</v>
      </c>
      <c r="C1022" s="117">
        <v>20</v>
      </c>
      <c r="D1022" s="106" t="s">
        <v>2148</v>
      </c>
    </row>
    <row r="1023" spans="1:4" ht="12.75" customHeight="1">
      <c r="A1023" s="117">
        <v>76</v>
      </c>
      <c r="B1023" s="106" t="s">
        <v>2147</v>
      </c>
      <c r="C1023" s="117">
        <v>36</v>
      </c>
      <c r="D1023" s="106" t="s">
        <v>2149</v>
      </c>
    </row>
    <row r="1024" spans="1:4" ht="12.75" customHeight="1">
      <c r="A1024" s="117">
        <v>76</v>
      </c>
      <c r="B1024" s="106" t="s">
        <v>2147</v>
      </c>
      <c r="C1024" s="117">
        <v>41</v>
      </c>
      <c r="D1024" s="106" t="s">
        <v>2150</v>
      </c>
    </row>
    <row r="1025" spans="1:4" ht="12.75" customHeight="1">
      <c r="A1025" s="117">
        <v>76</v>
      </c>
      <c r="B1025" s="106" t="s">
        <v>2147</v>
      </c>
      <c r="C1025" s="117">
        <v>54</v>
      </c>
      <c r="D1025" s="106" t="s">
        <v>1215</v>
      </c>
    </row>
    <row r="1026" spans="1:4" ht="12.75" customHeight="1">
      <c r="A1026" s="117">
        <v>76</v>
      </c>
      <c r="B1026" s="106" t="s">
        <v>2147</v>
      </c>
      <c r="C1026" s="117">
        <v>100</v>
      </c>
      <c r="D1026" s="106" t="s">
        <v>1221</v>
      </c>
    </row>
    <row r="1027" spans="1:4" ht="12.75" customHeight="1">
      <c r="A1027" s="117">
        <v>76</v>
      </c>
      <c r="B1027" s="106" t="s">
        <v>2147</v>
      </c>
      <c r="C1027" s="117">
        <v>109</v>
      </c>
      <c r="D1027" s="106" t="s">
        <v>2151</v>
      </c>
    </row>
    <row r="1028" spans="1:4" ht="12.75" customHeight="1">
      <c r="A1028" s="117">
        <v>76</v>
      </c>
      <c r="B1028" s="106" t="s">
        <v>2147</v>
      </c>
      <c r="C1028" s="117">
        <v>111</v>
      </c>
      <c r="D1028" s="106" t="s">
        <v>2152</v>
      </c>
    </row>
    <row r="1029" spans="1:4" ht="12.75" customHeight="1">
      <c r="A1029" s="117">
        <v>76</v>
      </c>
      <c r="B1029" s="106" t="s">
        <v>2147</v>
      </c>
      <c r="C1029" s="117">
        <v>113</v>
      </c>
      <c r="D1029" s="106" t="s">
        <v>2153</v>
      </c>
    </row>
    <row r="1030" spans="1:4" ht="12.75" customHeight="1">
      <c r="A1030" s="117">
        <v>76</v>
      </c>
      <c r="B1030" s="106" t="s">
        <v>2147</v>
      </c>
      <c r="C1030" s="117">
        <v>122</v>
      </c>
      <c r="D1030" s="106" t="s">
        <v>2154</v>
      </c>
    </row>
    <row r="1031" spans="1:4" ht="12.75" customHeight="1">
      <c r="A1031" s="117">
        <v>76</v>
      </c>
      <c r="B1031" s="106" t="s">
        <v>2147</v>
      </c>
      <c r="C1031" s="117">
        <v>1</v>
      </c>
      <c r="D1031" s="106" t="s">
        <v>2155</v>
      </c>
    </row>
    <row r="1032" spans="1:4" ht="12.75" customHeight="1">
      <c r="A1032" s="117">
        <v>76</v>
      </c>
      <c r="B1032" s="106" t="s">
        <v>2147</v>
      </c>
      <c r="C1032" s="117">
        <v>130</v>
      </c>
      <c r="D1032" s="106" t="s">
        <v>1328</v>
      </c>
    </row>
    <row r="1033" spans="1:4" ht="12.75" customHeight="1">
      <c r="A1033" s="117">
        <v>76</v>
      </c>
      <c r="B1033" s="106" t="s">
        <v>2147</v>
      </c>
      <c r="C1033" s="117">
        <v>147</v>
      </c>
      <c r="D1033" s="106" t="s">
        <v>2156</v>
      </c>
    </row>
    <row r="1034" spans="1:4" ht="12.75" customHeight="1">
      <c r="A1034" s="117">
        <v>76</v>
      </c>
      <c r="B1034" s="106" t="s">
        <v>2147</v>
      </c>
      <c r="C1034" s="117">
        <v>233</v>
      </c>
      <c r="D1034" s="106" t="s">
        <v>2157</v>
      </c>
    </row>
    <row r="1035" spans="1:4" ht="12.75" customHeight="1">
      <c r="A1035" s="117">
        <v>76</v>
      </c>
      <c r="B1035" s="106" t="s">
        <v>2147</v>
      </c>
      <c r="C1035" s="117">
        <v>126</v>
      </c>
      <c r="D1035" s="106" t="s">
        <v>2158</v>
      </c>
    </row>
    <row r="1036" spans="1:4" ht="12.75" customHeight="1">
      <c r="A1036" s="117">
        <v>76</v>
      </c>
      <c r="B1036" s="106" t="s">
        <v>2147</v>
      </c>
      <c r="C1036" s="117">
        <v>243</v>
      </c>
      <c r="D1036" s="106" t="s">
        <v>2159</v>
      </c>
    </row>
    <row r="1037" spans="1:4" ht="12.75" customHeight="1">
      <c r="A1037" s="117">
        <v>76</v>
      </c>
      <c r="B1037" s="106" t="s">
        <v>2147</v>
      </c>
      <c r="C1037" s="117">
        <v>246</v>
      </c>
      <c r="D1037" s="106" t="s">
        <v>2160</v>
      </c>
    </row>
    <row r="1038" spans="1:4" ht="12.75" customHeight="1">
      <c r="A1038" s="117">
        <v>76</v>
      </c>
      <c r="B1038" s="106" t="s">
        <v>2147</v>
      </c>
      <c r="C1038" s="117">
        <v>248</v>
      </c>
      <c r="D1038" s="106" t="s">
        <v>2161</v>
      </c>
    </row>
    <row r="1039" spans="1:4" ht="12.75" customHeight="1">
      <c r="A1039" s="117">
        <v>76</v>
      </c>
      <c r="B1039" s="106" t="s">
        <v>2147</v>
      </c>
      <c r="C1039" s="117">
        <v>250</v>
      </c>
      <c r="D1039" s="106" t="s">
        <v>2162</v>
      </c>
    </row>
    <row r="1040" spans="1:4" ht="12.75" customHeight="1">
      <c r="A1040" s="117">
        <v>76</v>
      </c>
      <c r="B1040" s="106" t="s">
        <v>2147</v>
      </c>
      <c r="C1040" s="117">
        <v>275</v>
      </c>
      <c r="D1040" s="106" t="s">
        <v>2163</v>
      </c>
    </row>
    <row r="1041" spans="1:4" ht="12.75" customHeight="1">
      <c r="A1041" s="117">
        <v>76</v>
      </c>
      <c r="B1041" s="106" t="s">
        <v>2147</v>
      </c>
      <c r="C1041" s="117">
        <v>306</v>
      </c>
      <c r="D1041" s="106" t="s">
        <v>2164</v>
      </c>
    </row>
    <row r="1042" spans="1:4" ht="12.75" customHeight="1">
      <c r="A1042" s="117">
        <v>76</v>
      </c>
      <c r="B1042" s="106" t="s">
        <v>2147</v>
      </c>
      <c r="C1042" s="117">
        <v>318</v>
      </c>
      <c r="D1042" s="106" t="s">
        <v>2165</v>
      </c>
    </row>
    <row r="1043" spans="1:4" ht="12.75" customHeight="1">
      <c r="A1043" s="117">
        <v>76</v>
      </c>
      <c r="B1043" s="106" t="s">
        <v>2147</v>
      </c>
      <c r="C1043" s="117">
        <v>364</v>
      </c>
      <c r="D1043" s="106" t="s">
        <v>2166</v>
      </c>
    </row>
    <row r="1044" spans="1:4" ht="12.75" customHeight="1">
      <c r="A1044" s="117">
        <v>76</v>
      </c>
      <c r="B1044" s="106" t="s">
        <v>2147</v>
      </c>
      <c r="C1044" s="117">
        <v>377</v>
      </c>
      <c r="D1044" s="106" t="s">
        <v>2167</v>
      </c>
    </row>
    <row r="1045" spans="1:4" ht="12.75" customHeight="1">
      <c r="A1045" s="117">
        <v>76</v>
      </c>
      <c r="B1045" s="106" t="s">
        <v>2147</v>
      </c>
      <c r="C1045" s="117">
        <v>400</v>
      </c>
      <c r="D1045" s="106" t="s">
        <v>1263</v>
      </c>
    </row>
    <row r="1046" spans="1:4" ht="12.75" customHeight="1">
      <c r="A1046" s="117">
        <v>76</v>
      </c>
      <c r="B1046" s="106" t="s">
        <v>2147</v>
      </c>
      <c r="C1046" s="117">
        <v>403</v>
      </c>
      <c r="D1046" s="106" t="s">
        <v>1439</v>
      </c>
    </row>
    <row r="1047" spans="1:4" ht="12.75" customHeight="1">
      <c r="A1047" s="117">
        <v>76</v>
      </c>
      <c r="B1047" s="106" t="s">
        <v>2147</v>
      </c>
      <c r="C1047" s="117">
        <v>497</v>
      </c>
      <c r="D1047" s="106" t="s">
        <v>2168</v>
      </c>
    </row>
    <row r="1048" spans="1:4" ht="12.75" customHeight="1">
      <c r="A1048" s="117">
        <v>76</v>
      </c>
      <c r="B1048" s="106" t="s">
        <v>2147</v>
      </c>
      <c r="C1048" s="117">
        <v>520</v>
      </c>
      <c r="D1048" s="106" t="s">
        <v>2169</v>
      </c>
    </row>
    <row r="1049" spans="1:4" ht="12.75" customHeight="1">
      <c r="A1049" s="117">
        <v>76</v>
      </c>
      <c r="B1049" s="106" t="s">
        <v>2147</v>
      </c>
      <c r="C1049" s="117">
        <v>530</v>
      </c>
      <c r="D1049" s="106" t="s">
        <v>2170</v>
      </c>
    </row>
    <row r="1050" spans="1:4" ht="12.75" customHeight="1">
      <c r="A1050" s="117">
        <v>76</v>
      </c>
      <c r="B1050" s="106" t="s">
        <v>2147</v>
      </c>
      <c r="C1050" s="117">
        <v>563</v>
      </c>
      <c r="D1050" s="106" t="s">
        <v>2171</v>
      </c>
    </row>
    <row r="1051" spans="1:4" ht="12.75" customHeight="1">
      <c r="A1051" s="117">
        <v>76</v>
      </c>
      <c r="B1051" s="106" t="s">
        <v>2147</v>
      </c>
      <c r="C1051" s="117">
        <v>606</v>
      </c>
      <c r="D1051" s="106" t="s">
        <v>92</v>
      </c>
    </row>
    <row r="1052" spans="1:4" ht="12.75" customHeight="1">
      <c r="A1052" s="117">
        <v>76</v>
      </c>
      <c r="B1052" s="106" t="s">
        <v>2147</v>
      </c>
      <c r="C1052" s="117">
        <v>616</v>
      </c>
      <c r="D1052" s="106" t="s">
        <v>2172</v>
      </c>
    </row>
    <row r="1053" spans="1:4" ht="12.75" customHeight="1">
      <c r="A1053" s="117">
        <v>76</v>
      </c>
      <c r="B1053" s="106" t="s">
        <v>2147</v>
      </c>
      <c r="C1053" s="117">
        <v>622</v>
      </c>
      <c r="D1053" s="106" t="s">
        <v>2173</v>
      </c>
    </row>
    <row r="1054" spans="1:4" ht="12.75" customHeight="1">
      <c r="A1054" s="117">
        <v>76</v>
      </c>
      <c r="B1054" s="106" t="s">
        <v>2147</v>
      </c>
      <c r="C1054" s="117">
        <v>670</v>
      </c>
      <c r="D1054" s="106" t="s">
        <v>1294</v>
      </c>
    </row>
    <row r="1055" spans="1:4" ht="12.75" customHeight="1">
      <c r="A1055" s="117">
        <v>76</v>
      </c>
      <c r="B1055" s="106" t="s">
        <v>2147</v>
      </c>
      <c r="C1055" s="117">
        <v>736</v>
      </c>
      <c r="D1055" s="106" t="s">
        <v>2174</v>
      </c>
    </row>
    <row r="1056" spans="1:4" ht="12.75" customHeight="1">
      <c r="A1056" s="117">
        <v>76</v>
      </c>
      <c r="B1056" s="106" t="s">
        <v>2147</v>
      </c>
      <c r="C1056" s="117">
        <v>823</v>
      </c>
      <c r="D1056" s="106" t="s">
        <v>456</v>
      </c>
    </row>
    <row r="1057" spans="1:4" ht="12.75" customHeight="1">
      <c r="A1057" s="117">
        <v>76</v>
      </c>
      <c r="B1057" s="106" t="s">
        <v>2147</v>
      </c>
      <c r="C1057" s="117">
        <v>828</v>
      </c>
      <c r="D1057" s="106" t="s">
        <v>528</v>
      </c>
    </row>
    <row r="1058" spans="1:4" ht="12.75" customHeight="1">
      <c r="A1058" s="117">
        <v>76</v>
      </c>
      <c r="B1058" s="106" t="s">
        <v>2147</v>
      </c>
      <c r="C1058" s="117">
        <v>834</v>
      </c>
      <c r="D1058" s="106" t="s">
        <v>2175</v>
      </c>
    </row>
    <row r="1059" spans="1:4" ht="12.75" customHeight="1">
      <c r="A1059" s="117">
        <v>76</v>
      </c>
      <c r="B1059" s="106" t="s">
        <v>2147</v>
      </c>
      <c r="C1059" s="117">
        <v>845</v>
      </c>
      <c r="D1059" s="106" t="s">
        <v>2176</v>
      </c>
    </row>
    <row r="1060" spans="1:4" ht="12.75" customHeight="1">
      <c r="A1060" s="117">
        <v>76</v>
      </c>
      <c r="B1060" s="106" t="s">
        <v>2147</v>
      </c>
      <c r="C1060" s="117">
        <v>863</v>
      </c>
      <c r="D1060" s="106" t="s">
        <v>2177</v>
      </c>
    </row>
    <row r="1061" spans="1:4" ht="12.75" customHeight="1">
      <c r="A1061" s="117">
        <v>76</v>
      </c>
      <c r="B1061" s="106" t="s">
        <v>2147</v>
      </c>
      <c r="C1061" s="117">
        <v>869</v>
      </c>
      <c r="D1061" s="106" t="s">
        <v>2178</v>
      </c>
    </row>
    <row r="1062" spans="1:4" ht="12.75" customHeight="1">
      <c r="A1062" s="117">
        <v>76</v>
      </c>
      <c r="B1062" s="106" t="s">
        <v>2147</v>
      </c>
      <c r="C1062" s="117">
        <v>890</v>
      </c>
      <c r="D1062" s="106" t="s">
        <v>2179</v>
      </c>
    </row>
    <row r="1063" spans="1:4" ht="12.75" customHeight="1">
      <c r="A1063" s="117">
        <v>76</v>
      </c>
      <c r="B1063" s="106" t="s">
        <v>2147</v>
      </c>
      <c r="C1063" s="117">
        <v>892</v>
      </c>
      <c r="D1063" s="106" t="s">
        <v>2180</v>
      </c>
    </row>
    <row r="1064" spans="1:4" ht="12.75" customHeight="1">
      <c r="A1064" s="117">
        <v>76</v>
      </c>
      <c r="B1064" s="106" t="s">
        <v>2147</v>
      </c>
      <c r="C1064" s="117">
        <v>895</v>
      </c>
      <c r="D1064" s="106" t="s">
        <v>2181</v>
      </c>
    </row>
    <row r="1065" spans="1:4" ht="12.75" customHeight="1">
      <c r="A1065" s="117">
        <v>81</v>
      </c>
      <c r="B1065" s="106" t="s">
        <v>2182</v>
      </c>
      <c r="C1065" s="117">
        <v>1</v>
      </c>
      <c r="D1065" s="106" t="s">
        <v>2183</v>
      </c>
    </row>
    <row r="1066" spans="1:4" ht="12.75" customHeight="1">
      <c r="A1066" s="117">
        <v>81</v>
      </c>
      <c r="B1066" s="106" t="s">
        <v>2182</v>
      </c>
      <c r="C1066" s="117">
        <v>65</v>
      </c>
      <c r="D1066" s="106" t="s">
        <v>2184</v>
      </c>
    </row>
    <row r="1067" spans="1:4" ht="12.75" customHeight="1">
      <c r="A1067" s="117">
        <v>81</v>
      </c>
      <c r="B1067" s="106" t="s">
        <v>2182</v>
      </c>
      <c r="C1067" s="117">
        <v>220</v>
      </c>
      <c r="D1067" s="106" t="s">
        <v>2185</v>
      </c>
    </row>
    <row r="1068" spans="1:4" ht="12.75" customHeight="1">
      <c r="A1068" s="117">
        <v>81</v>
      </c>
      <c r="B1068" s="106" t="s">
        <v>2182</v>
      </c>
      <c r="C1068" s="117">
        <v>300</v>
      </c>
      <c r="D1068" s="106" t="s">
        <v>2186</v>
      </c>
    </row>
    <row r="1069" spans="1:4" ht="12.75" customHeight="1">
      <c r="A1069" s="117">
        <v>81</v>
      </c>
      <c r="B1069" s="106" t="s">
        <v>2182</v>
      </c>
      <c r="C1069" s="117">
        <v>591</v>
      </c>
      <c r="D1069" s="106" t="s">
        <v>2187</v>
      </c>
    </row>
    <row r="1070" spans="1:4" ht="12.75" customHeight="1">
      <c r="A1070" s="117">
        <v>81</v>
      </c>
      <c r="B1070" s="106" t="s">
        <v>2182</v>
      </c>
      <c r="C1070" s="117">
        <v>736</v>
      </c>
      <c r="D1070" s="106" t="s">
        <v>2188</v>
      </c>
    </row>
    <row r="1071" spans="1:4" ht="12.75" customHeight="1">
      <c r="A1071" s="117">
        <v>81</v>
      </c>
      <c r="B1071" s="106" t="s">
        <v>2182</v>
      </c>
      <c r="C1071" s="117">
        <v>794</v>
      </c>
      <c r="D1071" s="106" t="s">
        <v>2189</v>
      </c>
    </row>
    <row r="1072" spans="1:4" ht="12.75" customHeight="1">
      <c r="A1072" s="117">
        <v>85</v>
      </c>
      <c r="B1072" s="106" t="s">
        <v>2190</v>
      </c>
      <c r="C1072" s="117">
        <v>10</v>
      </c>
      <c r="D1072" s="106" t="s">
        <v>2191</v>
      </c>
    </row>
    <row r="1073" spans="1:4" ht="12.75" customHeight="1">
      <c r="A1073" s="117">
        <v>85</v>
      </c>
      <c r="B1073" s="106" t="s">
        <v>2190</v>
      </c>
      <c r="C1073" s="117">
        <v>15</v>
      </c>
      <c r="D1073" s="106" t="s">
        <v>2192</v>
      </c>
    </row>
    <row r="1074" spans="1:4" ht="12.75" customHeight="1">
      <c r="A1074" s="117">
        <v>85</v>
      </c>
      <c r="B1074" s="106" t="s">
        <v>2190</v>
      </c>
      <c r="C1074" s="117">
        <v>125</v>
      </c>
      <c r="D1074" s="106" t="s">
        <v>2193</v>
      </c>
    </row>
    <row r="1075" spans="1:4" ht="12.75" customHeight="1">
      <c r="A1075" s="117">
        <v>85</v>
      </c>
      <c r="B1075" s="106" t="s">
        <v>2190</v>
      </c>
      <c r="C1075" s="117">
        <v>136</v>
      </c>
      <c r="D1075" s="106" t="s">
        <v>2194</v>
      </c>
    </row>
    <row r="1076" spans="1:4" ht="12.75" customHeight="1">
      <c r="A1076" s="117">
        <v>85</v>
      </c>
      <c r="B1076" s="106" t="s">
        <v>2190</v>
      </c>
      <c r="C1076" s="117">
        <v>139</v>
      </c>
      <c r="D1076" s="106" t="s">
        <v>2195</v>
      </c>
    </row>
    <row r="1077" spans="1:4" ht="12.75" customHeight="1">
      <c r="A1077" s="117">
        <v>85</v>
      </c>
      <c r="B1077" s="106" t="s">
        <v>2190</v>
      </c>
      <c r="C1077" s="117">
        <v>162</v>
      </c>
      <c r="D1077" s="106" t="s">
        <v>2196</v>
      </c>
    </row>
    <row r="1078" spans="1:4" ht="12.75" customHeight="1">
      <c r="A1078" s="117">
        <v>85</v>
      </c>
      <c r="B1078" s="106" t="s">
        <v>2190</v>
      </c>
      <c r="C1078" s="117">
        <v>225</v>
      </c>
      <c r="D1078" s="106" t="s">
        <v>2197</v>
      </c>
    </row>
    <row r="1079" spans="1:4" ht="12.75" customHeight="1">
      <c r="A1079" s="117">
        <v>85</v>
      </c>
      <c r="B1079" s="106" t="s">
        <v>2190</v>
      </c>
      <c r="C1079" s="117">
        <v>230</v>
      </c>
      <c r="D1079" s="106" t="s">
        <v>2198</v>
      </c>
    </row>
    <row r="1080" spans="1:4" ht="12.75" customHeight="1">
      <c r="A1080" s="117">
        <v>85</v>
      </c>
      <c r="B1080" s="106" t="s">
        <v>2190</v>
      </c>
      <c r="C1080" s="117">
        <v>250</v>
      </c>
      <c r="D1080" s="106" t="s">
        <v>2199</v>
      </c>
    </row>
    <row r="1081" spans="1:4" ht="12.75" customHeight="1">
      <c r="A1081" s="117">
        <v>85</v>
      </c>
      <c r="B1081" s="106" t="s">
        <v>2190</v>
      </c>
      <c r="C1081" s="117">
        <v>263</v>
      </c>
      <c r="D1081" s="106" t="s">
        <v>2200</v>
      </c>
    </row>
    <row r="1082" spans="1:4" ht="12.75" customHeight="1">
      <c r="A1082" s="117">
        <v>85</v>
      </c>
      <c r="B1082" s="106" t="s">
        <v>2190</v>
      </c>
      <c r="C1082" s="117">
        <v>279</v>
      </c>
      <c r="D1082" s="106" t="s">
        <v>2201</v>
      </c>
    </row>
    <row r="1083" spans="1:4" ht="12.75" customHeight="1">
      <c r="A1083" s="117">
        <v>85</v>
      </c>
      <c r="B1083" s="106" t="s">
        <v>2190</v>
      </c>
      <c r="C1083" s="117">
        <v>300</v>
      </c>
      <c r="D1083" s="106" t="s">
        <v>1284</v>
      </c>
    </row>
    <row r="1084" spans="1:4" ht="12.75" customHeight="1">
      <c r="A1084" s="117">
        <v>85</v>
      </c>
      <c r="B1084" s="106" t="s">
        <v>2190</v>
      </c>
      <c r="C1084" s="117">
        <v>315</v>
      </c>
      <c r="D1084" s="106" t="s">
        <v>2202</v>
      </c>
    </row>
    <row r="1085" spans="1:4" ht="12.75" customHeight="1">
      <c r="A1085" s="117">
        <v>85</v>
      </c>
      <c r="B1085" s="106" t="s">
        <v>2190</v>
      </c>
      <c r="C1085" s="117">
        <v>325</v>
      </c>
      <c r="D1085" s="106" t="s">
        <v>2203</v>
      </c>
    </row>
    <row r="1086" spans="1:4" ht="12.75" customHeight="1">
      <c r="A1086" s="117">
        <v>85</v>
      </c>
      <c r="B1086" s="106" t="s">
        <v>2190</v>
      </c>
      <c r="C1086" s="117">
        <v>400</v>
      </c>
      <c r="D1086" s="106" t="s">
        <v>2204</v>
      </c>
    </row>
    <row r="1087" spans="1:4" ht="12.75" customHeight="1">
      <c r="A1087" s="117">
        <v>85</v>
      </c>
      <c r="B1087" s="106" t="s">
        <v>2190</v>
      </c>
      <c r="C1087" s="117">
        <v>410</v>
      </c>
      <c r="D1087" s="106" t="s">
        <v>2205</v>
      </c>
    </row>
    <row r="1088" spans="1:4" ht="12.75" customHeight="1">
      <c r="A1088" s="117">
        <v>85</v>
      </c>
      <c r="B1088" s="106" t="s">
        <v>2190</v>
      </c>
      <c r="C1088" s="117">
        <v>430</v>
      </c>
      <c r="D1088" s="106" t="s">
        <v>2206</v>
      </c>
    </row>
    <row r="1089" spans="1:4" ht="12.75" customHeight="1">
      <c r="A1089" s="117">
        <v>85</v>
      </c>
      <c r="B1089" s="106" t="s">
        <v>2190</v>
      </c>
      <c r="C1089" s="117">
        <v>440</v>
      </c>
      <c r="D1089" s="106" t="s">
        <v>1392</v>
      </c>
    </row>
    <row r="1090" spans="1:4" ht="12.75" customHeight="1">
      <c r="A1090" s="117">
        <v>85</v>
      </c>
      <c r="B1090" s="106" t="s">
        <v>2190</v>
      </c>
      <c r="C1090" s="117">
        <v>1</v>
      </c>
      <c r="D1090" s="106" t="s">
        <v>2207</v>
      </c>
    </row>
    <row r="1091" spans="1:4" ht="12.75" customHeight="1">
      <c r="A1091" s="117">
        <v>86</v>
      </c>
      <c r="B1091" s="106" t="s">
        <v>2208</v>
      </c>
      <c r="C1091" s="117">
        <v>219</v>
      </c>
      <c r="D1091" s="106" t="s">
        <v>2209</v>
      </c>
    </row>
    <row r="1092" spans="1:4" ht="12.75" customHeight="1">
      <c r="A1092" s="117">
        <v>86</v>
      </c>
      <c r="B1092" s="106" t="s">
        <v>2208</v>
      </c>
      <c r="C1092" s="117">
        <v>1</v>
      </c>
      <c r="D1092" s="106" t="s">
        <v>2210</v>
      </c>
    </row>
    <row r="1093" spans="1:4" ht="12.75" customHeight="1">
      <c r="A1093" s="117">
        <v>86</v>
      </c>
      <c r="B1093" s="106" t="s">
        <v>2208</v>
      </c>
      <c r="C1093" s="117">
        <v>320</v>
      </c>
      <c r="D1093" s="106" t="s">
        <v>2211</v>
      </c>
    </row>
    <row r="1094" spans="1:4" ht="12.75" customHeight="1">
      <c r="A1094" s="117">
        <v>86</v>
      </c>
      <c r="B1094" s="106" t="s">
        <v>2208</v>
      </c>
      <c r="C1094" s="117">
        <v>568</v>
      </c>
      <c r="D1094" s="106" t="s">
        <v>2212</v>
      </c>
    </row>
    <row r="1095" spans="1:4" ht="12.75" customHeight="1">
      <c r="A1095" s="117">
        <v>86</v>
      </c>
      <c r="B1095" s="106" t="s">
        <v>2208</v>
      </c>
      <c r="C1095" s="117">
        <v>569</v>
      </c>
      <c r="D1095" s="106" t="s">
        <v>2213</v>
      </c>
    </row>
    <row r="1096" spans="1:4" ht="12.75" customHeight="1">
      <c r="A1096" s="117">
        <v>86</v>
      </c>
      <c r="B1096" s="106" t="s">
        <v>2208</v>
      </c>
      <c r="C1096" s="117">
        <v>571</v>
      </c>
      <c r="D1096" s="106" t="s">
        <v>2214</v>
      </c>
    </row>
    <row r="1097" spans="1:4" ht="12.75" customHeight="1">
      <c r="A1097" s="117">
        <v>86</v>
      </c>
      <c r="B1097" s="106" t="s">
        <v>2208</v>
      </c>
      <c r="C1097" s="117">
        <v>573</v>
      </c>
      <c r="D1097" s="106" t="s">
        <v>2215</v>
      </c>
    </row>
    <row r="1098" spans="1:4" ht="12.75" customHeight="1">
      <c r="A1098" s="117">
        <v>86</v>
      </c>
      <c r="B1098" s="106" t="s">
        <v>2208</v>
      </c>
      <c r="C1098" s="117">
        <v>755</v>
      </c>
      <c r="D1098" s="106" t="s">
        <v>1289</v>
      </c>
    </row>
    <row r="1099" spans="1:4" ht="12.75" customHeight="1">
      <c r="A1099" s="117">
        <v>86</v>
      </c>
      <c r="B1099" s="106" t="s">
        <v>2208</v>
      </c>
      <c r="C1099" s="117">
        <v>757</v>
      </c>
      <c r="D1099" s="106" t="s">
        <v>2064</v>
      </c>
    </row>
    <row r="1100" spans="1:4" ht="12.75" customHeight="1">
      <c r="A1100" s="117">
        <v>86</v>
      </c>
      <c r="B1100" s="106" t="s">
        <v>2208</v>
      </c>
      <c r="C1100" s="117">
        <v>760</v>
      </c>
      <c r="D1100" s="106" t="s">
        <v>28</v>
      </c>
    </row>
    <row r="1101" spans="1:4" ht="12.75" customHeight="1">
      <c r="A1101" s="117">
        <v>86</v>
      </c>
      <c r="B1101" s="106" t="s">
        <v>2208</v>
      </c>
      <c r="C1101" s="117">
        <v>749</v>
      </c>
      <c r="D1101" s="106" t="s">
        <v>2216</v>
      </c>
    </row>
    <row r="1102" spans="1:4" ht="12.75" customHeight="1">
      <c r="A1102" s="31">
        <v>86</v>
      </c>
      <c r="B1102" s="15" t="s">
        <v>2208</v>
      </c>
      <c r="C1102" s="31">
        <v>865</v>
      </c>
      <c r="D1102" s="15" t="s">
        <v>2217</v>
      </c>
    </row>
    <row r="1103" spans="1:4" ht="12.75" customHeight="1">
      <c r="A1103" s="31">
        <v>86</v>
      </c>
      <c r="B1103" s="15" t="s">
        <v>2208</v>
      </c>
      <c r="C1103" s="31">
        <v>885</v>
      </c>
      <c r="D1103" s="15" t="s">
        <v>2218</v>
      </c>
    </row>
    <row r="1104" spans="1:4" ht="12.75" customHeight="1">
      <c r="A1104" s="31">
        <v>88</v>
      </c>
      <c r="B1104" s="15" t="s">
        <v>2219</v>
      </c>
      <c r="C1104" s="31">
        <v>564</v>
      </c>
      <c r="D1104" s="15" t="s">
        <v>1928</v>
      </c>
    </row>
    <row r="1105" spans="1:4" ht="12.75" customHeight="1">
      <c r="A1105" s="31">
        <v>88</v>
      </c>
      <c r="B1105" s="15" t="s">
        <v>2219</v>
      </c>
      <c r="C1105" s="31">
        <v>1</v>
      </c>
      <c r="D1105" s="15" t="s">
        <v>1287</v>
      </c>
    </row>
    <row r="1106" spans="1:4" ht="12.75" customHeight="1">
      <c r="A1106" s="31">
        <v>91</v>
      </c>
      <c r="B1106" s="15" t="s">
        <v>2220</v>
      </c>
      <c r="C1106" s="31">
        <v>263</v>
      </c>
      <c r="D1106" s="15" t="s">
        <v>2221</v>
      </c>
    </row>
    <row r="1107" spans="1:4" ht="12.75" customHeight="1">
      <c r="A1107" s="31">
        <v>91</v>
      </c>
      <c r="B1107" s="15" t="s">
        <v>2220</v>
      </c>
      <c r="C1107" s="31">
        <v>405</v>
      </c>
      <c r="D1107" s="15" t="s">
        <v>2222</v>
      </c>
    </row>
    <row r="1108" spans="1:4" ht="12.75" customHeight="1">
      <c r="A1108" s="31">
        <v>91</v>
      </c>
      <c r="B1108" s="15" t="s">
        <v>2220</v>
      </c>
      <c r="C1108" s="31">
        <v>407</v>
      </c>
      <c r="D1108" s="15" t="s">
        <v>2223</v>
      </c>
    </row>
    <row r="1109" spans="1:4" ht="12.75" customHeight="1">
      <c r="A1109" s="31">
        <v>91</v>
      </c>
      <c r="B1109" s="15" t="s">
        <v>2220</v>
      </c>
      <c r="C1109" s="31">
        <v>430</v>
      </c>
      <c r="D1109" s="15" t="s">
        <v>1439</v>
      </c>
    </row>
    <row r="1110" spans="1:4" ht="12.75" customHeight="1">
      <c r="A1110" s="31">
        <v>91</v>
      </c>
      <c r="B1110" s="15" t="s">
        <v>2220</v>
      </c>
      <c r="C1110" s="31">
        <v>1</v>
      </c>
      <c r="D1110" s="15" t="s">
        <v>2224</v>
      </c>
    </row>
    <row r="1111" spans="1:4" ht="12.75" customHeight="1">
      <c r="A1111" s="31">
        <v>91</v>
      </c>
      <c r="B1111" s="15" t="s">
        <v>2220</v>
      </c>
      <c r="C1111" s="31">
        <v>460</v>
      </c>
      <c r="D1111" s="15" t="s">
        <v>2225</v>
      </c>
    </row>
    <row r="1112" spans="1:4" ht="12.75" customHeight="1">
      <c r="A1112" s="31">
        <v>91</v>
      </c>
      <c r="B1112" s="15" t="s">
        <v>2220</v>
      </c>
      <c r="C1112" s="31">
        <v>669</v>
      </c>
      <c r="D1112" s="15" t="s">
        <v>2226</v>
      </c>
    </row>
    <row r="1113" spans="1:4" ht="12.75" customHeight="1">
      <c r="A1113" s="31">
        <v>91</v>
      </c>
      <c r="B1113" s="15" t="s">
        <v>2220</v>
      </c>
      <c r="C1113" s="31">
        <v>530</v>
      </c>
      <c r="D1113" s="15" t="s">
        <v>2227</v>
      </c>
    </row>
    <row r="1114" spans="1:4" ht="12.75" customHeight="1">
      <c r="A1114" s="31">
        <v>91</v>
      </c>
      <c r="B1114" s="15" t="s">
        <v>2220</v>
      </c>
      <c r="C1114" s="31">
        <v>536</v>
      </c>
      <c r="D1114" s="15" t="s">
        <v>2228</v>
      </c>
    </row>
    <row r="1115" spans="1:4" ht="12.75" customHeight="1">
      <c r="A1115" s="31">
        <v>91</v>
      </c>
      <c r="B1115" s="15" t="s">
        <v>2220</v>
      </c>
      <c r="C1115" s="31">
        <v>540</v>
      </c>
      <c r="D1115" s="15" t="s">
        <v>2229</v>
      </c>
    </row>
    <row r="1116" spans="1:4" ht="12.75" customHeight="1">
      <c r="A1116" s="31">
        <v>91</v>
      </c>
      <c r="B1116" s="15" t="s">
        <v>2220</v>
      </c>
      <c r="C1116" s="31">
        <v>798</v>
      </c>
      <c r="D1116" s="15" t="s">
        <v>2230</v>
      </c>
    </row>
    <row r="1117" spans="1:4" ht="12.75" customHeight="1">
      <c r="A1117" s="31">
        <v>94</v>
      </c>
      <c r="B1117" s="15" t="s">
        <v>2231</v>
      </c>
      <c r="C1117" s="31">
        <v>886</v>
      </c>
      <c r="D1117" s="15" t="s">
        <v>2232</v>
      </c>
    </row>
    <row r="1118" spans="1:4" ht="12.75" customHeight="1">
      <c r="A1118" s="31">
        <v>94</v>
      </c>
      <c r="B1118" s="15" t="s">
        <v>2231</v>
      </c>
      <c r="C1118" s="31">
        <v>885</v>
      </c>
      <c r="D1118" s="15" t="s">
        <v>1251</v>
      </c>
    </row>
    <row r="1119" spans="1:4" ht="12.75" customHeight="1">
      <c r="A1119" s="31">
        <v>94</v>
      </c>
      <c r="B1119" s="15" t="s">
        <v>2231</v>
      </c>
      <c r="C1119" s="31">
        <v>343</v>
      </c>
      <c r="D1119" s="15" t="s">
        <v>2233</v>
      </c>
    </row>
    <row r="1120" spans="1:4" ht="12.75" customHeight="1">
      <c r="A1120" s="31">
        <v>94</v>
      </c>
      <c r="B1120" s="15" t="s">
        <v>2231</v>
      </c>
      <c r="C1120" s="31">
        <v>1</v>
      </c>
      <c r="D1120" s="15" t="s">
        <v>2234</v>
      </c>
    </row>
    <row r="1121" spans="1:4" ht="12.75" customHeight="1">
      <c r="A1121" s="31">
        <v>94</v>
      </c>
      <c r="B1121" s="15" t="s">
        <v>2231</v>
      </c>
      <c r="C1121" s="31">
        <v>663</v>
      </c>
      <c r="D1121" s="15" t="s">
        <v>2235</v>
      </c>
    </row>
    <row r="1122" spans="1:4" ht="12.75" customHeight="1">
      <c r="A1122" s="31">
        <v>94</v>
      </c>
      <c r="B1122" s="15" t="s">
        <v>2231</v>
      </c>
      <c r="C1122" s="31">
        <v>888</v>
      </c>
      <c r="D1122" s="15" t="s">
        <v>2236</v>
      </c>
    </row>
    <row r="1123" spans="1:4" ht="12.75" customHeight="1">
      <c r="A1123" s="31">
        <v>94</v>
      </c>
      <c r="B1123" s="15" t="s">
        <v>2231</v>
      </c>
      <c r="C1123" s="31">
        <v>887</v>
      </c>
      <c r="D1123" s="15" t="s">
        <v>2237</v>
      </c>
    </row>
    <row r="1124" spans="1:4" ht="12.75" customHeight="1">
      <c r="A1124" s="31">
        <v>94</v>
      </c>
      <c r="B1124" s="15" t="s">
        <v>2231</v>
      </c>
      <c r="C1124" s="31">
        <v>884</v>
      </c>
      <c r="D1124" s="15" t="s">
        <v>1338</v>
      </c>
    </row>
    <row r="1125" spans="1:4" ht="12.75" customHeight="1">
      <c r="A1125" s="31">
        <v>94</v>
      </c>
      <c r="B1125" s="15" t="s">
        <v>2231</v>
      </c>
      <c r="C1125" s="31">
        <v>883</v>
      </c>
      <c r="D1125" s="15" t="s">
        <v>2238</v>
      </c>
    </row>
    <row r="1126" spans="1:4" ht="12.75" customHeight="1">
      <c r="A1126" s="31">
        <v>95</v>
      </c>
      <c r="B1126" s="15" t="s">
        <v>2239</v>
      </c>
      <c r="C1126" s="31">
        <v>15</v>
      </c>
      <c r="D1126" s="15" t="s">
        <v>1356</v>
      </c>
    </row>
    <row r="1127" spans="1:4" ht="12.75" customHeight="1">
      <c r="A1127" s="31">
        <v>95</v>
      </c>
      <c r="B1127" s="15" t="s">
        <v>2239</v>
      </c>
      <c r="C1127" s="31">
        <v>25</v>
      </c>
      <c r="D1127" s="15" t="s">
        <v>2240</v>
      </c>
    </row>
    <row r="1128" spans="1:4" ht="12.75" customHeight="1">
      <c r="A1128" s="31">
        <v>95</v>
      </c>
      <c r="B1128" s="15" t="s">
        <v>2239</v>
      </c>
      <c r="C1128" s="31">
        <v>200</v>
      </c>
      <c r="D1128" s="15" t="s">
        <v>1443</v>
      </c>
    </row>
    <row r="1129" spans="1:4" ht="12.75" customHeight="1">
      <c r="A1129" s="31">
        <v>95</v>
      </c>
      <c r="B1129" s="15" t="s">
        <v>2239</v>
      </c>
      <c r="C1129" s="31">
        <v>1</v>
      </c>
      <c r="D1129" s="15" t="s">
        <v>2241</v>
      </c>
    </row>
    <row r="1130" spans="1:4" ht="12.75" customHeight="1">
      <c r="A1130" s="31">
        <v>97</v>
      </c>
      <c r="B1130" s="15" t="s">
        <v>2242</v>
      </c>
      <c r="C1130" s="31">
        <v>888</v>
      </c>
      <c r="D1130" s="15" t="s">
        <v>2243</v>
      </c>
    </row>
    <row r="1131" spans="1:4" ht="12.75" customHeight="1">
      <c r="A1131" s="31">
        <v>97</v>
      </c>
      <c r="B1131" s="15" t="s">
        <v>2242</v>
      </c>
      <c r="C1131" s="31">
        <v>161</v>
      </c>
      <c r="D1131" s="15" t="s">
        <v>2244</v>
      </c>
    </row>
    <row r="1132" spans="1:4" ht="12.75" customHeight="1">
      <c r="A1132" s="31">
        <v>97</v>
      </c>
      <c r="B1132" s="15" t="s">
        <v>2242</v>
      </c>
      <c r="C1132" s="31">
        <v>1</v>
      </c>
      <c r="D1132" s="15" t="s">
        <v>2245</v>
      </c>
    </row>
    <row r="1133" spans="1:4" ht="12.75" customHeight="1">
      <c r="A1133" s="31">
        <v>97</v>
      </c>
      <c r="B1133" s="15" t="s">
        <v>2242</v>
      </c>
      <c r="C1133" s="31">
        <v>511</v>
      </c>
      <c r="D1133" s="15" t="s">
        <v>2246</v>
      </c>
    </row>
    <row r="1134" spans="1:4" ht="12.75" customHeight="1">
      <c r="A1134" s="31">
        <v>97</v>
      </c>
      <c r="B1134" s="15" t="s">
        <v>2242</v>
      </c>
      <c r="C1134" s="31">
        <v>777</v>
      </c>
      <c r="D1134" s="15" t="s">
        <v>2247</v>
      </c>
    </row>
    <row r="1135" spans="1:4" ht="12.75" customHeight="1">
      <c r="A1135" s="31">
        <v>97</v>
      </c>
      <c r="B1135" s="15" t="s">
        <v>2242</v>
      </c>
      <c r="C1135" s="31">
        <v>666</v>
      </c>
      <c r="D1135" s="15" t="s">
        <v>2248</v>
      </c>
    </row>
    <row r="1136" spans="1:4" ht="12.75" customHeight="1">
      <c r="A1136" s="31">
        <v>97</v>
      </c>
      <c r="B1136" s="15" t="s">
        <v>2242</v>
      </c>
      <c r="C1136" s="31">
        <v>555</v>
      </c>
      <c r="D1136" s="15" t="s">
        <v>2249</v>
      </c>
    </row>
    <row r="1137" spans="1:4" ht="12.75" customHeight="1">
      <c r="A1137" s="31">
        <v>97</v>
      </c>
      <c r="B1137" s="15" t="s">
        <v>2242</v>
      </c>
      <c r="C1137" s="31">
        <v>889</v>
      </c>
      <c r="D1137" s="15" t="s">
        <v>2250</v>
      </c>
    </row>
    <row r="1138" spans="1:4" ht="12.75" customHeight="1">
      <c r="A1138" s="31">
        <v>99</v>
      </c>
      <c r="B1138" s="15" t="s">
        <v>2251</v>
      </c>
      <c r="C1138" s="31">
        <v>773</v>
      </c>
      <c r="D1138" s="15" t="s">
        <v>2252</v>
      </c>
    </row>
    <row r="1139" spans="1:4" ht="12.75" customHeight="1">
      <c r="A1139" s="31">
        <v>99</v>
      </c>
      <c r="B1139" s="15" t="s">
        <v>2251</v>
      </c>
      <c r="C1139" s="31">
        <v>999</v>
      </c>
      <c r="D1139" s="15" t="s">
        <v>2253</v>
      </c>
    </row>
    <row r="1140" spans="1:4" ht="12.75" customHeight="1">
      <c r="A1140" s="31">
        <v>99</v>
      </c>
      <c r="B1140" s="15" t="s">
        <v>2251</v>
      </c>
      <c r="C1140" s="31">
        <v>524</v>
      </c>
      <c r="D1140" s="15" t="s">
        <v>2254</v>
      </c>
    </row>
    <row r="1141" spans="1:4" ht="12.75" customHeight="1">
      <c r="A1141" s="31">
        <v>99</v>
      </c>
      <c r="B1141" s="15" t="s">
        <v>2251</v>
      </c>
      <c r="C1141" s="31">
        <v>1</v>
      </c>
      <c r="D1141" s="15" t="s">
        <v>2255</v>
      </c>
    </row>
    <row r="1142" spans="1:4" ht="12.75" customHeight="1">
      <c r="A1142" s="31">
        <v>99</v>
      </c>
      <c r="B1142" s="15" t="s">
        <v>2251</v>
      </c>
      <c r="C1142" s="31">
        <v>760</v>
      </c>
      <c r="D1142" s="15" t="s">
        <v>2256</v>
      </c>
    </row>
    <row r="1143" spans="1:4" ht="12.75" customHeight="1">
      <c r="A1143" s="31">
        <v>99</v>
      </c>
      <c r="B1143" s="15" t="s">
        <v>2251</v>
      </c>
      <c r="C1143" s="31">
        <v>572</v>
      </c>
      <c r="D1143" s="15" t="s">
        <v>2257</v>
      </c>
    </row>
    <row r="1144" spans="1:4" ht="12.75" customHeight="1">
      <c r="A1144" s="31">
        <v>99</v>
      </c>
      <c r="B1144" s="15" t="s">
        <v>2251</v>
      </c>
      <c r="C1144" s="31">
        <v>624</v>
      </c>
      <c r="D1144" s="15" t="s">
        <v>2258</v>
      </c>
    </row>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C1000"/>
  <sheetViews>
    <sheetView workbookViewId="0"/>
  </sheetViews>
  <sheetFormatPr baseColWidth="10" defaultColWidth="12.5" defaultRowHeight="15" customHeight="1"/>
  <cols>
    <col min="1" max="1" width="11.6640625" customWidth="1"/>
    <col min="2" max="2" width="69.5" customWidth="1"/>
    <col min="3" max="3" width="21" customWidth="1"/>
    <col min="4" max="6" width="10" customWidth="1"/>
  </cols>
  <sheetData>
    <row r="1" spans="1:3" ht="13.5" customHeight="1">
      <c r="A1" s="115" t="s">
        <v>2259</v>
      </c>
      <c r="B1" s="115" t="s">
        <v>2260</v>
      </c>
      <c r="C1" s="115" t="s">
        <v>2261</v>
      </c>
    </row>
    <row r="2" spans="1:3" ht="13.5" customHeight="1">
      <c r="A2" s="118">
        <v>891280008</v>
      </c>
      <c r="B2" s="119" t="s">
        <v>2262</v>
      </c>
      <c r="C2" s="120">
        <v>1</v>
      </c>
    </row>
    <row r="3" spans="1:3" ht="13.5" customHeight="1">
      <c r="A3" s="121">
        <v>891600091</v>
      </c>
      <c r="B3" s="172" t="s">
        <v>2263</v>
      </c>
      <c r="C3" s="173">
        <v>0</v>
      </c>
    </row>
    <row r="4" spans="1:3" ht="13.5" customHeight="1">
      <c r="A4" s="121">
        <v>800112806</v>
      </c>
      <c r="B4" s="172" t="s">
        <v>2264</v>
      </c>
      <c r="C4" s="173">
        <v>2</v>
      </c>
    </row>
    <row r="5" spans="1:3" ht="13.5" customHeight="1">
      <c r="A5" s="121">
        <v>830113831</v>
      </c>
      <c r="B5" s="172" t="s">
        <v>2265</v>
      </c>
      <c r="C5" s="173">
        <v>0</v>
      </c>
    </row>
    <row r="6" spans="1:3" ht="13.5" customHeight="1">
      <c r="A6" s="121">
        <v>800130907</v>
      </c>
      <c r="B6" s="172" t="s">
        <v>2266</v>
      </c>
      <c r="C6" s="173">
        <v>4</v>
      </c>
    </row>
    <row r="7" spans="1:3" ht="13.5" customHeight="1">
      <c r="A7" s="121">
        <v>800140949</v>
      </c>
      <c r="B7" s="172" t="s">
        <v>2267</v>
      </c>
      <c r="C7" s="173">
        <v>6</v>
      </c>
    </row>
    <row r="8" spans="1:3" ht="13.5" customHeight="1">
      <c r="A8" s="121">
        <v>800251440</v>
      </c>
      <c r="B8" s="172" t="s">
        <v>2268</v>
      </c>
      <c r="C8" s="173">
        <v>6</v>
      </c>
    </row>
    <row r="9" spans="1:3" ht="13.5" customHeight="1">
      <c r="A9" s="121">
        <v>860013816</v>
      </c>
      <c r="B9" s="172" t="s">
        <v>2269</v>
      </c>
      <c r="C9" s="173">
        <v>1</v>
      </c>
    </row>
    <row r="10" spans="1:3" ht="13.5" customHeight="1">
      <c r="A10" s="121">
        <v>860066942</v>
      </c>
      <c r="B10" s="172" t="s">
        <v>2270</v>
      </c>
      <c r="C10" s="173">
        <v>7</v>
      </c>
    </row>
    <row r="11" spans="1:3" ht="13.5" customHeight="1">
      <c r="A11" s="121">
        <v>890900842</v>
      </c>
      <c r="B11" s="172" t="s">
        <v>2271</v>
      </c>
      <c r="C11" s="173">
        <v>6</v>
      </c>
    </row>
    <row r="12" spans="1:3" ht="13.5" customHeight="1">
      <c r="A12" s="121">
        <v>800088702</v>
      </c>
      <c r="B12" s="172" t="s">
        <v>2272</v>
      </c>
      <c r="C12" s="173">
        <v>2</v>
      </c>
    </row>
    <row r="13" spans="1:3" ht="13.5" customHeight="1">
      <c r="A13" s="121">
        <v>890303093</v>
      </c>
      <c r="B13" s="172" t="s">
        <v>2273</v>
      </c>
      <c r="C13" s="173">
        <v>5</v>
      </c>
    </row>
    <row r="14" spans="1:3" ht="13.5" customHeight="1">
      <c r="A14" s="121">
        <v>800250119</v>
      </c>
      <c r="B14" s="172" t="s">
        <v>2274</v>
      </c>
      <c r="C14" s="173">
        <v>1</v>
      </c>
    </row>
    <row r="15" spans="1:3" ht="13.5" customHeight="1">
      <c r="A15" s="121">
        <v>830006404</v>
      </c>
      <c r="B15" s="172" t="s">
        <v>2275</v>
      </c>
      <c r="C15" s="173">
        <v>0</v>
      </c>
    </row>
    <row r="16" spans="1:3" ht="13.5" customHeight="1">
      <c r="A16" s="121">
        <v>860512237</v>
      </c>
      <c r="B16" s="172" t="s">
        <v>2276</v>
      </c>
      <c r="C16" s="173">
        <v>6</v>
      </c>
    </row>
    <row r="17" spans="1:3" ht="13.5" customHeight="1">
      <c r="A17" s="121">
        <v>805000427</v>
      </c>
      <c r="B17" s="172" t="s">
        <v>2277</v>
      </c>
      <c r="C17" s="173">
        <v>1</v>
      </c>
    </row>
    <row r="18" spans="1:3" ht="13.5" customHeight="1">
      <c r="A18" s="121">
        <v>830003564</v>
      </c>
      <c r="B18" s="172" t="s">
        <v>2278</v>
      </c>
      <c r="C18" s="173">
        <v>7</v>
      </c>
    </row>
    <row r="19" spans="1:3" ht="13.5" customHeight="1">
      <c r="A19" s="121">
        <v>805001157</v>
      </c>
      <c r="B19" s="172" t="s">
        <v>2279</v>
      </c>
      <c r="C19" s="173">
        <v>2</v>
      </c>
    </row>
    <row r="20" spans="1:3" ht="13.5" customHeight="1">
      <c r="A20" s="121">
        <v>899999026</v>
      </c>
      <c r="B20" s="172" t="s">
        <v>2280</v>
      </c>
      <c r="C20" s="173">
        <v>0</v>
      </c>
    </row>
    <row r="21" spans="1:3" ht="13.5" customHeight="1">
      <c r="A21" s="121">
        <v>899999107</v>
      </c>
      <c r="B21" s="172" t="s">
        <v>2281</v>
      </c>
      <c r="C21" s="173">
        <v>9</v>
      </c>
    </row>
    <row r="22" spans="1:3" ht="13.5" customHeight="1">
      <c r="A22" s="121">
        <v>830009783</v>
      </c>
      <c r="B22" s="172" t="s">
        <v>2282</v>
      </c>
      <c r="C22" s="173">
        <v>0</v>
      </c>
    </row>
    <row r="23" spans="1:3" ht="13.5" customHeight="1">
      <c r="A23" s="121">
        <v>830130800</v>
      </c>
      <c r="B23" s="172" t="s">
        <v>2283</v>
      </c>
      <c r="C23" s="173">
        <v>4</v>
      </c>
    </row>
    <row r="24" spans="1:3" ht="13.5" customHeight="1">
      <c r="A24" s="121">
        <v>891856000</v>
      </c>
      <c r="B24" s="172" t="s">
        <v>2284</v>
      </c>
      <c r="C24" s="173">
        <v>0</v>
      </c>
    </row>
    <row r="25" spans="1:3" ht="13.5" customHeight="1">
      <c r="A25" s="121">
        <v>804001273</v>
      </c>
      <c r="B25" s="172" t="s">
        <v>2285</v>
      </c>
      <c r="C25" s="173">
        <v>5</v>
      </c>
    </row>
    <row r="26" spans="1:3" ht="13.5" customHeight="1">
      <c r="A26" s="121">
        <v>805004565</v>
      </c>
      <c r="B26" s="172" t="s">
        <v>2286</v>
      </c>
      <c r="C26" s="173">
        <v>8</v>
      </c>
    </row>
    <row r="27" spans="1:3" ht="13.5" customHeight="1">
      <c r="A27" s="121">
        <v>814000608</v>
      </c>
      <c r="B27" s="172" t="s">
        <v>2287</v>
      </c>
      <c r="C27" s="173">
        <v>0</v>
      </c>
    </row>
    <row r="28" spans="1:3" ht="13.5" customHeight="1">
      <c r="A28" s="121">
        <v>846000244</v>
      </c>
      <c r="B28" s="172" t="s">
        <v>2288</v>
      </c>
      <c r="C28" s="173">
        <v>1</v>
      </c>
    </row>
    <row r="29" spans="1:3" ht="13.5" customHeight="1">
      <c r="A29" s="121">
        <v>830074184</v>
      </c>
      <c r="B29" s="172" t="s">
        <v>2289</v>
      </c>
      <c r="C29" s="173">
        <v>5</v>
      </c>
    </row>
    <row r="30" spans="1:3" ht="13.5" customHeight="1">
      <c r="A30" s="121">
        <v>805021984</v>
      </c>
      <c r="B30" s="172" t="s">
        <v>2290</v>
      </c>
      <c r="C30" s="173">
        <v>2</v>
      </c>
    </row>
    <row r="31" spans="1:3" ht="13.5" customHeight="1">
      <c r="A31" s="121">
        <v>830096513</v>
      </c>
      <c r="B31" s="174" t="s">
        <v>2291</v>
      </c>
      <c r="C31" s="173">
        <v>1</v>
      </c>
    </row>
    <row r="32" spans="1:3" ht="13.5" customHeight="1">
      <c r="A32" s="121">
        <v>900156264</v>
      </c>
      <c r="B32" s="174" t="s">
        <v>2292</v>
      </c>
      <c r="C32" s="173">
        <v>2</v>
      </c>
    </row>
    <row r="33" spans="1:3" ht="13.5" customHeight="1">
      <c r="A33" s="121">
        <v>900112778</v>
      </c>
      <c r="B33" s="174" t="s">
        <v>2293</v>
      </c>
      <c r="C33" s="173">
        <v>7</v>
      </c>
    </row>
    <row r="34" spans="1:3" ht="13.5" customHeight="1">
      <c r="A34" s="121">
        <v>900074992</v>
      </c>
      <c r="B34" s="174" t="s">
        <v>2294</v>
      </c>
      <c r="C34" s="173">
        <v>3</v>
      </c>
    </row>
    <row r="35" spans="1:3" ht="13.5" customHeight="1">
      <c r="A35" s="122">
        <v>999999523</v>
      </c>
      <c r="B35" s="123" t="s">
        <v>2295</v>
      </c>
      <c r="C35" s="124">
        <v>2</v>
      </c>
    </row>
    <row r="36" spans="1:3" ht="13.5" customHeight="1">
      <c r="A36" s="118">
        <v>899999063</v>
      </c>
      <c r="B36" s="125" t="s">
        <v>2296</v>
      </c>
      <c r="C36" s="120">
        <v>3</v>
      </c>
    </row>
    <row r="37" spans="1:3" ht="13.5" customHeight="1">
      <c r="A37" s="126">
        <v>830079672</v>
      </c>
      <c r="B37" s="127" t="s">
        <v>2297</v>
      </c>
      <c r="C37" s="175">
        <v>0</v>
      </c>
    </row>
    <row r="38" spans="1:3" ht="13.5" customHeight="1">
      <c r="A38" s="126">
        <v>837000084</v>
      </c>
      <c r="B38" s="172" t="s">
        <v>2298</v>
      </c>
      <c r="C38" s="175">
        <v>5</v>
      </c>
    </row>
    <row r="39" spans="1:3" ht="13.5" customHeight="1">
      <c r="A39" s="126">
        <v>806008394</v>
      </c>
      <c r="B39" s="172" t="s">
        <v>2299</v>
      </c>
      <c r="C39" s="175">
        <v>7</v>
      </c>
    </row>
    <row r="40" spans="1:3" ht="13.5" customHeight="1">
      <c r="A40" s="126">
        <v>814000337</v>
      </c>
      <c r="B40" s="172" t="s">
        <v>2300</v>
      </c>
      <c r="C40" s="175">
        <v>1</v>
      </c>
    </row>
    <row r="41" spans="1:3" ht="13.5" customHeight="1">
      <c r="A41" s="126">
        <v>800249241</v>
      </c>
      <c r="B41" s="172" t="s">
        <v>2301</v>
      </c>
      <c r="C41" s="175">
        <v>0</v>
      </c>
    </row>
    <row r="42" spans="1:3" ht="13.5" customHeight="1">
      <c r="A42" s="126">
        <v>817000248</v>
      </c>
      <c r="B42" s="172" t="s">
        <v>2302</v>
      </c>
      <c r="C42" s="175">
        <v>3</v>
      </c>
    </row>
    <row r="43" spans="1:3" ht="13.5" customHeight="1">
      <c r="A43" s="126">
        <v>818000140</v>
      </c>
      <c r="B43" s="172" t="s">
        <v>2303</v>
      </c>
      <c r="C43" s="175">
        <v>0</v>
      </c>
    </row>
    <row r="44" spans="1:3" ht="13.5" customHeight="1">
      <c r="A44" s="126">
        <v>832000760</v>
      </c>
      <c r="B44" s="172" t="s">
        <v>2304</v>
      </c>
      <c r="C44" s="175">
        <v>8</v>
      </c>
    </row>
    <row r="45" spans="1:3" ht="13.5" customHeight="1">
      <c r="A45" s="126">
        <v>890980040</v>
      </c>
      <c r="B45" s="172" t="s">
        <v>2305</v>
      </c>
      <c r="C45" s="175">
        <v>8</v>
      </c>
    </row>
    <row r="46" spans="1:3" ht="12.75" customHeight="1"/>
    <row r="47" spans="1:3" ht="12.75" customHeight="1"/>
    <row r="48" spans="1:3"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heetViews>
  <sheetFormatPr baseColWidth="10" defaultColWidth="12.5" defaultRowHeight="15" customHeight="1"/>
  <cols>
    <col min="1" max="1" width="48.5" customWidth="1"/>
    <col min="2" max="2" width="20.5" customWidth="1"/>
    <col min="3" max="3" width="13.1640625" customWidth="1"/>
    <col min="4" max="4" width="9.5" customWidth="1"/>
    <col min="5" max="5" width="11" customWidth="1"/>
    <col min="6" max="6" width="34.1640625" customWidth="1"/>
    <col min="7" max="26" width="10" customWidth="1"/>
  </cols>
  <sheetData>
    <row r="1" spans="1:26" ht="21" customHeight="1">
      <c r="A1" s="276" t="s">
        <v>2306</v>
      </c>
      <c r="B1" s="277"/>
      <c r="C1" s="277"/>
      <c r="D1" s="277"/>
      <c r="E1" s="277"/>
      <c r="F1" s="277"/>
      <c r="G1" s="128"/>
      <c r="H1" s="128"/>
      <c r="I1" s="128"/>
      <c r="J1" s="128"/>
      <c r="K1" s="128"/>
      <c r="L1" s="128"/>
      <c r="M1" s="128"/>
      <c r="N1" s="128"/>
      <c r="O1" s="128"/>
      <c r="P1" s="128"/>
      <c r="Q1" s="128"/>
      <c r="R1" s="128"/>
      <c r="S1" s="128"/>
      <c r="T1" s="128"/>
      <c r="U1" s="128"/>
      <c r="V1" s="128"/>
      <c r="W1" s="128"/>
      <c r="X1" s="128"/>
      <c r="Y1" s="128"/>
      <c r="Z1" s="128"/>
    </row>
    <row r="2" spans="1:26" ht="21" customHeight="1">
      <c r="A2" s="277"/>
      <c r="B2" s="277"/>
      <c r="C2" s="277"/>
      <c r="D2" s="277"/>
      <c r="E2" s="277"/>
      <c r="F2" s="277"/>
      <c r="G2" s="129"/>
      <c r="H2" s="129"/>
      <c r="I2" s="129"/>
      <c r="J2" s="129"/>
      <c r="K2" s="129"/>
      <c r="L2" s="129"/>
      <c r="M2" s="129"/>
      <c r="N2" s="129"/>
      <c r="O2" s="129"/>
      <c r="P2" s="128"/>
      <c r="Q2" s="128"/>
      <c r="R2" s="128"/>
      <c r="S2" s="128"/>
      <c r="T2" s="128"/>
      <c r="U2" s="128"/>
      <c r="V2" s="128"/>
      <c r="W2" s="128"/>
      <c r="X2" s="128"/>
      <c r="Y2" s="128"/>
      <c r="Z2" s="128"/>
    </row>
    <row r="3" spans="1:26" ht="18.75" customHeight="1">
      <c r="A3" s="278"/>
      <c r="B3" s="277"/>
      <c r="C3" s="277"/>
      <c r="D3" s="277"/>
      <c r="E3" s="277"/>
      <c r="F3" s="130"/>
      <c r="G3" s="129"/>
      <c r="H3" s="129"/>
      <c r="I3" s="129"/>
      <c r="J3" s="129"/>
      <c r="K3" s="129"/>
      <c r="L3" s="129"/>
      <c r="M3" s="129"/>
      <c r="N3" s="129"/>
      <c r="O3" s="129"/>
      <c r="P3" s="128"/>
      <c r="Q3" s="128"/>
      <c r="R3" s="128"/>
      <c r="S3" s="128"/>
      <c r="T3" s="128"/>
      <c r="U3" s="128"/>
      <c r="V3" s="128"/>
      <c r="W3" s="128"/>
      <c r="X3" s="128"/>
      <c r="Y3" s="128"/>
      <c r="Z3" s="128"/>
    </row>
    <row r="4" spans="1:26" ht="6.75" customHeight="1">
      <c r="A4" s="130"/>
      <c r="B4" s="131"/>
      <c r="C4" s="130"/>
      <c r="D4" s="131"/>
      <c r="E4" s="131"/>
      <c r="F4" s="130"/>
      <c r="G4" s="128"/>
      <c r="H4" s="128"/>
      <c r="I4" s="128"/>
      <c r="J4" s="128"/>
      <c r="K4" s="128"/>
      <c r="L4" s="128"/>
      <c r="M4" s="128"/>
      <c r="N4" s="128"/>
      <c r="O4" s="128"/>
      <c r="P4" s="128"/>
      <c r="Q4" s="128"/>
      <c r="R4" s="128"/>
      <c r="S4" s="128"/>
      <c r="T4" s="128"/>
      <c r="U4" s="128"/>
      <c r="V4" s="128"/>
      <c r="W4" s="128"/>
      <c r="X4" s="128"/>
      <c r="Y4" s="128"/>
      <c r="Z4" s="128"/>
    </row>
    <row r="5" spans="1:26" ht="12.75" customHeight="1">
      <c r="A5" s="132" t="s">
        <v>2307</v>
      </c>
      <c r="B5" s="133" t="s">
        <v>2308</v>
      </c>
      <c r="C5" s="132"/>
      <c r="D5" s="134"/>
      <c r="E5" s="134"/>
      <c r="F5" s="130"/>
      <c r="G5" s="128"/>
      <c r="H5" s="128"/>
      <c r="I5" s="128"/>
      <c r="J5" s="128"/>
      <c r="K5" s="128"/>
      <c r="L5" s="128"/>
      <c r="M5" s="128"/>
      <c r="N5" s="128"/>
      <c r="O5" s="128"/>
      <c r="P5" s="128"/>
      <c r="Q5" s="128"/>
      <c r="R5" s="128"/>
      <c r="S5" s="128"/>
      <c r="T5" s="128"/>
      <c r="U5" s="128"/>
      <c r="V5" s="128"/>
      <c r="W5" s="128"/>
      <c r="X5" s="128"/>
      <c r="Y5" s="128"/>
      <c r="Z5" s="128"/>
    </row>
    <row r="6" spans="1:26" ht="9.75" customHeight="1">
      <c r="A6" s="130"/>
      <c r="B6" s="131"/>
      <c r="C6" s="130"/>
      <c r="D6" s="131"/>
      <c r="E6" s="131"/>
      <c r="F6" s="130"/>
      <c r="G6" s="128"/>
      <c r="H6" s="128"/>
      <c r="I6" s="128"/>
      <c r="J6" s="128"/>
      <c r="K6" s="128"/>
      <c r="L6" s="128"/>
      <c r="M6" s="128"/>
      <c r="N6" s="128"/>
      <c r="O6" s="128"/>
      <c r="P6" s="128"/>
      <c r="Q6" s="128"/>
      <c r="R6" s="128"/>
      <c r="S6" s="128"/>
      <c r="T6" s="128"/>
      <c r="U6" s="128"/>
      <c r="V6" s="128"/>
      <c r="W6" s="128"/>
      <c r="X6" s="128"/>
      <c r="Y6" s="128"/>
      <c r="Z6" s="128"/>
    </row>
    <row r="7" spans="1:26" ht="38.25" customHeight="1">
      <c r="A7" s="115" t="s">
        <v>2309</v>
      </c>
      <c r="B7" s="115" t="s">
        <v>2310</v>
      </c>
      <c r="C7" s="115" t="s">
        <v>2311</v>
      </c>
      <c r="D7" s="115" t="s">
        <v>2312</v>
      </c>
      <c r="E7" s="115" t="s">
        <v>2313</v>
      </c>
      <c r="F7" s="115" t="s">
        <v>2314</v>
      </c>
      <c r="G7" s="135"/>
      <c r="H7" s="135"/>
      <c r="I7" s="135"/>
      <c r="J7" s="135"/>
      <c r="K7" s="135"/>
      <c r="L7" s="135"/>
      <c r="M7" s="135"/>
      <c r="N7" s="135"/>
      <c r="O7" s="135"/>
      <c r="P7" s="135"/>
      <c r="Q7" s="135"/>
      <c r="R7" s="135"/>
      <c r="S7" s="135"/>
      <c r="T7" s="135"/>
      <c r="U7" s="135"/>
      <c r="V7" s="135"/>
      <c r="W7" s="135"/>
      <c r="X7" s="135"/>
      <c r="Y7" s="135"/>
      <c r="Z7" s="135"/>
    </row>
    <row r="8" spans="1:26" ht="117" customHeight="1">
      <c r="A8" s="136" t="s">
        <v>2315</v>
      </c>
      <c r="B8" s="137">
        <v>1805001</v>
      </c>
      <c r="C8" s="12">
        <v>9170</v>
      </c>
      <c r="D8" s="137" t="s">
        <v>2316</v>
      </c>
      <c r="E8" s="138" t="s">
        <v>2317</v>
      </c>
      <c r="F8" s="12" t="s">
        <v>2318</v>
      </c>
      <c r="G8" s="139"/>
      <c r="H8" s="139"/>
      <c r="I8" s="139"/>
      <c r="J8" s="139"/>
      <c r="K8" s="139"/>
      <c r="L8" s="139"/>
      <c r="M8" s="139"/>
      <c r="N8" s="139"/>
      <c r="O8" s="139"/>
      <c r="P8" s="139"/>
      <c r="Q8" s="139"/>
      <c r="R8" s="139"/>
      <c r="S8" s="139"/>
      <c r="T8" s="139"/>
      <c r="U8" s="139"/>
      <c r="V8" s="139"/>
      <c r="W8" s="139"/>
      <c r="X8" s="139"/>
      <c r="Y8" s="139"/>
      <c r="Z8" s="139"/>
    </row>
    <row r="9" spans="1:26" ht="79.5" customHeight="1">
      <c r="A9" s="136" t="s">
        <v>2319</v>
      </c>
      <c r="B9" s="137">
        <v>1731001</v>
      </c>
      <c r="C9" s="12">
        <v>30</v>
      </c>
      <c r="D9" s="137" t="s">
        <v>2316</v>
      </c>
      <c r="E9" s="138" t="s">
        <v>2317</v>
      </c>
      <c r="F9" s="12" t="s">
        <v>2320</v>
      </c>
      <c r="G9" s="139"/>
      <c r="H9" s="140"/>
      <c r="I9" s="140"/>
      <c r="J9" s="140"/>
      <c r="K9" s="140"/>
      <c r="L9" s="139"/>
      <c r="M9" s="139"/>
      <c r="N9" s="139"/>
      <c r="O9" s="139"/>
      <c r="P9" s="139"/>
      <c r="Q9" s="139"/>
      <c r="R9" s="139"/>
      <c r="S9" s="139"/>
      <c r="T9" s="139"/>
      <c r="U9" s="139"/>
      <c r="V9" s="139"/>
      <c r="W9" s="139"/>
      <c r="X9" s="139"/>
      <c r="Y9" s="139"/>
      <c r="Z9" s="139"/>
    </row>
    <row r="10" spans="1:26" ht="66" customHeight="1">
      <c r="A10" s="136" t="s">
        <v>2321</v>
      </c>
      <c r="B10" s="137">
        <v>1851201</v>
      </c>
      <c r="C10" s="12">
        <v>407</v>
      </c>
      <c r="D10" s="137" t="s">
        <v>2316</v>
      </c>
      <c r="E10" s="138" t="s">
        <v>2317</v>
      </c>
      <c r="F10" s="12" t="s">
        <v>2322</v>
      </c>
      <c r="G10" s="139"/>
      <c r="H10" s="140"/>
      <c r="I10" s="140"/>
      <c r="J10" s="140"/>
      <c r="K10" s="140"/>
      <c r="L10" s="139"/>
      <c r="M10" s="139"/>
      <c r="N10" s="139"/>
      <c r="O10" s="139"/>
      <c r="P10" s="139"/>
      <c r="Q10" s="139"/>
      <c r="R10" s="139"/>
      <c r="S10" s="139"/>
      <c r="T10" s="139"/>
      <c r="U10" s="139"/>
      <c r="V10" s="139"/>
      <c r="W10" s="139"/>
      <c r="X10" s="139"/>
      <c r="Y10" s="139"/>
      <c r="Z10" s="139"/>
    </row>
    <row r="11" spans="1:26" ht="65.25" customHeight="1">
      <c r="A11" s="136" t="s">
        <v>2323</v>
      </c>
      <c r="B11" s="137">
        <v>2852001</v>
      </c>
      <c r="C11" s="12">
        <v>4</v>
      </c>
      <c r="D11" s="137" t="s">
        <v>2324</v>
      </c>
      <c r="E11" s="138" t="s">
        <v>2317</v>
      </c>
      <c r="F11" s="12" t="s">
        <v>2325</v>
      </c>
      <c r="G11" s="139"/>
      <c r="H11" s="140"/>
      <c r="I11" s="140"/>
      <c r="J11" s="140"/>
      <c r="K11" s="140"/>
      <c r="L11" s="139"/>
      <c r="M11" s="139"/>
      <c r="N11" s="139"/>
      <c r="O11" s="139"/>
      <c r="P11" s="139"/>
      <c r="Q11" s="139"/>
      <c r="R11" s="139"/>
      <c r="S11" s="139"/>
      <c r="T11" s="139"/>
      <c r="U11" s="139"/>
      <c r="V11" s="139"/>
      <c r="W11" s="139"/>
      <c r="X11" s="139"/>
      <c r="Y11" s="139"/>
      <c r="Z11" s="139"/>
    </row>
    <row r="12" spans="1:26" ht="60" customHeight="1">
      <c r="A12" s="136" t="s">
        <v>2326</v>
      </c>
      <c r="B12" s="137">
        <v>2921401</v>
      </c>
      <c r="C12" s="12">
        <v>43</v>
      </c>
      <c r="D12" s="137" t="s">
        <v>2324</v>
      </c>
      <c r="E12" s="138" t="s">
        <v>2327</v>
      </c>
      <c r="F12" s="12" t="s">
        <v>2328</v>
      </c>
      <c r="G12" s="139"/>
      <c r="H12" s="140"/>
      <c r="I12" s="140"/>
      <c r="J12" s="140"/>
      <c r="K12" s="140"/>
      <c r="L12" s="139"/>
      <c r="M12" s="139"/>
      <c r="N12" s="139"/>
      <c r="O12" s="139"/>
      <c r="P12" s="139"/>
      <c r="Q12" s="139"/>
      <c r="R12" s="139"/>
      <c r="S12" s="139"/>
      <c r="T12" s="139"/>
      <c r="U12" s="139"/>
      <c r="V12" s="139"/>
      <c r="W12" s="139"/>
      <c r="X12" s="139"/>
      <c r="Y12" s="139"/>
      <c r="Z12" s="139"/>
    </row>
    <row r="13" spans="1:26" ht="120" customHeight="1">
      <c r="A13" s="136" t="s">
        <v>2329</v>
      </c>
      <c r="B13" s="137">
        <v>2924102</v>
      </c>
      <c r="C13" s="12">
        <v>6</v>
      </c>
      <c r="D13" s="137" t="s">
        <v>2324</v>
      </c>
      <c r="E13" s="138" t="s">
        <v>2327</v>
      </c>
      <c r="F13" s="12" t="s">
        <v>2330</v>
      </c>
      <c r="G13" s="139"/>
      <c r="H13" s="140"/>
      <c r="I13" s="140"/>
      <c r="J13" s="140"/>
      <c r="K13" s="140"/>
      <c r="L13" s="139"/>
      <c r="M13" s="139"/>
      <c r="N13" s="139"/>
      <c r="O13" s="139"/>
      <c r="P13" s="139"/>
      <c r="Q13" s="139"/>
      <c r="R13" s="139"/>
      <c r="S13" s="139"/>
      <c r="T13" s="139"/>
      <c r="U13" s="139"/>
      <c r="V13" s="139"/>
      <c r="W13" s="139"/>
      <c r="X13" s="139"/>
      <c r="Y13" s="139"/>
      <c r="Z13" s="139"/>
    </row>
    <row r="14" spans="1:26" ht="66.75" customHeight="1">
      <c r="A14" s="136" t="s">
        <v>2331</v>
      </c>
      <c r="B14" s="137">
        <v>2011901</v>
      </c>
      <c r="C14" s="11">
        <v>20</v>
      </c>
      <c r="D14" s="137" t="s">
        <v>2324</v>
      </c>
      <c r="E14" s="138" t="s">
        <v>2327</v>
      </c>
      <c r="F14" s="12" t="s">
        <v>2332</v>
      </c>
      <c r="G14" s="139"/>
      <c r="H14" s="140"/>
      <c r="I14" s="140"/>
      <c r="J14" s="140"/>
      <c r="K14" s="140"/>
      <c r="L14" s="139"/>
      <c r="M14" s="139"/>
      <c r="N14" s="139"/>
      <c r="O14" s="139"/>
      <c r="P14" s="139"/>
      <c r="Q14" s="139"/>
      <c r="R14" s="139"/>
      <c r="S14" s="139"/>
      <c r="T14" s="139"/>
      <c r="U14" s="139"/>
      <c r="V14" s="139"/>
      <c r="W14" s="139"/>
      <c r="X14" s="139"/>
      <c r="Y14" s="139"/>
      <c r="Z14" s="139"/>
    </row>
    <row r="15" spans="1:26" ht="31.5" customHeight="1">
      <c r="A15" s="136" t="s">
        <v>2333</v>
      </c>
      <c r="B15" s="137">
        <v>2642501</v>
      </c>
      <c r="C15" s="11">
        <v>5</v>
      </c>
      <c r="D15" s="137" t="s">
        <v>2324</v>
      </c>
      <c r="E15" s="138" t="s">
        <v>2327</v>
      </c>
      <c r="F15" s="12" t="s">
        <v>2334</v>
      </c>
      <c r="G15" s="139"/>
      <c r="H15" s="140"/>
      <c r="I15" s="140"/>
      <c r="J15" s="140"/>
      <c r="K15" s="140"/>
      <c r="L15" s="139"/>
      <c r="M15" s="139"/>
      <c r="N15" s="139"/>
      <c r="O15" s="139"/>
      <c r="P15" s="139"/>
      <c r="Q15" s="139"/>
      <c r="R15" s="139"/>
      <c r="S15" s="139"/>
      <c r="T15" s="139"/>
      <c r="U15" s="139"/>
      <c r="V15" s="139"/>
      <c r="W15" s="139"/>
      <c r="X15" s="139"/>
      <c r="Y15" s="139"/>
      <c r="Z15" s="139"/>
    </row>
    <row r="16" spans="1:26" ht="62.25" customHeight="1">
      <c r="A16" s="136" t="s">
        <v>2335</v>
      </c>
      <c r="B16" s="137">
        <v>3242902</v>
      </c>
      <c r="C16" s="141">
        <v>10</v>
      </c>
      <c r="D16" s="137" t="s">
        <v>2336</v>
      </c>
      <c r="E16" s="138" t="s">
        <v>2337</v>
      </c>
      <c r="F16" s="12" t="s">
        <v>2338</v>
      </c>
      <c r="G16" s="139"/>
      <c r="H16" s="140"/>
      <c r="I16" s="140"/>
      <c r="J16" s="140"/>
      <c r="K16" s="140"/>
      <c r="L16" s="139"/>
      <c r="M16" s="139"/>
      <c r="N16" s="139"/>
      <c r="O16" s="139"/>
      <c r="P16" s="139"/>
      <c r="Q16" s="139"/>
      <c r="R16" s="139"/>
      <c r="S16" s="139"/>
      <c r="T16" s="139"/>
      <c r="U16" s="139"/>
      <c r="V16" s="139"/>
      <c r="W16" s="139"/>
      <c r="X16" s="139"/>
      <c r="Y16" s="139"/>
      <c r="Z16" s="139"/>
    </row>
    <row r="17" spans="1:26" ht="69.75" customHeight="1">
      <c r="A17" s="136" t="s">
        <v>2339</v>
      </c>
      <c r="B17" s="137">
        <v>3924902</v>
      </c>
      <c r="C17" s="12">
        <v>3</v>
      </c>
      <c r="D17" s="137" t="s">
        <v>2336</v>
      </c>
      <c r="E17" s="138" t="s">
        <v>2337</v>
      </c>
      <c r="F17" s="12" t="s">
        <v>2340</v>
      </c>
      <c r="G17" s="139"/>
      <c r="H17" s="140"/>
      <c r="I17" s="140"/>
      <c r="J17" s="140"/>
      <c r="K17" s="140"/>
      <c r="L17" s="139"/>
      <c r="M17" s="139"/>
      <c r="N17" s="139"/>
      <c r="O17" s="139"/>
      <c r="P17" s="139"/>
      <c r="Q17" s="139"/>
      <c r="R17" s="139"/>
      <c r="S17" s="139"/>
      <c r="T17" s="139"/>
      <c r="U17" s="139"/>
      <c r="V17" s="139"/>
      <c r="W17" s="139"/>
      <c r="X17" s="139"/>
      <c r="Y17" s="139"/>
      <c r="Z17" s="139"/>
    </row>
    <row r="18" spans="1:26" ht="81.75" customHeight="1">
      <c r="A18" s="136" t="s">
        <v>2341</v>
      </c>
      <c r="B18" s="137">
        <v>3900001</v>
      </c>
      <c r="C18" s="12">
        <v>8</v>
      </c>
      <c r="D18" s="137" t="s">
        <v>2336</v>
      </c>
      <c r="E18" s="138" t="s">
        <v>2337</v>
      </c>
      <c r="F18" s="12" t="s">
        <v>2342</v>
      </c>
      <c r="G18" s="139"/>
      <c r="H18" s="140"/>
      <c r="I18" s="140"/>
      <c r="J18" s="140"/>
      <c r="K18" s="140"/>
      <c r="L18" s="139"/>
      <c r="M18" s="139"/>
      <c r="N18" s="139"/>
      <c r="O18" s="139"/>
      <c r="P18" s="139"/>
      <c r="Q18" s="139"/>
      <c r="R18" s="139"/>
      <c r="S18" s="139"/>
      <c r="T18" s="139"/>
      <c r="U18" s="139"/>
      <c r="V18" s="139"/>
      <c r="W18" s="139"/>
      <c r="X18" s="139"/>
      <c r="Y18" s="139"/>
      <c r="Z18" s="139"/>
    </row>
    <row r="19" spans="1:26" ht="103.5" customHeight="1">
      <c r="A19" s="136" t="s">
        <v>2343</v>
      </c>
      <c r="B19" s="137">
        <v>3851101</v>
      </c>
      <c r="C19" s="12">
        <v>1312</v>
      </c>
      <c r="D19" s="137" t="s">
        <v>2336</v>
      </c>
      <c r="E19" s="138" t="s">
        <v>2337</v>
      </c>
      <c r="F19" s="12" t="s">
        <v>2344</v>
      </c>
      <c r="G19" s="139"/>
      <c r="H19" s="140"/>
      <c r="I19" s="140"/>
      <c r="J19" s="140"/>
      <c r="K19" s="140"/>
      <c r="L19" s="139"/>
      <c r="M19" s="139"/>
      <c r="N19" s="139"/>
      <c r="O19" s="139"/>
      <c r="P19" s="139"/>
      <c r="Q19" s="139"/>
      <c r="R19" s="139"/>
      <c r="S19" s="139"/>
      <c r="T19" s="139"/>
      <c r="U19" s="139"/>
      <c r="V19" s="139"/>
      <c r="W19" s="139"/>
      <c r="X19" s="139"/>
      <c r="Y19" s="139"/>
      <c r="Z19" s="139"/>
    </row>
    <row r="20" spans="1:26" ht="57" customHeight="1">
      <c r="A20" s="136" t="s">
        <v>2345</v>
      </c>
      <c r="B20" s="137">
        <v>3851401</v>
      </c>
      <c r="C20" s="12">
        <v>75</v>
      </c>
      <c r="D20" s="137" t="s">
        <v>2336</v>
      </c>
      <c r="E20" s="138" t="s">
        <v>2337</v>
      </c>
      <c r="F20" s="12" t="s">
        <v>2346</v>
      </c>
      <c r="G20" s="139"/>
      <c r="H20" s="140"/>
      <c r="I20" s="140"/>
      <c r="J20" s="140"/>
      <c r="K20" s="140"/>
      <c r="L20" s="139"/>
      <c r="M20" s="139"/>
      <c r="N20" s="139"/>
      <c r="O20" s="139"/>
      <c r="P20" s="139"/>
      <c r="Q20" s="139"/>
      <c r="R20" s="139"/>
      <c r="S20" s="139"/>
      <c r="T20" s="139"/>
      <c r="U20" s="139"/>
      <c r="V20" s="139"/>
      <c r="W20" s="139"/>
      <c r="X20" s="139"/>
      <c r="Y20" s="139"/>
      <c r="Z20" s="139"/>
    </row>
    <row r="21" spans="1:26" ht="158.25" customHeight="1">
      <c r="A21" s="136" t="s">
        <v>2347</v>
      </c>
      <c r="B21" s="137">
        <v>5752301</v>
      </c>
      <c r="C21" s="12">
        <v>132</v>
      </c>
      <c r="D21" s="137" t="s">
        <v>2348</v>
      </c>
      <c r="E21" s="138" t="s">
        <v>2349</v>
      </c>
      <c r="F21" s="12" t="s">
        <v>2350</v>
      </c>
      <c r="G21" s="139"/>
      <c r="H21" s="140"/>
      <c r="I21" s="140"/>
      <c r="J21" s="140"/>
      <c r="K21" s="140"/>
      <c r="L21" s="139"/>
      <c r="M21" s="139"/>
      <c r="N21" s="139"/>
      <c r="O21" s="139"/>
      <c r="P21" s="139"/>
      <c r="Q21" s="139"/>
      <c r="R21" s="139"/>
      <c r="S21" s="139"/>
      <c r="T21" s="139"/>
      <c r="U21" s="139"/>
      <c r="V21" s="139"/>
      <c r="W21" s="139"/>
      <c r="X21" s="139"/>
      <c r="Y21" s="139"/>
      <c r="Z21" s="139"/>
    </row>
    <row r="22" spans="1:26" ht="123" customHeight="1">
      <c r="A22" s="136" t="s">
        <v>2351</v>
      </c>
      <c r="B22" s="137">
        <v>5742101</v>
      </c>
      <c r="C22" s="12">
        <v>50</v>
      </c>
      <c r="D22" s="137" t="s">
        <v>2348</v>
      </c>
      <c r="E22" s="138" t="s">
        <v>2349</v>
      </c>
      <c r="F22" s="12" t="s">
        <v>2352</v>
      </c>
      <c r="G22" s="139"/>
      <c r="H22" s="140"/>
      <c r="I22" s="140"/>
      <c r="J22" s="140"/>
      <c r="K22" s="140"/>
      <c r="L22" s="139"/>
      <c r="M22" s="139"/>
      <c r="N22" s="139"/>
      <c r="O22" s="139"/>
      <c r="P22" s="139"/>
      <c r="Q22" s="139"/>
      <c r="R22" s="139"/>
      <c r="S22" s="139"/>
      <c r="T22" s="139"/>
      <c r="U22" s="139"/>
      <c r="V22" s="139"/>
      <c r="W22" s="139"/>
      <c r="X22" s="139"/>
      <c r="Y22" s="139"/>
      <c r="Z22" s="139"/>
    </row>
    <row r="23" spans="1:26" ht="12.75" customHeight="1">
      <c r="A23" s="142"/>
      <c r="B23" s="142"/>
      <c r="C23" s="142"/>
      <c r="D23" s="142"/>
      <c r="E23" s="142"/>
      <c r="F23" s="142"/>
    </row>
    <row r="24" spans="1:26" ht="12.75" customHeight="1">
      <c r="A24" s="142"/>
      <c r="B24" s="142"/>
      <c r="C24" s="142"/>
      <c r="D24" s="142"/>
      <c r="E24" s="142"/>
      <c r="F24" s="142"/>
    </row>
    <row r="25" spans="1:26" ht="12.75" customHeight="1">
      <c r="A25" s="142"/>
      <c r="B25" s="142"/>
      <c r="C25" s="142"/>
      <c r="D25" s="142"/>
      <c r="E25" s="142"/>
      <c r="F25" s="142"/>
    </row>
    <row r="26" spans="1:26" ht="12.75" customHeight="1">
      <c r="A26" s="142"/>
      <c r="B26" s="142"/>
      <c r="C26" s="142"/>
      <c r="D26" s="142"/>
      <c r="E26" s="142"/>
      <c r="F26" s="142"/>
    </row>
    <row r="27" spans="1:26" ht="12.75" customHeight="1">
      <c r="A27" s="142"/>
      <c r="B27" s="142"/>
      <c r="C27" s="142"/>
      <c r="D27" s="142"/>
      <c r="E27" s="142"/>
      <c r="F27" s="142"/>
    </row>
    <row r="28" spans="1:26" ht="12.75" customHeight="1">
      <c r="A28" s="142"/>
      <c r="B28" s="142"/>
      <c r="C28" s="142"/>
      <c r="D28" s="142"/>
      <c r="E28" s="142"/>
      <c r="F28" s="142"/>
    </row>
    <row r="29" spans="1:26" ht="12.75" customHeight="1">
      <c r="A29" s="142"/>
      <c r="B29" s="142"/>
      <c r="C29" s="142"/>
      <c r="D29" s="142"/>
      <c r="E29" s="142"/>
      <c r="F29" s="142"/>
    </row>
    <row r="30" spans="1:26" ht="12.75" customHeight="1">
      <c r="A30" s="142"/>
      <c r="B30" s="142"/>
      <c r="C30" s="142"/>
      <c r="D30" s="142"/>
      <c r="E30" s="142"/>
      <c r="F30" s="142"/>
    </row>
    <row r="31" spans="1:26" ht="12.75" customHeight="1">
      <c r="A31" s="142"/>
      <c r="B31" s="142"/>
      <c r="C31" s="142"/>
      <c r="D31" s="142"/>
      <c r="E31" s="142"/>
      <c r="F31" s="142"/>
    </row>
    <row r="32" spans="1:26" ht="12.75" customHeight="1">
      <c r="A32" s="142"/>
      <c r="B32" s="142"/>
      <c r="C32" s="142"/>
      <c r="D32" s="142"/>
      <c r="E32" s="142"/>
      <c r="F32" s="142"/>
    </row>
    <row r="33" spans="1:6" ht="12.75" customHeight="1">
      <c r="A33" s="142"/>
      <c r="B33" s="142"/>
      <c r="C33" s="142"/>
      <c r="D33" s="142"/>
      <c r="E33" s="142"/>
      <c r="F33" s="142"/>
    </row>
    <row r="34" spans="1:6" ht="12.75" customHeight="1">
      <c r="A34" s="142"/>
      <c r="B34" s="142"/>
      <c r="C34" s="142"/>
      <c r="D34" s="142"/>
      <c r="E34" s="142"/>
      <c r="F34" s="142"/>
    </row>
    <row r="35" spans="1:6" ht="12.75" customHeight="1">
      <c r="A35" s="142"/>
      <c r="B35" s="142"/>
      <c r="C35" s="142"/>
      <c r="D35" s="142"/>
      <c r="E35" s="142"/>
      <c r="F35" s="142"/>
    </row>
    <row r="36" spans="1:6" ht="12.75" customHeight="1">
      <c r="A36" s="142"/>
      <c r="B36" s="142"/>
      <c r="C36" s="142"/>
      <c r="D36" s="142"/>
      <c r="E36" s="142"/>
      <c r="F36" s="142"/>
    </row>
    <row r="37" spans="1:6" ht="12.75" customHeight="1">
      <c r="A37" s="142"/>
      <c r="B37" s="142"/>
      <c r="C37" s="142"/>
      <c r="D37" s="142"/>
      <c r="E37" s="142"/>
      <c r="F37" s="142"/>
    </row>
    <row r="38" spans="1:6" ht="12.75" customHeight="1">
      <c r="A38" s="142"/>
      <c r="B38" s="142"/>
      <c r="C38" s="142"/>
      <c r="D38" s="142"/>
      <c r="E38" s="142"/>
      <c r="F38" s="142"/>
    </row>
    <row r="39" spans="1:6" ht="12.75" customHeight="1">
      <c r="A39" s="142"/>
      <c r="B39" s="142"/>
      <c r="C39" s="142"/>
      <c r="D39" s="142"/>
      <c r="E39" s="142"/>
      <c r="F39" s="142"/>
    </row>
    <row r="40" spans="1:6" ht="12.75" customHeight="1">
      <c r="A40" s="142"/>
      <c r="B40" s="142"/>
      <c r="C40" s="142"/>
      <c r="D40" s="142"/>
      <c r="E40" s="142"/>
      <c r="F40" s="142"/>
    </row>
    <row r="41" spans="1:6" ht="12.75" customHeight="1">
      <c r="A41" s="142"/>
      <c r="B41" s="142"/>
      <c r="C41" s="142"/>
      <c r="D41" s="142"/>
      <c r="E41" s="142"/>
      <c r="F41" s="142"/>
    </row>
    <row r="42" spans="1:6" ht="12.75" customHeight="1">
      <c r="A42" s="142"/>
      <c r="B42" s="142"/>
      <c r="C42" s="142"/>
      <c r="D42" s="142"/>
      <c r="E42" s="142"/>
      <c r="F42" s="142"/>
    </row>
    <row r="43" spans="1:6" ht="12.75" customHeight="1">
      <c r="A43" s="142"/>
      <c r="B43" s="142"/>
      <c r="C43" s="142"/>
      <c r="D43" s="142"/>
      <c r="E43" s="142"/>
      <c r="F43" s="142"/>
    </row>
    <row r="44" spans="1:6" ht="12.75" customHeight="1">
      <c r="A44" s="142"/>
      <c r="B44" s="142"/>
      <c r="C44" s="142"/>
      <c r="D44" s="142"/>
      <c r="E44" s="142"/>
      <c r="F44" s="142"/>
    </row>
    <row r="45" spans="1:6" ht="12.75" customHeight="1">
      <c r="A45" s="142"/>
      <c r="B45" s="142"/>
      <c r="C45" s="142"/>
      <c r="D45" s="142"/>
      <c r="E45" s="142"/>
      <c r="F45" s="142"/>
    </row>
    <row r="46" spans="1:6" ht="12.75" customHeight="1">
      <c r="A46" s="142"/>
      <c r="B46" s="142"/>
      <c r="C46" s="142"/>
      <c r="D46" s="142"/>
      <c r="E46" s="142"/>
      <c r="F46" s="142"/>
    </row>
    <row r="47" spans="1:6" ht="12.75" customHeight="1">
      <c r="A47" s="142"/>
      <c r="B47" s="142"/>
      <c r="C47" s="142"/>
      <c r="D47" s="142"/>
      <c r="E47" s="142"/>
      <c r="F47" s="142"/>
    </row>
    <row r="48" spans="1:6" ht="12.75" customHeight="1">
      <c r="A48" s="142"/>
      <c r="B48" s="142"/>
      <c r="C48" s="142"/>
      <c r="D48" s="142"/>
      <c r="E48" s="142"/>
      <c r="F48" s="142"/>
    </row>
    <row r="49" spans="1:6" ht="12.75" customHeight="1">
      <c r="A49" s="142"/>
      <c r="B49" s="142"/>
      <c r="C49" s="142"/>
      <c r="D49" s="142"/>
      <c r="E49" s="142"/>
      <c r="F49" s="142"/>
    </row>
    <row r="50" spans="1:6" ht="12.75" customHeight="1">
      <c r="A50" s="142"/>
      <c r="B50" s="142"/>
      <c r="C50" s="142"/>
      <c r="D50" s="142"/>
      <c r="E50" s="142"/>
      <c r="F50" s="142"/>
    </row>
    <row r="51" spans="1:6" ht="12.75" customHeight="1">
      <c r="A51" s="142"/>
      <c r="B51" s="142"/>
      <c r="C51" s="142"/>
      <c r="D51" s="142"/>
      <c r="E51" s="142"/>
      <c r="F51" s="142"/>
    </row>
    <row r="52" spans="1:6" ht="12.75" customHeight="1">
      <c r="A52" s="142"/>
      <c r="B52" s="142"/>
      <c r="C52" s="142"/>
      <c r="D52" s="142"/>
      <c r="E52" s="142"/>
      <c r="F52" s="142"/>
    </row>
    <row r="53" spans="1:6" ht="12.75" customHeight="1">
      <c r="A53" s="142"/>
      <c r="B53" s="142"/>
      <c r="C53" s="142"/>
      <c r="D53" s="142"/>
      <c r="E53" s="142"/>
      <c r="F53" s="142"/>
    </row>
    <row r="54" spans="1:6" ht="12.75" customHeight="1">
      <c r="A54" s="142"/>
      <c r="B54" s="142"/>
      <c r="C54" s="142"/>
      <c r="D54" s="142"/>
      <c r="E54" s="142"/>
      <c r="F54" s="142"/>
    </row>
    <row r="55" spans="1:6" ht="12.75" customHeight="1">
      <c r="A55" s="142"/>
      <c r="B55" s="142"/>
      <c r="C55" s="142"/>
      <c r="D55" s="142"/>
      <c r="E55" s="142"/>
      <c r="F55" s="142"/>
    </row>
    <row r="56" spans="1:6" ht="12.75" customHeight="1">
      <c r="A56" s="142"/>
      <c r="B56" s="142"/>
      <c r="C56" s="142"/>
      <c r="D56" s="142"/>
      <c r="E56" s="142"/>
      <c r="F56" s="142"/>
    </row>
    <row r="57" spans="1:6" ht="12.75" customHeight="1">
      <c r="A57" s="142"/>
      <c r="B57" s="142"/>
      <c r="C57" s="142"/>
      <c r="D57" s="142"/>
      <c r="E57" s="142"/>
      <c r="F57" s="142"/>
    </row>
    <row r="58" spans="1:6" ht="12.75" customHeight="1">
      <c r="A58" s="142"/>
      <c r="B58" s="142"/>
      <c r="C58" s="142"/>
      <c r="D58" s="142"/>
      <c r="E58" s="142"/>
      <c r="F58" s="142"/>
    </row>
    <row r="59" spans="1:6" ht="12.75" customHeight="1">
      <c r="A59" s="142"/>
      <c r="B59" s="142"/>
      <c r="C59" s="142"/>
      <c r="D59" s="142"/>
      <c r="E59" s="142"/>
      <c r="F59" s="142"/>
    </row>
    <row r="60" spans="1:6" ht="12.75" customHeight="1">
      <c r="A60" s="142"/>
      <c r="B60" s="142"/>
      <c r="C60" s="142"/>
      <c r="D60" s="142"/>
      <c r="E60" s="142"/>
      <c r="F60" s="142"/>
    </row>
    <row r="61" spans="1:6" ht="12.75" customHeight="1">
      <c r="A61" s="142"/>
      <c r="B61" s="142"/>
      <c r="C61" s="142"/>
      <c r="D61" s="142"/>
      <c r="E61" s="142"/>
      <c r="F61" s="142"/>
    </row>
    <row r="62" spans="1:6" ht="12.75" customHeight="1">
      <c r="A62" s="142"/>
      <c r="B62" s="142"/>
      <c r="C62" s="142"/>
      <c r="D62" s="142"/>
      <c r="E62" s="142"/>
      <c r="F62" s="142"/>
    </row>
    <row r="63" spans="1:6" ht="12.75" customHeight="1">
      <c r="A63" s="142"/>
      <c r="B63" s="142"/>
      <c r="C63" s="142"/>
      <c r="D63" s="142"/>
      <c r="E63" s="142"/>
      <c r="F63" s="142"/>
    </row>
    <row r="64" spans="1:6" ht="12.75" customHeight="1">
      <c r="A64" s="142"/>
      <c r="B64" s="142"/>
      <c r="C64" s="142"/>
      <c r="D64" s="142"/>
      <c r="E64" s="142"/>
      <c r="F64" s="142"/>
    </row>
    <row r="65" spans="1:6" ht="12.75" customHeight="1">
      <c r="A65" s="142"/>
      <c r="B65" s="142"/>
      <c r="C65" s="142"/>
      <c r="D65" s="142"/>
      <c r="E65" s="142"/>
      <c r="F65" s="142"/>
    </row>
    <row r="66" spans="1:6" ht="12.75" customHeight="1">
      <c r="A66" s="142"/>
      <c r="B66" s="142"/>
      <c r="C66" s="142"/>
      <c r="D66" s="142"/>
      <c r="E66" s="142"/>
      <c r="F66" s="142"/>
    </row>
    <row r="67" spans="1:6" ht="12.75" customHeight="1">
      <c r="A67" s="142"/>
      <c r="B67" s="142"/>
      <c r="C67" s="142"/>
      <c r="D67" s="142"/>
      <c r="E67" s="142"/>
      <c r="F67" s="142"/>
    </row>
    <row r="68" spans="1:6" ht="12.75" customHeight="1">
      <c r="A68" s="142"/>
      <c r="B68" s="142"/>
      <c r="C68" s="142"/>
      <c r="D68" s="142"/>
      <c r="E68" s="142"/>
      <c r="F68" s="142"/>
    </row>
    <row r="69" spans="1:6" ht="12.75" customHeight="1">
      <c r="A69" s="142"/>
      <c r="B69" s="142"/>
      <c r="C69" s="142"/>
      <c r="D69" s="142"/>
      <c r="E69" s="142"/>
      <c r="F69" s="142"/>
    </row>
    <row r="70" spans="1:6" ht="12.75" customHeight="1">
      <c r="A70" s="142"/>
      <c r="B70" s="142"/>
      <c r="C70" s="142"/>
      <c r="D70" s="142"/>
      <c r="E70" s="142"/>
      <c r="F70" s="142"/>
    </row>
    <row r="71" spans="1:6" ht="12.75" customHeight="1">
      <c r="A71" s="142"/>
      <c r="B71" s="142"/>
      <c r="C71" s="142"/>
      <c r="D71" s="142"/>
      <c r="E71" s="142"/>
      <c r="F71" s="142"/>
    </row>
    <row r="72" spans="1:6" ht="12.75" customHeight="1">
      <c r="A72" s="142"/>
      <c r="B72" s="142"/>
      <c r="C72" s="142"/>
      <c r="D72" s="142"/>
      <c r="E72" s="142"/>
      <c r="F72" s="142"/>
    </row>
    <row r="73" spans="1:6" ht="12.75" customHeight="1">
      <c r="A73" s="142"/>
      <c r="B73" s="142"/>
      <c r="C73" s="142"/>
      <c r="D73" s="142"/>
      <c r="E73" s="142"/>
      <c r="F73" s="142"/>
    </row>
    <row r="74" spans="1:6" ht="12.75" customHeight="1">
      <c r="A74" s="142"/>
      <c r="B74" s="142"/>
      <c r="C74" s="142"/>
      <c r="D74" s="142"/>
      <c r="E74" s="142"/>
      <c r="F74" s="142"/>
    </row>
    <row r="75" spans="1:6" ht="12.75" customHeight="1">
      <c r="A75" s="142"/>
      <c r="B75" s="142"/>
      <c r="C75" s="142"/>
      <c r="D75" s="142"/>
      <c r="E75" s="142"/>
      <c r="F75" s="142"/>
    </row>
    <row r="76" spans="1:6" ht="12.75" customHeight="1">
      <c r="A76" s="142"/>
      <c r="B76" s="142"/>
      <c r="C76" s="142"/>
      <c r="D76" s="142"/>
      <c r="E76" s="142"/>
      <c r="F76" s="142"/>
    </row>
    <row r="77" spans="1:6" ht="12.75" customHeight="1">
      <c r="A77" s="142"/>
      <c r="B77" s="142"/>
      <c r="C77" s="142"/>
      <c r="D77" s="142"/>
      <c r="E77" s="142"/>
      <c r="F77" s="142"/>
    </row>
    <row r="78" spans="1:6" ht="12.75" customHeight="1">
      <c r="A78" s="142"/>
      <c r="B78" s="142"/>
      <c r="C78" s="142"/>
      <c r="D78" s="142"/>
      <c r="E78" s="142"/>
      <c r="F78" s="142"/>
    </row>
    <row r="79" spans="1:6" ht="12.75" customHeight="1">
      <c r="A79" s="142"/>
      <c r="B79" s="142"/>
      <c r="C79" s="142"/>
      <c r="D79" s="142"/>
      <c r="E79" s="142"/>
      <c r="F79" s="142"/>
    </row>
    <row r="80" spans="1:6" ht="12.75" customHeight="1">
      <c r="A80" s="142"/>
      <c r="B80" s="142"/>
      <c r="C80" s="142"/>
      <c r="D80" s="142"/>
      <c r="E80" s="142"/>
      <c r="F80" s="142"/>
    </row>
    <row r="81" spans="1:6" ht="12.75" customHeight="1">
      <c r="A81" s="142"/>
      <c r="B81" s="142"/>
      <c r="C81" s="142"/>
      <c r="D81" s="142"/>
      <c r="E81" s="142"/>
      <c r="F81" s="142"/>
    </row>
    <row r="82" spans="1:6" ht="12.75" customHeight="1">
      <c r="A82" s="142"/>
      <c r="B82" s="142"/>
      <c r="C82" s="142"/>
      <c r="D82" s="142"/>
      <c r="E82" s="142"/>
      <c r="F82" s="142"/>
    </row>
    <row r="83" spans="1:6" ht="12.75" customHeight="1">
      <c r="A83" s="142"/>
      <c r="B83" s="142"/>
      <c r="C83" s="142"/>
      <c r="D83" s="142"/>
      <c r="E83" s="142"/>
      <c r="F83" s="142"/>
    </row>
    <row r="84" spans="1:6" ht="12.75" customHeight="1">
      <c r="A84" s="142"/>
      <c r="B84" s="142"/>
      <c r="C84" s="142"/>
      <c r="D84" s="142"/>
      <c r="E84" s="142"/>
      <c r="F84" s="142"/>
    </row>
    <row r="85" spans="1:6" ht="12.75" customHeight="1">
      <c r="A85" s="142"/>
      <c r="B85" s="142"/>
      <c r="C85" s="142"/>
      <c r="D85" s="142"/>
      <c r="E85" s="142"/>
      <c r="F85" s="142"/>
    </row>
    <row r="86" spans="1:6" ht="12.75" customHeight="1">
      <c r="A86" s="142"/>
      <c r="B86" s="142"/>
      <c r="C86" s="142"/>
      <c r="D86" s="142"/>
      <c r="E86" s="142"/>
      <c r="F86" s="142"/>
    </row>
    <row r="87" spans="1:6" ht="12.75" customHeight="1">
      <c r="A87" s="142"/>
      <c r="B87" s="142"/>
      <c r="C87" s="142"/>
      <c r="D87" s="142"/>
      <c r="E87" s="142"/>
      <c r="F87" s="142"/>
    </row>
    <row r="88" spans="1:6" ht="12.75" customHeight="1">
      <c r="A88" s="142"/>
      <c r="B88" s="142"/>
      <c r="C88" s="142"/>
      <c r="D88" s="142"/>
      <c r="E88" s="142"/>
      <c r="F88" s="142"/>
    </row>
    <row r="89" spans="1:6" ht="12.75" customHeight="1">
      <c r="A89" s="142"/>
      <c r="B89" s="142"/>
      <c r="C89" s="142"/>
      <c r="D89" s="142"/>
      <c r="E89" s="142"/>
      <c r="F89" s="142"/>
    </row>
    <row r="90" spans="1:6" ht="12.75" customHeight="1">
      <c r="A90" s="142"/>
      <c r="B90" s="142"/>
      <c r="C90" s="142"/>
      <c r="D90" s="142"/>
      <c r="E90" s="142"/>
      <c r="F90" s="142"/>
    </row>
    <row r="91" spans="1:6" ht="12.75" customHeight="1">
      <c r="A91" s="142"/>
      <c r="B91" s="142"/>
      <c r="C91" s="142"/>
      <c r="D91" s="142"/>
      <c r="E91" s="142"/>
      <c r="F91" s="142"/>
    </row>
    <row r="92" spans="1:6" ht="12.75" customHeight="1">
      <c r="A92" s="142"/>
      <c r="B92" s="142"/>
      <c r="C92" s="142"/>
      <c r="D92" s="142"/>
      <c r="E92" s="142"/>
      <c r="F92" s="142"/>
    </row>
    <row r="93" spans="1:6" ht="12.75" customHeight="1">
      <c r="A93" s="142"/>
      <c r="B93" s="142"/>
      <c r="C93" s="142"/>
      <c r="D93" s="142"/>
      <c r="E93" s="142"/>
      <c r="F93" s="142"/>
    </row>
    <row r="94" spans="1:6" ht="12.75" customHeight="1">
      <c r="A94" s="142"/>
      <c r="B94" s="142"/>
      <c r="C94" s="142"/>
      <c r="D94" s="142"/>
      <c r="E94" s="142"/>
      <c r="F94" s="142"/>
    </row>
    <row r="95" spans="1:6" ht="12.75" customHeight="1">
      <c r="A95" s="142"/>
      <c r="B95" s="142"/>
      <c r="C95" s="142"/>
      <c r="D95" s="142"/>
      <c r="E95" s="142"/>
      <c r="F95" s="142"/>
    </row>
    <row r="96" spans="1:6" ht="12.75" customHeight="1">
      <c r="A96" s="142"/>
      <c r="B96" s="142"/>
      <c r="C96" s="142"/>
      <c r="D96" s="142"/>
      <c r="E96" s="142"/>
      <c r="F96" s="142"/>
    </row>
    <row r="97" spans="1:6" ht="12.75" customHeight="1">
      <c r="A97" s="142"/>
      <c r="B97" s="142"/>
      <c r="C97" s="142"/>
      <c r="D97" s="142"/>
      <c r="E97" s="142"/>
      <c r="F97" s="142"/>
    </row>
    <row r="98" spans="1:6" ht="12.75" customHeight="1">
      <c r="A98" s="142"/>
      <c r="B98" s="142"/>
      <c r="C98" s="142"/>
      <c r="D98" s="142"/>
      <c r="E98" s="142"/>
      <c r="F98" s="142"/>
    </row>
    <row r="99" spans="1:6" ht="12.75" customHeight="1">
      <c r="A99" s="142"/>
      <c r="B99" s="142"/>
      <c r="C99" s="142"/>
      <c r="D99" s="142"/>
      <c r="E99" s="142"/>
      <c r="F99" s="142"/>
    </row>
    <row r="100" spans="1:6" ht="12.75" customHeight="1">
      <c r="A100" s="142"/>
      <c r="B100" s="142"/>
      <c r="C100" s="142"/>
      <c r="D100" s="142"/>
      <c r="E100" s="142"/>
      <c r="F100" s="142"/>
    </row>
    <row r="101" spans="1:6" ht="12.75" customHeight="1">
      <c r="A101" s="142"/>
      <c r="B101" s="142"/>
      <c r="C101" s="142"/>
      <c r="D101" s="142"/>
      <c r="E101" s="142"/>
      <c r="F101" s="142"/>
    </row>
    <row r="102" spans="1:6" ht="12.75" customHeight="1">
      <c r="A102" s="142"/>
      <c r="B102" s="142"/>
      <c r="C102" s="142"/>
      <c r="D102" s="142"/>
      <c r="E102" s="142"/>
      <c r="F102" s="142"/>
    </row>
    <row r="103" spans="1:6" ht="12.75" customHeight="1">
      <c r="A103" s="142"/>
      <c r="B103" s="142"/>
      <c r="C103" s="142"/>
      <c r="D103" s="142"/>
      <c r="E103" s="142"/>
      <c r="F103" s="142"/>
    </row>
    <row r="104" spans="1:6" ht="12.75" customHeight="1">
      <c r="A104" s="142"/>
      <c r="B104" s="142"/>
      <c r="C104" s="142"/>
      <c r="D104" s="142"/>
      <c r="E104" s="142"/>
      <c r="F104" s="142"/>
    </row>
    <row r="105" spans="1:6" ht="12.75" customHeight="1">
      <c r="A105" s="142"/>
      <c r="B105" s="142"/>
      <c r="C105" s="142"/>
      <c r="D105" s="142"/>
      <c r="E105" s="142"/>
      <c r="F105" s="142"/>
    </row>
    <row r="106" spans="1:6" ht="12.75" customHeight="1">
      <c r="A106" s="142"/>
      <c r="B106" s="142"/>
      <c r="C106" s="142"/>
      <c r="D106" s="142"/>
      <c r="E106" s="142"/>
      <c r="F106" s="142"/>
    </row>
    <row r="107" spans="1:6" ht="12.75" customHeight="1">
      <c r="A107" s="142"/>
      <c r="B107" s="142"/>
      <c r="C107" s="142"/>
      <c r="D107" s="142"/>
      <c r="E107" s="142"/>
      <c r="F107" s="142"/>
    </row>
    <row r="108" spans="1:6" ht="12.75" customHeight="1">
      <c r="A108" s="142"/>
      <c r="B108" s="142"/>
      <c r="C108" s="142"/>
      <c r="D108" s="142"/>
      <c r="E108" s="142"/>
      <c r="F108" s="142"/>
    </row>
    <row r="109" spans="1:6" ht="12.75" customHeight="1">
      <c r="A109" s="142"/>
      <c r="B109" s="142"/>
      <c r="C109" s="142"/>
      <c r="D109" s="142"/>
      <c r="E109" s="142"/>
      <c r="F109" s="142"/>
    </row>
    <row r="110" spans="1:6" ht="12.75" customHeight="1">
      <c r="A110" s="142"/>
      <c r="B110" s="142"/>
      <c r="C110" s="142"/>
      <c r="D110" s="142"/>
      <c r="E110" s="142"/>
      <c r="F110" s="142"/>
    </row>
    <row r="111" spans="1:6" ht="12.75" customHeight="1">
      <c r="A111" s="142"/>
      <c r="B111" s="142"/>
      <c r="C111" s="142"/>
      <c r="D111" s="142"/>
      <c r="E111" s="142"/>
      <c r="F111" s="142"/>
    </row>
    <row r="112" spans="1:6" ht="12.75" customHeight="1">
      <c r="A112" s="142"/>
      <c r="B112" s="142"/>
      <c r="C112" s="142"/>
      <c r="D112" s="142"/>
      <c r="E112" s="142"/>
      <c r="F112" s="142"/>
    </row>
    <row r="113" spans="1:6" ht="12.75" customHeight="1">
      <c r="A113" s="142"/>
      <c r="B113" s="142"/>
      <c r="C113" s="142"/>
      <c r="D113" s="142"/>
      <c r="E113" s="142"/>
      <c r="F113" s="142"/>
    </row>
    <row r="114" spans="1:6" ht="12.75" customHeight="1">
      <c r="A114" s="142"/>
      <c r="B114" s="142"/>
      <c r="C114" s="142"/>
      <c r="D114" s="142"/>
      <c r="E114" s="142"/>
      <c r="F114" s="142"/>
    </row>
    <row r="115" spans="1:6" ht="12.75" customHeight="1">
      <c r="A115" s="142"/>
      <c r="B115" s="142"/>
      <c r="C115" s="142"/>
      <c r="D115" s="142"/>
      <c r="E115" s="142"/>
      <c r="F115" s="142"/>
    </row>
    <row r="116" spans="1:6" ht="12.75" customHeight="1">
      <c r="A116" s="142"/>
      <c r="B116" s="142"/>
      <c r="C116" s="142"/>
      <c r="D116" s="142"/>
      <c r="E116" s="142"/>
      <c r="F116" s="142"/>
    </row>
    <row r="117" spans="1:6" ht="12.75" customHeight="1">
      <c r="A117" s="142"/>
      <c r="B117" s="142"/>
      <c r="C117" s="142"/>
      <c r="D117" s="142"/>
      <c r="E117" s="142"/>
      <c r="F117" s="142"/>
    </row>
    <row r="118" spans="1:6" ht="12.75" customHeight="1">
      <c r="A118" s="142"/>
      <c r="B118" s="142"/>
      <c r="C118" s="142"/>
      <c r="D118" s="142"/>
      <c r="E118" s="142"/>
      <c r="F118" s="142"/>
    </row>
    <row r="119" spans="1:6" ht="12.75" customHeight="1">
      <c r="A119" s="142"/>
      <c r="B119" s="142"/>
      <c r="C119" s="142"/>
      <c r="D119" s="142"/>
      <c r="E119" s="142"/>
      <c r="F119" s="142"/>
    </row>
    <row r="120" spans="1:6" ht="12.75" customHeight="1">
      <c r="A120" s="142"/>
      <c r="B120" s="142"/>
      <c r="C120" s="142"/>
      <c r="D120" s="142"/>
      <c r="E120" s="142"/>
      <c r="F120" s="142"/>
    </row>
    <row r="121" spans="1:6" ht="12.75" customHeight="1">
      <c r="A121" s="142"/>
      <c r="B121" s="142"/>
      <c r="C121" s="142"/>
      <c r="D121" s="142"/>
      <c r="E121" s="142"/>
      <c r="F121" s="142"/>
    </row>
    <row r="122" spans="1:6" ht="12.75" customHeight="1">
      <c r="A122" s="142"/>
      <c r="B122" s="142"/>
      <c r="C122" s="142"/>
      <c r="D122" s="142"/>
      <c r="E122" s="142"/>
      <c r="F122" s="142"/>
    </row>
    <row r="123" spans="1:6" ht="12.75" customHeight="1">
      <c r="A123" s="142"/>
      <c r="B123" s="142"/>
      <c r="C123" s="142"/>
      <c r="D123" s="142"/>
      <c r="E123" s="142"/>
      <c r="F123" s="142"/>
    </row>
    <row r="124" spans="1:6" ht="12.75" customHeight="1">
      <c r="A124" s="142"/>
      <c r="B124" s="142"/>
      <c r="C124" s="142"/>
      <c r="D124" s="142"/>
      <c r="E124" s="142"/>
      <c r="F124" s="142"/>
    </row>
    <row r="125" spans="1:6" ht="12.75" customHeight="1">
      <c r="A125" s="142"/>
      <c r="B125" s="142"/>
      <c r="C125" s="142"/>
      <c r="D125" s="142"/>
      <c r="E125" s="142"/>
      <c r="F125" s="142"/>
    </row>
    <row r="126" spans="1:6" ht="12.75" customHeight="1">
      <c r="A126" s="142"/>
      <c r="B126" s="142"/>
      <c r="C126" s="142"/>
      <c r="D126" s="142"/>
      <c r="E126" s="142"/>
      <c r="F126" s="142"/>
    </row>
    <row r="127" spans="1:6" ht="12.75" customHeight="1">
      <c r="A127" s="142"/>
      <c r="B127" s="142"/>
      <c r="C127" s="142"/>
      <c r="D127" s="142"/>
      <c r="E127" s="142"/>
      <c r="F127" s="142"/>
    </row>
    <row r="128" spans="1:6" ht="12.75" customHeight="1">
      <c r="A128" s="142"/>
      <c r="B128" s="142"/>
      <c r="C128" s="142"/>
      <c r="D128" s="142"/>
      <c r="E128" s="142"/>
      <c r="F128" s="142"/>
    </row>
    <row r="129" spans="1:6" ht="12.75" customHeight="1">
      <c r="A129" s="142"/>
      <c r="B129" s="142"/>
      <c r="C129" s="142"/>
      <c r="D129" s="142"/>
      <c r="E129" s="142"/>
      <c r="F129" s="142"/>
    </row>
    <row r="130" spans="1:6" ht="12.75" customHeight="1">
      <c r="A130" s="142"/>
      <c r="B130" s="142"/>
      <c r="C130" s="142"/>
      <c r="D130" s="142"/>
      <c r="E130" s="142"/>
      <c r="F130" s="142"/>
    </row>
    <row r="131" spans="1:6" ht="12.75" customHeight="1">
      <c r="A131" s="142"/>
      <c r="B131" s="142"/>
      <c r="C131" s="142"/>
      <c r="D131" s="142"/>
      <c r="E131" s="142"/>
      <c r="F131" s="142"/>
    </row>
    <row r="132" spans="1:6" ht="12.75" customHeight="1">
      <c r="A132" s="142"/>
      <c r="B132" s="142"/>
      <c r="C132" s="142"/>
      <c r="D132" s="142"/>
      <c r="E132" s="142"/>
      <c r="F132" s="142"/>
    </row>
    <row r="133" spans="1:6" ht="12.75" customHeight="1">
      <c r="A133" s="142"/>
      <c r="B133" s="142"/>
      <c r="C133" s="142"/>
      <c r="D133" s="142"/>
      <c r="E133" s="142"/>
      <c r="F133" s="142"/>
    </row>
    <row r="134" spans="1:6" ht="12.75" customHeight="1">
      <c r="A134" s="142"/>
      <c r="B134" s="142"/>
      <c r="C134" s="142"/>
      <c r="D134" s="142"/>
      <c r="E134" s="142"/>
      <c r="F134" s="142"/>
    </row>
    <row r="135" spans="1:6" ht="12.75" customHeight="1">
      <c r="A135" s="142"/>
      <c r="B135" s="142"/>
      <c r="C135" s="142"/>
      <c r="D135" s="142"/>
      <c r="E135" s="142"/>
      <c r="F135" s="142"/>
    </row>
    <row r="136" spans="1:6" ht="12.75" customHeight="1">
      <c r="A136" s="142"/>
      <c r="B136" s="142"/>
      <c r="C136" s="142"/>
      <c r="D136" s="142"/>
      <c r="E136" s="142"/>
      <c r="F136" s="142"/>
    </row>
    <row r="137" spans="1:6" ht="12.75" customHeight="1">
      <c r="A137" s="142"/>
      <c r="B137" s="142"/>
      <c r="C137" s="142"/>
      <c r="D137" s="142"/>
      <c r="E137" s="142"/>
      <c r="F137" s="142"/>
    </row>
    <row r="138" spans="1:6" ht="12.75" customHeight="1">
      <c r="A138" s="142"/>
      <c r="B138" s="142"/>
      <c r="C138" s="142"/>
      <c r="D138" s="142"/>
      <c r="E138" s="142"/>
      <c r="F138" s="142"/>
    </row>
    <row r="139" spans="1:6" ht="12.75" customHeight="1">
      <c r="A139" s="142"/>
      <c r="B139" s="142"/>
      <c r="C139" s="142"/>
      <c r="D139" s="142"/>
      <c r="E139" s="142"/>
      <c r="F139" s="142"/>
    </row>
    <row r="140" spans="1:6" ht="12.75" customHeight="1">
      <c r="A140" s="142"/>
      <c r="B140" s="142"/>
      <c r="C140" s="142"/>
      <c r="D140" s="142"/>
      <c r="E140" s="142"/>
      <c r="F140" s="142"/>
    </row>
    <row r="141" spans="1:6" ht="12.75" customHeight="1">
      <c r="A141" s="142"/>
      <c r="B141" s="142"/>
      <c r="C141" s="142"/>
      <c r="D141" s="142"/>
      <c r="E141" s="142"/>
      <c r="F141" s="142"/>
    </row>
    <row r="142" spans="1:6" ht="12.75" customHeight="1">
      <c r="A142" s="142"/>
      <c r="B142" s="142"/>
      <c r="C142" s="142"/>
      <c r="D142" s="142"/>
      <c r="E142" s="142"/>
      <c r="F142" s="142"/>
    </row>
    <row r="143" spans="1:6" ht="12.75" customHeight="1">
      <c r="A143" s="142"/>
      <c r="B143" s="142"/>
      <c r="C143" s="142"/>
      <c r="D143" s="142"/>
      <c r="E143" s="142"/>
      <c r="F143" s="142"/>
    </row>
    <row r="144" spans="1:6" ht="12.75" customHeight="1">
      <c r="A144" s="142"/>
      <c r="B144" s="142"/>
      <c r="C144" s="142"/>
      <c r="D144" s="142"/>
      <c r="E144" s="142"/>
      <c r="F144" s="142"/>
    </row>
    <row r="145" spans="1:6" ht="12.75" customHeight="1">
      <c r="A145" s="142"/>
      <c r="B145" s="142"/>
      <c r="C145" s="142"/>
      <c r="D145" s="142"/>
      <c r="E145" s="142"/>
      <c r="F145" s="142"/>
    </row>
    <row r="146" spans="1:6" ht="12.75" customHeight="1">
      <c r="A146" s="142"/>
      <c r="B146" s="142"/>
      <c r="C146" s="142"/>
      <c r="D146" s="142"/>
      <c r="E146" s="142"/>
      <c r="F146" s="142"/>
    </row>
    <row r="147" spans="1:6" ht="12.75" customHeight="1">
      <c r="A147" s="142"/>
      <c r="B147" s="142"/>
      <c r="C147" s="142"/>
      <c r="D147" s="142"/>
      <c r="E147" s="142"/>
      <c r="F147" s="142"/>
    </row>
    <row r="148" spans="1:6" ht="12.75" customHeight="1">
      <c r="A148" s="142"/>
      <c r="B148" s="142"/>
      <c r="C148" s="142"/>
      <c r="D148" s="142"/>
      <c r="E148" s="142"/>
      <c r="F148" s="142"/>
    </row>
    <row r="149" spans="1:6" ht="12.75" customHeight="1">
      <c r="A149" s="142"/>
      <c r="B149" s="142"/>
      <c r="C149" s="142"/>
      <c r="D149" s="142"/>
      <c r="E149" s="142"/>
      <c r="F149" s="142"/>
    </row>
    <row r="150" spans="1:6" ht="12.75" customHeight="1">
      <c r="A150" s="142"/>
      <c r="B150" s="142"/>
      <c r="C150" s="142"/>
      <c r="D150" s="142"/>
      <c r="E150" s="142"/>
      <c r="F150" s="142"/>
    </row>
    <row r="151" spans="1:6" ht="12.75" customHeight="1">
      <c r="A151" s="142"/>
      <c r="B151" s="142"/>
      <c r="C151" s="142"/>
      <c r="D151" s="142"/>
      <c r="E151" s="142"/>
      <c r="F151" s="142"/>
    </row>
    <row r="152" spans="1:6" ht="12.75" customHeight="1">
      <c r="A152" s="142"/>
      <c r="B152" s="142"/>
      <c r="C152" s="142"/>
      <c r="D152" s="142"/>
      <c r="E152" s="142"/>
      <c r="F152" s="142"/>
    </row>
    <row r="153" spans="1:6" ht="12.75" customHeight="1">
      <c r="A153" s="142"/>
      <c r="B153" s="142"/>
      <c r="C153" s="142"/>
      <c r="D153" s="142"/>
      <c r="E153" s="142"/>
      <c r="F153" s="142"/>
    </row>
    <row r="154" spans="1:6" ht="12.75" customHeight="1">
      <c r="A154" s="142"/>
      <c r="B154" s="142"/>
      <c r="C154" s="142"/>
      <c r="D154" s="142"/>
      <c r="E154" s="142"/>
      <c r="F154" s="142"/>
    </row>
    <row r="155" spans="1:6" ht="12.75" customHeight="1">
      <c r="A155" s="142"/>
      <c r="B155" s="142"/>
      <c r="C155" s="142"/>
      <c r="D155" s="142"/>
      <c r="E155" s="142"/>
      <c r="F155" s="142"/>
    </row>
    <row r="156" spans="1:6" ht="12.75" customHeight="1">
      <c r="A156" s="142"/>
      <c r="B156" s="142"/>
      <c r="C156" s="142"/>
      <c r="D156" s="142"/>
      <c r="E156" s="142"/>
      <c r="F156" s="142"/>
    </row>
    <row r="157" spans="1:6" ht="12.75" customHeight="1">
      <c r="A157" s="142"/>
      <c r="B157" s="142"/>
      <c r="C157" s="142"/>
      <c r="D157" s="142"/>
      <c r="E157" s="142"/>
      <c r="F157" s="142"/>
    </row>
    <row r="158" spans="1:6" ht="12.75" customHeight="1">
      <c r="A158" s="142"/>
      <c r="B158" s="142"/>
      <c r="C158" s="142"/>
      <c r="D158" s="142"/>
      <c r="E158" s="142"/>
      <c r="F158" s="142"/>
    </row>
    <row r="159" spans="1:6" ht="12.75" customHeight="1">
      <c r="A159" s="142"/>
      <c r="B159" s="142"/>
      <c r="C159" s="142"/>
      <c r="D159" s="142"/>
      <c r="E159" s="142"/>
      <c r="F159" s="142"/>
    </row>
    <row r="160" spans="1:6" ht="12.75" customHeight="1">
      <c r="A160" s="142"/>
      <c r="B160" s="142"/>
      <c r="C160" s="142"/>
      <c r="D160" s="142"/>
      <c r="E160" s="142"/>
      <c r="F160" s="142"/>
    </row>
    <row r="161" spans="1:6" ht="12.75" customHeight="1">
      <c r="A161" s="142"/>
      <c r="B161" s="142"/>
      <c r="C161" s="142"/>
      <c r="D161" s="142"/>
      <c r="E161" s="142"/>
      <c r="F161" s="142"/>
    </row>
    <row r="162" spans="1:6" ht="12.75" customHeight="1">
      <c r="A162" s="142"/>
      <c r="B162" s="142"/>
      <c r="C162" s="142"/>
      <c r="D162" s="142"/>
      <c r="E162" s="142"/>
      <c r="F162" s="142"/>
    </row>
    <row r="163" spans="1:6" ht="12.75" customHeight="1">
      <c r="A163" s="142"/>
      <c r="B163" s="142"/>
      <c r="C163" s="142"/>
      <c r="D163" s="142"/>
      <c r="E163" s="142"/>
      <c r="F163" s="142"/>
    </row>
    <row r="164" spans="1:6" ht="12.75" customHeight="1">
      <c r="A164" s="142"/>
      <c r="B164" s="142"/>
      <c r="C164" s="142"/>
      <c r="D164" s="142"/>
      <c r="E164" s="142"/>
      <c r="F164" s="142"/>
    </row>
    <row r="165" spans="1:6" ht="12.75" customHeight="1">
      <c r="A165" s="142"/>
      <c r="B165" s="142"/>
      <c r="C165" s="142"/>
      <c r="D165" s="142"/>
      <c r="E165" s="142"/>
      <c r="F165" s="142"/>
    </row>
    <row r="166" spans="1:6" ht="12.75" customHeight="1">
      <c r="A166" s="142"/>
      <c r="B166" s="142"/>
      <c r="C166" s="142"/>
      <c r="D166" s="142"/>
      <c r="E166" s="142"/>
      <c r="F166" s="142"/>
    </row>
    <row r="167" spans="1:6" ht="12.75" customHeight="1">
      <c r="A167" s="142"/>
      <c r="B167" s="142"/>
      <c r="C167" s="142"/>
      <c r="D167" s="142"/>
      <c r="E167" s="142"/>
      <c r="F167" s="142"/>
    </row>
    <row r="168" spans="1:6" ht="12.75" customHeight="1">
      <c r="A168" s="142"/>
      <c r="B168" s="142"/>
      <c r="C168" s="142"/>
      <c r="D168" s="142"/>
      <c r="E168" s="142"/>
      <c r="F168" s="142"/>
    </row>
    <row r="169" spans="1:6" ht="12.75" customHeight="1">
      <c r="A169" s="142"/>
      <c r="B169" s="142"/>
      <c r="C169" s="142"/>
      <c r="D169" s="142"/>
      <c r="E169" s="142"/>
      <c r="F169" s="142"/>
    </row>
    <row r="170" spans="1:6" ht="12.75" customHeight="1">
      <c r="A170" s="142"/>
      <c r="B170" s="142"/>
      <c r="C170" s="142"/>
      <c r="D170" s="142"/>
      <c r="E170" s="142"/>
      <c r="F170" s="142"/>
    </row>
    <row r="171" spans="1:6" ht="12.75" customHeight="1">
      <c r="A171" s="142"/>
      <c r="B171" s="142"/>
      <c r="C171" s="142"/>
      <c r="D171" s="142"/>
      <c r="E171" s="142"/>
      <c r="F171" s="142"/>
    </row>
    <row r="172" spans="1:6" ht="12.75" customHeight="1">
      <c r="A172" s="142"/>
      <c r="B172" s="142"/>
      <c r="C172" s="142"/>
      <c r="D172" s="142"/>
      <c r="E172" s="142"/>
      <c r="F172" s="142"/>
    </row>
    <row r="173" spans="1:6" ht="12.75" customHeight="1">
      <c r="A173" s="142"/>
      <c r="B173" s="142"/>
      <c r="C173" s="142"/>
      <c r="D173" s="142"/>
      <c r="E173" s="142"/>
      <c r="F173" s="142"/>
    </row>
    <row r="174" spans="1:6" ht="12.75" customHeight="1">
      <c r="A174" s="142"/>
      <c r="B174" s="142"/>
      <c r="C174" s="142"/>
      <c r="D174" s="142"/>
      <c r="E174" s="142"/>
      <c r="F174" s="142"/>
    </row>
    <row r="175" spans="1:6" ht="12.75" customHeight="1">
      <c r="A175" s="142"/>
      <c r="B175" s="142"/>
      <c r="C175" s="142"/>
      <c r="D175" s="142"/>
      <c r="E175" s="142"/>
      <c r="F175" s="142"/>
    </row>
    <row r="176" spans="1:6" ht="12.75" customHeight="1">
      <c r="A176" s="142"/>
      <c r="B176" s="142"/>
      <c r="C176" s="142"/>
      <c r="D176" s="142"/>
      <c r="E176" s="142"/>
      <c r="F176" s="142"/>
    </row>
    <row r="177" spans="1:6" ht="12.75" customHeight="1">
      <c r="A177" s="142"/>
      <c r="B177" s="142"/>
      <c r="C177" s="142"/>
      <c r="D177" s="142"/>
      <c r="E177" s="142"/>
      <c r="F177" s="142"/>
    </row>
    <row r="178" spans="1:6" ht="12.75" customHeight="1">
      <c r="A178" s="142"/>
      <c r="B178" s="142"/>
      <c r="C178" s="142"/>
      <c r="D178" s="142"/>
      <c r="E178" s="142"/>
      <c r="F178" s="142"/>
    </row>
    <row r="179" spans="1:6" ht="12.75" customHeight="1">
      <c r="A179" s="142"/>
      <c r="B179" s="142"/>
      <c r="C179" s="142"/>
      <c r="D179" s="142"/>
      <c r="E179" s="142"/>
      <c r="F179" s="142"/>
    </row>
    <row r="180" spans="1:6" ht="12.75" customHeight="1">
      <c r="A180" s="142"/>
      <c r="B180" s="142"/>
      <c r="C180" s="142"/>
      <c r="D180" s="142"/>
      <c r="E180" s="142"/>
      <c r="F180" s="142"/>
    </row>
    <row r="181" spans="1:6" ht="12.75" customHeight="1">
      <c r="A181" s="142"/>
      <c r="B181" s="142"/>
      <c r="C181" s="142"/>
      <c r="D181" s="142"/>
      <c r="E181" s="142"/>
      <c r="F181" s="142"/>
    </row>
    <row r="182" spans="1:6" ht="12.75" customHeight="1">
      <c r="A182" s="142"/>
      <c r="B182" s="142"/>
      <c r="C182" s="142"/>
      <c r="D182" s="142"/>
      <c r="E182" s="142"/>
      <c r="F182" s="142"/>
    </row>
    <row r="183" spans="1:6" ht="12.75" customHeight="1">
      <c r="A183" s="142"/>
      <c r="B183" s="142"/>
      <c r="C183" s="142"/>
      <c r="D183" s="142"/>
      <c r="E183" s="142"/>
      <c r="F183" s="142"/>
    </row>
    <row r="184" spans="1:6" ht="12.75" customHeight="1">
      <c r="A184" s="142"/>
      <c r="B184" s="142"/>
      <c r="C184" s="142"/>
      <c r="D184" s="142"/>
      <c r="E184" s="142"/>
      <c r="F184" s="142"/>
    </row>
    <row r="185" spans="1:6" ht="12.75" customHeight="1">
      <c r="A185" s="142"/>
      <c r="B185" s="142"/>
      <c r="C185" s="142"/>
      <c r="D185" s="142"/>
      <c r="E185" s="142"/>
      <c r="F185" s="142"/>
    </row>
    <row r="186" spans="1:6" ht="12.75" customHeight="1">
      <c r="A186" s="142"/>
      <c r="B186" s="142"/>
      <c r="C186" s="142"/>
      <c r="D186" s="142"/>
      <c r="E186" s="142"/>
      <c r="F186" s="142"/>
    </row>
    <row r="187" spans="1:6" ht="12.75" customHeight="1">
      <c r="A187" s="142"/>
      <c r="B187" s="142"/>
      <c r="C187" s="142"/>
      <c r="D187" s="142"/>
      <c r="E187" s="142"/>
      <c r="F187" s="142"/>
    </row>
    <row r="188" spans="1:6" ht="12.75" customHeight="1">
      <c r="A188" s="142"/>
      <c r="B188" s="142"/>
      <c r="C188" s="142"/>
      <c r="D188" s="142"/>
      <c r="E188" s="142"/>
      <c r="F188" s="142"/>
    </row>
    <row r="189" spans="1:6" ht="12.75" customHeight="1">
      <c r="A189" s="142"/>
      <c r="B189" s="142"/>
      <c r="C189" s="142"/>
      <c r="D189" s="142"/>
      <c r="E189" s="142"/>
      <c r="F189" s="142"/>
    </row>
    <row r="190" spans="1:6" ht="12.75" customHeight="1">
      <c r="A190" s="142"/>
      <c r="B190" s="142"/>
      <c r="C190" s="142"/>
      <c r="D190" s="142"/>
      <c r="E190" s="142"/>
      <c r="F190" s="142"/>
    </row>
    <row r="191" spans="1:6" ht="12.75" customHeight="1">
      <c r="A191" s="142"/>
      <c r="B191" s="142"/>
      <c r="C191" s="142"/>
      <c r="D191" s="142"/>
      <c r="E191" s="142"/>
      <c r="F191" s="142"/>
    </row>
    <row r="192" spans="1:6" ht="12.75" customHeight="1">
      <c r="A192" s="142"/>
      <c r="B192" s="142"/>
      <c r="C192" s="142"/>
      <c r="D192" s="142"/>
      <c r="E192" s="142"/>
      <c r="F192" s="142"/>
    </row>
    <row r="193" spans="1:6" ht="12.75" customHeight="1">
      <c r="A193" s="142"/>
      <c r="B193" s="142"/>
      <c r="C193" s="142"/>
      <c r="D193" s="142"/>
      <c r="E193" s="142"/>
      <c r="F193" s="142"/>
    </row>
    <row r="194" spans="1:6" ht="12.75" customHeight="1">
      <c r="A194" s="142"/>
      <c r="B194" s="142"/>
      <c r="C194" s="142"/>
      <c r="D194" s="142"/>
      <c r="E194" s="142"/>
      <c r="F194" s="142"/>
    </row>
    <row r="195" spans="1:6" ht="12.75" customHeight="1">
      <c r="A195" s="142"/>
      <c r="B195" s="142"/>
      <c r="C195" s="142"/>
      <c r="D195" s="142"/>
      <c r="E195" s="142"/>
      <c r="F195" s="142"/>
    </row>
    <row r="196" spans="1:6" ht="12.75" customHeight="1">
      <c r="A196" s="142"/>
      <c r="B196" s="142"/>
      <c r="C196" s="142"/>
      <c r="D196" s="142"/>
      <c r="E196" s="142"/>
      <c r="F196" s="142"/>
    </row>
    <row r="197" spans="1:6" ht="12.75" customHeight="1">
      <c r="A197" s="142"/>
      <c r="B197" s="142"/>
      <c r="C197" s="142"/>
      <c r="D197" s="142"/>
      <c r="E197" s="142"/>
      <c r="F197" s="142"/>
    </row>
    <row r="198" spans="1:6" ht="12.75" customHeight="1">
      <c r="A198" s="142"/>
      <c r="B198" s="142"/>
      <c r="C198" s="142"/>
      <c r="D198" s="142"/>
      <c r="E198" s="142"/>
      <c r="F198" s="142"/>
    </row>
    <row r="199" spans="1:6" ht="12.75" customHeight="1">
      <c r="A199" s="142"/>
      <c r="B199" s="142"/>
      <c r="C199" s="142"/>
      <c r="D199" s="142"/>
      <c r="E199" s="142"/>
      <c r="F199" s="142"/>
    </row>
    <row r="200" spans="1:6" ht="12.75" customHeight="1">
      <c r="A200" s="142"/>
      <c r="B200" s="142"/>
      <c r="C200" s="142"/>
      <c r="D200" s="142"/>
      <c r="E200" s="142"/>
      <c r="F200" s="142"/>
    </row>
    <row r="201" spans="1:6" ht="12.75" customHeight="1">
      <c r="A201" s="142"/>
      <c r="B201" s="142"/>
      <c r="C201" s="142"/>
      <c r="D201" s="142"/>
      <c r="E201" s="142"/>
      <c r="F201" s="142"/>
    </row>
    <row r="202" spans="1:6" ht="12.75" customHeight="1">
      <c r="A202" s="142"/>
      <c r="B202" s="142"/>
      <c r="C202" s="142"/>
      <c r="D202" s="142"/>
      <c r="E202" s="142"/>
      <c r="F202" s="142"/>
    </row>
    <row r="203" spans="1:6" ht="12.75" customHeight="1">
      <c r="A203" s="142"/>
      <c r="B203" s="142"/>
      <c r="C203" s="142"/>
      <c r="D203" s="142"/>
      <c r="E203" s="142"/>
      <c r="F203" s="142"/>
    </row>
    <row r="204" spans="1:6" ht="12.75" customHeight="1">
      <c r="A204" s="142"/>
      <c r="B204" s="142"/>
      <c r="C204" s="142"/>
      <c r="D204" s="142"/>
      <c r="E204" s="142"/>
      <c r="F204" s="142"/>
    </row>
    <row r="205" spans="1:6" ht="12.75" customHeight="1">
      <c r="A205" s="142"/>
      <c r="B205" s="142"/>
      <c r="C205" s="142"/>
      <c r="D205" s="142"/>
      <c r="E205" s="142"/>
      <c r="F205" s="142"/>
    </row>
    <row r="206" spans="1:6" ht="12.75" customHeight="1">
      <c r="A206" s="142"/>
      <c r="B206" s="142"/>
      <c r="C206" s="142"/>
      <c r="D206" s="142"/>
      <c r="E206" s="142"/>
      <c r="F206" s="142"/>
    </row>
    <row r="207" spans="1:6" ht="12.75" customHeight="1">
      <c r="A207" s="142"/>
      <c r="B207" s="142"/>
      <c r="C207" s="142"/>
      <c r="D207" s="142"/>
      <c r="E207" s="142"/>
      <c r="F207" s="142"/>
    </row>
    <row r="208" spans="1:6" ht="12.75" customHeight="1">
      <c r="A208" s="142"/>
      <c r="B208" s="142"/>
      <c r="C208" s="142"/>
      <c r="D208" s="142"/>
      <c r="E208" s="142"/>
      <c r="F208" s="142"/>
    </row>
    <row r="209" spans="1:6" ht="12.75" customHeight="1">
      <c r="A209" s="142"/>
      <c r="B209" s="142"/>
      <c r="C209" s="142"/>
      <c r="D209" s="142"/>
      <c r="E209" s="142"/>
      <c r="F209" s="142"/>
    </row>
    <row r="210" spans="1:6" ht="12.75" customHeight="1">
      <c r="A210" s="142"/>
      <c r="B210" s="142"/>
      <c r="C210" s="142"/>
      <c r="D210" s="142"/>
      <c r="E210" s="142"/>
      <c r="F210" s="142"/>
    </row>
    <row r="211" spans="1:6" ht="12.75" customHeight="1">
      <c r="A211" s="142"/>
      <c r="B211" s="142"/>
      <c r="C211" s="142"/>
      <c r="D211" s="142"/>
      <c r="E211" s="142"/>
      <c r="F211" s="142"/>
    </row>
    <row r="212" spans="1:6" ht="12.75" customHeight="1">
      <c r="A212" s="142"/>
      <c r="B212" s="142"/>
      <c r="C212" s="142"/>
      <c r="D212" s="142"/>
      <c r="E212" s="142"/>
      <c r="F212" s="142"/>
    </row>
    <row r="213" spans="1:6" ht="12.75" customHeight="1">
      <c r="A213" s="142"/>
      <c r="B213" s="142"/>
      <c r="C213" s="142"/>
      <c r="D213" s="142"/>
      <c r="E213" s="142"/>
      <c r="F213" s="142"/>
    </row>
    <row r="214" spans="1:6" ht="12.75" customHeight="1">
      <c r="A214" s="142"/>
      <c r="B214" s="142"/>
      <c r="C214" s="142"/>
      <c r="D214" s="142"/>
      <c r="E214" s="142"/>
      <c r="F214" s="142"/>
    </row>
    <row r="215" spans="1:6" ht="12.75" customHeight="1">
      <c r="A215" s="142"/>
      <c r="B215" s="142"/>
      <c r="C215" s="142"/>
      <c r="D215" s="142"/>
      <c r="E215" s="142"/>
      <c r="F215" s="142"/>
    </row>
    <row r="216" spans="1:6" ht="12.75" customHeight="1">
      <c r="A216" s="142"/>
      <c r="B216" s="142"/>
      <c r="C216" s="142"/>
      <c r="D216" s="142"/>
      <c r="E216" s="142"/>
      <c r="F216" s="142"/>
    </row>
    <row r="217" spans="1:6" ht="12.75" customHeight="1">
      <c r="A217" s="142"/>
      <c r="B217" s="142"/>
      <c r="C217" s="142"/>
      <c r="D217" s="142"/>
      <c r="E217" s="142"/>
      <c r="F217" s="142"/>
    </row>
    <row r="218" spans="1:6" ht="12.75" customHeight="1">
      <c r="A218" s="142"/>
      <c r="B218" s="142"/>
      <c r="C218" s="142"/>
      <c r="D218" s="142"/>
      <c r="E218" s="142"/>
      <c r="F218" s="142"/>
    </row>
    <row r="219" spans="1:6" ht="12.75" customHeight="1">
      <c r="A219" s="142"/>
      <c r="B219" s="142"/>
      <c r="C219" s="142"/>
      <c r="D219" s="142"/>
      <c r="E219" s="142"/>
      <c r="F219" s="142"/>
    </row>
    <row r="220" spans="1:6" ht="12.75" customHeight="1">
      <c r="A220" s="142"/>
      <c r="B220" s="142"/>
      <c r="C220" s="142"/>
      <c r="D220" s="142"/>
      <c r="E220" s="142"/>
      <c r="F220" s="142"/>
    </row>
    <row r="221" spans="1:6" ht="12.75" customHeight="1">
      <c r="A221" s="142"/>
      <c r="B221" s="142"/>
      <c r="C221" s="142"/>
      <c r="D221" s="142"/>
      <c r="E221" s="142"/>
      <c r="F221" s="142"/>
    </row>
    <row r="222" spans="1:6" ht="12.75" customHeight="1">
      <c r="A222" s="142"/>
      <c r="B222" s="142"/>
      <c r="C222" s="142"/>
      <c r="D222" s="142"/>
      <c r="E222" s="142"/>
      <c r="F222" s="142"/>
    </row>
    <row r="223" spans="1:6" ht="15.75" customHeight="1"/>
    <row r="224" spans="1: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2"/>
    <mergeCell ref="A3:E3"/>
  </mergeCell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H1000"/>
  <sheetViews>
    <sheetView workbookViewId="0"/>
  </sheetViews>
  <sheetFormatPr baseColWidth="10" defaultColWidth="12.5" defaultRowHeight="15" customHeight="1"/>
  <cols>
    <col min="1" max="1" width="6.5" customWidth="1"/>
    <col min="2" max="2" width="24.33203125" customWidth="1"/>
    <col min="3" max="3" width="32.6640625" customWidth="1"/>
    <col min="4" max="4" width="15.5" customWidth="1"/>
    <col min="5" max="5" width="16.6640625" customWidth="1"/>
    <col min="6" max="6" width="13.6640625" customWidth="1"/>
    <col min="7" max="7" width="15.5" customWidth="1"/>
    <col min="8" max="8" width="14.6640625" customWidth="1"/>
  </cols>
  <sheetData>
    <row r="1" spans="1:8" ht="25.5" customHeight="1">
      <c r="A1" s="115" t="s">
        <v>2353</v>
      </c>
      <c r="B1" s="115" t="s">
        <v>2354</v>
      </c>
      <c r="C1" s="115" t="s">
        <v>2355</v>
      </c>
      <c r="D1" s="115" t="s">
        <v>2356</v>
      </c>
      <c r="E1" s="115" t="s">
        <v>2357</v>
      </c>
      <c r="F1" s="115" t="s">
        <v>2358</v>
      </c>
      <c r="G1" s="115" t="s">
        <v>2359</v>
      </c>
      <c r="H1" s="115" t="s">
        <v>2358</v>
      </c>
    </row>
    <row r="2" spans="1:8" ht="25.5" customHeight="1">
      <c r="A2" s="30">
        <v>22</v>
      </c>
      <c r="B2" s="30" t="s">
        <v>2360</v>
      </c>
      <c r="C2" s="30" t="s">
        <v>2361</v>
      </c>
      <c r="D2" s="30">
        <v>2198402</v>
      </c>
      <c r="E2" s="30" t="s">
        <v>1211</v>
      </c>
      <c r="F2" s="13">
        <v>5</v>
      </c>
      <c r="G2" s="30" t="s">
        <v>1304</v>
      </c>
      <c r="H2" s="13">
        <v>756</v>
      </c>
    </row>
    <row r="3" spans="1:8" ht="25.5" customHeight="1">
      <c r="A3" s="30">
        <v>3</v>
      </c>
      <c r="B3" s="30" t="s">
        <v>2360</v>
      </c>
      <c r="C3" s="30" t="s">
        <v>2362</v>
      </c>
      <c r="D3" s="30">
        <v>2198412</v>
      </c>
      <c r="E3" s="30" t="s">
        <v>1211</v>
      </c>
      <c r="F3" s="13">
        <v>5</v>
      </c>
      <c r="G3" s="30" t="s">
        <v>1279</v>
      </c>
      <c r="H3" s="13">
        <v>579</v>
      </c>
    </row>
    <row r="4" spans="1:8" ht="25.5" customHeight="1">
      <c r="A4" s="30">
        <v>30</v>
      </c>
      <c r="B4" s="30" t="s">
        <v>2360</v>
      </c>
      <c r="C4" s="30" t="s">
        <v>2363</v>
      </c>
      <c r="D4" s="30">
        <v>2198402</v>
      </c>
      <c r="E4" s="30" t="s">
        <v>1211</v>
      </c>
      <c r="F4" s="13">
        <v>5</v>
      </c>
      <c r="G4" s="30" t="s">
        <v>1279</v>
      </c>
      <c r="H4" s="13">
        <v>579</v>
      </c>
    </row>
    <row r="5" spans="1:8" ht="25.5" customHeight="1">
      <c r="A5" s="30">
        <v>4</v>
      </c>
      <c r="B5" s="30" t="s">
        <v>2360</v>
      </c>
      <c r="C5" s="30" t="s">
        <v>2364</v>
      </c>
      <c r="D5" s="30">
        <v>2198402</v>
      </c>
      <c r="E5" s="30" t="s">
        <v>1211</v>
      </c>
      <c r="F5" s="13">
        <v>5</v>
      </c>
      <c r="G5" s="30" t="s">
        <v>1211</v>
      </c>
      <c r="H5" s="13">
        <v>42</v>
      </c>
    </row>
    <row r="6" spans="1:8" ht="25.5" customHeight="1">
      <c r="A6" s="30">
        <v>5</v>
      </c>
      <c r="B6" s="30" t="s">
        <v>2360</v>
      </c>
      <c r="C6" s="30" t="s">
        <v>2365</v>
      </c>
      <c r="D6" s="30">
        <v>2198412</v>
      </c>
      <c r="E6" s="30" t="s">
        <v>1211</v>
      </c>
      <c r="F6" s="13">
        <v>5</v>
      </c>
      <c r="G6" s="30" t="s">
        <v>1232</v>
      </c>
      <c r="H6" s="13">
        <v>148</v>
      </c>
    </row>
    <row r="7" spans="1:8" ht="25.5" customHeight="1">
      <c r="A7" s="30">
        <v>23</v>
      </c>
      <c r="B7" s="30" t="s">
        <v>2360</v>
      </c>
      <c r="C7" s="30" t="s">
        <v>2366</v>
      </c>
      <c r="D7" s="30">
        <v>2198402</v>
      </c>
      <c r="E7" s="30" t="s">
        <v>1211</v>
      </c>
      <c r="F7" s="13">
        <v>5</v>
      </c>
      <c r="G7" s="30" t="s">
        <v>1232</v>
      </c>
      <c r="H7" s="13">
        <v>148</v>
      </c>
    </row>
    <row r="8" spans="1:8" ht="25.5" customHeight="1">
      <c r="A8" s="30">
        <v>6</v>
      </c>
      <c r="B8" s="30" t="s">
        <v>2360</v>
      </c>
      <c r="C8" s="30" t="s">
        <v>2367</v>
      </c>
      <c r="D8" s="30">
        <v>2198412</v>
      </c>
      <c r="E8" s="30" t="s">
        <v>1211</v>
      </c>
      <c r="F8" s="13">
        <v>5</v>
      </c>
      <c r="G8" s="30" t="s">
        <v>1320</v>
      </c>
      <c r="H8" s="13">
        <v>887</v>
      </c>
    </row>
    <row r="9" spans="1:8" ht="25.5" customHeight="1">
      <c r="A9" s="30">
        <v>27</v>
      </c>
      <c r="B9" s="30" t="s">
        <v>2360</v>
      </c>
      <c r="C9" s="30" t="s">
        <v>2368</v>
      </c>
      <c r="D9" s="30">
        <v>2198402</v>
      </c>
      <c r="E9" s="30" t="s">
        <v>1211</v>
      </c>
      <c r="F9" s="13">
        <v>5</v>
      </c>
      <c r="G9" s="30" t="s">
        <v>1320</v>
      </c>
      <c r="H9" s="13">
        <v>887</v>
      </c>
    </row>
    <row r="10" spans="1:8" ht="25.5" customHeight="1">
      <c r="A10" s="30">
        <v>7</v>
      </c>
      <c r="B10" s="30" t="s">
        <v>2360</v>
      </c>
      <c r="C10" s="30" t="s">
        <v>2369</v>
      </c>
      <c r="D10" s="30">
        <v>2198412</v>
      </c>
      <c r="E10" s="30" t="s">
        <v>1211</v>
      </c>
      <c r="F10" s="13">
        <v>5</v>
      </c>
      <c r="G10" s="30" t="s">
        <v>1197</v>
      </c>
      <c r="H10" s="13">
        <v>34</v>
      </c>
    </row>
    <row r="11" spans="1:8" ht="25.5" customHeight="1">
      <c r="A11" s="30">
        <v>33</v>
      </c>
      <c r="B11" s="30" t="s">
        <v>2360</v>
      </c>
      <c r="C11" s="30" t="s">
        <v>2370</v>
      </c>
      <c r="D11" s="30">
        <v>2198402</v>
      </c>
      <c r="E11" s="30" t="s">
        <v>1211</v>
      </c>
      <c r="F11" s="13">
        <v>5</v>
      </c>
      <c r="G11" s="30" t="s">
        <v>1197</v>
      </c>
      <c r="H11" s="13">
        <v>34</v>
      </c>
    </row>
    <row r="12" spans="1:8" ht="25.5" customHeight="1">
      <c r="A12" s="30">
        <v>8</v>
      </c>
      <c r="B12" s="30" t="s">
        <v>2360</v>
      </c>
      <c r="C12" s="30" t="s">
        <v>2371</v>
      </c>
      <c r="D12" s="30">
        <v>2198412</v>
      </c>
      <c r="E12" s="30" t="s">
        <v>1211</v>
      </c>
      <c r="F12" s="13">
        <v>5</v>
      </c>
      <c r="G12" s="30" t="s">
        <v>1297</v>
      </c>
      <c r="H12" s="13">
        <v>670</v>
      </c>
    </row>
    <row r="13" spans="1:8" ht="25.5" customHeight="1">
      <c r="A13" s="30">
        <v>25</v>
      </c>
      <c r="B13" s="30" t="s">
        <v>2360</v>
      </c>
      <c r="C13" s="30" t="s">
        <v>2372</v>
      </c>
      <c r="D13" s="30">
        <v>2198402</v>
      </c>
      <c r="E13" s="30" t="s">
        <v>1211</v>
      </c>
      <c r="F13" s="13">
        <v>5</v>
      </c>
      <c r="G13" s="30" t="s">
        <v>1297</v>
      </c>
      <c r="H13" s="13">
        <v>670</v>
      </c>
    </row>
    <row r="14" spans="1:8" ht="25.5" customHeight="1">
      <c r="A14" s="30">
        <v>13</v>
      </c>
      <c r="B14" s="30" t="s">
        <v>2360</v>
      </c>
      <c r="C14" s="30" t="s">
        <v>2373</v>
      </c>
      <c r="D14" s="30">
        <v>2198412</v>
      </c>
      <c r="E14" s="30" t="s">
        <v>1211</v>
      </c>
      <c r="F14" s="13">
        <v>5</v>
      </c>
      <c r="G14" s="30" t="s">
        <v>1233</v>
      </c>
      <c r="H14" s="13">
        <v>154</v>
      </c>
    </row>
    <row r="15" spans="1:8" ht="25.5" customHeight="1">
      <c r="A15" s="30">
        <v>32</v>
      </c>
      <c r="B15" s="30" t="s">
        <v>2360</v>
      </c>
      <c r="C15" s="30" t="s">
        <v>2374</v>
      </c>
      <c r="D15" s="30">
        <v>2198402</v>
      </c>
      <c r="E15" s="30" t="s">
        <v>1211</v>
      </c>
      <c r="F15" s="13">
        <v>5</v>
      </c>
      <c r="G15" s="30" t="s">
        <v>1233</v>
      </c>
      <c r="H15" s="13">
        <v>154</v>
      </c>
    </row>
    <row r="16" spans="1:8" ht="25.5" customHeight="1">
      <c r="A16" s="30">
        <v>14</v>
      </c>
      <c r="B16" s="30" t="s">
        <v>2360</v>
      </c>
      <c r="C16" s="30" t="s">
        <v>441</v>
      </c>
      <c r="D16" s="30">
        <v>2198402</v>
      </c>
      <c r="E16" s="30" t="s">
        <v>1211</v>
      </c>
      <c r="F16" s="13">
        <v>5</v>
      </c>
      <c r="G16" s="30" t="s">
        <v>1267</v>
      </c>
      <c r="H16" s="13">
        <v>1</v>
      </c>
    </row>
    <row r="17" spans="1:8" ht="25.5" customHeight="1">
      <c r="A17" s="30">
        <v>16</v>
      </c>
      <c r="B17" s="30" t="s">
        <v>2360</v>
      </c>
      <c r="C17" s="30" t="s">
        <v>2375</v>
      </c>
      <c r="D17" s="30">
        <v>2198412</v>
      </c>
      <c r="E17" s="30" t="s">
        <v>1211</v>
      </c>
      <c r="F17" s="13">
        <v>5</v>
      </c>
      <c r="G17" s="30" t="s">
        <v>1311</v>
      </c>
      <c r="H17" s="13">
        <v>837</v>
      </c>
    </row>
    <row r="18" spans="1:8" ht="25.5" customHeight="1">
      <c r="A18" s="30">
        <v>28</v>
      </c>
      <c r="B18" s="30" t="s">
        <v>2360</v>
      </c>
      <c r="C18" s="30" t="s">
        <v>2376</v>
      </c>
      <c r="D18" s="30">
        <v>2198402</v>
      </c>
      <c r="E18" s="30" t="s">
        <v>1211</v>
      </c>
      <c r="F18" s="13">
        <v>5</v>
      </c>
      <c r="G18" s="30" t="s">
        <v>1311</v>
      </c>
      <c r="H18" s="13">
        <v>837</v>
      </c>
    </row>
    <row r="19" spans="1:8" ht="25.5" customHeight="1">
      <c r="A19" s="30">
        <v>29</v>
      </c>
      <c r="B19" s="30" t="s">
        <v>2360</v>
      </c>
      <c r="C19" s="30" t="s">
        <v>2377</v>
      </c>
      <c r="D19" s="30">
        <v>2198402</v>
      </c>
      <c r="E19" s="30" t="s">
        <v>1211</v>
      </c>
      <c r="F19" s="13">
        <v>5</v>
      </c>
      <c r="G19" s="30" t="s">
        <v>1311</v>
      </c>
      <c r="H19" s="13">
        <v>837</v>
      </c>
    </row>
    <row r="20" spans="1:8" ht="25.5" customHeight="1">
      <c r="A20" s="30">
        <v>24</v>
      </c>
      <c r="B20" s="30" t="s">
        <v>2360</v>
      </c>
      <c r="C20" s="30" t="s">
        <v>2378</v>
      </c>
      <c r="D20" s="30">
        <v>2198402</v>
      </c>
      <c r="E20" s="30" t="s">
        <v>1211</v>
      </c>
      <c r="F20" s="13">
        <v>5</v>
      </c>
      <c r="G20" s="30" t="s">
        <v>1303</v>
      </c>
      <c r="H20" s="13">
        <v>736</v>
      </c>
    </row>
    <row r="21" spans="1:8" ht="25.5" customHeight="1">
      <c r="A21" s="30">
        <v>26</v>
      </c>
      <c r="B21" s="30" t="s">
        <v>2360</v>
      </c>
      <c r="C21" s="30" t="s">
        <v>2379</v>
      </c>
      <c r="D21" s="30">
        <v>2198402</v>
      </c>
      <c r="E21" s="30" t="s">
        <v>1211</v>
      </c>
      <c r="F21" s="13">
        <v>5</v>
      </c>
      <c r="G21" s="30" t="s">
        <v>1207</v>
      </c>
      <c r="H21" s="13">
        <v>31</v>
      </c>
    </row>
    <row r="22" spans="1:8" ht="25.5" customHeight="1">
      <c r="A22" s="30">
        <v>31</v>
      </c>
      <c r="B22" s="30" t="s">
        <v>2360</v>
      </c>
      <c r="C22" s="30" t="s">
        <v>2380</v>
      </c>
      <c r="D22" s="30">
        <v>2198402</v>
      </c>
      <c r="E22" s="30" t="s">
        <v>1211</v>
      </c>
      <c r="F22" s="13">
        <v>5</v>
      </c>
      <c r="G22" s="30" t="s">
        <v>1213</v>
      </c>
      <c r="H22" s="13">
        <v>45</v>
      </c>
    </row>
    <row r="23" spans="1:8" ht="25.5" customHeight="1">
      <c r="A23" s="30">
        <v>34</v>
      </c>
      <c r="B23" s="30" t="s">
        <v>2360</v>
      </c>
      <c r="C23" s="30" t="s">
        <v>2381</v>
      </c>
      <c r="D23" s="30">
        <v>2198402</v>
      </c>
      <c r="E23" s="30" t="s">
        <v>1211</v>
      </c>
      <c r="F23" s="13">
        <v>5</v>
      </c>
      <c r="G23" s="30" t="s">
        <v>1213</v>
      </c>
      <c r="H23" s="13">
        <v>45</v>
      </c>
    </row>
    <row r="24" spans="1:8" ht="12.75" customHeight="1">
      <c r="C24" s="77"/>
      <c r="F24" s="68"/>
      <c r="H24" s="68"/>
    </row>
    <row r="25" spans="1:8" ht="12.75" customHeight="1">
      <c r="C25" s="77"/>
      <c r="F25" s="68"/>
      <c r="H25" s="68"/>
    </row>
    <row r="26" spans="1:8" ht="12.75" customHeight="1">
      <c r="C26" s="77"/>
      <c r="F26" s="68"/>
      <c r="H26" s="68"/>
    </row>
    <row r="27" spans="1:8" ht="12.75" customHeight="1">
      <c r="C27" s="77"/>
      <c r="F27" s="68"/>
      <c r="H27" s="68"/>
    </row>
    <row r="28" spans="1:8" ht="12.75" customHeight="1">
      <c r="C28" s="77"/>
      <c r="F28" s="68"/>
      <c r="H28" s="68"/>
    </row>
    <row r="29" spans="1:8" ht="12.75" customHeight="1">
      <c r="C29" s="77"/>
      <c r="F29" s="68"/>
      <c r="H29" s="68"/>
    </row>
    <row r="30" spans="1:8" ht="12.75" customHeight="1">
      <c r="C30" s="77"/>
      <c r="F30" s="68"/>
      <c r="H30" s="68"/>
    </row>
    <row r="31" spans="1:8" ht="12.75" customHeight="1">
      <c r="C31" s="77"/>
      <c r="F31" s="68"/>
      <c r="H31" s="68"/>
    </row>
    <row r="32" spans="1:8" ht="12.75" customHeight="1">
      <c r="C32" s="77"/>
      <c r="F32" s="68"/>
      <c r="H32" s="68"/>
    </row>
    <row r="33" spans="3:8" ht="12.75" customHeight="1">
      <c r="C33" s="77"/>
      <c r="F33" s="68"/>
      <c r="H33" s="68"/>
    </row>
    <row r="34" spans="3:8" ht="12.75" customHeight="1">
      <c r="C34" s="77"/>
      <c r="F34" s="68"/>
      <c r="H34" s="68"/>
    </row>
    <row r="35" spans="3:8" ht="12.75" customHeight="1">
      <c r="C35" s="77"/>
      <c r="F35" s="68"/>
      <c r="H35" s="68"/>
    </row>
    <row r="36" spans="3:8" ht="12.75" customHeight="1">
      <c r="C36" s="77"/>
      <c r="F36" s="68"/>
      <c r="H36" s="68"/>
    </row>
    <row r="37" spans="3:8" ht="12.75" customHeight="1">
      <c r="C37" s="77"/>
      <c r="F37" s="68"/>
      <c r="H37" s="68"/>
    </row>
    <row r="38" spans="3:8" ht="12.75" customHeight="1">
      <c r="C38" s="77"/>
      <c r="F38" s="68"/>
      <c r="H38" s="68"/>
    </row>
    <row r="39" spans="3:8" ht="12.75" customHeight="1">
      <c r="C39" s="77"/>
      <c r="F39" s="68"/>
      <c r="H39" s="68"/>
    </row>
    <row r="40" spans="3:8" ht="12.75" customHeight="1">
      <c r="C40" s="77"/>
      <c r="F40" s="68"/>
      <c r="H40" s="68"/>
    </row>
    <row r="41" spans="3:8" ht="12.75" customHeight="1">
      <c r="C41" s="77"/>
      <c r="F41" s="68"/>
      <c r="H41" s="68"/>
    </row>
    <row r="42" spans="3:8" ht="12.75" customHeight="1">
      <c r="C42" s="77"/>
      <c r="F42" s="68"/>
      <c r="H42" s="68"/>
    </row>
    <row r="43" spans="3:8" ht="12.75" customHeight="1">
      <c r="C43" s="77"/>
      <c r="F43" s="68"/>
      <c r="H43" s="68"/>
    </row>
    <row r="44" spans="3:8" ht="12.75" customHeight="1">
      <c r="C44" s="77"/>
      <c r="F44" s="68"/>
      <c r="H44" s="68"/>
    </row>
    <row r="45" spans="3:8" ht="12.75" customHeight="1">
      <c r="C45" s="77"/>
      <c r="F45" s="68"/>
      <c r="H45" s="68"/>
    </row>
    <row r="46" spans="3:8" ht="12.75" customHeight="1">
      <c r="C46" s="77"/>
      <c r="F46" s="68"/>
      <c r="H46" s="68"/>
    </row>
    <row r="47" spans="3:8" ht="12.75" customHeight="1">
      <c r="C47" s="77"/>
      <c r="F47" s="68"/>
      <c r="H47" s="68"/>
    </row>
    <row r="48" spans="3:8" ht="12.75" customHeight="1">
      <c r="C48" s="77"/>
      <c r="F48" s="68"/>
      <c r="H48" s="68"/>
    </row>
    <row r="49" spans="3:8" ht="12.75" customHeight="1">
      <c r="C49" s="77"/>
      <c r="F49" s="68"/>
      <c r="H49" s="68"/>
    </row>
    <row r="50" spans="3:8" ht="12.75" customHeight="1">
      <c r="C50" s="77"/>
      <c r="F50" s="68"/>
      <c r="H50" s="68"/>
    </row>
    <row r="51" spans="3:8" ht="12.75" customHeight="1">
      <c r="C51" s="77"/>
      <c r="F51" s="68"/>
      <c r="H51" s="68"/>
    </row>
    <row r="52" spans="3:8" ht="12.75" customHeight="1">
      <c r="C52" s="77"/>
      <c r="F52" s="68"/>
      <c r="H52" s="68"/>
    </row>
    <row r="53" spans="3:8" ht="12.75" customHeight="1">
      <c r="C53" s="77"/>
      <c r="F53" s="68"/>
      <c r="H53" s="68"/>
    </row>
    <row r="54" spans="3:8" ht="12.75" customHeight="1">
      <c r="C54" s="77"/>
      <c r="F54" s="68"/>
      <c r="H54" s="68"/>
    </row>
    <row r="55" spans="3:8" ht="12.75" customHeight="1">
      <c r="C55" s="77"/>
      <c r="F55" s="68"/>
      <c r="H55" s="68"/>
    </row>
    <row r="56" spans="3:8" ht="12.75" customHeight="1">
      <c r="C56" s="77"/>
      <c r="F56" s="68"/>
      <c r="H56" s="68"/>
    </row>
    <row r="57" spans="3:8" ht="12.75" customHeight="1">
      <c r="C57" s="77"/>
      <c r="F57" s="68"/>
      <c r="H57" s="68"/>
    </row>
    <row r="58" spans="3:8" ht="12.75" customHeight="1">
      <c r="C58" s="77"/>
      <c r="F58" s="68"/>
      <c r="H58" s="68"/>
    </row>
    <row r="59" spans="3:8" ht="12.75" customHeight="1">
      <c r="C59" s="77"/>
      <c r="F59" s="68"/>
      <c r="H59" s="68"/>
    </row>
    <row r="60" spans="3:8" ht="12.75" customHeight="1">
      <c r="C60" s="77"/>
      <c r="F60" s="68"/>
      <c r="H60" s="68"/>
    </row>
    <row r="61" spans="3:8" ht="12.75" customHeight="1">
      <c r="C61" s="77"/>
      <c r="F61" s="68"/>
      <c r="H61" s="68"/>
    </row>
    <row r="62" spans="3:8" ht="12.75" customHeight="1">
      <c r="C62" s="77"/>
      <c r="F62" s="68"/>
      <c r="H62" s="68"/>
    </row>
    <row r="63" spans="3:8" ht="12.75" customHeight="1">
      <c r="C63" s="77"/>
      <c r="F63" s="68"/>
      <c r="H63" s="68"/>
    </row>
    <row r="64" spans="3:8" ht="12.75" customHeight="1">
      <c r="C64" s="77"/>
      <c r="F64" s="68"/>
      <c r="H64" s="68"/>
    </row>
    <row r="65" spans="3:8" ht="12.75" customHeight="1">
      <c r="C65" s="77"/>
      <c r="F65" s="68"/>
      <c r="H65" s="68"/>
    </row>
    <row r="66" spans="3:8" ht="12.75" customHeight="1">
      <c r="C66" s="77"/>
      <c r="F66" s="68"/>
      <c r="H66" s="68"/>
    </row>
    <row r="67" spans="3:8" ht="12.75" customHeight="1">
      <c r="C67" s="77"/>
      <c r="F67" s="68"/>
      <c r="H67" s="68"/>
    </row>
    <row r="68" spans="3:8" ht="12.75" customHeight="1">
      <c r="C68" s="77"/>
      <c r="F68" s="68"/>
      <c r="H68" s="68"/>
    </row>
    <row r="69" spans="3:8" ht="12.75" customHeight="1">
      <c r="C69" s="77"/>
      <c r="F69" s="68"/>
      <c r="H69" s="68"/>
    </row>
    <row r="70" spans="3:8" ht="12.75" customHeight="1">
      <c r="C70" s="77"/>
      <c r="F70" s="68"/>
      <c r="H70" s="68"/>
    </row>
    <row r="71" spans="3:8" ht="12.75" customHeight="1">
      <c r="C71" s="77"/>
      <c r="F71" s="68"/>
      <c r="H71" s="68"/>
    </row>
    <row r="72" spans="3:8" ht="12.75" customHeight="1">
      <c r="C72" s="77"/>
      <c r="F72" s="68"/>
      <c r="H72" s="68"/>
    </row>
    <row r="73" spans="3:8" ht="12.75" customHeight="1">
      <c r="C73" s="77"/>
      <c r="F73" s="68"/>
      <c r="H73" s="68"/>
    </row>
    <row r="74" spans="3:8" ht="12.75" customHeight="1">
      <c r="C74" s="77"/>
      <c r="F74" s="68"/>
      <c r="H74" s="68"/>
    </row>
    <row r="75" spans="3:8" ht="12.75" customHeight="1">
      <c r="C75" s="77"/>
      <c r="F75" s="68"/>
      <c r="H75" s="68"/>
    </row>
    <row r="76" spans="3:8" ht="12.75" customHeight="1">
      <c r="C76" s="77"/>
      <c r="F76" s="68"/>
      <c r="H76" s="68"/>
    </row>
    <row r="77" spans="3:8" ht="12.75" customHeight="1">
      <c r="C77" s="77"/>
      <c r="F77" s="68"/>
      <c r="H77" s="68"/>
    </row>
    <row r="78" spans="3:8" ht="12.75" customHeight="1">
      <c r="C78" s="77"/>
      <c r="F78" s="68"/>
      <c r="H78" s="68"/>
    </row>
    <row r="79" spans="3:8" ht="12.75" customHeight="1">
      <c r="C79" s="77"/>
      <c r="F79" s="68"/>
      <c r="H79" s="68"/>
    </row>
    <row r="80" spans="3:8" ht="12.75" customHeight="1">
      <c r="C80" s="77"/>
      <c r="F80" s="68"/>
      <c r="H80" s="68"/>
    </row>
    <row r="81" spans="3:8" ht="12.75" customHeight="1">
      <c r="C81" s="77"/>
      <c r="F81" s="68"/>
      <c r="H81" s="68"/>
    </row>
    <row r="82" spans="3:8" ht="12.75" customHeight="1">
      <c r="C82" s="77"/>
      <c r="F82" s="68"/>
      <c r="H82" s="68"/>
    </row>
    <row r="83" spans="3:8" ht="12.75" customHeight="1">
      <c r="C83" s="77"/>
      <c r="F83" s="68"/>
      <c r="H83" s="68"/>
    </row>
    <row r="84" spans="3:8" ht="12.75" customHeight="1">
      <c r="C84" s="77"/>
      <c r="F84" s="68"/>
      <c r="H84" s="68"/>
    </row>
    <row r="85" spans="3:8" ht="12.75" customHeight="1">
      <c r="C85" s="77"/>
      <c r="F85" s="68"/>
      <c r="H85" s="68"/>
    </row>
    <row r="86" spans="3:8" ht="12.75" customHeight="1">
      <c r="C86" s="77"/>
      <c r="F86" s="68"/>
      <c r="H86" s="68"/>
    </row>
    <row r="87" spans="3:8" ht="12.75" customHeight="1">
      <c r="C87" s="77"/>
      <c r="F87" s="68"/>
      <c r="H87" s="68"/>
    </row>
    <row r="88" spans="3:8" ht="12.75" customHeight="1">
      <c r="C88" s="77"/>
      <c r="F88" s="68"/>
      <c r="H88" s="68"/>
    </row>
    <row r="89" spans="3:8" ht="12.75" customHeight="1">
      <c r="C89" s="77"/>
      <c r="F89" s="68"/>
      <c r="H89" s="68"/>
    </row>
    <row r="90" spans="3:8" ht="12.75" customHeight="1">
      <c r="C90" s="77"/>
      <c r="F90" s="68"/>
      <c r="H90" s="68"/>
    </row>
    <row r="91" spans="3:8" ht="12.75" customHeight="1">
      <c r="C91" s="77"/>
      <c r="F91" s="68"/>
      <c r="H91" s="68"/>
    </row>
    <row r="92" spans="3:8" ht="12.75" customHeight="1">
      <c r="C92" s="77"/>
      <c r="F92" s="68"/>
      <c r="H92" s="68"/>
    </row>
    <row r="93" spans="3:8" ht="12.75" customHeight="1">
      <c r="C93" s="77"/>
      <c r="F93" s="68"/>
      <c r="H93" s="68"/>
    </row>
    <row r="94" spans="3:8" ht="12.75" customHeight="1">
      <c r="C94" s="77"/>
      <c r="F94" s="68"/>
      <c r="H94" s="68"/>
    </row>
    <row r="95" spans="3:8" ht="12.75" customHeight="1">
      <c r="C95" s="77"/>
      <c r="F95" s="68"/>
      <c r="H95" s="68"/>
    </row>
    <row r="96" spans="3:8" ht="12.75" customHeight="1">
      <c r="C96" s="77"/>
      <c r="F96" s="68"/>
      <c r="H96" s="68"/>
    </row>
    <row r="97" spans="3:8" ht="12.75" customHeight="1">
      <c r="C97" s="77"/>
      <c r="F97" s="68"/>
      <c r="H97" s="68"/>
    </row>
    <row r="98" spans="3:8" ht="12.75" customHeight="1">
      <c r="C98" s="77"/>
      <c r="F98" s="68"/>
      <c r="H98" s="68"/>
    </row>
    <row r="99" spans="3:8" ht="12.75" customHeight="1">
      <c r="C99" s="77"/>
      <c r="F99" s="68"/>
      <c r="H99" s="68"/>
    </row>
    <row r="100" spans="3:8" ht="12.75" customHeight="1">
      <c r="C100" s="77"/>
      <c r="F100" s="68"/>
      <c r="H100" s="68"/>
    </row>
    <row r="101" spans="3:8" ht="12.75" customHeight="1">
      <c r="C101" s="77"/>
      <c r="F101" s="68"/>
      <c r="H101" s="68"/>
    </row>
    <row r="102" spans="3:8" ht="12.75" customHeight="1">
      <c r="C102" s="77"/>
      <c r="F102" s="68"/>
      <c r="H102" s="68"/>
    </row>
    <row r="103" spans="3:8" ht="12.75" customHeight="1">
      <c r="C103" s="77"/>
      <c r="F103" s="68"/>
      <c r="H103" s="68"/>
    </row>
    <row r="104" spans="3:8" ht="12.75" customHeight="1">
      <c r="C104" s="77"/>
      <c r="F104" s="68"/>
      <c r="H104" s="68"/>
    </row>
    <row r="105" spans="3:8" ht="12.75" customHeight="1">
      <c r="C105" s="77"/>
      <c r="F105" s="68"/>
      <c r="H105" s="68"/>
    </row>
    <row r="106" spans="3:8" ht="12.75" customHeight="1">
      <c r="C106" s="77"/>
      <c r="F106" s="68"/>
      <c r="H106" s="68"/>
    </row>
    <row r="107" spans="3:8" ht="12.75" customHeight="1">
      <c r="C107" s="77"/>
      <c r="F107" s="68"/>
      <c r="H107" s="68"/>
    </row>
    <row r="108" spans="3:8" ht="12.75" customHeight="1">
      <c r="C108" s="77"/>
      <c r="F108" s="68"/>
      <c r="H108" s="68"/>
    </row>
    <row r="109" spans="3:8" ht="12.75" customHeight="1">
      <c r="C109" s="77"/>
      <c r="F109" s="68"/>
      <c r="H109" s="68"/>
    </row>
    <row r="110" spans="3:8" ht="12.75" customHeight="1">
      <c r="C110" s="77"/>
      <c r="F110" s="68"/>
      <c r="H110" s="68"/>
    </row>
    <row r="111" spans="3:8" ht="12.75" customHeight="1">
      <c r="C111" s="77"/>
      <c r="F111" s="68"/>
      <c r="H111" s="68"/>
    </row>
    <row r="112" spans="3:8" ht="12.75" customHeight="1">
      <c r="C112" s="77"/>
      <c r="F112" s="68"/>
      <c r="H112" s="68"/>
    </row>
    <row r="113" spans="3:8" ht="12.75" customHeight="1">
      <c r="C113" s="77"/>
      <c r="F113" s="68"/>
      <c r="H113" s="68"/>
    </row>
    <row r="114" spans="3:8" ht="12.75" customHeight="1">
      <c r="C114" s="77"/>
      <c r="F114" s="68"/>
      <c r="H114" s="68"/>
    </row>
    <row r="115" spans="3:8" ht="12.75" customHeight="1">
      <c r="C115" s="77"/>
      <c r="F115" s="68"/>
      <c r="H115" s="68"/>
    </row>
    <row r="116" spans="3:8" ht="12.75" customHeight="1">
      <c r="C116" s="77"/>
      <c r="F116" s="68"/>
      <c r="H116" s="68"/>
    </row>
    <row r="117" spans="3:8" ht="12.75" customHeight="1">
      <c r="C117" s="77"/>
      <c r="F117" s="68"/>
      <c r="H117" s="68"/>
    </row>
    <row r="118" spans="3:8" ht="12.75" customHeight="1">
      <c r="C118" s="77"/>
      <c r="F118" s="68"/>
      <c r="H118" s="68"/>
    </row>
    <row r="119" spans="3:8" ht="12.75" customHeight="1">
      <c r="C119" s="77"/>
      <c r="F119" s="68"/>
      <c r="H119" s="68"/>
    </row>
    <row r="120" spans="3:8" ht="12.75" customHeight="1">
      <c r="C120" s="77"/>
      <c r="F120" s="68"/>
      <c r="H120" s="68"/>
    </row>
    <row r="121" spans="3:8" ht="12.75" customHeight="1">
      <c r="C121" s="77"/>
      <c r="F121" s="68"/>
      <c r="H121" s="68"/>
    </row>
    <row r="122" spans="3:8" ht="12.75" customHeight="1">
      <c r="C122" s="77"/>
      <c r="F122" s="68"/>
      <c r="H122" s="68"/>
    </row>
    <row r="123" spans="3:8" ht="12.75" customHeight="1">
      <c r="C123" s="77"/>
      <c r="F123" s="68"/>
      <c r="H123" s="68"/>
    </row>
    <row r="124" spans="3:8" ht="12.75" customHeight="1">
      <c r="C124" s="77"/>
      <c r="F124" s="68"/>
      <c r="H124" s="68"/>
    </row>
    <row r="125" spans="3:8" ht="12.75" customHeight="1">
      <c r="C125" s="77"/>
      <c r="F125" s="68"/>
      <c r="H125" s="68"/>
    </row>
    <row r="126" spans="3:8" ht="12.75" customHeight="1">
      <c r="C126" s="77"/>
      <c r="F126" s="68"/>
      <c r="H126" s="68"/>
    </row>
    <row r="127" spans="3:8" ht="12.75" customHeight="1">
      <c r="C127" s="77"/>
      <c r="F127" s="68"/>
      <c r="H127" s="68"/>
    </row>
    <row r="128" spans="3:8" ht="12.75" customHeight="1">
      <c r="C128" s="77"/>
      <c r="F128" s="68"/>
      <c r="H128" s="68"/>
    </row>
    <row r="129" spans="3:8" ht="12.75" customHeight="1">
      <c r="C129" s="77"/>
      <c r="F129" s="68"/>
      <c r="H129" s="68"/>
    </row>
    <row r="130" spans="3:8" ht="12.75" customHeight="1">
      <c r="C130" s="77"/>
      <c r="F130" s="68"/>
      <c r="H130" s="68"/>
    </row>
    <row r="131" spans="3:8" ht="12.75" customHeight="1">
      <c r="C131" s="77"/>
      <c r="F131" s="68"/>
      <c r="H131" s="68"/>
    </row>
    <row r="132" spans="3:8" ht="12.75" customHeight="1">
      <c r="C132" s="77"/>
      <c r="F132" s="68"/>
      <c r="H132" s="68"/>
    </row>
    <row r="133" spans="3:8" ht="12.75" customHeight="1">
      <c r="C133" s="77"/>
      <c r="F133" s="68"/>
      <c r="H133" s="68"/>
    </row>
    <row r="134" spans="3:8" ht="12.75" customHeight="1">
      <c r="C134" s="77"/>
      <c r="F134" s="68"/>
      <c r="H134" s="68"/>
    </row>
    <row r="135" spans="3:8" ht="12.75" customHeight="1">
      <c r="C135" s="77"/>
      <c r="F135" s="68"/>
      <c r="H135" s="68"/>
    </row>
    <row r="136" spans="3:8" ht="12.75" customHeight="1">
      <c r="C136" s="77"/>
      <c r="F136" s="68"/>
      <c r="H136" s="68"/>
    </row>
    <row r="137" spans="3:8" ht="12.75" customHeight="1">
      <c r="C137" s="77"/>
      <c r="F137" s="68"/>
      <c r="H137" s="68"/>
    </row>
    <row r="138" spans="3:8" ht="12.75" customHeight="1">
      <c r="C138" s="77"/>
      <c r="F138" s="68"/>
      <c r="H138" s="68"/>
    </row>
    <row r="139" spans="3:8" ht="12.75" customHeight="1">
      <c r="C139" s="77"/>
      <c r="F139" s="68"/>
      <c r="H139" s="68"/>
    </row>
    <row r="140" spans="3:8" ht="12.75" customHeight="1">
      <c r="C140" s="77"/>
      <c r="F140" s="68"/>
      <c r="H140" s="68"/>
    </row>
    <row r="141" spans="3:8" ht="12.75" customHeight="1">
      <c r="C141" s="77"/>
      <c r="F141" s="68"/>
      <c r="H141" s="68"/>
    </row>
    <row r="142" spans="3:8" ht="12.75" customHeight="1">
      <c r="C142" s="77"/>
      <c r="F142" s="68"/>
      <c r="H142" s="68"/>
    </row>
    <row r="143" spans="3:8" ht="12.75" customHeight="1">
      <c r="C143" s="77"/>
      <c r="F143" s="68"/>
      <c r="H143" s="68"/>
    </row>
    <row r="144" spans="3:8" ht="12.75" customHeight="1">
      <c r="C144" s="77"/>
      <c r="F144" s="68"/>
      <c r="H144" s="68"/>
    </row>
    <row r="145" spans="3:8" ht="12.75" customHeight="1">
      <c r="C145" s="77"/>
      <c r="F145" s="68"/>
      <c r="H145" s="68"/>
    </row>
    <row r="146" spans="3:8" ht="12.75" customHeight="1">
      <c r="C146" s="77"/>
      <c r="F146" s="68"/>
      <c r="H146" s="68"/>
    </row>
    <row r="147" spans="3:8" ht="12.75" customHeight="1">
      <c r="C147" s="77"/>
      <c r="F147" s="68"/>
      <c r="H147" s="68"/>
    </row>
    <row r="148" spans="3:8" ht="12.75" customHeight="1">
      <c r="C148" s="77"/>
      <c r="F148" s="68"/>
      <c r="H148" s="68"/>
    </row>
    <row r="149" spans="3:8" ht="12.75" customHeight="1">
      <c r="C149" s="77"/>
      <c r="F149" s="68"/>
      <c r="H149" s="68"/>
    </row>
    <row r="150" spans="3:8" ht="12.75" customHeight="1">
      <c r="C150" s="77"/>
      <c r="F150" s="68"/>
      <c r="H150" s="68"/>
    </row>
    <row r="151" spans="3:8" ht="12.75" customHeight="1">
      <c r="C151" s="77"/>
      <c r="F151" s="68"/>
      <c r="H151" s="68"/>
    </row>
    <row r="152" spans="3:8" ht="12.75" customHeight="1">
      <c r="C152" s="77"/>
      <c r="F152" s="68"/>
      <c r="H152" s="68"/>
    </row>
    <row r="153" spans="3:8" ht="12.75" customHeight="1">
      <c r="C153" s="77"/>
      <c r="F153" s="68"/>
      <c r="H153" s="68"/>
    </row>
    <row r="154" spans="3:8" ht="12.75" customHeight="1">
      <c r="C154" s="77"/>
      <c r="F154" s="68"/>
      <c r="H154" s="68"/>
    </row>
    <row r="155" spans="3:8" ht="12.75" customHeight="1">
      <c r="C155" s="77"/>
      <c r="F155" s="68"/>
      <c r="H155" s="68"/>
    </row>
    <row r="156" spans="3:8" ht="12.75" customHeight="1">
      <c r="C156" s="77"/>
      <c r="F156" s="68"/>
      <c r="H156" s="68"/>
    </row>
    <row r="157" spans="3:8" ht="12.75" customHeight="1">
      <c r="C157" s="77"/>
      <c r="F157" s="68"/>
      <c r="H157" s="68"/>
    </row>
    <row r="158" spans="3:8" ht="12.75" customHeight="1">
      <c r="C158" s="77"/>
      <c r="F158" s="68"/>
      <c r="H158" s="68"/>
    </row>
    <row r="159" spans="3:8" ht="12.75" customHeight="1">
      <c r="C159" s="77"/>
      <c r="F159" s="68"/>
      <c r="H159" s="68"/>
    </row>
    <row r="160" spans="3:8" ht="12.75" customHeight="1">
      <c r="C160" s="77"/>
      <c r="F160" s="68"/>
      <c r="H160" s="68"/>
    </row>
    <row r="161" spans="3:8" ht="12.75" customHeight="1">
      <c r="C161" s="77"/>
      <c r="F161" s="68"/>
      <c r="H161" s="68"/>
    </row>
    <row r="162" spans="3:8" ht="12.75" customHeight="1">
      <c r="C162" s="77"/>
      <c r="F162" s="68"/>
      <c r="H162" s="68"/>
    </row>
    <row r="163" spans="3:8" ht="12.75" customHeight="1">
      <c r="C163" s="77"/>
      <c r="F163" s="68"/>
      <c r="H163" s="68"/>
    </row>
    <row r="164" spans="3:8" ht="12.75" customHeight="1">
      <c r="C164" s="77"/>
      <c r="F164" s="68"/>
      <c r="H164" s="68"/>
    </row>
    <row r="165" spans="3:8" ht="12.75" customHeight="1">
      <c r="C165" s="77"/>
      <c r="F165" s="68"/>
      <c r="H165" s="68"/>
    </row>
    <row r="166" spans="3:8" ht="12.75" customHeight="1">
      <c r="C166" s="77"/>
      <c r="F166" s="68"/>
      <c r="H166" s="68"/>
    </row>
    <row r="167" spans="3:8" ht="12.75" customHeight="1">
      <c r="C167" s="77"/>
      <c r="F167" s="68"/>
      <c r="H167" s="68"/>
    </row>
    <row r="168" spans="3:8" ht="12.75" customHeight="1">
      <c r="C168" s="77"/>
      <c r="F168" s="68"/>
      <c r="H168" s="68"/>
    </row>
    <row r="169" spans="3:8" ht="12.75" customHeight="1">
      <c r="C169" s="77"/>
      <c r="F169" s="68"/>
      <c r="H169" s="68"/>
    </row>
    <row r="170" spans="3:8" ht="12.75" customHeight="1">
      <c r="C170" s="77"/>
      <c r="F170" s="68"/>
      <c r="H170" s="68"/>
    </row>
    <row r="171" spans="3:8" ht="12.75" customHeight="1">
      <c r="C171" s="77"/>
      <c r="F171" s="68"/>
      <c r="H171" s="68"/>
    </row>
    <row r="172" spans="3:8" ht="12.75" customHeight="1">
      <c r="C172" s="77"/>
      <c r="F172" s="68"/>
      <c r="H172" s="68"/>
    </row>
    <row r="173" spans="3:8" ht="12.75" customHeight="1">
      <c r="C173" s="77"/>
      <c r="F173" s="68"/>
      <c r="H173" s="68"/>
    </row>
    <row r="174" spans="3:8" ht="12.75" customHeight="1">
      <c r="C174" s="77"/>
      <c r="F174" s="68"/>
      <c r="H174" s="68"/>
    </row>
    <row r="175" spans="3:8" ht="12.75" customHeight="1">
      <c r="C175" s="77"/>
      <c r="F175" s="68"/>
      <c r="H175" s="68"/>
    </row>
    <row r="176" spans="3:8" ht="12.75" customHeight="1">
      <c r="C176" s="77"/>
      <c r="F176" s="68"/>
      <c r="H176" s="68"/>
    </row>
    <row r="177" spans="3:8" ht="12.75" customHeight="1">
      <c r="C177" s="77"/>
      <c r="F177" s="68"/>
      <c r="H177" s="68"/>
    </row>
    <row r="178" spans="3:8" ht="12.75" customHeight="1">
      <c r="C178" s="77"/>
      <c r="F178" s="68"/>
      <c r="H178" s="68"/>
    </row>
    <row r="179" spans="3:8" ht="12.75" customHeight="1">
      <c r="C179" s="77"/>
      <c r="F179" s="68"/>
      <c r="H179" s="68"/>
    </row>
    <row r="180" spans="3:8" ht="12.75" customHeight="1">
      <c r="C180" s="77"/>
      <c r="F180" s="68"/>
      <c r="H180" s="68"/>
    </row>
    <row r="181" spans="3:8" ht="12.75" customHeight="1">
      <c r="C181" s="77"/>
      <c r="F181" s="68"/>
      <c r="H181" s="68"/>
    </row>
    <row r="182" spans="3:8" ht="12.75" customHeight="1">
      <c r="C182" s="77"/>
      <c r="F182" s="68"/>
      <c r="H182" s="68"/>
    </row>
    <row r="183" spans="3:8" ht="12.75" customHeight="1">
      <c r="C183" s="77"/>
      <c r="F183" s="68"/>
      <c r="H183" s="68"/>
    </row>
    <row r="184" spans="3:8" ht="12.75" customHeight="1">
      <c r="C184" s="77"/>
      <c r="F184" s="68"/>
      <c r="H184" s="68"/>
    </row>
    <row r="185" spans="3:8" ht="12.75" customHeight="1">
      <c r="C185" s="77"/>
      <c r="F185" s="68"/>
      <c r="H185" s="68"/>
    </row>
    <row r="186" spans="3:8" ht="12.75" customHeight="1">
      <c r="C186" s="77"/>
      <c r="F186" s="68"/>
      <c r="H186" s="68"/>
    </row>
    <row r="187" spans="3:8" ht="12.75" customHeight="1">
      <c r="C187" s="77"/>
      <c r="F187" s="68"/>
      <c r="H187" s="68"/>
    </row>
    <row r="188" spans="3:8" ht="12.75" customHeight="1">
      <c r="C188" s="77"/>
      <c r="F188" s="68"/>
      <c r="H188" s="68"/>
    </row>
    <row r="189" spans="3:8" ht="12.75" customHeight="1">
      <c r="C189" s="77"/>
      <c r="F189" s="68"/>
      <c r="H189" s="68"/>
    </row>
    <row r="190" spans="3:8" ht="12.75" customHeight="1">
      <c r="C190" s="77"/>
      <c r="F190" s="68"/>
      <c r="H190" s="68"/>
    </row>
    <row r="191" spans="3:8" ht="12.75" customHeight="1">
      <c r="C191" s="77"/>
      <c r="F191" s="68"/>
      <c r="H191" s="68"/>
    </row>
    <row r="192" spans="3:8" ht="12.75" customHeight="1">
      <c r="C192" s="77"/>
      <c r="F192" s="68"/>
      <c r="H192" s="68"/>
    </row>
    <row r="193" spans="3:8" ht="12.75" customHeight="1">
      <c r="C193" s="77"/>
      <c r="F193" s="68"/>
      <c r="H193" s="68"/>
    </row>
    <row r="194" spans="3:8" ht="12.75" customHeight="1">
      <c r="C194" s="77"/>
      <c r="F194" s="68"/>
      <c r="H194" s="68"/>
    </row>
    <row r="195" spans="3:8" ht="12.75" customHeight="1">
      <c r="C195" s="77"/>
      <c r="F195" s="68"/>
      <c r="H195" s="68"/>
    </row>
    <row r="196" spans="3:8" ht="12.75" customHeight="1">
      <c r="C196" s="77"/>
      <c r="F196" s="68"/>
      <c r="H196" s="68"/>
    </row>
    <row r="197" spans="3:8" ht="12.75" customHeight="1">
      <c r="C197" s="77"/>
      <c r="F197" s="68"/>
      <c r="H197" s="68"/>
    </row>
    <row r="198" spans="3:8" ht="12.75" customHeight="1">
      <c r="C198" s="77"/>
      <c r="F198" s="68"/>
      <c r="H198" s="68"/>
    </row>
    <row r="199" spans="3:8" ht="12.75" customHeight="1">
      <c r="C199" s="77"/>
      <c r="F199" s="68"/>
      <c r="H199" s="68"/>
    </row>
    <row r="200" spans="3:8" ht="12.75" customHeight="1">
      <c r="C200" s="77"/>
      <c r="F200" s="68"/>
      <c r="H200" s="68"/>
    </row>
    <row r="201" spans="3:8" ht="12.75" customHeight="1">
      <c r="C201" s="77"/>
      <c r="F201" s="68"/>
      <c r="H201" s="68"/>
    </row>
    <row r="202" spans="3:8" ht="12.75" customHeight="1">
      <c r="C202" s="77"/>
      <c r="F202" s="68"/>
      <c r="H202" s="68"/>
    </row>
    <row r="203" spans="3:8" ht="12.75" customHeight="1">
      <c r="C203" s="77"/>
      <c r="F203" s="68"/>
      <c r="H203" s="68"/>
    </row>
    <row r="204" spans="3:8" ht="12.75" customHeight="1">
      <c r="C204" s="77"/>
      <c r="F204" s="68"/>
      <c r="H204" s="68"/>
    </row>
    <row r="205" spans="3:8" ht="12.75" customHeight="1">
      <c r="C205" s="77"/>
      <c r="F205" s="68"/>
      <c r="H205" s="68"/>
    </row>
    <row r="206" spans="3:8" ht="12.75" customHeight="1">
      <c r="C206" s="77"/>
      <c r="F206" s="68"/>
      <c r="H206" s="68"/>
    </row>
    <row r="207" spans="3:8" ht="12.75" customHeight="1">
      <c r="C207" s="77"/>
      <c r="F207" s="68"/>
      <c r="H207" s="68"/>
    </row>
    <row r="208" spans="3:8" ht="12.75" customHeight="1">
      <c r="C208" s="77"/>
      <c r="F208" s="68"/>
      <c r="H208" s="68"/>
    </row>
    <row r="209" spans="3:8" ht="12.75" customHeight="1">
      <c r="C209" s="77"/>
      <c r="F209" s="68"/>
      <c r="H209" s="68"/>
    </row>
    <row r="210" spans="3:8" ht="12.75" customHeight="1">
      <c r="C210" s="77"/>
      <c r="F210" s="68"/>
      <c r="H210" s="68"/>
    </row>
    <row r="211" spans="3:8" ht="12.75" customHeight="1">
      <c r="C211" s="77"/>
      <c r="F211" s="68"/>
      <c r="H211" s="68"/>
    </row>
    <row r="212" spans="3:8" ht="12.75" customHeight="1">
      <c r="C212" s="77"/>
      <c r="F212" s="68"/>
      <c r="H212" s="68"/>
    </row>
    <row r="213" spans="3:8" ht="12.75" customHeight="1">
      <c r="C213" s="77"/>
      <c r="F213" s="68"/>
      <c r="H213" s="68"/>
    </row>
    <row r="214" spans="3:8" ht="12.75" customHeight="1">
      <c r="C214" s="77"/>
      <c r="F214" s="68"/>
      <c r="H214" s="68"/>
    </row>
    <row r="215" spans="3:8" ht="12.75" customHeight="1">
      <c r="C215" s="77"/>
      <c r="F215" s="68"/>
      <c r="H215" s="68"/>
    </row>
    <row r="216" spans="3:8" ht="12.75" customHeight="1">
      <c r="C216" s="77"/>
      <c r="F216" s="68"/>
      <c r="H216" s="68"/>
    </row>
    <row r="217" spans="3:8" ht="12.75" customHeight="1">
      <c r="C217" s="77"/>
      <c r="F217" s="68"/>
      <c r="H217" s="68"/>
    </row>
    <row r="218" spans="3:8" ht="12.75" customHeight="1">
      <c r="C218" s="77"/>
      <c r="F218" s="68"/>
      <c r="H218" s="68"/>
    </row>
    <row r="219" spans="3:8" ht="12.75" customHeight="1">
      <c r="C219" s="77"/>
      <c r="F219" s="68"/>
      <c r="H219" s="68"/>
    </row>
    <row r="220" spans="3:8" ht="12.75" customHeight="1">
      <c r="C220" s="77"/>
      <c r="F220" s="68"/>
      <c r="H220" s="68"/>
    </row>
    <row r="221" spans="3:8" ht="12.75" customHeight="1">
      <c r="C221" s="77"/>
      <c r="F221" s="68"/>
      <c r="H221" s="68"/>
    </row>
    <row r="222" spans="3:8" ht="12.75" customHeight="1">
      <c r="C222" s="77"/>
      <c r="F222" s="68"/>
      <c r="H222" s="68"/>
    </row>
    <row r="223" spans="3:8" ht="12.75" customHeight="1">
      <c r="C223" s="77"/>
      <c r="F223" s="68"/>
      <c r="H223" s="68"/>
    </row>
    <row r="224" spans="3: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Z1000"/>
  <sheetViews>
    <sheetView workbookViewId="0"/>
  </sheetViews>
  <sheetFormatPr baseColWidth="10" defaultColWidth="12.5" defaultRowHeight="15" customHeight="1"/>
  <cols>
    <col min="1" max="1" width="10.6640625" customWidth="1"/>
    <col min="2" max="2" width="59.5" customWidth="1"/>
    <col min="3" max="3" width="13.1640625" customWidth="1"/>
    <col min="4" max="4" width="11.83203125" customWidth="1"/>
    <col min="5" max="5" width="69.5" customWidth="1"/>
    <col min="6" max="6" width="13.83203125" customWidth="1"/>
    <col min="7" max="7" width="14.6640625" customWidth="1"/>
    <col min="8" max="8" width="37.5" customWidth="1"/>
    <col min="9" max="26" width="10" customWidth="1"/>
  </cols>
  <sheetData>
    <row r="1" spans="1:26" ht="25.5" customHeight="1">
      <c r="A1" s="115" t="s">
        <v>2382</v>
      </c>
      <c r="B1" s="115" t="s">
        <v>2383</v>
      </c>
      <c r="C1" s="115" t="s">
        <v>2384</v>
      </c>
      <c r="D1" s="115" t="s">
        <v>2385</v>
      </c>
      <c r="E1" s="115" t="s">
        <v>2386</v>
      </c>
      <c r="F1" s="115" t="s">
        <v>2387</v>
      </c>
      <c r="G1" s="115" t="s">
        <v>2388</v>
      </c>
      <c r="H1" s="115" t="s">
        <v>2389</v>
      </c>
      <c r="I1" s="143"/>
      <c r="J1" s="143"/>
      <c r="K1" s="143"/>
      <c r="L1" s="143"/>
      <c r="M1" s="143"/>
      <c r="N1" s="143"/>
      <c r="O1" s="143"/>
      <c r="P1" s="143"/>
      <c r="Q1" s="143"/>
      <c r="R1" s="143"/>
      <c r="S1" s="143"/>
      <c r="T1" s="143"/>
      <c r="U1" s="143"/>
      <c r="V1" s="143"/>
      <c r="W1" s="143"/>
      <c r="X1" s="143"/>
      <c r="Y1" s="143"/>
      <c r="Z1" s="143"/>
    </row>
    <row r="2" spans="1:26" ht="12.75" customHeight="1">
      <c r="A2" s="33" t="s">
        <v>2390</v>
      </c>
      <c r="B2" s="33" t="s">
        <v>2391</v>
      </c>
      <c r="C2" s="33" t="s">
        <v>2392</v>
      </c>
      <c r="D2" s="33" t="s">
        <v>2393</v>
      </c>
      <c r="E2" s="33" t="s">
        <v>2394</v>
      </c>
      <c r="F2" s="33" t="s">
        <v>2395</v>
      </c>
      <c r="G2" s="33" t="s">
        <v>2396</v>
      </c>
      <c r="H2" s="33" t="s">
        <v>2397</v>
      </c>
    </row>
    <row r="3" spans="1:26" ht="12.75" customHeight="1">
      <c r="A3" s="33" t="s">
        <v>2390</v>
      </c>
      <c r="B3" s="33" t="s">
        <v>2391</v>
      </c>
      <c r="C3" s="33" t="s">
        <v>2392</v>
      </c>
      <c r="D3" s="33" t="s">
        <v>2398</v>
      </c>
      <c r="E3" s="33" t="s">
        <v>2399</v>
      </c>
      <c r="F3" s="33" t="s">
        <v>2400</v>
      </c>
      <c r="G3" s="33" t="s">
        <v>2401</v>
      </c>
      <c r="H3" s="33" t="s">
        <v>2402</v>
      </c>
    </row>
    <row r="4" spans="1:26" ht="12.75" customHeight="1">
      <c r="A4" s="33" t="s">
        <v>2390</v>
      </c>
      <c r="B4" s="33" t="s">
        <v>2391</v>
      </c>
      <c r="C4" s="33" t="s">
        <v>2392</v>
      </c>
      <c r="D4" s="33" t="s">
        <v>2403</v>
      </c>
      <c r="E4" s="33" t="s">
        <v>2404</v>
      </c>
      <c r="F4" s="33" t="s">
        <v>2405</v>
      </c>
      <c r="G4" s="33" t="s">
        <v>2406</v>
      </c>
      <c r="H4" s="33" t="s">
        <v>2407</v>
      </c>
    </row>
    <row r="5" spans="1:26" ht="12.75" customHeight="1">
      <c r="A5" s="33" t="s">
        <v>2390</v>
      </c>
      <c r="B5" s="33" t="s">
        <v>2391</v>
      </c>
      <c r="C5" s="33" t="s">
        <v>2392</v>
      </c>
      <c r="D5" s="33" t="s">
        <v>2408</v>
      </c>
      <c r="E5" s="33" t="s">
        <v>2409</v>
      </c>
      <c r="F5" s="33" t="s">
        <v>2410</v>
      </c>
      <c r="G5" s="33" t="s">
        <v>2411</v>
      </c>
      <c r="H5" s="33" t="s">
        <v>2412</v>
      </c>
    </row>
    <row r="6" spans="1:26" ht="12.75" customHeight="1">
      <c r="A6" s="33" t="s">
        <v>2390</v>
      </c>
      <c r="B6" s="33" t="s">
        <v>2391</v>
      </c>
      <c r="C6" s="33" t="s">
        <v>2392</v>
      </c>
      <c r="D6" s="33" t="s">
        <v>2413</v>
      </c>
      <c r="E6" s="33" t="s">
        <v>2414</v>
      </c>
      <c r="F6" s="33" t="s">
        <v>2415</v>
      </c>
      <c r="G6" s="33" t="s">
        <v>2416</v>
      </c>
      <c r="H6" s="33" t="s">
        <v>2417</v>
      </c>
    </row>
    <row r="7" spans="1:26" ht="12.75" customHeight="1">
      <c r="A7" s="33" t="s">
        <v>2390</v>
      </c>
      <c r="B7" s="33" t="s">
        <v>2391</v>
      </c>
      <c r="C7" s="33" t="s">
        <v>2392</v>
      </c>
      <c r="D7" s="33" t="s">
        <v>2418</v>
      </c>
      <c r="E7" s="33" t="s">
        <v>2419</v>
      </c>
      <c r="F7" s="33" t="s">
        <v>2420</v>
      </c>
      <c r="G7" s="33" t="s">
        <v>2421</v>
      </c>
      <c r="H7" s="33" t="s">
        <v>2422</v>
      </c>
    </row>
    <row r="8" spans="1:26" ht="12.75" customHeight="1">
      <c r="A8" s="33" t="s">
        <v>2390</v>
      </c>
      <c r="B8" s="33" t="s">
        <v>2391</v>
      </c>
      <c r="C8" s="33" t="s">
        <v>2392</v>
      </c>
      <c r="D8" s="33" t="s">
        <v>2423</v>
      </c>
      <c r="E8" s="33" t="s">
        <v>2424</v>
      </c>
      <c r="F8" s="33" t="s">
        <v>2415</v>
      </c>
      <c r="G8" s="33" t="s">
        <v>2416</v>
      </c>
      <c r="H8" s="33" t="s">
        <v>2417</v>
      </c>
    </row>
    <row r="9" spans="1:26" ht="12.75" customHeight="1">
      <c r="A9" s="33" t="s">
        <v>2390</v>
      </c>
      <c r="B9" s="33" t="s">
        <v>2391</v>
      </c>
      <c r="C9" s="33" t="s">
        <v>2392</v>
      </c>
      <c r="D9" s="33" t="s">
        <v>2425</v>
      </c>
      <c r="E9" s="33" t="s">
        <v>2426</v>
      </c>
      <c r="F9" s="33" t="s">
        <v>2405</v>
      </c>
      <c r="G9" s="33" t="s">
        <v>2406</v>
      </c>
      <c r="H9" s="33" t="s">
        <v>2407</v>
      </c>
    </row>
    <row r="10" spans="1:26" ht="12.75" customHeight="1">
      <c r="A10" s="33" t="s">
        <v>2390</v>
      </c>
      <c r="B10" s="33" t="s">
        <v>2391</v>
      </c>
      <c r="C10" s="33" t="s">
        <v>2392</v>
      </c>
      <c r="D10" s="33" t="s">
        <v>2427</v>
      </c>
      <c r="E10" s="33" t="s">
        <v>2428</v>
      </c>
      <c r="F10" s="33" t="s">
        <v>2429</v>
      </c>
      <c r="G10" s="33" t="s">
        <v>2430</v>
      </c>
      <c r="H10" s="33" t="s">
        <v>2431</v>
      </c>
    </row>
    <row r="11" spans="1:26" ht="12.75" customHeight="1">
      <c r="A11" s="33" t="s">
        <v>2390</v>
      </c>
      <c r="B11" s="33" t="s">
        <v>2391</v>
      </c>
      <c r="C11" s="33" t="s">
        <v>2392</v>
      </c>
      <c r="D11" s="33" t="s">
        <v>2432</v>
      </c>
      <c r="E11" s="33" t="s">
        <v>2433</v>
      </c>
      <c r="F11" s="33" t="s">
        <v>2429</v>
      </c>
      <c r="G11" s="33" t="s">
        <v>2430</v>
      </c>
      <c r="H11" s="33" t="s">
        <v>2431</v>
      </c>
    </row>
    <row r="12" spans="1:26" ht="12.75" customHeight="1">
      <c r="A12" s="33" t="s">
        <v>2390</v>
      </c>
      <c r="B12" s="33" t="s">
        <v>2391</v>
      </c>
      <c r="C12" s="33" t="s">
        <v>2392</v>
      </c>
      <c r="D12" s="33" t="s">
        <v>2434</v>
      </c>
      <c r="E12" s="33" t="s">
        <v>2435</v>
      </c>
      <c r="F12" s="33" t="s">
        <v>2436</v>
      </c>
      <c r="G12" s="33" t="s">
        <v>2437</v>
      </c>
      <c r="H12" s="33" t="s">
        <v>2438</v>
      </c>
    </row>
    <row r="13" spans="1:26" ht="12.75" customHeight="1">
      <c r="A13" s="33" t="s">
        <v>2390</v>
      </c>
      <c r="B13" s="33" t="s">
        <v>2391</v>
      </c>
      <c r="C13" s="33" t="s">
        <v>2392</v>
      </c>
      <c r="D13" s="33" t="s">
        <v>2439</v>
      </c>
      <c r="E13" s="33" t="s">
        <v>2440</v>
      </c>
      <c r="F13" s="33" t="s">
        <v>2400</v>
      </c>
      <c r="G13" s="33" t="s">
        <v>2401</v>
      </c>
      <c r="H13" s="33" t="s">
        <v>2402</v>
      </c>
    </row>
    <row r="14" spans="1:26" ht="12.75" customHeight="1">
      <c r="A14" s="33" t="s">
        <v>2390</v>
      </c>
      <c r="B14" s="33" t="s">
        <v>2391</v>
      </c>
      <c r="C14" s="33" t="s">
        <v>2392</v>
      </c>
      <c r="D14" s="33" t="s">
        <v>2441</v>
      </c>
      <c r="E14" s="33" t="s">
        <v>2442</v>
      </c>
      <c r="F14" s="33" t="s">
        <v>2443</v>
      </c>
      <c r="G14" s="33" t="s">
        <v>2444</v>
      </c>
      <c r="H14" s="33" t="s">
        <v>2445</v>
      </c>
    </row>
    <row r="15" spans="1:26" ht="12.75" customHeight="1">
      <c r="A15" s="33" t="s">
        <v>2390</v>
      </c>
      <c r="B15" s="33" t="s">
        <v>2391</v>
      </c>
      <c r="C15" s="33" t="s">
        <v>2392</v>
      </c>
      <c r="D15" s="33" t="s">
        <v>2446</v>
      </c>
      <c r="E15" s="33" t="s">
        <v>2447</v>
      </c>
      <c r="F15" s="33" t="s">
        <v>2443</v>
      </c>
      <c r="G15" s="33" t="s">
        <v>2444</v>
      </c>
      <c r="H15" s="33" t="s">
        <v>2445</v>
      </c>
    </row>
    <row r="16" spans="1:26" ht="12.75" customHeight="1">
      <c r="A16" s="33" t="s">
        <v>2390</v>
      </c>
      <c r="B16" s="33" t="s">
        <v>2391</v>
      </c>
      <c r="C16" s="33" t="s">
        <v>2392</v>
      </c>
      <c r="D16" s="33" t="s">
        <v>2448</v>
      </c>
      <c r="E16" s="33" t="s">
        <v>2449</v>
      </c>
      <c r="F16" s="33" t="s">
        <v>2405</v>
      </c>
      <c r="G16" s="33" t="s">
        <v>2406</v>
      </c>
      <c r="H16" s="33" t="s">
        <v>2407</v>
      </c>
    </row>
    <row r="17" spans="1:8" ht="12.75" customHeight="1">
      <c r="A17" s="33" t="s">
        <v>2390</v>
      </c>
      <c r="B17" s="33" t="s">
        <v>2391</v>
      </c>
      <c r="C17" s="33" t="s">
        <v>2392</v>
      </c>
      <c r="D17" s="33" t="s">
        <v>2450</v>
      </c>
      <c r="E17" s="33" t="s">
        <v>2451</v>
      </c>
      <c r="F17" s="33" t="s">
        <v>2395</v>
      </c>
      <c r="G17" s="33" t="s">
        <v>2396</v>
      </c>
      <c r="H17" s="33" t="s">
        <v>2397</v>
      </c>
    </row>
    <row r="18" spans="1:8" ht="12.75" customHeight="1">
      <c r="A18" s="33" t="s">
        <v>2390</v>
      </c>
      <c r="B18" s="33" t="s">
        <v>2391</v>
      </c>
      <c r="C18" s="33" t="s">
        <v>2392</v>
      </c>
      <c r="D18" s="33" t="s">
        <v>2452</v>
      </c>
      <c r="E18" s="33" t="s">
        <v>2453</v>
      </c>
      <c r="F18" s="33" t="s">
        <v>2400</v>
      </c>
      <c r="G18" s="33" t="s">
        <v>2401</v>
      </c>
      <c r="H18" s="33" t="s">
        <v>2402</v>
      </c>
    </row>
    <row r="19" spans="1:8" ht="12.75" customHeight="1">
      <c r="A19" s="33" t="s">
        <v>2390</v>
      </c>
      <c r="B19" s="33" t="s">
        <v>2391</v>
      </c>
      <c r="C19" s="33" t="s">
        <v>2392</v>
      </c>
      <c r="D19" s="33" t="s">
        <v>2454</v>
      </c>
      <c r="E19" s="33" t="s">
        <v>2455</v>
      </c>
      <c r="F19" s="33" t="s">
        <v>2456</v>
      </c>
      <c r="G19" s="33" t="s">
        <v>2411</v>
      </c>
      <c r="H19" s="33" t="s">
        <v>2412</v>
      </c>
    </row>
    <row r="20" spans="1:8" ht="12.75" customHeight="1">
      <c r="A20" s="33" t="s">
        <v>2390</v>
      </c>
      <c r="B20" s="33" t="s">
        <v>2391</v>
      </c>
      <c r="C20" s="33" t="s">
        <v>2392</v>
      </c>
      <c r="D20" s="33" t="s">
        <v>2457</v>
      </c>
      <c r="E20" s="33" t="s">
        <v>2458</v>
      </c>
      <c r="F20" s="33" t="s">
        <v>2459</v>
      </c>
      <c r="G20" s="33" t="s">
        <v>2460</v>
      </c>
      <c r="H20" s="33" t="s">
        <v>2461</v>
      </c>
    </row>
    <row r="21" spans="1:8" ht="12.75" customHeight="1">
      <c r="A21" s="33" t="s">
        <v>2390</v>
      </c>
      <c r="B21" s="33" t="s">
        <v>2391</v>
      </c>
      <c r="C21" s="33" t="s">
        <v>2392</v>
      </c>
      <c r="D21" s="33" t="s">
        <v>2462</v>
      </c>
      <c r="E21" s="33" t="s">
        <v>2463</v>
      </c>
      <c r="F21" s="33" t="s">
        <v>2464</v>
      </c>
      <c r="G21" s="33" t="s">
        <v>2465</v>
      </c>
      <c r="H21" s="33" t="s">
        <v>2466</v>
      </c>
    </row>
    <row r="22" spans="1:8" ht="12.75" customHeight="1">
      <c r="A22" s="33" t="s">
        <v>2390</v>
      </c>
      <c r="B22" s="33" t="s">
        <v>2391</v>
      </c>
      <c r="C22" s="33" t="s">
        <v>2392</v>
      </c>
      <c r="D22" s="33" t="s">
        <v>2467</v>
      </c>
      <c r="E22" s="33" t="s">
        <v>2468</v>
      </c>
      <c r="F22" s="33" t="s">
        <v>2405</v>
      </c>
      <c r="G22" s="33" t="s">
        <v>2406</v>
      </c>
      <c r="H22" s="33" t="s">
        <v>2407</v>
      </c>
    </row>
    <row r="23" spans="1:8" ht="12.75" customHeight="1">
      <c r="A23" s="33" t="s">
        <v>2390</v>
      </c>
      <c r="B23" s="33" t="s">
        <v>2391</v>
      </c>
      <c r="C23" s="33" t="s">
        <v>2392</v>
      </c>
      <c r="D23" s="33" t="s">
        <v>2469</v>
      </c>
      <c r="E23" s="33" t="s">
        <v>2470</v>
      </c>
      <c r="F23" s="33" t="s">
        <v>2405</v>
      </c>
      <c r="G23" s="33" t="s">
        <v>2406</v>
      </c>
      <c r="H23" s="33" t="s">
        <v>2407</v>
      </c>
    </row>
    <row r="24" spans="1:8" ht="12.75" customHeight="1">
      <c r="A24" s="33" t="s">
        <v>2390</v>
      </c>
      <c r="B24" s="33" t="s">
        <v>2391</v>
      </c>
      <c r="C24" s="33" t="s">
        <v>2392</v>
      </c>
      <c r="D24" s="33" t="s">
        <v>2471</v>
      </c>
      <c r="E24" s="33" t="s">
        <v>2472</v>
      </c>
      <c r="F24" s="33" t="s">
        <v>2429</v>
      </c>
      <c r="G24" s="33" t="s">
        <v>2430</v>
      </c>
      <c r="H24" s="33" t="s">
        <v>2431</v>
      </c>
    </row>
    <row r="25" spans="1:8" ht="12.75" customHeight="1">
      <c r="A25" s="33" t="s">
        <v>2390</v>
      </c>
      <c r="B25" s="33" t="s">
        <v>2391</v>
      </c>
      <c r="C25" s="33" t="s">
        <v>2392</v>
      </c>
      <c r="D25" s="33" t="s">
        <v>2473</v>
      </c>
      <c r="E25" s="33" t="s">
        <v>2474</v>
      </c>
      <c r="F25" s="33" t="s">
        <v>2429</v>
      </c>
      <c r="G25" s="33" t="s">
        <v>2430</v>
      </c>
      <c r="H25" s="33" t="s">
        <v>2431</v>
      </c>
    </row>
    <row r="26" spans="1:8" ht="12.75" customHeight="1">
      <c r="A26" s="33" t="s">
        <v>2390</v>
      </c>
      <c r="B26" s="33" t="s">
        <v>2391</v>
      </c>
      <c r="C26" s="33" t="s">
        <v>2392</v>
      </c>
      <c r="D26" s="33" t="s">
        <v>2475</v>
      </c>
      <c r="E26" s="33" t="s">
        <v>2476</v>
      </c>
      <c r="F26" s="33" t="s">
        <v>2420</v>
      </c>
      <c r="G26" s="33" t="s">
        <v>2421</v>
      </c>
      <c r="H26" s="33" t="s">
        <v>2422</v>
      </c>
    </row>
    <row r="27" spans="1:8" ht="12.75" customHeight="1">
      <c r="A27" s="33" t="s">
        <v>2390</v>
      </c>
      <c r="B27" s="33" t="s">
        <v>2391</v>
      </c>
      <c r="C27" s="33" t="s">
        <v>2392</v>
      </c>
      <c r="D27" s="33" t="s">
        <v>2477</v>
      </c>
      <c r="E27" s="33" t="s">
        <v>2478</v>
      </c>
      <c r="F27" s="33" t="s">
        <v>2420</v>
      </c>
      <c r="G27" s="33" t="s">
        <v>2421</v>
      </c>
      <c r="H27" s="33" t="s">
        <v>2422</v>
      </c>
    </row>
    <row r="28" spans="1:8" ht="12.75" customHeight="1">
      <c r="A28" s="33" t="s">
        <v>2390</v>
      </c>
      <c r="B28" s="33" t="s">
        <v>2391</v>
      </c>
      <c r="C28" s="33" t="s">
        <v>2392</v>
      </c>
      <c r="D28" s="33" t="s">
        <v>2479</v>
      </c>
      <c r="E28" s="33" t="s">
        <v>2480</v>
      </c>
      <c r="F28" s="33" t="s">
        <v>2420</v>
      </c>
      <c r="G28" s="33" t="s">
        <v>2421</v>
      </c>
      <c r="H28" s="33" t="s">
        <v>2422</v>
      </c>
    </row>
    <row r="29" spans="1:8" ht="12.75" customHeight="1">
      <c r="A29" s="33" t="s">
        <v>2390</v>
      </c>
      <c r="B29" s="33" t="s">
        <v>2391</v>
      </c>
      <c r="C29" s="33" t="s">
        <v>2392</v>
      </c>
      <c r="D29" s="33" t="s">
        <v>2481</v>
      </c>
      <c r="E29" s="33" t="s">
        <v>2482</v>
      </c>
      <c r="F29" s="33" t="s">
        <v>2420</v>
      </c>
      <c r="G29" s="33" t="s">
        <v>2421</v>
      </c>
      <c r="H29" s="33" t="s">
        <v>2422</v>
      </c>
    </row>
    <row r="30" spans="1:8" ht="12.75" customHeight="1">
      <c r="A30" s="33" t="s">
        <v>2390</v>
      </c>
      <c r="B30" s="33" t="s">
        <v>2391</v>
      </c>
      <c r="C30" s="33" t="s">
        <v>2392</v>
      </c>
      <c r="D30" s="33" t="s">
        <v>2483</v>
      </c>
      <c r="E30" s="33" t="s">
        <v>2484</v>
      </c>
      <c r="F30" s="33" t="s">
        <v>2420</v>
      </c>
      <c r="G30" s="33" t="s">
        <v>2421</v>
      </c>
      <c r="H30" s="33" t="s">
        <v>2422</v>
      </c>
    </row>
    <row r="31" spans="1:8" ht="12.75" customHeight="1">
      <c r="A31" s="33" t="s">
        <v>2390</v>
      </c>
      <c r="B31" s="33" t="s">
        <v>2391</v>
      </c>
      <c r="C31" s="33" t="s">
        <v>2392</v>
      </c>
      <c r="D31" s="33" t="s">
        <v>2485</v>
      </c>
      <c r="E31" s="33" t="s">
        <v>2486</v>
      </c>
      <c r="F31" s="33" t="s">
        <v>2420</v>
      </c>
      <c r="G31" s="33" t="s">
        <v>2421</v>
      </c>
      <c r="H31" s="33" t="s">
        <v>2422</v>
      </c>
    </row>
    <row r="32" spans="1:8" ht="12.75" customHeight="1">
      <c r="A32" s="33" t="s">
        <v>2390</v>
      </c>
      <c r="B32" s="33" t="s">
        <v>2391</v>
      </c>
      <c r="C32" s="33" t="s">
        <v>2392</v>
      </c>
      <c r="D32" s="33" t="s">
        <v>2487</v>
      </c>
      <c r="E32" s="33" t="s">
        <v>2488</v>
      </c>
      <c r="F32" s="33" t="s">
        <v>2400</v>
      </c>
      <c r="G32" s="33" t="s">
        <v>2401</v>
      </c>
      <c r="H32" s="33" t="s">
        <v>2402</v>
      </c>
    </row>
    <row r="33" spans="1:8" ht="12.75" customHeight="1">
      <c r="A33" s="33" t="s">
        <v>2390</v>
      </c>
      <c r="B33" s="33" t="s">
        <v>2391</v>
      </c>
      <c r="C33" s="33" t="s">
        <v>2392</v>
      </c>
      <c r="D33" s="33" t="s">
        <v>2489</v>
      </c>
      <c r="E33" s="33" t="s">
        <v>2490</v>
      </c>
      <c r="F33" s="33" t="s">
        <v>2400</v>
      </c>
      <c r="G33" s="33" t="s">
        <v>2401</v>
      </c>
      <c r="H33" s="33" t="s">
        <v>2402</v>
      </c>
    </row>
    <row r="34" spans="1:8" ht="12.75" customHeight="1">
      <c r="A34" s="33" t="s">
        <v>2390</v>
      </c>
      <c r="B34" s="33" t="s">
        <v>2391</v>
      </c>
      <c r="C34" s="33" t="s">
        <v>2392</v>
      </c>
      <c r="D34" s="33" t="s">
        <v>2491</v>
      </c>
      <c r="E34" s="33" t="s">
        <v>2492</v>
      </c>
      <c r="F34" s="33" t="s">
        <v>2420</v>
      </c>
      <c r="G34" s="33" t="s">
        <v>2421</v>
      </c>
      <c r="H34" s="33" t="s">
        <v>2422</v>
      </c>
    </row>
    <row r="35" spans="1:8" ht="12.75" customHeight="1">
      <c r="A35" s="33" t="s">
        <v>2390</v>
      </c>
      <c r="B35" s="33" t="s">
        <v>2391</v>
      </c>
      <c r="C35" s="33" t="s">
        <v>2392</v>
      </c>
      <c r="D35" s="33" t="s">
        <v>2493</v>
      </c>
      <c r="E35" s="33" t="s">
        <v>2494</v>
      </c>
      <c r="F35" s="33" t="s">
        <v>2420</v>
      </c>
      <c r="G35" s="33" t="s">
        <v>2421</v>
      </c>
      <c r="H35" s="33" t="s">
        <v>2422</v>
      </c>
    </row>
    <row r="36" spans="1:8" ht="12.75" customHeight="1">
      <c r="A36" s="33" t="s">
        <v>2390</v>
      </c>
      <c r="B36" s="33" t="s">
        <v>2391</v>
      </c>
      <c r="C36" s="33" t="s">
        <v>2392</v>
      </c>
      <c r="D36" s="33" t="s">
        <v>2495</v>
      </c>
      <c r="E36" s="33" t="s">
        <v>2496</v>
      </c>
      <c r="F36" s="33" t="s">
        <v>2420</v>
      </c>
      <c r="G36" s="33" t="s">
        <v>2421</v>
      </c>
      <c r="H36" s="33" t="s">
        <v>2422</v>
      </c>
    </row>
    <row r="37" spans="1:8" ht="12.75" customHeight="1">
      <c r="A37" s="33" t="s">
        <v>2390</v>
      </c>
      <c r="B37" s="33" t="s">
        <v>2391</v>
      </c>
      <c r="C37" s="33" t="s">
        <v>2392</v>
      </c>
      <c r="D37" s="33" t="s">
        <v>2497</v>
      </c>
      <c r="E37" s="33" t="s">
        <v>2498</v>
      </c>
      <c r="F37" s="33" t="s">
        <v>2443</v>
      </c>
      <c r="G37" s="33" t="s">
        <v>2444</v>
      </c>
      <c r="H37" s="33" t="s">
        <v>2445</v>
      </c>
    </row>
    <row r="38" spans="1:8" ht="12.75" customHeight="1">
      <c r="A38" s="33" t="s">
        <v>2390</v>
      </c>
      <c r="B38" s="33" t="s">
        <v>2391</v>
      </c>
      <c r="C38" s="33" t="s">
        <v>2392</v>
      </c>
      <c r="D38" s="33" t="s">
        <v>2499</v>
      </c>
      <c r="E38" s="33" t="s">
        <v>2500</v>
      </c>
      <c r="F38" s="33" t="s">
        <v>2443</v>
      </c>
      <c r="G38" s="33" t="s">
        <v>2444</v>
      </c>
      <c r="H38" s="33" t="s">
        <v>2445</v>
      </c>
    </row>
    <row r="39" spans="1:8" ht="12.75" customHeight="1">
      <c r="A39" s="33" t="s">
        <v>2390</v>
      </c>
      <c r="B39" s="33" t="s">
        <v>2391</v>
      </c>
      <c r="C39" s="33" t="s">
        <v>2392</v>
      </c>
      <c r="D39" s="33" t="s">
        <v>2501</v>
      </c>
      <c r="E39" s="33" t="s">
        <v>2502</v>
      </c>
      <c r="F39" s="33" t="s">
        <v>2420</v>
      </c>
      <c r="G39" s="33" t="s">
        <v>2421</v>
      </c>
      <c r="H39" s="33" t="s">
        <v>2422</v>
      </c>
    </row>
    <row r="40" spans="1:8" ht="12.75" customHeight="1">
      <c r="A40" s="33" t="s">
        <v>2390</v>
      </c>
      <c r="B40" s="33" t="s">
        <v>2391</v>
      </c>
      <c r="C40" s="33" t="s">
        <v>2392</v>
      </c>
      <c r="D40" s="33" t="s">
        <v>2503</v>
      </c>
      <c r="E40" s="33" t="s">
        <v>2504</v>
      </c>
      <c r="F40" s="33" t="s">
        <v>2420</v>
      </c>
      <c r="G40" s="33" t="s">
        <v>2421</v>
      </c>
      <c r="H40" s="33" t="s">
        <v>2422</v>
      </c>
    </row>
    <row r="41" spans="1:8" ht="12.75" customHeight="1">
      <c r="A41" s="33" t="s">
        <v>2390</v>
      </c>
      <c r="B41" s="33" t="s">
        <v>2391</v>
      </c>
      <c r="C41" s="33" t="s">
        <v>2392</v>
      </c>
      <c r="D41" s="33" t="s">
        <v>2505</v>
      </c>
      <c r="E41" s="33" t="s">
        <v>2506</v>
      </c>
      <c r="F41" s="33" t="s">
        <v>2420</v>
      </c>
      <c r="G41" s="33" t="s">
        <v>2421</v>
      </c>
      <c r="H41" s="33" t="s">
        <v>2422</v>
      </c>
    </row>
    <row r="42" spans="1:8" ht="12.75" customHeight="1">
      <c r="A42" s="33" t="s">
        <v>2390</v>
      </c>
      <c r="B42" s="33" t="s">
        <v>2391</v>
      </c>
      <c r="C42" s="33" t="s">
        <v>2392</v>
      </c>
      <c r="D42" s="33" t="s">
        <v>2507</v>
      </c>
      <c r="E42" s="33" t="s">
        <v>2508</v>
      </c>
      <c r="F42" s="33" t="s">
        <v>2443</v>
      </c>
      <c r="G42" s="33" t="s">
        <v>2444</v>
      </c>
      <c r="H42" s="33" t="s">
        <v>2445</v>
      </c>
    </row>
    <row r="43" spans="1:8" ht="12.75" customHeight="1">
      <c r="A43" s="33" t="s">
        <v>2390</v>
      </c>
      <c r="B43" s="33" t="s">
        <v>2391</v>
      </c>
      <c r="C43" s="33" t="s">
        <v>2392</v>
      </c>
      <c r="D43" s="33" t="s">
        <v>2509</v>
      </c>
      <c r="E43" s="33" t="s">
        <v>2510</v>
      </c>
      <c r="F43" s="33" t="s">
        <v>2420</v>
      </c>
      <c r="G43" s="33" t="s">
        <v>2421</v>
      </c>
      <c r="H43" s="33" t="s">
        <v>2422</v>
      </c>
    </row>
    <row r="44" spans="1:8" ht="12.75" customHeight="1">
      <c r="A44" s="33" t="s">
        <v>2390</v>
      </c>
      <c r="B44" s="33" t="s">
        <v>2391</v>
      </c>
      <c r="C44" s="33" t="s">
        <v>2392</v>
      </c>
      <c r="D44" s="33" t="s">
        <v>2511</v>
      </c>
      <c r="E44" s="33" t="s">
        <v>2512</v>
      </c>
      <c r="F44" s="33" t="s">
        <v>2420</v>
      </c>
      <c r="G44" s="33" t="s">
        <v>2421</v>
      </c>
      <c r="H44" s="33" t="s">
        <v>2422</v>
      </c>
    </row>
    <row r="45" spans="1:8" ht="12.75" customHeight="1">
      <c r="A45" s="33" t="s">
        <v>2390</v>
      </c>
      <c r="B45" s="33" t="s">
        <v>2391</v>
      </c>
      <c r="C45" s="33" t="s">
        <v>2392</v>
      </c>
      <c r="D45" s="33" t="s">
        <v>2513</v>
      </c>
      <c r="E45" s="33" t="s">
        <v>2514</v>
      </c>
      <c r="F45" s="33" t="s">
        <v>2420</v>
      </c>
      <c r="G45" s="33" t="s">
        <v>2421</v>
      </c>
      <c r="H45" s="33" t="s">
        <v>2422</v>
      </c>
    </row>
    <row r="46" spans="1:8" ht="12.75" customHeight="1">
      <c r="A46" s="33" t="s">
        <v>2390</v>
      </c>
      <c r="B46" s="33" t="s">
        <v>2391</v>
      </c>
      <c r="C46" s="33" t="s">
        <v>2392</v>
      </c>
      <c r="D46" s="33" t="s">
        <v>2515</v>
      </c>
      <c r="E46" s="33" t="s">
        <v>2516</v>
      </c>
      <c r="F46" s="33" t="s">
        <v>2420</v>
      </c>
      <c r="G46" s="33" t="s">
        <v>2421</v>
      </c>
      <c r="H46" s="33" t="s">
        <v>2422</v>
      </c>
    </row>
    <row r="47" spans="1:8" ht="12.75" customHeight="1">
      <c r="A47" s="33" t="s">
        <v>2390</v>
      </c>
      <c r="B47" s="33" t="s">
        <v>2391</v>
      </c>
      <c r="C47" s="33" t="s">
        <v>2392</v>
      </c>
      <c r="D47" s="33" t="s">
        <v>2517</v>
      </c>
      <c r="E47" s="33" t="s">
        <v>2518</v>
      </c>
      <c r="F47" s="33" t="s">
        <v>2420</v>
      </c>
      <c r="G47" s="33" t="s">
        <v>2421</v>
      </c>
      <c r="H47" s="33" t="s">
        <v>2422</v>
      </c>
    </row>
    <row r="48" spans="1:8" ht="12.75" customHeight="1">
      <c r="A48" s="33" t="s">
        <v>2390</v>
      </c>
      <c r="B48" s="33" t="s">
        <v>2391</v>
      </c>
      <c r="C48" s="33" t="s">
        <v>2392</v>
      </c>
      <c r="D48" s="33" t="s">
        <v>2519</v>
      </c>
      <c r="E48" s="33" t="s">
        <v>2520</v>
      </c>
      <c r="F48" s="33" t="s">
        <v>2420</v>
      </c>
      <c r="G48" s="33" t="s">
        <v>2421</v>
      </c>
      <c r="H48" s="33" t="s">
        <v>2422</v>
      </c>
    </row>
    <row r="49" spans="1:8" ht="12.75" customHeight="1">
      <c r="A49" s="33" t="s">
        <v>2390</v>
      </c>
      <c r="B49" s="33" t="s">
        <v>2391</v>
      </c>
      <c r="C49" s="33" t="s">
        <v>2392</v>
      </c>
      <c r="D49" s="33" t="s">
        <v>2521</v>
      </c>
      <c r="E49" s="33" t="s">
        <v>2522</v>
      </c>
      <c r="F49" s="33" t="s">
        <v>2420</v>
      </c>
      <c r="G49" s="33" t="s">
        <v>2421</v>
      </c>
      <c r="H49" s="33" t="s">
        <v>2422</v>
      </c>
    </row>
    <row r="50" spans="1:8" ht="12.75" customHeight="1">
      <c r="A50" s="33" t="s">
        <v>2390</v>
      </c>
      <c r="B50" s="33" t="s">
        <v>2391</v>
      </c>
      <c r="C50" s="33" t="s">
        <v>2392</v>
      </c>
      <c r="D50" s="33" t="s">
        <v>2523</v>
      </c>
      <c r="E50" s="33" t="s">
        <v>2524</v>
      </c>
      <c r="F50" s="33" t="s">
        <v>2420</v>
      </c>
      <c r="G50" s="33" t="s">
        <v>2421</v>
      </c>
      <c r="H50" s="33" t="s">
        <v>2422</v>
      </c>
    </row>
    <row r="51" spans="1:8" ht="12.75" customHeight="1">
      <c r="A51" s="33" t="s">
        <v>2390</v>
      </c>
      <c r="B51" s="33" t="s">
        <v>2391</v>
      </c>
      <c r="C51" s="33" t="s">
        <v>2392</v>
      </c>
      <c r="D51" s="33" t="s">
        <v>2525</v>
      </c>
      <c r="E51" s="33" t="s">
        <v>2526</v>
      </c>
      <c r="F51" s="33" t="s">
        <v>2420</v>
      </c>
      <c r="G51" s="33" t="s">
        <v>2421</v>
      </c>
      <c r="H51" s="33" t="s">
        <v>2422</v>
      </c>
    </row>
    <row r="52" spans="1:8" ht="12.75" customHeight="1">
      <c r="A52" s="33" t="s">
        <v>2390</v>
      </c>
      <c r="B52" s="33" t="s">
        <v>2391</v>
      </c>
      <c r="C52" s="33" t="s">
        <v>2392</v>
      </c>
      <c r="D52" s="33" t="s">
        <v>2527</v>
      </c>
      <c r="E52" s="33" t="s">
        <v>2528</v>
      </c>
      <c r="F52" s="33" t="s">
        <v>2436</v>
      </c>
      <c r="G52" s="33" t="s">
        <v>2437</v>
      </c>
      <c r="H52" s="33" t="s">
        <v>2438</v>
      </c>
    </row>
    <row r="53" spans="1:8" ht="12.75" customHeight="1">
      <c r="A53" s="33" t="s">
        <v>2390</v>
      </c>
      <c r="B53" s="33" t="s">
        <v>2391</v>
      </c>
      <c r="C53" s="33" t="s">
        <v>2392</v>
      </c>
      <c r="D53" s="33" t="s">
        <v>2529</v>
      </c>
      <c r="E53" s="33" t="s">
        <v>2530</v>
      </c>
      <c r="F53" s="33" t="s">
        <v>2429</v>
      </c>
      <c r="G53" s="33" t="s">
        <v>2430</v>
      </c>
      <c r="H53" s="33" t="s">
        <v>2431</v>
      </c>
    </row>
    <row r="54" spans="1:8" ht="12.75" customHeight="1">
      <c r="A54" s="33" t="s">
        <v>2390</v>
      </c>
      <c r="B54" s="33" t="s">
        <v>2391</v>
      </c>
      <c r="C54" s="33" t="s">
        <v>2392</v>
      </c>
      <c r="D54" s="33" t="s">
        <v>2531</v>
      </c>
      <c r="E54" s="33" t="s">
        <v>2532</v>
      </c>
      <c r="F54" s="33" t="s">
        <v>2429</v>
      </c>
      <c r="G54" s="33" t="s">
        <v>2430</v>
      </c>
      <c r="H54" s="33" t="s">
        <v>2431</v>
      </c>
    </row>
    <row r="55" spans="1:8" ht="12.75" customHeight="1">
      <c r="A55" s="33" t="s">
        <v>2533</v>
      </c>
      <c r="B55" s="33" t="s">
        <v>2534</v>
      </c>
      <c r="C55" s="33" t="s">
        <v>2392</v>
      </c>
      <c r="D55" s="33" t="s">
        <v>2535</v>
      </c>
      <c r="E55" s="33" t="s">
        <v>2536</v>
      </c>
      <c r="F55" s="33" t="s">
        <v>2537</v>
      </c>
      <c r="G55" s="33" t="s">
        <v>2538</v>
      </c>
      <c r="H55" s="33" t="s">
        <v>2539</v>
      </c>
    </row>
    <row r="56" spans="1:8" ht="12.75" customHeight="1">
      <c r="A56" s="33" t="s">
        <v>2533</v>
      </c>
      <c r="B56" s="33" t="s">
        <v>2534</v>
      </c>
      <c r="C56" s="33" t="s">
        <v>2392</v>
      </c>
      <c r="D56" s="33" t="s">
        <v>2540</v>
      </c>
      <c r="E56" s="33" t="s">
        <v>2541</v>
      </c>
      <c r="F56" s="33" t="s">
        <v>2395</v>
      </c>
      <c r="G56" s="33" t="s">
        <v>2396</v>
      </c>
      <c r="H56" s="33" t="s">
        <v>2397</v>
      </c>
    </row>
    <row r="57" spans="1:8" ht="12.75" customHeight="1">
      <c r="A57" s="33" t="s">
        <v>2533</v>
      </c>
      <c r="B57" s="33" t="s">
        <v>2534</v>
      </c>
      <c r="C57" s="33" t="s">
        <v>2392</v>
      </c>
      <c r="D57" s="33" t="s">
        <v>2542</v>
      </c>
      <c r="E57" s="33" t="s">
        <v>2543</v>
      </c>
      <c r="F57" s="33" t="s">
        <v>2400</v>
      </c>
      <c r="G57" s="33" t="s">
        <v>2401</v>
      </c>
      <c r="H57" s="33" t="s">
        <v>2402</v>
      </c>
    </row>
    <row r="58" spans="1:8" ht="12.75" customHeight="1">
      <c r="A58" s="33" t="s">
        <v>2533</v>
      </c>
      <c r="B58" s="33" t="s">
        <v>2534</v>
      </c>
      <c r="C58" s="33" t="s">
        <v>2392</v>
      </c>
      <c r="D58" s="33" t="s">
        <v>2544</v>
      </c>
      <c r="E58" s="33" t="s">
        <v>2545</v>
      </c>
      <c r="F58" s="33" t="s">
        <v>2546</v>
      </c>
      <c r="G58" s="33" t="s">
        <v>2547</v>
      </c>
      <c r="H58" s="33" t="s">
        <v>2548</v>
      </c>
    </row>
    <row r="59" spans="1:8" ht="12.75" customHeight="1">
      <c r="A59" s="33" t="s">
        <v>2533</v>
      </c>
      <c r="B59" s="33" t="s">
        <v>2534</v>
      </c>
      <c r="C59" s="33" t="s">
        <v>2392</v>
      </c>
      <c r="D59" s="33" t="s">
        <v>2549</v>
      </c>
      <c r="E59" s="33" t="s">
        <v>2550</v>
      </c>
      <c r="F59" s="33" t="s">
        <v>2459</v>
      </c>
      <c r="G59" s="33" t="s">
        <v>2460</v>
      </c>
      <c r="H59" s="33" t="s">
        <v>2461</v>
      </c>
    </row>
    <row r="60" spans="1:8" ht="12.75" customHeight="1">
      <c r="A60" s="33" t="s">
        <v>2533</v>
      </c>
      <c r="B60" s="33" t="s">
        <v>2534</v>
      </c>
      <c r="C60" s="33" t="s">
        <v>2392</v>
      </c>
      <c r="D60" s="33" t="s">
        <v>2551</v>
      </c>
      <c r="E60" s="33" t="s">
        <v>2552</v>
      </c>
      <c r="F60" s="33" t="s">
        <v>2410</v>
      </c>
      <c r="G60" s="33" t="s">
        <v>2411</v>
      </c>
      <c r="H60" s="33" t="s">
        <v>2412</v>
      </c>
    </row>
    <row r="61" spans="1:8" ht="12.75" customHeight="1">
      <c r="A61" s="33" t="s">
        <v>2533</v>
      </c>
      <c r="B61" s="33" t="s">
        <v>2534</v>
      </c>
      <c r="C61" s="33" t="s">
        <v>2392</v>
      </c>
      <c r="D61" s="33" t="s">
        <v>2553</v>
      </c>
      <c r="E61" s="33" t="s">
        <v>2554</v>
      </c>
      <c r="F61" s="33" t="s">
        <v>2555</v>
      </c>
      <c r="G61" s="33" t="s">
        <v>2556</v>
      </c>
      <c r="H61" s="33" t="s">
        <v>2557</v>
      </c>
    </row>
    <row r="62" spans="1:8" ht="12.75" customHeight="1">
      <c r="A62" s="33" t="s">
        <v>2533</v>
      </c>
      <c r="B62" s="33" t="s">
        <v>2534</v>
      </c>
      <c r="C62" s="33" t="s">
        <v>2392</v>
      </c>
      <c r="D62" s="33" t="s">
        <v>2558</v>
      </c>
      <c r="E62" s="33" t="s">
        <v>2559</v>
      </c>
      <c r="F62" s="33" t="s">
        <v>2555</v>
      </c>
      <c r="G62" s="33" t="s">
        <v>2556</v>
      </c>
      <c r="H62" s="33" t="s">
        <v>2557</v>
      </c>
    </row>
    <row r="63" spans="1:8" ht="12.75" customHeight="1">
      <c r="A63" s="33" t="s">
        <v>2533</v>
      </c>
      <c r="B63" s="33" t="s">
        <v>2534</v>
      </c>
      <c r="C63" s="33" t="s">
        <v>2392</v>
      </c>
      <c r="D63" s="33" t="s">
        <v>2560</v>
      </c>
      <c r="E63" s="33" t="s">
        <v>2561</v>
      </c>
      <c r="F63" s="33" t="s">
        <v>2400</v>
      </c>
      <c r="G63" s="33" t="s">
        <v>2401</v>
      </c>
      <c r="H63" s="33" t="s">
        <v>2402</v>
      </c>
    </row>
    <row r="64" spans="1:8" ht="12.75" customHeight="1">
      <c r="A64" s="33" t="s">
        <v>2533</v>
      </c>
      <c r="B64" s="33" t="s">
        <v>2534</v>
      </c>
      <c r="C64" s="33" t="s">
        <v>2392</v>
      </c>
      <c r="D64" s="33" t="s">
        <v>2562</v>
      </c>
      <c r="E64" s="33" t="s">
        <v>2563</v>
      </c>
      <c r="F64" s="33" t="s">
        <v>2546</v>
      </c>
      <c r="G64" s="33" t="s">
        <v>2547</v>
      </c>
      <c r="H64" s="33" t="s">
        <v>2548</v>
      </c>
    </row>
    <row r="65" spans="1:8" ht="12.75" customHeight="1">
      <c r="A65" s="33" t="s">
        <v>2533</v>
      </c>
      <c r="B65" s="33" t="s">
        <v>2534</v>
      </c>
      <c r="C65" s="33" t="s">
        <v>2392</v>
      </c>
      <c r="D65" s="33" t="s">
        <v>2564</v>
      </c>
      <c r="E65" s="33" t="s">
        <v>2565</v>
      </c>
      <c r="F65" s="33" t="s">
        <v>2395</v>
      </c>
      <c r="G65" s="33" t="s">
        <v>2396</v>
      </c>
      <c r="H65" s="33" t="s">
        <v>2397</v>
      </c>
    </row>
    <row r="66" spans="1:8" ht="12.75" customHeight="1">
      <c r="A66" s="33" t="s">
        <v>2533</v>
      </c>
      <c r="B66" s="33" t="s">
        <v>2534</v>
      </c>
      <c r="C66" s="33" t="s">
        <v>2392</v>
      </c>
      <c r="D66" s="33" t="s">
        <v>2566</v>
      </c>
      <c r="E66" s="33" t="s">
        <v>2567</v>
      </c>
      <c r="F66" s="33" t="s">
        <v>2459</v>
      </c>
      <c r="G66" s="33" t="s">
        <v>2460</v>
      </c>
      <c r="H66" s="33" t="s">
        <v>2461</v>
      </c>
    </row>
    <row r="67" spans="1:8" ht="12.75" customHeight="1">
      <c r="A67" s="33" t="s">
        <v>2533</v>
      </c>
      <c r="B67" s="33" t="s">
        <v>2534</v>
      </c>
      <c r="C67" s="33" t="s">
        <v>2392</v>
      </c>
      <c r="D67" s="33" t="s">
        <v>2568</v>
      </c>
      <c r="E67" s="33" t="s">
        <v>2569</v>
      </c>
      <c r="F67" s="33" t="s">
        <v>2570</v>
      </c>
      <c r="G67" s="33" t="s">
        <v>2571</v>
      </c>
      <c r="H67" s="33" t="s">
        <v>2572</v>
      </c>
    </row>
    <row r="68" spans="1:8" ht="12.75" customHeight="1">
      <c r="A68" s="33" t="s">
        <v>2533</v>
      </c>
      <c r="B68" s="33" t="s">
        <v>2534</v>
      </c>
      <c r="C68" s="33" t="s">
        <v>2392</v>
      </c>
      <c r="D68" s="33" t="s">
        <v>2573</v>
      </c>
      <c r="E68" s="33" t="s">
        <v>2574</v>
      </c>
      <c r="F68" s="33" t="s">
        <v>2570</v>
      </c>
      <c r="G68" s="33" t="s">
        <v>2571</v>
      </c>
      <c r="H68" s="33" t="s">
        <v>2572</v>
      </c>
    </row>
    <row r="69" spans="1:8" ht="12.75" customHeight="1">
      <c r="A69" s="33" t="s">
        <v>2575</v>
      </c>
      <c r="B69" s="33" t="s">
        <v>2576</v>
      </c>
      <c r="C69" s="33" t="s">
        <v>2392</v>
      </c>
      <c r="D69" s="33" t="s">
        <v>2577</v>
      </c>
      <c r="E69" s="33" t="s">
        <v>2578</v>
      </c>
      <c r="F69" s="33" t="s">
        <v>2579</v>
      </c>
      <c r="G69" s="33" t="s">
        <v>2580</v>
      </c>
      <c r="H69" s="33" t="s">
        <v>2581</v>
      </c>
    </row>
    <row r="70" spans="1:8" ht="12.75" customHeight="1">
      <c r="A70" s="33" t="s">
        <v>2575</v>
      </c>
      <c r="B70" s="33" t="s">
        <v>2576</v>
      </c>
      <c r="C70" s="33" t="s">
        <v>2392</v>
      </c>
      <c r="D70" s="33" t="s">
        <v>2582</v>
      </c>
      <c r="E70" s="33" t="s">
        <v>2583</v>
      </c>
      <c r="F70" s="33" t="s">
        <v>2464</v>
      </c>
      <c r="G70" s="33" t="s">
        <v>2465</v>
      </c>
      <c r="H70" s="33" t="s">
        <v>2466</v>
      </c>
    </row>
    <row r="71" spans="1:8" ht="12.75" customHeight="1">
      <c r="A71" s="33" t="s">
        <v>2575</v>
      </c>
      <c r="B71" s="33" t="s">
        <v>2576</v>
      </c>
      <c r="C71" s="33" t="s">
        <v>2392</v>
      </c>
      <c r="D71" s="33" t="s">
        <v>2584</v>
      </c>
      <c r="E71" s="33" t="s">
        <v>2585</v>
      </c>
      <c r="F71" s="33" t="s">
        <v>2586</v>
      </c>
      <c r="G71" s="33" t="s">
        <v>2587</v>
      </c>
      <c r="H71" s="33" t="s">
        <v>2588</v>
      </c>
    </row>
    <row r="72" spans="1:8" ht="12.75" customHeight="1">
      <c r="A72" s="33" t="s">
        <v>2575</v>
      </c>
      <c r="B72" s="33" t="s">
        <v>2576</v>
      </c>
      <c r="C72" s="33" t="s">
        <v>2392</v>
      </c>
      <c r="D72" s="33" t="s">
        <v>2589</v>
      </c>
      <c r="E72" s="33" t="s">
        <v>2590</v>
      </c>
      <c r="F72" s="33" t="s">
        <v>2400</v>
      </c>
      <c r="G72" s="33" t="s">
        <v>2401</v>
      </c>
      <c r="H72" s="33" t="s">
        <v>2402</v>
      </c>
    </row>
    <row r="73" spans="1:8" ht="12.75" customHeight="1">
      <c r="A73" s="33" t="s">
        <v>2575</v>
      </c>
      <c r="B73" s="33" t="s">
        <v>2576</v>
      </c>
      <c r="C73" s="33" t="s">
        <v>2392</v>
      </c>
      <c r="D73" s="33" t="s">
        <v>2591</v>
      </c>
      <c r="E73" s="33" t="s">
        <v>2592</v>
      </c>
      <c r="F73" s="33" t="s">
        <v>2405</v>
      </c>
      <c r="G73" s="33" t="s">
        <v>2406</v>
      </c>
      <c r="H73" s="33" t="s">
        <v>2407</v>
      </c>
    </row>
    <row r="74" spans="1:8" ht="12.75" customHeight="1">
      <c r="A74" s="33" t="s">
        <v>2575</v>
      </c>
      <c r="B74" s="33" t="s">
        <v>2576</v>
      </c>
      <c r="C74" s="33" t="s">
        <v>2392</v>
      </c>
      <c r="D74" s="33" t="s">
        <v>2593</v>
      </c>
      <c r="E74" s="33" t="s">
        <v>2594</v>
      </c>
      <c r="F74" s="33" t="s">
        <v>2595</v>
      </c>
      <c r="G74" s="33" t="s">
        <v>2596</v>
      </c>
      <c r="H74" s="33" t="s">
        <v>2597</v>
      </c>
    </row>
    <row r="75" spans="1:8" ht="12.75" customHeight="1">
      <c r="A75" s="33" t="s">
        <v>2575</v>
      </c>
      <c r="B75" s="33" t="s">
        <v>2576</v>
      </c>
      <c r="C75" s="33" t="s">
        <v>2392</v>
      </c>
      <c r="D75" s="33" t="s">
        <v>2598</v>
      </c>
      <c r="E75" s="33" t="s">
        <v>2599</v>
      </c>
      <c r="F75" s="33" t="s">
        <v>2459</v>
      </c>
      <c r="G75" s="33" t="s">
        <v>2460</v>
      </c>
      <c r="H75" s="33" t="s">
        <v>2461</v>
      </c>
    </row>
    <row r="76" spans="1:8" ht="12.75" customHeight="1">
      <c r="A76" s="33" t="s">
        <v>2575</v>
      </c>
      <c r="B76" s="33" t="s">
        <v>2576</v>
      </c>
      <c r="C76" s="33" t="s">
        <v>2392</v>
      </c>
      <c r="D76" s="33" t="s">
        <v>2600</v>
      </c>
      <c r="E76" s="33" t="s">
        <v>2601</v>
      </c>
      <c r="F76" s="33" t="s">
        <v>2395</v>
      </c>
      <c r="G76" s="33" t="s">
        <v>2396</v>
      </c>
      <c r="H76" s="33" t="s">
        <v>2397</v>
      </c>
    </row>
    <row r="77" spans="1:8" ht="12.75" customHeight="1">
      <c r="A77" s="33" t="s">
        <v>2575</v>
      </c>
      <c r="B77" s="33" t="s">
        <v>2576</v>
      </c>
      <c r="C77" s="33" t="s">
        <v>2392</v>
      </c>
      <c r="D77" s="33" t="s">
        <v>2602</v>
      </c>
      <c r="E77" s="33" t="s">
        <v>2603</v>
      </c>
      <c r="F77" s="33" t="s">
        <v>2604</v>
      </c>
      <c r="G77" s="33" t="s">
        <v>2605</v>
      </c>
      <c r="H77" s="33" t="s">
        <v>2606</v>
      </c>
    </row>
    <row r="78" spans="1:8" ht="12.75" customHeight="1">
      <c r="A78" s="33" t="s">
        <v>2575</v>
      </c>
      <c r="B78" s="33" t="s">
        <v>2576</v>
      </c>
      <c r="C78" s="33" t="s">
        <v>2392</v>
      </c>
      <c r="D78" s="33" t="s">
        <v>2607</v>
      </c>
      <c r="E78" s="33" t="s">
        <v>2608</v>
      </c>
      <c r="F78" s="33" t="s">
        <v>2400</v>
      </c>
      <c r="G78" s="33" t="s">
        <v>2401</v>
      </c>
      <c r="H78" s="33" t="s">
        <v>2402</v>
      </c>
    </row>
    <row r="79" spans="1:8" ht="12.75" customHeight="1">
      <c r="A79" s="33" t="s">
        <v>2575</v>
      </c>
      <c r="B79" s="33" t="s">
        <v>2576</v>
      </c>
      <c r="C79" s="33" t="s">
        <v>2392</v>
      </c>
      <c r="D79" s="33" t="s">
        <v>2609</v>
      </c>
      <c r="E79" s="33" t="s">
        <v>2610</v>
      </c>
      <c r="F79" s="33" t="s">
        <v>2395</v>
      </c>
      <c r="G79" s="33" t="s">
        <v>2396</v>
      </c>
      <c r="H79" s="33" t="s">
        <v>2397</v>
      </c>
    </row>
    <row r="80" spans="1:8" ht="12.75" customHeight="1">
      <c r="A80" s="33" t="s">
        <v>2575</v>
      </c>
      <c r="B80" s="33" t="s">
        <v>2576</v>
      </c>
      <c r="C80" s="33" t="s">
        <v>2392</v>
      </c>
      <c r="D80" s="33" t="s">
        <v>2611</v>
      </c>
      <c r="E80" s="33" t="s">
        <v>2612</v>
      </c>
      <c r="F80" s="33" t="s">
        <v>2415</v>
      </c>
      <c r="G80" s="33" t="s">
        <v>2416</v>
      </c>
      <c r="H80" s="33" t="s">
        <v>2417</v>
      </c>
    </row>
    <row r="81" spans="1:8" ht="12.75" customHeight="1">
      <c r="A81" s="33" t="s">
        <v>2575</v>
      </c>
      <c r="B81" s="33" t="s">
        <v>2576</v>
      </c>
      <c r="C81" s="33" t="s">
        <v>2392</v>
      </c>
      <c r="D81" s="33" t="s">
        <v>2613</v>
      </c>
      <c r="E81" s="33" t="s">
        <v>2614</v>
      </c>
      <c r="F81" s="33" t="s">
        <v>2615</v>
      </c>
      <c r="G81" s="33" t="s">
        <v>2411</v>
      </c>
      <c r="H81" s="33" t="s">
        <v>2412</v>
      </c>
    </row>
    <row r="82" spans="1:8" ht="12.75" customHeight="1">
      <c r="A82" s="33" t="s">
        <v>2575</v>
      </c>
      <c r="B82" s="33" t="s">
        <v>2576</v>
      </c>
      <c r="C82" s="33" t="s">
        <v>2392</v>
      </c>
      <c r="D82" s="33" t="s">
        <v>2616</v>
      </c>
      <c r="E82" s="33" t="s">
        <v>2617</v>
      </c>
      <c r="F82" s="33" t="s">
        <v>2400</v>
      </c>
      <c r="G82" s="33" t="s">
        <v>2401</v>
      </c>
      <c r="H82" s="33" t="s">
        <v>2402</v>
      </c>
    </row>
    <row r="83" spans="1:8" ht="12.75" customHeight="1">
      <c r="A83" s="33" t="s">
        <v>2575</v>
      </c>
      <c r="B83" s="33" t="s">
        <v>2576</v>
      </c>
      <c r="C83" s="33" t="s">
        <v>2392</v>
      </c>
      <c r="D83" s="33" t="s">
        <v>2618</v>
      </c>
      <c r="E83" s="33" t="s">
        <v>2619</v>
      </c>
      <c r="F83" s="33" t="s">
        <v>2415</v>
      </c>
      <c r="G83" s="33" t="s">
        <v>2416</v>
      </c>
      <c r="H83" s="33" t="s">
        <v>2417</v>
      </c>
    </row>
    <row r="84" spans="1:8" ht="12.75" customHeight="1">
      <c r="A84" s="33" t="s">
        <v>2575</v>
      </c>
      <c r="B84" s="33" t="s">
        <v>2576</v>
      </c>
      <c r="C84" s="33" t="s">
        <v>2392</v>
      </c>
      <c r="D84" s="33" t="s">
        <v>2620</v>
      </c>
      <c r="E84" s="33" t="s">
        <v>2621</v>
      </c>
      <c r="F84" s="33" t="s">
        <v>2615</v>
      </c>
      <c r="G84" s="33" t="s">
        <v>2411</v>
      </c>
      <c r="H84" s="33" t="s">
        <v>2412</v>
      </c>
    </row>
    <row r="85" spans="1:8" ht="12.75" customHeight="1">
      <c r="A85" s="33" t="s">
        <v>2575</v>
      </c>
      <c r="B85" s="33" t="s">
        <v>2576</v>
      </c>
      <c r="C85" s="33" t="s">
        <v>2392</v>
      </c>
      <c r="D85" s="33" t="s">
        <v>2622</v>
      </c>
      <c r="E85" s="33" t="s">
        <v>2623</v>
      </c>
      <c r="F85" s="33" t="s">
        <v>2410</v>
      </c>
      <c r="G85" s="33" t="s">
        <v>2411</v>
      </c>
      <c r="H85" s="33" t="s">
        <v>2412</v>
      </c>
    </row>
    <row r="86" spans="1:8" ht="12.75" customHeight="1">
      <c r="A86" s="33" t="s">
        <v>2575</v>
      </c>
      <c r="B86" s="33" t="s">
        <v>2576</v>
      </c>
      <c r="C86" s="33" t="s">
        <v>2392</v>
      </c>
      <c r="D86" s="33" t="s">
        <v>2624</v>
      </c>
      <c r="E86" s="33" t="s">
        <v>2625</v>
      </c>
      <c r="F86" s="33" t="s">
        <v>2405</v>
      </c>
      <c r="G86" s="33" t="s">
        <v>2406</v>
      </c>
      <c r="H86" s="33" t="s">
        <v>2407</v>
      </c>
    </row>
    <row r="87" spans="1:8" ht="12.75" customHeight="1">
      <c r="A87" s="33" t="s">
        <v>2575</v>
      </c>
      <c r="B87" s="33" t="s">
        <v>2576</v>
      </c>
      <c r="C87" s="33" t="s">
        <v>2392</v>
      </c>
      <c r="D87" s="33" t="s">
        <v>2626</v>
      </c>
      <c r="E87" s="33" t="s">
        <v>2627</v>
      </c>
      <c r="F87" s="33" t="s">
        <v>2400</v>
      </c>
      <c r="G87" s="33" t="s">
        <v>2401</v>
      </c>
      <c r="H87" s="33" t="s">
        <v>2402</v>
      </c>
    </row>
    <row r="88" spans="1:8" ht="12.75" customHeight="1">
      <c r="A88" s="33" t="s">
        <v>2575</v>
      </c>
      <c r="B88" s="33" t="s">
        <v>2576</v>
      </c>
      <c r="C88" s="33" t="s">
        <v>2392</v>
      </c>
      <c r="D88" s="33" t="s">
        <v>2628</v>
      </c>
      <c r="E88" s="33" t="s">
        <v>2629</v>
      </c>
      <c r="F88" s="33" t="s">
        <v>2459</v>
      </c>
      <c r="G88" s="33" t="s">
        <v>2460</v>
      </c>
      <c r="H88" s="33" t="s">
        <v>2461</v>
      </c>
    </row>
    <row r="89" spans="1:8" ht="12.75" customHeight="1">
      <c r="A89" s="33" t="s">
        <v>2575</v>
      </c>
      <c r="B89" s="33" t="s">
        <v>2576</v>
      </c>
      <c r="C89" s="33" t="s">
        <v>2392</v>
      </c>
      <c r="D89" s="33" t="s">
        <v>2630</v>
      </c>
      <c r="E89" s="33" t="s">
        <v>2631</v>
      </c>
      <c r="F89" s="33" t="s">
        <v>2395</v>
      </c>
      <c r="G89" s="33" t="s">
        <v>2396</v>
      </c>
      <c r="H89" s="33" t="s">
        <v>2397</v>
      </c>
    </row>
    <row r="90" spans="1:8" ht="12.75" customHeight="1">
      <c r="A90" s="33" t="s">
        <v>2575</v>
      </c>
      <c r="B90" s="33" t="s">
        <v>2576</v>
      </c>
      <c r="C90" s="33" t="s">
        <v>2392</v>
      </c>
      <c r="D90" s="33" t="s">
        <v>2632</v>
      </c>
      <c r="E90" s="33" t="s">
        <v>2633</v>
      </c>
      <c r="F90" s="33" t="s">
        <v>2410</v>
      </c>
      <c r="G90" s="33" t="s">
        <v>2411</v>
      </c>
      <c r="H90" s="33" t="s">
        <v>2412</v>
      </c>
    </row>
    <row r="91" spans="1:8" ht="12.75" customHeight="1">
      <c r="A91" s="33" t="s">
        <v>2575</v>
      </c>
      <c r="B91" s="33" t="s">
        <v>2576</v>
      </c>
      <c r="C91" s="33" t="s">
        <v>2392</v>
      </c>
      <c r="D91" s="33" t="s">
        <v>2634</v>
      </c>
      <c r="E91" s="33" t="s">
        <v>2635</v>
      </c>
      <c r="F91" s="33" t="s">
        <v>2615</v>
      </c>
      <c r="G91" s="33" t="s">
        <v>2411</v>
      </c>
      <c r="H91" s="33" t="s">
        <v>2412</v>
      </c>
    </row>
    <row r="92" spans="1:8" ht="12.75" customHeight="1">
      <c r="A92" s="33" t="s">
        <v>2575</v>
      </c>
      <c r="B92" s="33" t="s">
        <v>2576</v>
      </c>
      <c r="C92" s="33" t="s">
        <v>2392</v>
      </c>
      <c r="D92" s="33" t="s">
        <v>2636</v>
      </c>
      <c r="E92" s="33" t="s">
        <v>2637</v>
      </c>
      <c r="F92" s="33" t="s">
        <v>2405</v>
      </c>
      <c r="G92" s="33" t="s">
        <v>2406</v>
      </c>
      <c r="H92" s="33" t="s">
        <v>2407</v>
      </c>
    </row>
    <row r="93" spans="1:8" ht="12.75" customHeight="1">
      <c r="A93" s="33" t="s">
        <v>2575</v>
      </c>
      <c r="B93" s="33" t="s">
        <v>2576</v>
      </c>
      <c r="C93" s="33" t="s">
        <v>2392</v>
      </c>
      <c r="D93" s="33" t="s">
        <v>2638</v>
      </c>
      <c r="E93" s="33" t="s">
        <v>2639</v>
      </c>
      <c r="F93" s="33" t="s">
        <v>2604</v>
      </c>
      <c r="G93" s="33" t="s">
        <v>2605</v>
      </c>
      <c r="H93" s="33" t="s">
        <v>2606</v>
      </c>
    </row>
    <row r="94" spans="1:8" ht="12.75" customHeight="1">
      <c r="A94" s="33" t="s">
        <v>2575</v>
      </c>
      <c r="B94" s="33" t="s">
        <v>2576</v>
      </c>
      <c r="C94" s="33" t="s">
        <v>2392</v>
      </c>
      <c r="D94" s="33" t="s">
        <v>2640</v>
      </c>
      <c r="E94" s="33" t="s">
        <v>2641</v>
      </c>
      <c r="F94" s="33" t="s">
        <v>2464</v>
      </c>
      <c r="G94" s="33" t="s">
        <v>2465</v>
      </c>
      <c r="H94" s="33" t="s">
        <v>2466</v>
      </c>
    </row>
    <row r="95" spans="1:8" ht="12.75" customHeight="1">
      <c r="A95" s="33" t="s">
        <v>2575</v>
      </c>
      <c r="B95" s="33" t="s">
        <v>2576</v>
      </c>
      <c r="C95" s="33" t="s">
        <v>2392</v>
      </c>
      <c r="D95" s="33" t="s">
        <v>2642</v>
      </c>
      <c r="E95" s="33" t="s">
        <v>2643</v>
      </c>
      <c r="F95" s="33" t="s">
        <v>2644</v>
      </c>
      <c r="G95" s="33" t="s">
        <v>2645</v>
      </c>
      <c r="H95" s="33" t="s">
        <v>2646</v>
      </c>
    </row>
    <row r="96" spans="1:8" ht="12.75" customHeight="1">
      <c r="A96" s="33" t="s">
        <v>2575</v>
      </c>
      <c r="B96" s="33" t="s">
        <v>2576</v>
      </c>
      <c r="C96" s="33" t="s">
        <v>2392</v>
      </c>
      <c r="D96" s="33" t="s">
        <v>2647</v>
      </c>
      <c r="E96" s="33" t="s">
        <v>2648</v>
      </c>
      <c r="F96" s="33" t="s">
        <v>2400</v>
      </c>
      <c r="G96" s="33" t="s">
        <v>2401</v>
      </c>
      <c r="H96" s="33" t="s">
        <v>2402</v>
      </c>
    </row>
    <row r="97" spans="1:8" ht="12.75" customHeight="1">
      <c r="A97" s="33" t="s">
        <v>2575</v>
      </c>
      <c r="B97" s="33" t="s">
        <v>2576</v>
      </c>
      <c r="C97" s="33" t="s">
        <v>2392</v>
      </c>
      <c r="D97" s="33" t="s">
        <v>2649</v>
      </c>
      <c r="E97" s="33" t="s">
        <v>2650</v>
      </c>
      <c r="F97" s="33" t="s">
        <v>2644</v>
      </c>
      <c r="G97" s="33" t="s">
        <v>2645</v>
      </c>
      <c r="H97" s="33" t="s">
        <v>2646</v>
      </c>
    </row>
    <row r="98" spans="1:8" ht="12.75" customHeight="1">
      <c r="A98" s="33" t="s">
        <v>2651</v>
      </c>
      <c r="B98" s="33" t="s">
        <v>2652</v>
      </c>
      <c r="C98" s="33" t="s">
        <v>2392</v>
      </c>
      <c r="D98" s="33" t="s">
        <v>2653</v>
      </c>
      <c r="E98" s="33" t="s">
        <v>2654</v>
      </c>
      <c r="F98" s="33" t="s">
        <v>2655</v>
      </c>
      <c r="G98" s="33" t="s">
        <v>2656</v>
      </c>
      <c r="H98" s="33" t="s">
        <v>2657</v>
      </c>
    </row>
    <row r="99" spans="1:8" ht="12.75" customHeight="1">
      <c r="A99" s="33" t="s">
        <v>2651</v>
      </c>
      <c r="B99" s="33" t="s">
        <v>2652</v>
      </c>
      <c r="C99" s="33" t="s">
        <v>2392</v>
      </c>
      <c r="D99" s="33" t="s">
        <v>2658</v>
      </c>
      <c r="E99" s="33" t="s">
        <v>2659</v>
      </c>
      <c r="F99" s="33" t="s">
        <v>2655</v>
      </c>
      <c r="G99" s="33" t="s">
        <v>2656</v>
      </c>
      <c r="H99" s="33" t="s">
        <v>2657</v>
      </c>
    </row>
    <row r="100" spans="1:8" ht="12.75" customHeight="1">
      <c r="A100" s="33" t="s">
        <v>2651</v>
      </c>
      <c r="B100" s="33" t="s">
        <v>2652</v>
      </c>
      <c r="C100" s="33" t="s">
        <v>2392</v>
      </c>
      <c r="D100" s="33" t="s">
        <v>2660</v>
      </c>
      <c r="E100" s="33" t="s">
        <v>2661</v>
      </c>
      <c r="F100" s="33" t="s">
        <v>2400</v>
      </c>
      <c r="G100" s="33" t="s">
        <v>2401</v>
      </c>
      <c r="H100" s="33" t="s">
        <v>2402</v>
      </c>
    </row>
    <row r="101" spans="1:8" ht="12.75" customHeight="1">
      <c r="A101" s="33" t="s">
        <v>2651</v>
      </c>
      <c r="B101" s="33" t="s">
        <v>2652</v>
      </c>
      <c r="C101" s="33" t="s">
        <v>2392</v>
      </c>
      <c r="D101" s="33" t="s">
        <v>2662</v>
      </c>
      <c r="E101" s="33" t="s">
        <v>2663</v>
      </c>
      <c r="F101" s="33" t="s">
        <v>2395</v>
      </c>
      <c r="G101" s="33" t="s">
        <v>2396</v>
      </c>
      <c r="H101" s="33" t="s">
        <v>2397</v>
      </c>
    </row>
    <row r="102" spans="1:8" ht="12.75" customHeight="1">
      <c r="A102" s="33" t="s">
        <v>2651</v>
      </c>
      <c r="B102" s="33" t="s">
        <v>2652</v>
      </c>
      <c r="C102" s="33" t="s">
        <v>2392</v>
      </c>
      <c r="D102" s="33" t="s">
        <v>2664</v>
      </c>
      <c r="E102" s="33" t="s">
        <v>2665</v>
      </c>
      <c r="F102" s="33" t="s">
        <v>2464</v>
      </c>
      <c r="G102" s="33" t="s">
        <v>2465</v>
      </c>
      <c r="H102" s="33" t="s">
        <v>2466</v>
      </c>
    </row>
    <row r="103" spans="1:8" ht="12.75" customHeight="1">
      <c r="A103" s="33" t="s">
        <v>2651</v>
      </c>
      <c r="B103" s="33" t="s">
        <v>2652</v>
      </c>
      <c r="C103" s="33" t="s">
        <v>2392</v>
      </c>
      <c r="D103" s="33" t="s">
        <v>2666</v>
      </c>
      <c r="E103" s="33" t="s">
        <v>2667</v>
      </c>
      <c r="F103" s="33" t="s">
        <v>2459</v>
      </c>
      <c r="G103" s="33" t="s">
        <v>2460</v>
      </c>
      <c r="H103" s="33" t="s">
        <v>2461</v>
      </c>
    </row>
    <row r="104" spans="1:8" ht="12.75" customHeight="1">
      <c r="A104" s="33" t="s">
        <v>2651</v>
      </c>
      <c r="B104" s="33" t="s">
        <v>2652</v>
      </c>
      <c r="C104" s="33" t="s">
        <v>2392</v>
      </c>
      <c r="D104" s="33" t="s">
        <v>2668</v>
      </c>
      <c r="E104" s="33" t="s">
        <v>2669</v>
      </c>
      <c r="F104" s="33" t="s">
        <v>2405</v>
      </c>
      <c r="G104" s="33" t="s">
        <v>2406</v>
      </c>
      <c r="H104" s="33" t="s">
        <v>2407</v>
      </c>
    </row>
    <row r="105" spans="1:8" ht="12.75" customHeight="1">
      <c r="A105" s="33" t="s">
        <v>2651</v>
      </c>
      <c r="B105" s="33" t="s">
        <v>2652</v>
      </c>
      <c r="C105" s="33" t="s">
        <v>2392</v>
      </c>
      <c r="D105" s="33" t="s">
        <v>2670</v>
      </c>
      <c r="E105" s="33" t="s">
        <v>2671</v>
      </c>
      <c r="F105" s="33" t="s">
        <v>2415</v>
      </c>
      <c r="G105" s="33" t="s">
        <v>2416</v>
      </c>
      <c r="H105" s="33" t="s">
        <v>2417</v>
      </c>
    </row>
    <row r="106" spans="1:8" ht="12.75" customHeight="1">
      <c r="A106" s="33" t="s">
        <v>2651</v>
      </c>
      <c r="B106" s="33" t="s">
        <v>2652</v>
      </c>
      <c r="C106" s="33" t="s">
        <v>2392</v>
      </c>
      <c r="D106" s="33" t="s">
        <v>2672</v>
      </c>
      <c r="E106" s="33" t="s">
        <v>2673</v>
      </c>
      <c r="F106" s="33" t="s">
        <v>2400</v>
      </c>
      <c r="G106" s="33" t="s">
        <v>2401</v>
      </c>
      <c r="H106" s="33" t="s">
        <v>2402</v>
      </c>
    </row>
    <row r="107" spans="1:8" ht="12.75" customHeight="1">
      <c r="A107" s="33" t="s">
        <v>2651</v>
      </c>
      <c r="B107" s="33" t="s">
        <v>2652</v>
      </c>
      <c r="C107" s="33" t="s">
        <v>2392</v>
      </c>
      <c r="D107" s="33" t="s">
        <v>2674</v>
      </c>
      <c r="E107" s="33" t="s">
        <v>2675</v>
      </c>
      <c r="F107" s="33" t="s">
        <v>2405</v>
      </c>
      <c r="G107" s="33" t="s">
        <v>2406</v>
      </c>
      <c r="H107" s="33" t="s">
        <v>2407</v>
      </c>
    </row>
    <row r="108" spans="1:8" ht="12.75" customHeight="1">
      <c r="A108" s="33" t="s">
        <v>2651</v>
      </c>
      <c r="B108" s="33" t="s">
        <v>2652</v>
      </c>
      <c r="C108" s="33" t="s">
        <v>2392</v>
      </c>
      <c r="D108" s="33" t="s">
        <v>2676</v>
      </c>
      <c r="E108" s="33" t="s">
        <v>2677</v>
      </c>
      <c r="F108" s="33" t="s">
        <v>2400</v>
      </c>
      <c r="G108" s="33" t="s">
        <v>2401</v>
      </c>
      <c r="H108" s="33" t="s">
        <v>2402</v>
      </c>
    </row>
    <row r="109" spans="1:8" ht="12.75" customHeight="1">
      <c r="A109" s="33" t="s">
        <v>2651</v>
      </c>
      <c r="B109" s="33" t="s">
        <v>2652</v>
      </c>
      <c r="C109" s="33" t="s">
        <v>2392</v>
      </c>
      <c r="D109" s="33" t="s">
        <v>2678</v>
      </c>
      <c r="E109" s="33" t="s">
        <v>2679</v>
      </c>
      <c r="F109" s="33" t="s">
        <v>2405</v>
      </c>
      <c r="G109" s="33" t="s">
        <v>2406</v>
      </c>
      <c r="H109" s="33" t="s">
        <v>2407</v>
      </c>
    </row>
    <row r="110" spans="1:8" ht="12.75" customHeight="1">
      <c r="A110" s="33" t="s">
        <v>2680</v>
      </c>
      <c r="B110" s="33" t="s">
        <v>2681</v>
      </c>
      <c r="C110" s="33" t="s">
        <v>2392</v>
      </c>
      <c r="D110" s="33" t="s">
        <v>2682</v>
      </c>
      <c r="E110" s="33" t="s">
        <v>2683</v>
      </c>
      <c r="F110" s="33" t="s">
        <v>2400</v>
      </c>
      <c r="G110" s="33" t="s">
        <v>2401</v>
      </c>
      <c r="H110" s="33" t="s">
        <v>2402</v>
      </c>
    </row>
    <row r="111" spans="1:8" ht="12.75" customHeight="1">
      <c r="A111" s="33" t="s">
        <v>2680</v>
      </c>
      <c r="B111" s="33" t="s">
        <v>2681</v>
      </c>
      <c r="C111" s="33" t="s">
        <v>2392</v>
      </c>
      <c r="D111" s="33" t="s">
        <v>2684</v>
      </c>
      <c r="E111" s="33" t="s">
        <v>2685</v>
      </c>
      <c r="F111" s="33" t="s">
        <v>2395</v>
      </c>
      <c r="G111" s="33" t="s">
        <v>2396</v>
      </c>
      <c r="H111" s="33" t="s">
        <v>2397</v>
      </c>
    </row>
    <row r="112" spans="1:8" ht="12.75" customHeight="1">
      <c r="A112" s="33" t="s">
        <v>2680</v>
      </c>
      <c r="B112" s="33" t="s">
        <v>2681</v>
      </c>
      <c r="C112" s="33" t="s">
        <v>2392</v>
      </c>
      <c r="D112" s="33" t="s">
        <v>2686</v>
      </c>
      <c r="E112" s="33" t="s">
        <v>2687</v>
      </c>
      <c r="F112" s="33" t="s">
        <v>2688</v>
      </c>
      <c r="G112" s="33" t="s">
        <v>2689</v>
      </c>
      <c r="H112" s="33" t="s">
        <v>2690</v>
      </c>
    </row>
    <row r="113" spans="1:8" ht="12.75" customHeight="1">
      <c r="A113" s="33" t="s">
        <v>2680</v>
      </c>
      <c r="B113" s="33" t="s">
        <v>2681</v>
      </c>
      <c r="C113" s="33" t="s">
        <v>2392</v>
      </c>
      <c r="D113" s="33" t="s">
        <v>2691</v>
      </c>
      <c r="E113" s="33" t="s">
        <v>2692</v>
      </c>
      <c r="F113" s="33" t="s">
        <v>2693</v>
      </c>
      <c r="G113" s="33" t="s">
        <v>2694</v>
      </c>
      <c r="H113" s="33" t="s">
        <v>2695</v>
      </c>
    </row>
    <row r="114" spans="1:8" ht="12.75" customHeight="1">
      <c r="A114" s="33" t="s">
        <v>2680</v>
      </c>
      <c r="B114" s="33" t="s">
        <v>2681</v>
      </c>
      <c r="C114" s="33" t="s">
        <v>2392</v>
      </c>
      <c r="D114" s="33" t="s">
        <v>2696</v>
      </c>
      <c r="E114" s="33" t="s">
        <v>2697</v>
      </c>
      <c r="F114" s="33" t="s">
        <v>2693</v>
      </c>
      <c r="G114" s="33" t="s">
        <v>2694</v>
      </c>
      <c r="H114" s="33" t="s">
        <v>2695</v>
      </c>
    </row>
    <row r="115" spans="1:8" ht="12.75" customHeight="1">
      <c r="A115" s="33" t="s">
        <v>2680</v>
      </c>
      <c r="B115" s="33" t="s">
        <v>2681</v>
      </c>
      <c r="C115" s="33" t="s">
        <v>2392</v>
      </c>
      <c r="D115" s="33" t="s">
        <v>2698</v>
      </c>
      <c r="E115" s="33" t="s">
        <v>2699</v>
      </c>
      <c r="F115" s="33" t="s">
        <v>2693</v>
      </c>
      <c r="G115" s="33" t="s">
        <v>2694</v>
      </c>
      <c r="H115" s="33" t="s">
        <v>2695</v>
      </c>
    </row>
    <row r="116" spans="1:8" ht="12.75" customHeight="1">
      <c r="A116" s="33" t="s">
        <v>2680</v>
      </c>
      <c r="B116" s="33" t="s">
        <v>2681</v>
      </c>
      <c r="C116" s="33" t="s">
        <v>2392</v>
      </c>
      <c r="D116" s="33" t="s">
        <v>2700</v>
      </c>
      <c r="E116" s="33" t="s">
        <v>2701</v>
      </c>
      <c r="F116" s="33" t="s">
        <v>2693</v>
      </c>
      <c r="G116" s="33" t="s">
        <v>2694</v>
      </c>
      <c r="H116" s="33" t="s">
        <v>2695</v>
      </c>
    </row>
    <row r="117" spans="1:8" ht="12.75" customHeight="1">
      <c r="A117" s="33" t="s">
        <v>2680</v>
      </c>
      <c r="B117" s="33" t="s">
        <v>2681</v>
      </c>
      <c r="C117" s="33" t="s">
        <v>2392</v>
      </c>
      <c r="D117" s="33" t="s">
        <v>2702</v>
      </c>
      <c r="E117" s="33" t="s">
        <v>2703</v>
      </c>
      <c r="F117" s="33" t="s">
        <v>2400</v>
      </c>
      <c r="G117" s="33" t="s">
        <v>2401</v>
      </c>
      <c r="H117" s="33" t="s">
        <v>2402</v>
      </c>
    </row>
    <row r="118" spans="1:8" ht="12.75" customHeight="1">
      <c r="A118" s="33" t="s">
        <v>2680</v>
      </c>
      <c r="B118" s="33" t="s">
        <v>2681</v>
      </c>
      <c r="C118" s="33" t="s">
        <v>2392</v>
      </c>
      <c r="D118" s="33" t="s">
        <v>2704</v>
      </c>
      <c r="E118" s="33" t="s">
        <v>2705</v>
      </c>
      <c r="F118" s="33" t="s">
        <v>2400</v>
      </c>
      <c r="G118" s="33" t="s">
        <v>2401</v>
      </c>
      <c r="H118" s="33" t="s">
        <v>2402</v>
      </c>
    </row>
    <row r="119" spans="1:8" ht="12.75" customHeight="1">
      <c r="A119" s="33" t="s">
        <v>2680</v>
      </c>
      <c r="B119" s="33" t="s">
        <v>2681</v>
      </c>
      <c r="C119" s="33" t="s">
        <v>2392</v>
      </c>
      <c r="D119" s="33" t="s">
        <v>2706</v>
      </c>
      <c r="E119" s="33" t="s">
        <v>2707</v>
      </c>
      <c r="F119" s="33" t="s">
        <v>2400</v>
      </c>
      <c r="G119" s="33" t="s">
        <v>2401</v>
      </c>
      <c r="H119" s="33" t="s">
        <v>2402</v>
      </c>
    </row>
    <row r="120" spans="1:8" ht="12.75" customHeight="1">
      <c r="A120" s="33" t="s">
        <v>2680</v>
      </c>
      <c r="B120" s="33" t="s">
        <v>2681</v>
      </c>
      <c r="C120" s="33" t="s">
        <v>2392</v>
      </c>
      <c r="D120" s="33" t="s">
        <v>2708</v>
      </c>
      <c r="E120" s="33" t="s">
        <v>2709</v>
      </c>
      <c r="F120" s="33" t="s">
        <v>2400</v>
      </c>
      <c r="G120" s="33" t="s">
        <v>2401</v>
      </c>
      <c r="H120" s="33" t="s">
        <v>2402</v>
      </c>
    </row>
    <row r="121" spans="1:8" ht="12.75" customHeight="1">
      <c r="A121" s="33" t="s">
        <v>2710</v>
      </c>
      <c r="B121" s="33" t="s">
        <v>2711</v>
      </c>
      <c r="C121" s="33" t="s">
        <v>2392</v>
      </c>
      <c r="D121" s="33" t="s">
        <v>2712</v>
      </c>
      <c r="E121" s="33" t="s">
        <v>2713</v>
      </c>
      <c r="F121" s="33" t="s">
        <v>2714</v>
      </c>
      <c r="G121" s="33" t="s">
        <v>2715</v>
      </c>
      <c r="H121" s="33" t="s">
        <v>2716</v>
      </c>
    </row>
    <row r="122" spans="1:8" ht="12.75" customHeight="1">
      <c r="A122" s="33" t="s">
        <v>2710</v>
      </c>
      <c r="B122" s="33" t="s">
        <v>2711</v>
      </c>
      <c r="C122" s="33" t="s">
        <v>2392</v>
      </c>
      <c r="D122" s="33" t="s">
        <v>2717</v>
      </c>
      <c r="E122" s="33" t="s">
        <v>2718</v>
      </c>
      <c r="F122" s="33" t="s">
        <v>2714</v>
      </c>
      <c r="G122" s="33" t="s">
        <v>2715</v>
      </c>
      <c r="H122" s="33" t="s">
        <v>2716</v>
      </c>
    </row>
    <row r="123" spans="1:8" ht="12.75" customHeight="1">
      <c r="A123" s="33" t="s">
        <v>2710</v>
      </c>
      <c r="B123" s="33" t="s">
        <v>2711</v>
      </c>
      <c r="C123" s="33" t="s">
        <v>2392</v>
      </c>
      <c r="D123" s="33" t="s">
        <v>2719</v>
      </c>
      <c r="E123" s="33" t="s">
        <v>2720</v>
      </c>
      <c r="F123" s="33" t="s">
        <v>2714</v>
      </c>
      <c r="G123" s="33" t="s">
        <v>2715</v>
      </c>
      <c r="H123" s="33" t="s">
        <v>2716</v>
      </c>
    </row>
    <row r="124" spans="1:8" ht="12.75" customHeight="1">
      <c r="A124" s="33" t="s">
        <v>2721</v>
      </c>
      <c r="B124" s="33" t="s">
        <v>2722</v>
      </c>
      <c r="C124" s="33" t="s">
        <v>2392</v>
      </c>
      <c r="D124" s="33" t="s">
        <v>2723</v>
      </c>
      <c r="E124" s="33" t="s">
        <v>2724</v>
      </c>
      <c r="F124" s="33" t="s">
        <v>2725</v>
      </c>
      <c r="G124" s="33" t="s">
        <v>2726</v>
      </c>
      <c r="H124" s="33" t="s">
        <v>2727</v>
      </c>
    </row>
    <row r="125" spans="1:8" ht="12.75" customHeight="1">
      <c r="A125" s="33" t="s">
        <v>2721</v>
      </c>
      <c r="B125" s="33" t="s">
        <v>2722</v>
      </c>
      <c r="C125" s="33" t="s">
        <v>2392</v>
      </c>
      <c r="D125" s="33" t="s">
        <v>2728</v>
      </c>
      <c r="E125" s="33" t="s">
        <v>2729</v>
      </c>
      <c r="F125" s="33" t="s">
        <v>2725</v>
      </c>
      <c r="G125" s="33" t="s">
        <v>2726</v>
      </c>
      <c r="H125" s="33" t="s">
        <v>2727</v>
      </c>
    </row>
    <row r="126" spans="1:8" ht="12.75" customHeight="1">
      <c r="A126" s="33" t="s">
        <v>2721</v>
      </c>
      <c r="B126" s="33" t="s">
        <v>2722</v>
      </c>
      <c r="C126" s="33" t="s">
        <v>2392</v>
      </c>
      <c r="D126" s="33" t="s">
        <v>2730</v>
      </c>
      <c r="E126" s="33" t="s">
        <v>2731</v>
      </c>
      <c r="F126" s="33" t="s">
        <v>2400</v>
      </c>
      <c r="G126" s="33" t="s">
        <v>2401</v>
      </c>
      <c r="H126" s="33" t="s">
        <v>2402</v>
      </c>
    </row>
    <row r="127" spans="1:8" ht="12.75" customHeight="1">
      <c r="A127" s="33" t="s">
        <v>2721</v>
      </c>
      <c r="B127" s="33" t="s">
        <v>2722</v>
      </c>
      <c r="C127" s="33" t="s">
        <v>2392</v>
      </c>
      <c r="D127" s="33" t="s">
        <v>2732</v>
      </c>
      <c r="E127" s="33" t="s">
        <v>2733</v>
      </c>
      <c r="F127" s="33" t="s">
        <v>2395</v>
      </c>
      <c r="G127" s="33" t="s">
        <v>2396</v>
      </c>
      <c r="H127" s="33" t="s">
        <v>2397</v>
      </c>
    </row>
    <row r="128" spans="1:8" ht="12.75" customHeight="1">
      <c r="A128" s="33" t="s">
        <v>2734</v>
      </c>
      <c r="B128" s="33" t="s">
        <v>2735</v>
      </c>
      <c r="C128" s="33" t="s">
        <v>2392</v>
      </c>
      <c r="D128" s="33" t="s">
        <v>2736</v>
      </c>
      <c r="E128" s="33" t="s">
        <v>2737</v>
      </c>
      <c r="F128" s="33" t="s">
        <v>2395</v>
      </c>
      <c r="G128" s="33" t="s">
        <v>2396</v>
      </c>
      <c r="H128" s="33" t="s">
        <v>2397</v>
      </c>
    </row>
    <row r="129" spans="1:8" ht="12.75" customHeight="1">
      <c r="A129" s="33" t="s">
        <v>2734</v>
      </c>
      <c r="B129" s="33" t="s">
        <v>2735</v>
      </c>
      <c r="C129" s="33" t="s">
        <v>2392</v>
      </c>
      <c r="D129" s="33" t="s">
        <v>2738</v>
      </c>
      <c r="E129" s="33" t="s">
        <v>2739</v>
      </c>
      <c r="F129" s="33" t="s">
        <v>2400</v>
      </c>
      <c r="G129" s="33" t="s">
        <v>2401</v>
      </c>
      <c r="H129" s="33" t="s">
        <v>2402</v>
      </c>
    </row>
    <row r="130" spans="1:8" ht="12.75" customHeight="1">
      <c r="A130" s="33" t="s">
        <v>2734</v>
      </c>
      <c r="B130" s="33" t="s">
        <v>2735</v>
      </c>
      <c r="C130" s="33" t="s">
        <v>2392</v>
      </c>
      <c r="D130" s="33" t="s">
        <v>2740</v>
      </c>
      <c r="E130" s="33" t="s">
        <v>2741</v>
      </c>
      <c r="F130" s="33" t="s">
        <v>2742</v>
      </c>
      <c r="G130" s="33" t="s">
        <v>2743</v>
      </c>
      <c r="H130" s="33" t="s">
        <v>2744</v>
      </c>
    </row>
    <row r="131" spans="1:8" ht="12.75" customHeight="1">
      <c r="A131" s="33" t="s">
        <v>2734</v>
      </c>
      <c r="B131" s="33" t="s">
        <v>2735</v>
      </c>
      <c r="C131" s="33" t="s">
        <v>2392</v>
      </c>
      <c r="D131" s="33" t="s">
        <v>2745</v>
      </c>
      <c r="E131" s="33" t="s">
        <v>2746</v>
      </c>
      <c r="F131" s="33" t="s">
        <v>2405</v>
      </c>
      <c r="G131" s="33" t="s">
        <v>2406</v>
      </c>
      <c r="H131" s="33" t="s">
        <v>2407</v>
      </c>
    </row>
    <row r="132" spans="1:8" ht="12.75" customHeight="1">
      <c r="A132" s="33" t="s">
        <v>2734</v>
      </c>
      <c r="B132" s="33" t="s">
        <v>2735</v>
      </c>
      <c r="C132" s="33" t="s">
        <v>2392</v>
      </c>
      <c r="D132" s="33" t="s">
        <v>2747</v>
      </c>
      <c r="E132" s="33" t="s">
        <v>2748</v>
      </c>
      <c r="F132" s="33" t="s">
        <v>2400</v>
      </c>
      <c r="G132" s="33" t="s">
        <v>2401</v>
      </c>
      <c r="H132" s="33" t="s">
        <v>2402</v>
      </c>
    </row>
    <row r="133" spans="1:8" ht="12.75" customHeight="1">
      <c r="A133" s="33" t="s">
        <v>2734</v>
      </c>
      <c r="B133" s="33" t="s">
        <v>2735</v>
      </c>
      <c r="C133" s="33" t="s">
        <v>2392</v>
      </c>
      <c r="D133" s="33" t="s">
        <v>2749</v>
      </c>
      <c r="E133" s="33" t="s">
        <v>2750</v>
      </c>
      <c r="F133" s="33" t="s">
        <v>2751</v>
      </c>
      <c r="G133" s="33" t="s">
        <v>2752</v>
      </c>
      <c r="H133" s="33" t="s">
        <v>2753</v>
      </c>
    </row>
    <row r="134" spans="1:8" ht="12.75" customHeight="1">
      <c r="A134" s="33" t="s">
        <v>2734</v>
      </c>
      <c r="B134" s="33" t="s">
        <v>2735</v>
      </c>
      <c r="C134" s="33" t="s">
        <v>2392</v>
      </c>
      <c r="D134" s="33" t="s">
        <v>2754</v>
      </c>
      <c r="E134" s="33" t="s">
        <v>2755</v>
      </c>
      <c r="F134" s="33" t="s">
        <v>2400</v>
      </c>
      <c r="G134" s="33" t="s">
        <v>2401</v>
      </c>
      <c r="H134" s="33" t="s">
        <v>2402</v>
      </c>
    </row>
    <row r="135" spans="1:8" ht="12.75" customHeight="1">
      <c r="A135" s="33" t="s">
        <v>2734</v>
      </c>
      <c r="B135" s="33" t="s">
        <v>2735</v>
      </c>
      <c r="C135" s="33" t="s">
        <v>2392</v>
      </c>
      <c r="D135" s="33" t="s">
        <v>2756</v>
      </c>
      <c r="E135" s="33" t="s">
        <v>2757</v>
      </c>
      <c r="F135" s="33" t="s">
        <v>2459</v>
      </c>
      <c r="G135" s="33" t="s">
        <v>2460</v>
      </c>
      <c r="H135" s="33" t="s">
        <v>2461</v>
      </c>
    </row>
    <row r="136" spans="1:8" ht="12.75" customHeight="1">
      <c r="A136" s="33" t="s">
        <v>2734</v>
      </c>
      <c r="B136" s="33" t="s">
        <v>2735</v>
      </c>
      <c r="C136" s="33" t="s">
        <v>2392</v>
      </c>
      <c r="D136" s="33" t="s">
        <v>2758</v>
      </c>
      <c r="E136" s="33" t="s">
        <v>2759</v>
      </c>
      <c r="F136" s="33" t="s">
        <v>2760</v>
      </c>
      <c r="G136" s="33" t="s">
        <v>2761</v>
      </c>
      <c r="H136" s="33" t="s">
        <v>2762</v>
      </c>
    </row>
    <row r="137" spans="1:8" ht="12.75" customHeight="1">
      <c r="A137" s="33" t="s">
        <v>2734</v>
      </c>
      <c r="B137" s="33" t="s">
        <v>2735</v>
      </c>
      <c r="C137" s="33" t="s">
        <v>2392</v>
      </c>
      <c r="D137" s="33" t="s">
        <v>2763</v>
      </c>
      <c r="E137" s="33" t="s">
        <v>2764</v>
      </c>
      <c r="F137" s="33" t="s">
        <v>2615</v>
      </c>
      <c r="G137" s="33" t="s">
        <v>2411</v>
      </c>
      <c r="H137" s="33" t="s">
        <v>2412</v>
      </c>
    </row>
    <row r="138" spans="1:8" ht="12.75" customHeight="1">
      <c r="A138" s="33" t="s">
        <v>2734</v>
      </c>
      <c r="B138" s="33" t="s">
        <v>2735</v>
      </c>
      <c r="C138" s="33" t="s">
        <v>2392</v>
      </c>
      <c r="D138" s="33" t="s">
        <v>2765</v>
      </c>
      <c r="E138" s="33" t="s">
        <v>2766</v>
      </c>
      <c r="F138" s="33" t="s">
        <v>2456</v>
      </c>
      <c r="G138" s="33" t="s">
        <v>2411</v>
      </c>
      <c r="H138" s="33" t="s">
        <v>2412</v>
      </c>
    </row>
    <row r="139" spans="1:8" ht="12.75" customHeight="1">
      <c r="A139" s="33" t="s">
        <v>2734</v>
      </c>
      <c r="B139" s="33" t="s">
        <v>2735</v>
      </c>
      <c r="C139" s="33" t="s">
        <v>2392</v>
      </c>
      <c r="D139" s="33" t="s">
        <v>2767</v>
      </c>
      <c r="E139" s="33" t="s">
        <v>2768</v>
      </c>
      <c r="F139" s="33" t="s">
        <v>2415</v>
      </c>
      <c r="G139" s="33" t="s">
        <v>2416</v>
      </c>
      <c r="H139" s="33" t="s">
        <v>2417</v>
      </c>
    </row>
    <row r="140" spans="1:8" ht="12.75" customHeight="1">
      <c r="A140" s="33" t="s">
        <v>2734</v>
      </c>
      <c r="B140" s="33" t="s">
        <v>2735</v>
      </c>
      <c r="C140" s="33" t="s">
        <v>2392</v>
      </c>
      <c r="D140" s="33" t="s">
        <v>2769</v>
      </c>
      <c r="E140" s="33" t="s">
        <v>2770</v>
      </c>
      <c r="F140" s="33" t="s">
        <v>2400</v>
      </c>
      <c r="G140" s="33" t="s">
        <v>2401</v>
      </c>
      <c r="H140" s="33" t="s">
        <v>2402</v>
      </c>
    </row>
    <row r="141" spans="1:8" ht="12.75" customHeight="1">
      <c r="A141" s="33" t="s">
        <v>2734</v>
      </c>
      <c r="B141" s="33" t="s">
        <v>2735</v>
      </c>
      <c r="C141" s="33" t="s">
        <v>2392</v>
      </c>
      <c r="D141" s="33" t="s">
        <v>2771</v>
      </c>
      <c r="E141" s="33" t="s">
        <v>2772</v>
      </c>
      <c r="F141" s="33" t="s">
        <v>2415</v>
      </c>
      <c r="G141" s="33" t="s">
        <v>2416</v>
      </c>
      <c r="H141" s="33" t="s">
        <v>2417</v>
      </c>
    </row>
    <row r="142" spans="1:8" ht="12.75" customHeight="1">
      <c r="A142" s="33" t="s">
        <v>2734</v>
      </c>
      <c r="B142" s="33" t="s">
        <v>2735</v>
      </c>
      <c r="C142" s="33" t="s">
        <v>2392</v>
      </c>
      <c r="D142" s="33" t="s">
        <v>2773</v>
      </c>
      <c r="E142" s="33" t="s">
        <v>2774</v>
      </c>
      <c r="F142" s="33" t="s">
        <v>2415</v>
      </c>
      <c r="G142" s="33" t="s">
        <v>2416</v>
      </c>
      <c r="H142" s="33" t="s">
        <v>2417</v>
      </c>
    </row>
    <row r="143" spans="1:8" ht="12.75" customHeight="1">
      <c r="A143" s="33" t="s">
        <v>2734</v>
      </c>
      <c r="B143" s="33" t="s">
        <v>2735</v>
      </c>
      <c r="C143" s="33" t="s">
        <v>2392</v>
      </c>
      <c r="D143" s="33" t="s">
        <v>2775</v>
      </c>
      <c r="E143" s="33" t="s">
        <v>2776</v>
      </c>
      <c r="F143" s="33" t="s">
        <v>2415</v>
      </c>
      <c r="G143" s="33" t="s">
        <v>2416</v>
      </c>
      <c r="H143" s="33" t="s">
        <v>2417</v>
      </c>
    </row>
    <row r="144" spans="1:8" ht="12.75" customHeight="1">
      <c r="A144" s="33" t="s">
        <v>2734</v>
      </c>
      <c r="B144" s="33" t="s">
        <v>2735</v>
      </c>
      <c r="C144" s="33" t="s">
        <v>2392</v>
      </c>
      <c r="D144" s="33" t="s">
        <v>2777</v>
      </c>
      <c r="E144" s="33" t="s">
        <v>2778</v>
      </c>
      <c r="F144" s="33" t="s">
        <v>2464</v>
      </c>
      <c r="G144" s="33" t="s">
        <v>2465</v>
      </c>
      <c r="H144" s="33" t="s">
        <v>2466</v>
      </c>
    </row>
    <row r="145" spans="1:8" ht="12.75" customHeight="1">
      <c r="A145" s="33" t="s">
        <v>2734</v>
      </c>
      <c r="B145" s="33" t="s">
        <v>2735</v>
      </c>
      <c r="C145" s="33" t="s">
        <v>2392</v>
      </c>
      <c r="D145" s="33" t="s">
        <v>2779</v>
      </c>
      <c r="E145" s="33" t="s">
        <v>2780</v>
      </c>
      <c r="F145" s="33" t="s">
        <v>2405</v>
      </c>
      <c r="G145" s="33" t="s">
        <v>2406</v>
      </c>
      <c r="H145" s="33" t="s">
        <v>2407</v>
      </c>
    </row>
    <row r="146" spans="1:8" ht="12.75" customHeight="1">
      <c r="A146" s="33" t="s">
        <v>2734</v>
      </c>
      <c r="B146" s="33" t="s">
        <v>2735</v>
      </c>
      <c r="C146" s="33" t="s">
        <v>2392</v>
      </c>
      <c r="D146" s="33" t="s">
        <v>2781</v>
      </c>
      <c r="E146" s="33" t="s">
        <v>2782</v>
      </c>
      <c r="F146" s="33" t="s">
        <v>2400</v>
      </c>
      <c r="G146" s="33" t="s">
        <v>2401</v>
      </c>
      <c r="H146" s="33" t="s">
        <v>2402</v>
      </c>
    </row>
    <row r="147" spans="1:8" ht="12.75" customHeight="1">
      <c r="A147" s="33" t="s">
        <v>2734</v>
      </c>
      <c r="B147" s="33" t="s">
        <v>2735</v>
      </c>
      <c r="C147" s="33" t="s">
        <v>2392</v>
      </c>
      <c r="D147" s="33" t="s">
        <v>2783</v>
      </c>
      <c r="E147" s="33" t="s">
        <v>2784</v>
      </c>
      <c r="F147" s="33" t="s">
        <v>2400</v>
      </c>
      <c r="G147" s="33" t="s">
        <v>2401</v>
      </c>
      <c r="H147" s="33" t="s">
        <v>2402</v>
      </c>
    </row>
    <row r="148" spans="1:8" ht="12.75" customHeight="1">
      <c r="A148" s="33" t="s">
        <v>2785</v>
      </c>
      <c r="B148" s="33" t="s">
        <v>2786</v>
      </c>
      <c r="C148" s="33" t="s">
        <v>2392</v>
      </c>
      <c r="D148" s="33" t="s">
        <v>2787</v>
      </c>
      <c r="E148" s="33" t="s">
        <v>2788</v>
      </c>
      <c r="F148" s="33" t="s">
        <v>2405</v>
      </c>
      <c r="G148" s="33" t="s">
        <v>2406</v>
      </c>
      <c r="H148" s="33" t="s">
        <v>2407</v>
      </c>
    </row>
    <row r="149" spans="1:8" ht="12.75" customHeight="1">
      <c r="A149" s="33" t="s">
        <v>2785</v>
      </c>
      <c r="B149" s="33" t="s">
        <v>2786</v>
      </c>
      <c r="C149" s="33" t="s">
        <v>2392</v>
      </c>
      <c r="D149" s="33" t="s">
        <v>2789</v>
      </c>
      <c r="E149" s="33" t="s">
        <v>2790</v>
      </c>
      <c r="F149" s="33" t="s">
        <v>2459</v>
      </c>
      <c r="G149" s="33" t="s">
        <v>2460</v>
      </c>
      <c r="H149" s="33" t="s">
        <v>2461</v>
      </c>
    </row>
    <row r="150" spans="1:8" ht="12.75" customHeight="1">
      <c r="A150" s="33" t="s">
        <v>2785</v>
      </c>
      <c r="B150" s="33" t="s">
        <v>2786</v>
      </c>
      <c r="C150" s="33" t="s">
        <v>2392</v>
      </c>
      <c r="D150" s="33" t="s">
        <v>2791</v>
      </c>
      <c r="E150" s="33" t="s">
        <v>2792</v>
      </c>
      <c r="F150" s="33" t="s">
        <v>2405</v>
      </c>
      <c r="G150" s="33" t="s">
        <v>2406</v>
      </c>
      <c r="H150" s="33" t="s">
        <v>2407</v>
      </c>
    </row>
    <row r="151" spans="1:8" ht="12.75" customHeight="1">
      <c r="A151" s="33" t="s">
        <v>2785</v>
      </c>
      <c r="B151" s="33" t="s">
        <v>2786</v>
      </c>
      <c r="C151" s="33" t="s">
        <v>2392</v>
      </c>
      <c r="D151" s="33" t="s">
        <v>2793</v>
      </c>
      <c r="E151" s="33" t="s">
        <v>2794</v>
      </c>
      <c r="F151" s="33" t="s">
        <v>2405</v>
      </c>
      <c r="G151" s="33" t="s">
        <v>2406</v>
      </c>
      <c r="H151" s="33" t="s">
        <v>2407</v>
      </c>
    </row>
    <row r="152" spans="1:8" ht="12.75" customHeight="1">
      <c r="A152" s="33" t="s">
        <v>2785</v>
      </c>
      <c r="B152" s="33" t="s">
        <v>2786</v>
      </c>
      <c r="C152" s="33" t="s">
        <v>2392</v>
      </c>
      <c r="D152" s="33" t="s">
        <v>2795</v>
      </c>
      <c r="E152" s="33" t="s">
        <v>2796</v>
      </c>
      <c r="F152" s="33" t="s">
        <v>2405</v>
      </c>
      <c r="G152" s="33" t="s">
        <v>2406</v>
      </c>
      <c r="H152" s="33" t="s">
        <v>2407</v>
      </c>
    </row>
    <row r="153" spans="1:8" ht="12.75" customHeight="1">
      <c r="A153" s="33" t="s">
        <v>2785</v>
      </c>
      <c r="B153" s="33" t="s">
        <v>2786</v>
      </c>
      <c r="C153" s="33" t="s">
        <v>2392</v>
      </c>
      <c r="D153" s="33" t="s">
        <v>2797</v>
      </c>
      <c r="E153" s="33" t="s">
        <v>2798</v>
      </c>
      <c r="F153" s="33" t="s">
        <v>2405</v>
      </c>
      <c r="G153" s="33" t="s">
        <v>2406</v>
      </c>
      <c r="H153" s="33" t="s">
        <v>2407</v>
      </c>
    </row>
    <row r="154" spans="1:8" ht="12.75" customHeight="1">
      <c r="A154" s="33" t="s">
        <v>2785</v>
      </c>
      <c r="B154" s="33" t="s">
        <v>2786</v>
      </c>
      <c r="C154" s="33" t="s">
        <v>2392</v>
      </c>
      <c r="D154" s="33" t="s">
        <v>2799</v>
      </c>
      <c r="E154" s="33" t="s">
        <v>2800</v>
      </c>
      <c r="F154" s="33" t="s">
        <v>2405</v>
      </c>
      <c r="G154" s="33" t="s">
        <v>2406</v>
      </c>
      <c r="H154" s="33" t="s">
        <v>2407</v>
      </c>
    </row>
    <row r="155" spans="1:8" ht="12.75" customHeight="1">
      <c r="A155" s="33" t="s">
        <v>2785</v>
      </c>
      <c r="B155" s="33" t="s">
        <v>2786</v>
      </c>
      <c r="C155" s="33" t="s">
        <v>2392</v>
      </c>
      <c r="D155" s="33" t="s">
        <v>2801</v>
      </c>
      <c r="E155" s="33" t="s">
        <v>2802</v>
      </c>
      <c r="F155" s="33" t="s">
        <v>2410</v>
      </c>
      <c r="G155" s="33" t="s">
        <v>2411</v>
      </c>
      <c r="H155" s="33" t="s">
        <v>2412</v>
      </c>
    </row>
    <row r="156" spans="1:8" ht="12.75" customHeight="1">
      <c r="A156" s="33" t="s">
        <v>2785</v>
      </c>
      <c r="B156" s="33" t="s">
        <v>2786</v>
      </c>
      <c r="C156" s="33" t="s">
        <v>2392</v>
      </c>
      <c r="D156" s="33" t="s">
        <v>2803</v>
      </c>
      <c r="E156" s="33" t="s">
        <v>2804</v>
      </c>
      <c r="F156" s="33" t="s">
        <v>2400</v>
      </c>
      <c r="G156" s="33" t="s">
        <v>2401</v>
      </c>
      <c r="H156" s="33" t="s">
        <v>2402</v>
      </c>
    </row>
    <row r="157" spans="1:8" ht="12.75" customHeight="1">
      <c r="A157" s="33" t="s">
        <v>2785</v>
      </c>
      <c r="B157" s="33" t="s">
        <v>2786</v>
      </c>
      <c r="C157" s="33" t="s">
        <v>2392</v>
      </c>
      <c r="D157" s="33" t="s">
        <v>2805</v>
      </c>
      <c r="E157" s="33" t="s">
        <v>2806</v>
      </c>
      <c r="F157" s="33" t="s">
        <v>2400</v>
      </c>
      <c r="G157" s="33" t="s">
        <v>2401</v>
      </c>
      <c r="H157" s="33" t="s">
        <v>2402</v>
      </c>
    </row>
    <row r="158" spans="1:8" ht="12.75" customHeight="1">
      <c r="A158" s="33" t="s">
        <v>2785</v>
      </c>
      <c r="B158" s="33" t="s">
        <v>2786</v>
      </c>
      <c r="C158" s="33" t="s">
        <v>2392</v>
      </c>
      <c r="D158" s="33" t="s">
        <v>2807</v>
      </c>
      <c r="E158" s="33" t="s">
        <v>2808</v>
      </c>
      <c r="F158" s="33" t="s">
        <v>2405</v>
      </c>
      <c r="G158" s="33" t="s">
        <v>2406</v>
      </c>
      <c r="H158" s="33" t="s">
        <v>2407</v>
      </c>
    </row>
    <row r="159" spans="1:8" ht="12.75" customHeight="1">
      <c r="A159" s="33" t="s">
        <v>2785</v>
      </c>
      <c r="B159" s="33" t="s">
        <v>2786</v>
      </c>
      <c r="C159" s="33" t="s">
        <v>2392</v>
      </c>
      <c r="D159" s="33" t="s">
        <v>2809</v>
      </c>
      <c r="E159" s="33" t="s">
        <v>2810</v>
      </c>
      <c r="F159" s="33" t="s">
        <v>2415</v>
      </c>
      <c r="G159" s="33" t="s">
        <v>2416</v>
      </c>
      <c r="H159" s="33" t="s">
        <v>2417</v>
      </c>
    </row>
    <row r="160" spans="1:8" ht="12.75" customHeight="1">
      <c r="A160" s="33" t="s">
        <v>2785</v>
      </c>
      <c r="B160" s="33" t="s">
        <v>2786</v>
      </c>
      <c r="C160" s="33" t="s">
        <v>2392</v>
      </c>
      <c r="D160" s="33" t="s">
        <v>2811</v>
      </c>
      <c r="E160" s="33" t="s">
        <v>2812</v>
      </c>
      <c r="F160" s="33" t="s">
        <v>2395</v>
      </c>
      <c r="G160" s="33" t="s">
        <v>2396</v>
      </c>
      <c r="H160" s="33" t="s">
        <v>2397</v>
      </c>
    </row>
    <row r="161" spans="1:8" ht="12.75" customHeight="1">
      <c r="A161" s="33" t="s">
        <v>2813</v>
      </c>
      <c r="B161" s="33" t="s">
        <v>2814</v>
      </c>
      <c r="C161" s="33" t="s">
        <v>2392</v>
      </c>
      <c r="D161" s="33" t="s">
        <v>2815</v>
      </c>
      <c r="E161" s="33" t="s">
        <v>2816</v>
      </c>
      <c r="F161" s="33" t="s">
        <v>2817</v>
      </c>
      <c r="G161" s="33" t="s">
        <v>2818</v>
      </c>
      <c r="H161" s="33" t="s">
        <v>2819</v>
      </c>
    </row>
    <row r="162" spans="1:8" ht="12.75" customHeight="1">
      <c r="A162" s="33" t="s">
        <v>2813</v>
      </c>
      <c r="B162" s="33" t="s">
        <v>2814</v>
      </c>
      <c r="C162" s="33" t="s">
        <v>2392</v>
      </c>
      <c r="D162" s="33" t="s">
        <v>2820</v>
      </c>
      <c r="E162" s="33" t="s">
        <v>2821</v>
      </c>
      <c r="F162" s="33" t="s">
        <v>2817</v>
      </c>
      <c r="G162" s="33" t="s">
        <v>2818</v>
      </c>
      <c r="H162" s="33" t="s">
        <v>2819</v>
      </c>
    </row>
    <row r="163" spans="1:8" ht="12.75" customHeight="1">
      <c r="A163" s="33" t="s">
        <v>2813</v>
      </c>
      <c r="B163" s="33" t="s">
        <v>2814</v>
      </c>
      <c r="C163" s="33" t="s">
        <v>2392</v>
      </c>
      <c r="D163" s="33" t="s">
        <v>2822</v>
      </c>
      <c r="E163" s="33" t="s">
        <v>2823</v>
      </c>
      <c r="F163" s="33" t="s">
        <v>2817</v>
      </c>
      <c r="G163" s="33" t="s">
        <v>2818</v>
      </c>
      <c r="H163" s="33" t="s">
        <v>2819</v>
      </c>
    </row>
    <row r="164" spans="1:8" ht="12.75" customHeight="1">
      <c r="A164" s="33" t="s">
        <v>2813</v>
      </c>
      <c r="B164" s="33" t="s">
        <v>2814</v>
      </c>
      <c r="C164" s="33" t="s">
        <v>2392</v>
      </c>
      <c r="D164" s="33" t="s">
        <v>2824</v>
      </c>
      <c r="E164" s="33" t="s">
        <v>2825</v>
      </c>
      <c r="F164" s="33" t="s">
        <v>2826</v>
      </c>
      <c r="G164" s="33" t="s">
        <v>2827</v>
      </c>
      <c r="H164" s="33" t="s">
        <v>2828</v>
      </c>
    </row>
    <row r="165" spans="1:8" ht="12.75" customHeight="1">
      <c r="A165" s="33" t="s">
        <v>2813</v>
      </c>
      <c r="B165" s="33" t="s">
        <v>2814</v>
      </c>
      <c r="C165" s="33" t="s">
        <v>2392</v>
      </c>
      <c r="D165" s="33" t="s">
        <v>2829</v>
      </c>
      <c r="E165" s="33" t="s">
        <v>2830</v>
      </c>
      <c r="F165" s="33" t="s">
        <v>2817</v>
      </c>
      <c r="G165" s="33" t="s">
        <v>2818</v>
      </c>
      <c r="H165" s="33" t="s">
        <v>2819</v>
      </c>
    </row>
    <row r="166" spans="1:8" ht="12.75" customHeight="1">
      <c r="A166" s="33" t="s">
        <v>2813</v>
      </c>
      <c r="B166" s="33" t="s">
        <v>2814</v>
      </c>
      <c r="C166" s="33" t="s">
        <v>2392</v>
      </c>
      <c r="D166" s="33" t="s">
        <v>2831</v>
      </c>
      <c r="E166" s="33" t="s">
        <v>2832</v>
      </c>
      <c r="F166" s="33" t="s">
        <v>2833</v>
      </c>
      <c r="G166" s="33" t="s">
        <v>2834</v>
      </c>
      <c r="H166" s="33" t="s">
        <v>2835</v>
      </c>
    </row>
    <row r="167" spans="1:8" ht="12.75" customHeight="1">
      <c r="A167" s="33" t="s">
        <v>2813</v>
      </c>
      <c r="B167" s="33" t="s">
        <v>2814</v>
      </c>
      <c r="C167" s="33" t="s">
        <v>2392</v>
      </c>
      <c r="D167" s="33" t="s">
        <v>2836</v>
      </c>
      <c r="E167" s="33" t="s">
        <v>2837</v>
      </c>
      <c r="F167" s="33" t="s">
        <v>2817</v>
      </c>
      <c r="G167" s="33" t="s">
        <v>2818</v>
      </c>
      <c r="H167" s="33" t="s">
        <v>2819</v>
      </c>
    </row>
    <row r="168" spans="1:8" ht="12.75" customHeight="1">
      <c r="A168" s="33" t="s">
        <v>2813</v>
      </c>
      <c r="B168" s="33" t="s">
        <v>2814</v>
      </c>
      <c r="C168" s="33" t="s">
        <v>2392</v>
      </c>
      <c r="D168" s="33" t="s">
        <v>2838</v>
      </c>
      <c r="E168" s="33" t="s">
        <v>2839</v>
      </c>
      <c r="F168" s="33" t="s">
        <v>2833</v>
      </c>
      <c r="G168" s="33" t="s">
        <v>2834</v>
      </c>
      <c r="H168" s="33" t="s">
        <v>2835</v>
      </c>
    </row>
    <row r="169" spans="1:8" ht="12.75" customHeight="1">
      <c r="A169" s="33" t="s">
        <v>2813</v>
      </c>
      <c r="B169" s="33" t="s">
        <v>2814</v>
      </c>
      <c r="C169" s="33" t="s">
        <v>2392</v>
      </c>
      <c r="D169" s="33" t="s">
        <v>2840</v>
      </c>
      <c r="E169" s="33" t="s">
        <v>2841</v>
      </c>
      <c r="F169" s="33" t="s">
        <v>2817</v>
      </c>
      <c r="G169" s="33" t="s">
        <v>2818</v>
      </c>
      <c r="H169" s="33" t="s">
        <v>2819</v>
      </c>
    </row>
    <row r="170" spans="1:8" ht="12.75" customHeight="1">
      <c r="A170" s="33" t="s">
        <v>2813</v>
      </c>
      <c r="B170" s="33" t="s">
        <v>2814</v>
      </c>
      <c r="C170" s="33" t="s">
        <v>2392</v>
      </c>
      <c r="D170" s="33" t="s">
        <v>2842</v>
      </c>
      <c r="E170" s="33" t="s">
        <v>2843</v>
      </c>
      <c r="F170" s="33" t="s">
        <v>2410</v>
      </c>
      <c r="G170" s="33" t="s">
        <v>2411</v>
      </c>
      <c r="H170" s="33" t="s">
        <v>2412</v>
      </c>
    </row>
    <row r="171" spans="1:8" ht="12.75" customHeight="1">
      <c r="A171" s="33" t="s">
        <v>2813</v>
      </c>
      <c r="B171" s="33" t="s">
        <v>2814</v>
      </c>
      <c r="C171" s="33" t="s">
        <v>2392</v>
      </c>
      <c r="D171" s="33" t="s">
        <v>2844</v>
      </c>
      <c r="E171" s="33" t="s">
        <v>2845</v>
      </c>
      <c r="F171" s="33" t="s">
        <v>2395</v>
      </c>
      <c r="G171" s="33" t="s">
        <v>2396</v>
      </c>
      <c r="H171" s="33" t="s">
        <v>2397</v>
      </c>
    </row>
    <row r="172" spans="1:8" ht="12.75" customHeight="1">
      <c r="A172" s="33" t="s">
        <v>2813</v>
      </c>
      <c r="B172" s="33" t="s">
        <v>2814</v>
      </c>
      <c r="C172" s="33" t="s">
        <v>2392</v>
      </c>
      <c r="D172" s="33" t="s">
        <v>2846</v>
      </c>
      <c r="E172" s="33" t="s">
        <v>2847</v>
      </c>
      <c r="F172" s="33" t="s">
        <v>2456</v>
      </c>
      <c r="G172" s="33" t="s">
        <v>2411</v>
      </c>
      <c r="H172" s="33" t="s">
        <v>2412</v>
      </c>
    </row>
    <row r="173" spans="1:8" ht="12.75" customHeight="1">
      <c r="A173" s="33" t="s">
        <v>2813</v>
      </c>
      <c r="B173" s="33" t="s">
        <v>2814</v>
      </c>
      <c r="C173" s="33" t="s">
        <v>2392</v>
      </c>
      <c r="D173" s="33" t="s">
        <v>2848</v>
      </c>
      <c r="E173" s="33" t="s">
        <v>2849</v>
      </c>
      <c r="F173" s="33" t="s">
        <v>2456</v>
      </c>
      <c r="G173" s="33" t="s">
        <v>2411</v>
      </c>
      <c r="H173" s="33" t="s">
        <v>2412</v>
      </c>
    </row>
    <row r="174" spans="1:8" ht="12.75" customHeight="1">
      <c r="A174" s="33" t="s">
        <v>2813</v>
      </c>
      <c r="B174" s="33" t="s">
        <v>2814</v>
      </c>
      <c r="C174" s="33" t="s">
        <v>2392</v>
      </c>
      <c r="D174" s="33" t="s">
        <v>2850</v>
      </c>
      <c r="E174" s="33" t="s">
        <v>2851</v>
      </c>
      <c r="F174" s="33" t="s">
        <v>2459</v>
      </c>
      <c r="G174" s="33" t="s">
        <v>2460</v>
      </c>
      <c r="H174" s="33" t="s">
        <v>2461</v>
      </c>
    </row>
    <row r="175" spans="1:8" ht="12.75" customHeight="1">
      <c r="A175" s="33" t="s">
        <v>2813</v>
      </c>
      <c r="B175" s="33" t="s">
        <v>2814</v>
      </c>
      <c r="C175" s="33" t="s">
        <v>2392</v>
      </c>
      <c r="D175" s="33" t="s">
        <v>2852</v>
      </c>
      <c r="E175" s="33" t="s">
        <v>2853</v>
      </c>
      <c r="F175" s="33" t="s">
        <v>2415</v>
      </c>
      <c r="G175" s="33" t="s">
        <v>2416</v>
      </c>
      <c r="H175" s="33" t="s">
        <v>2417</v>
      </c>
    </row>
    <row r="176" spans="1:8" ht="12.75" customHeight="1">
      <c r="A176" s="33" t="s">
        <v>2813</v>
      </c>
      <c r="B176" s="33" t="s">
        <v>2814</v>
      </c>
      <c r="C176" s="33" t="s">
        <v>2392</v>
      </c>
      <c r="D176" s="33" t="s">
        <v>2854</v>
      </c>
      <c r="E176" s="33" t="s">
        <v>2855</v>
      </c>
      <c r="F176" s="33" t="s">
        <v>2400</v>
      </c>
      <c r="G176" s="33" t="s">
        <v>2401</v>
      </c>
      <c r="H176" s="33" t="s">
        <v>2402</v>
      </c>
    </row>
    <row r="177" spans="1:8" ht="12.75" customHeight="1">
      <c r="A177" s="33" t="s">
        <v>2813</v>
      </c>
      <c r="B177" s="33" t="s">
        <v>2814</v>
      </c>
      <c r="C177" s="33" t="s">
        <v>2392</v>
      </c>
      <c r="D177" s="33" t="s">
        <v>2856</v>
      </c>
      <c r="E177" s="33" t="s">
        <v>2857</v>
      </c>
      <c r="F177" s="33" t="s">
        <v>2615</v>
      </c>
      <c r="G177" s="33" t="s">
        <v>2411</v>
      </c>
      <c r="H177" s="33" t="s">
        <v>2412</v>
      </c>
    </row>
    <row r="178" spans="1:8" ht="12.75" customHeight="1">
      <c r="A178" s="33" t="s">
        <v>2813</v>
      </c>
      <c r="B178" s="33" t="s">
        <v>2814</v>
      </c>
      <c r="C178" s="33" t="s">
        <v>2392</v>
      </c>
      <c r="D178" s="33" t="s">
        <v>2858</v>
      </c>
      <c r="E178" s="33" t="s">
        <v>2859</v>
      </c>
      <c r="F178" s="33" t="s">
        <v>2456</v>
      </c>
      <c r="G178" s="33" t="s">
        <v>2411</v>
      </c>
      <c r="H178" s="33" t="s">
        <v>2412</v>
      </c>
    </row>
    <row r="179" spans="1:8" ht="12.75" customHeight="1">
      <c r="A179" s="33" t="s">
        <v>2813</v>
      </c>
      <c r="B179" s="33" t="s">
        <v>2814</v>
      </c>
      <c r="C179" s="33" t="s">
        <v>2392</v>
      </c>
      <c r="D179" s="33" t="s">
        <v>2860</v>
      </c>
      <c r="E179" s="33" t="s">
        <v>2861</v>
      </c>
      <c r="F179" s="33" t="s">
        <v>2395</v>
      </c>
      <c r="G179" s="33" t="s">
        <v>2396</v>
      </c>
      <c r="H179" s="33" t="s">
        <v>2397</v>
      </c>
    </row>
    <row r="180" spans="1:8" ht="12.75" customHeight="1">
      <c r="A180" s="33" t="s">
        <v>2813</v>
      </c>
      <c r="B180" s="33" t="s">
        <v>2814</v>
      </c>
      <c r="C180" s="33" t="s">
        <v>2392</v>
      </c>
      <c r="D180" s="33" t="s">
        <v>2862</v>
      </c>
      <c r="E180" s="33" t="s">
        <v>2863</v>
      </c>
      <c r="F180" s="33" t="s">
        <v>2459</v>
      </c>
      <c r="G180" s="33" t="s">
        <v>2460</v>
      </c>
      <c r="H180" s="33" t="s">
        <v>2461</v>
      </c>
    </row>
    <row r="181" spans="1:8" ht="12.75" customHeight="1">
      <c r="A181" s="33" t="s">
        <v>2813</v>
      </c>
      <c r="B181" s="33" t="s">
        <v>2814</v>
      </c>
      <c r="C181" s="33" t="s">
        <v>2392</v>
      </c>
      <c r="D181" s="33" t="s">
        <v>2864</v>
      </c>
      <c r="E181" s="33" t="s">
        <v>2865</v>
      </c>
      <c r="F181" s="33" t="s">
        <v>2395</v>
      </c>
      <c r="G181" s="33" t="s">
        <v>2396</v>
      </c>
      <c r="H181" s="33" t="s">
        <v>2397</v>
      </c>
    </row>
    <row r="182" spans="1:8" ht="12.75" customHeight="1">
      <c r="A182" s="33" t="s">
        <v>2813</v>
      </c>
      <c r="B182" s="33" t="s">
        <v>2814</v>
      </c>
      <c r="C182" s="33" t="s">
        <v>2392</v>
      </c>
      <c r="D182" s="33" t="s">
        <v>2866</v>
      </c>
      <c r="E182" s="33" t="s">
        <v>2867</v>
      </c>
      <c r="F182" s="33" t="s">
        <v>2464</v>
      </c>
      <c r="G182" s="33" t="s">
        <v>2465</v>
      </c>
      <c r="H182" s="33" t="s">
        <v>2466</v>
      </c>
    </row>
    <row r="183" spans="1:8" ht="12.75" customHeight="1">
      <c r="A183" s="33" t="s">
        <v>2813</v>
      </c>
      <c r="B183" s="33" t="s">
        <v>2814</v>
      </c>
      <c r="C183" s="33" t="s">
        <v>2392</v>
      </c>
      <c r="D183" s="33" t="s">
        <v>2868</v>
      </c>
      <c r="E183" s="33" t="s">
        <v>2869</v>
      </c>
      <c r="F183" s="33" t="s">
        <v>2464</v>
      </c>
      <c r="G183" s="33" t="s">
        <v>2465</v>
      </c>
      <c r="H183" s="33" t="s">
        <v>2466</v>
      </c>
    </row>
    <row r="184" spans="1:8" ht="12.75" customHeight="1">
      <c r="A184" s="33" t="s">
        <v>2813</v>
      </c>
      <c r="B184" s="33" t="s">
        <v>2814</v>
      </c>
      <c r="C184" s="33" t="s">
        <v>2392</v>
      </c>
      <c r="D184" s="33" t="s">
        <v>2870</v>
      </c>
      <c r="E184" s="33" t="s">
        <v>2871</v>
      </c>
      <c r="F184" s="33" t="s">
        <v>2400</v>
      </c>
      <c r="G184" s="33" t="s">
        <v>2401</v>
      </c>
      <c r="H184" s="33" t="s">
        <v>2402</v>
      </c>
    </row>
    <row r="185" spans="1:8" ht="12.75" customHeight="1">
      <c r="A185" s="33" t="s">
        <v>2813</v>
      </c>
      <c r="B185" s="33" t="s">
        <v>2814</v>
      </c>
      <c r="C185" s="33" t="s">
        <v>2392</v>
      </c>
      <c r="D185" s="33" t="s">
        <v>2872</v>
      </c>
      <c r="E185" s="33" t="s">
        <v>2873</v>
      </c>
      <c r="F185" s="33" t="s">
        <v>2405</v>
      </c>
      <c r="G185" s="33" t="s">
        <v>2406</v>
      </c>
      <c r="H185" s="33" t="s">
        <v>2407</v>
      </c>
    </row>
    <row r="186" spans="1:8" ht="12.75" customHeight="1">
      <c r="A186" s="33" t="s">
        <v>2813</v>
      </c>
      <c r="B186" s="33" t="s">
        <v>2814</v>
      </c>
      <c r="C186" s="33" t="s">
        <v>2392</v>
      </c>
      <c r="D186" s="33" t="s">
        <v>2874</v>
      </c>
      <c r="E186" s="33" t="s">
        <v>2875</v>
      </c>
      <c r="F186" s="33" t="s">
        <v>2456</v>
      </c>
      <c r="G186" s="33" t="s">
        <v>2411</v>
      </c>
      <c r="H186" s="33" t="s">
        <v>2412</v>
      </c>
    </row>
    <row r="187" spans="1:8" ht="12.75" customHeight="1">
      <c r="A187" s="33" t="s">
        <v>2813</v>
      </c>
      <c r="B187" s="33" t="s">
        <v>2814</v>
      </c>
      <c r="C187" s="33" t="s">
        <v>2392</v>
      </c>
      <c r="D187" s="33" t="s">
        <v>2876</v>
      </c>
      <c r="E187" s="33" t="s">
        <v>2877</v>
      </c>
      <c r="F187" s="33" t="s">
        <v>2464</v>
      </c>
      <c r="G187" s="33" t="s">
        <v>2465</v>
      </c>
      <c r="H187" s="33" t="s">
        <v>2466</v>
      </c>
    </row>
    <row r="188" spans="1:8" ht="12.75" customHeight="1">
      <c r="A188" s="33" t="s">
        <v>2813</v>
      </c>
      <c r="B188" s="33" t="s">
        <v>2814</v>
      </c>
      <c r="C188" s="33" t="s">
        <v>2392</v>
      </c>
      <c r="D188" s="33" t="s">
        <v>2878</v>
      </c>
      <c r="E188" s="33" t="s">
        <v>2877</v>
      </c>
      <c r="F188" s="33" t="s">
        <v>2817</v>
      </c>
      <c r="G188" s="33" t="s">
        <v>2818</v>
      </c>
      <c r="H188" s="33" t="s">
        <v>2819</v>
      </c>
    </row>
    <row r="189" spans="1:8" ht="12.75" customHeight="1">
      <c r="A189" s="33" t="s">
        <v>2813</v>
      </c>
      <c r="B189" s="33" t="s">
        <v>2814</v>
      </c>
      <c r="C189" s="33" t="s">
        <v>2392</v>
      </c>
      <c r="D189" s="33" t="s">
        <v>2879</v>
      </c>
      <c r="E189" s="33" t="s">
        <v>2880</v>
      </c>
      <c r="F189" s="33" t="s">
        <v>2817</v>
      </c>
      <c r="G189" s="33" t="s">
        <v>2818</v>
      </c>
      <c r="H189" s="33" t="s">
        <v>2819</v>
      </c>
    </row>
    <row r="190" spans="1:8" ht="12.75" customHeight="1">
      <c r="A190" s="33" t="s">
        <v>2813</v>
      </c>
      <c r="B190" s="33" t="s">
        <v>2814</v>
      </c>
      <c r="C190" s="33" t="s">
        <v>2392</v>
      </c>
      <c r="D190" s="33" t="s">
        <v>2881</v>
      </c>
      <c r="E190" s="33" t="s">
        <v>2882</v>
      </c>
      <c r="F190" s="33" t="s">
        <v>2817</v>
      </c>
      <c r="G190" s="33" t="s">
        <v>2818</v>
      </c>
      <c r="H190" s="33" t="s">
        <v>2819</v>
      </c>
    </row>
    <row r="191" spans="1:8" ht="12.75" customHeight="1">
      <c r="A191" s="33" t="s">
        <v>2813</v>
      </c>
      <c r="B191" s="33" t="s">
        <v>2814</v>
      </c>
      <c r="C191" s="33" t="s">
        <v>2392</v>
      </c>
      <c r="D191" s="33" t="s">
        <v>2883</v>
      </c>
      <c r="E191" s="33" t="s">
        <v>2884</v>
      </c>
      <c r="F191" s="33" t="s">
        <v>2817</v>
      </c>
      <c r="G191" s="33" t="s">
        <v>2818</v>
      </c>
      <c r="H191" s="33" t="s">
        <v>2819</v>
      </c>
    </row>
    <row r="192" spans="1:8" ht="12.75" customHeight="1">
      <c r="A192" s="33" t="s">
        <v>2813</v>
      </c>
      <c r="B192" s="33" t="s">
        <v>2814</v>
      </c>
      <c r="C192" s="33" t="s">
        <v>2392</v>
      </c>
      <c r="D192" s="33" t="s">
        <v>2885</v>
      </c>
      <c r="E192" s="33" t="s">
        <v>2886</v>
      </c>
      <c r="F192" s="33" t="s">
        <v>2826</v>
      </c>
      <c r="G192" s="33" t="s">
        <v>2827</v>
      </c>
      <c r="H192" s="33" t="s">
        <v>2828</v>
      </c>
    </row>
    <row r="193" spans="1:8" ht="12.75" customHeight="1">
      <c r="A193" s="33" t="s">
        <v>2813</v>
      </c>
      <c r="B193" s="33" t="s">
        <v>2814</v>
      </c>
      <c r="C193" s="33" t="s">
        <v>2392</v>
      </c>
      <c r="D193" s="33" t="s">
        <v>2887</v>
      </c>
      <c r="E193" s="33" t="s">
        <v>2888</v>
      </c>
      <c r="F193" s="33" t="s">
        <v>2400</v>
      </c>
      <c r="G193" s="33" t="s">
        <v>2401</v>
      </c>
      <c r="H193" s="33" t="s">
        <v>2402</v>
      </c>
    </row>
    <row r="194" spans="1:8" ht="12.75" customHeight="1">
      <c r="A194" s="33" t="s">
        <v>2813</v>
      </c>
      <c r="B194" s="33" t="s">
        <v>2814</v>
      </c>
      <c r="C194" s="33" t="s">
        <v>2392</v>
      </c>
      <c r="D194" s="33" t="s">
        <v>2889</v>
      </c>
      <c r="E194" s="33" t="s">
        <v>2890</v>
      </c>
      <c r="F194" s="33" t="s">
        <v>2400</v>
      </c>
      <c r="G194" s="33" t="s">
        <v>2401</v>
      </c>
      <c r="H194" s="33" t="s">
        <v>2402</v>
      </c>
    </row>
    <row r="195" spans="1:8" ht="12.75" customHeight="1">
      <c r="A195" s="33" t="s">
        <v>2813</v>
      </c>
      <c r="B195" s="33" t="s">
        <v>2814</v>
      </c>
      <c r="C195" s="33" t="s">
        <v>2392</v>
      </c>
      <c r="D195" s="33" t="s">
        <v>2891</v>
      </c>
      <c r="E195" s="33" t="s">
        <v>2892</v>
      </c>
      <c r="F195" s="33" t="s">
        <v>2400</v>
      </c>
      <c r="G195" s="33" t="s">
        <v>2401</v>
      </c>
      <c r="H195" s="33" t="s">
        <v>2402</v>
      </c>
    </row>
    <row r="196" spans="1:8" ht="12.75" customHeight="1">
      <c r="A196" s="33" t="s">
        <v>2813</v>
      </c>
      <c r="B196" s="33" t="s">
        <v>2814</v>
      </c>
      <c r="C196" s="33" t="s">
        <v>2392</v>
      </c>
      <c r="D196" s="33" t="s">
        <v>2893</v>
      </c>
      <c r="E196" s="33" t="s">
        <v>2894</v>
      </c>
      <c r="F196" s="33" t="s">
        <v>2400</v>
      </c>
      <c r="G196" s="33" t="s">
        <v>2401</v>
      </c>
      <c r="H196" s="33" t="s">
        <v>2402</v>
      </c>
    </row>
    <row r="197" spans="1:8" ht="12.75" customHeight="1">
      <c r="A197" s="33" t="s">
        <v>2813</v>
      </c>
      <c r="B197" s="33" t="s">
        <v>2814</v>
      </c>
      <c r="C197" s="33" t="s">
        <v>2392</v>
      </c>
      <c r="D197" s="33" t="s">
        <v>2895</v>
      </c>
      <c r="E197" s="33" t="s">
        <v>2896</v>
      </c>
      <c r="F197" s="33" t="s">
        <v>2400</v>
      </c>
      <c r="G197" s="33" t="s">
        <v>2401</v>
      </c>
      <c r="H197" s="33" t="s">
        <v>2402</v>
      </c>
    </row>
    <row r="198" spans="1:8" ht="12.75" customHeight="1">
      <c r="A198" s="33" t="s">
        <v>2813</v>
      </c>
      <c r="B198" s="33" t="s">
        <v>2814</v>
      </c>
      <c r="C198" s="33" t="s">
        <v>2392</v>
      </c>
      <c r="D198" s="33" t="s">
        <v>2897</v>
      </c>
      <c r="E198" s="33" t="s">
        <v>2898</v>
      </c>
      <c r="F198" s="33" t="s">
        <v>2826</v>
      </c>
      <c r="G198" s="33" t="s">
        <v>2827</v>
      </c>
      <c r="H198" s="33" t="s">
        <v>2828</v>
      </c>
    </row>
    <row r="199" spans="1:8" ht="12.75" customHeight="1">
      <c r="A199" s="33" t="s">
        <v>2813</v>
      </c>
      <c r="B199" s="33" t="s">
        <v>2814</v>
      </c>
      <c r="C199" s="33" t="s">
        <v>2392</v>
      </c>
      <c r="D199" s="33" t="s">
        <v>2899</v>
      </c>
      <c r="E199" s="33" t="s">
        <v>2900</v>
      </c>
      <c r="F199" s="33" t="s">
        <v>2415</v>
      </c>
      <c r="G199" s="33" t="s">
        <v>2416</v>
      </c>
      <c r="H199" s="33" t="s">
        <v>2417</v>
      </c>
    </row>
    <row r="200" spans="1:8" ht="12.75" customHeight="1">
      <c r="A200" s="33" t="s">
        <v>2813</v>
      </c>
      <c r="B200" s="33" t="s">
        <v>2814</v>
      </c>
      <c r="C200" s="33" t="s">
        <v>2392</v>
      </c>
      <c r="D200" s="33" t="s">
        <v>2901</v>
      </c>
      <c r="E200" s="33" t="s">
        <v>2902</v>
      </c>
      <c r="F200" s="33" t="s">
        <v>2459</v>
      </c>
      <c r="G200" s="33" t="s">
        <v>2460</v>
      </c>
      <c r="H200" s="33" t="s">
        <v>2461</v>
      </c>
    </row>
    <row r="201" spans="1:8" ht="12.75" customHeight="1">
      <c r="A201" s="33" t="s">
        <v>2813</v>
      </c>
      <c r="B201" s="33" t="s">
        <v>2814</v>
      </c>
      <c r="C201" s="33" t="s">
        <v>2392</v>
      </c>
      <c r="D201" s="33" t="s">
        <v>2903</v>
      </c>
      <c r="E201" s="33" t="s">
        <v>2904</v>
      </c>
      <c r="F201" s="33" t="s">
        <v>2405</v>
      </c>
      <c r="G201" s="33" t="s">
        <v>2406</v>
      </c>
      <c r="H201" s="33" t="s">
        <v>2407</v>
      </c>
    </row>
    <row r="202" spans="1:8" ht="12.75" customHeight="1">
      <c r="A202" s="33" t="s">
        <v>2813</v>
      </c>
      <c r="B202" s="33" t="s">
        <v>2814</v>
      </c>
      <c r="C202" s="33" t="s">
        <v>2392</v>
      </c>
      <c r="D202" s="33" t="s">
        <v>2905</v>
      </c>
      <c r="E202" s="33" t="s">
        <v>2906</v>
      </c>
      <c r="F202" s="33" t="s">
        <v>2395</v>
      </c>
      <c r="G202" s="33" t="s">
        <v>2396</v>
      </c>
      <c r="H202" s="33" t="s">
        <v>2397</v>
      </c>
    </row>
    <row r="203" spans="1:8" ht="12.75" customHeight="1">
      <c r="A203" s="33" t="s">
        <v>2907</v>
      </c>
      <c r="B203" s="33" t="s">
        <v>2908</v>
      </c>
      <c r="C203" s="33" t="s">
        <v>2392</v>
      </c>
      <c r="D203" s="33" t="s">
        <v>2909</v>
      </c>
      <c r="E203" s="33" t="s">
        <v>2910</v>
      </c>
      <c r="F203" s="33" t="s">
        <v>2911</v>
      </c>
      <c r="G203" s="33" t="s">
        <v>2912</v>
      </c>
      <c r="H203" s="33" t="s">
        <v>2913</v>
      </c>
    </row>
    <row r="204" spans="1:8" ht="12.75" customHeight="1">
      <c r="A204" s="33" t="s">
        <v>2907</v>
      </c>
      <c r="B204" s="33" t="s">
        <v>2908</v>
      </c>
      <c r="C204" s="33" t="s">
        <v>2392</v>
      </c>
      <c r="D204" s="33" t="s">
        <v>2914</v>
      </c>
      <c r="E204" s="33" t="s">
        <v>2915</v>
      </c>
      <c r="F204" s="33" t="s">
        <v>2916</v>
      </c>
      <c r="G204" s="33" t="s">
        <v>2917</v>
      </c>
      <c r="H204" s="33" t="s">
        <v>2918</v>
      </c>
    </row>
    <row r="205" spans="1:8" ht="12.75" customHeight="1">
      <c r="A205" s="33" t="s">
        <v>2907</v>
      </c>
      <c r="B205" s="33" t="s">
        <v>2908</v>
      </c>
      <c r="C205" s="33" t="s">
        <v>2392</v>
      </c>
      <c r="D205" s="33" t="s">
        <v>2919</v>
      </c>
      <c r="E205" s="33" t="s">
        <v>2915</v>
      </c>
      <c r="F205" s="33" t="s">
        <v>2916</v>
      </c>
      <c r="G205" s="33" t="s">
        <v>2917</v>
      </c>
      <c r="H205" s="33" t="s">
        <v>2918</v>
      </c>
    </row>
    <row r="206" spans="1:8" ht="12.75" customHeight="1">
      <c r="A206" s="33" t="s">
        <v>2907</v>
      </c>
      <c r="B206" s="33" t="s">
        <v>2908</v>
      </c>
      <c r="C206" s="33" t="s">
        <v>2392</v>
      </c>
      <c r="D206" s="33" t="s">
        <v>2920</v>
      </c>
      <c r="E206" s="33" t="s">
        <v>2921</v>
      </c>
      <c r="F206" s="33" t="s">
        <v>2922</v>
      </c>
      <c r="G206" s="33" t="s">
        <v>2923</v>
      </c>
      <c r="H206" s="33" t="s">
        <v>2924</v>
      </c>
    </row>
    <row r="207" spans="1:8" ht="12.75" customHeight="1">
      <c r="A207" s="33" t="s">
        <v>2907</v>
      </c>
      <c r="B207" s="33" t="s">
        <v>2908</v>
      </c>
      <c r="C207" s="33" t="s">
        <v>2392</v>
      </c>
      <c r="D207" s="33" t="s">
        <v>2925</v>
      </c>
      <c r="E207" s="33" t="s">
        <v>2926</v>
      </c>
      <c r="F207" s="33" t="s">
        <v>2927</v>
      </c>
      <c r="G207" s="33" t="s">
        <v>2928</v>
      </c>
      <c r="H207" s="33" t="s">
        <v>2929</v>
      </c>
    </row>
    <row r="208" spans="1:8" ht="12.75" customHeight="1">
      <c r="A208" s="33" t="s">
        <v>2907</v>
      </c>
      <c r="B208" s="33" t="s">
        <v>2908</v>
      </c>
      <c r="C208" s="33" t="s">
        <v>2392</v>
      </c>
      <c r="D208" s="33" t="s">
        <v>2930</v>
      </c>
      <c r="E208" s="33" t="s">
        <v>2931</v>
      </c>
      <c r="F208" s="33" t="s">
        <v>2932</v>
      </c>
      <c r="G208" s="33" t="s">
        <v>2933</v>
      </c>
      <c r="H208" s="33" t="s">
        <v>2934</v>
      </c>
    </row>
    <row r="209" spans="1:8" ht="12.75" customHeight="1">
      <c r="A209" s="33" t="s">
        <v>2907</v>
      </c>
      <c r="B209" s="33" t="s">
        <v>2908</v>
      </c>
      <c r="C209" s="33" t="s">
        <v>2392</v>
      </c>
      <c r="D209" s="33" t="s">
        <v>2935</v>
      </c>
      <c r="E209" s="33" t="s">
        <v>2931</v>
      </c>
      <c r="F209" s="33" t="s">
        <v>2932</v>
      </c>
      <c r="G209" s="33" t="s">
        <v>2933</v>
      </c>
      <c r="H209" s="33" t="s">
        <v>2934</v>
      </c>
    </row>
    <row r="210" spans="1:8" ht="12.75" customHeight="1">
      <c r="A210" s="33" t="s">
        <v>2907</v>
      </c>
      <c r="B210" s="33" t="s">
        <v>2908</v>
      </c>
      <c r="C210" s="33" t="s">
        <v>2392</v>
      </c>
      <c r="D210" s="33" t="s">
        <v>2936</v>
      </c>
      <c r="E210" s="33" t="s">
        <v>2937</v>
      </c>
      <c r="F210" s="33" t="s">
        <v>2938</v>
      </c>
      <c r="G210" s="33" t="s">
        <v>2939</v>
      </c>
      <c r="H210" s="33" t="s">
        <v>2940</v>
      </c>
    </row>
    <row r="211" spans="1:8" ht="12.75" customHeight="1">
      <c r="A211" s="33" t="s">
        <v>2907</v>
      </c>
      <c r="B211" s="33" t="s">
        <v>2908</v>
      </c>
      <c r="C211" s="33" t="s">
        <v>2392</v>
      </c>
      <c r="D211" s="33" t="s">
        <v>2941</v>
      </c>
      <c r="E211" s="33" t="s">
        <v>2942</v>
      </c>
      <c r="F211" s="33" t="s">
        <v>2943</v>
      </c>
      <c r="G211" s="33" t="s">
        <v>2944</v>
      </c>
      <c r="H211" s="33" t="s">
        <v>2945</v>
      </c>
    </row>
    <row r="212" spans="1:8" ht="12.75" customHeight="1">
      <c r="A212" s="33" t="s">
        <v>2907</v>
      </c>
      <c r="B212" s="33" t="s">
        <v>2908</v>
      </c>
      <c r="C212" s="33" t="s">
        <v>2392</v>
      </c>
      <c r="D212" s="33" t="s">
        <v>2946</v>
      </c>
      <c r="E212" s="33" t="s">
        <v>2947</v>
      </c>
      <c r="F212" s="33" t="s">
        <v>2943</v>
      </c>
      <c r="G212" s="33" t="s">
        <v>2944</v>
      </c>
      <c r="H212" s="33" t="s">
        <v>2945</v>
      </c>
    </row>
    <row r="213" spans="1:8" ht="12.75" customHeight="1">
      <c r="A213" s="33" t="s">
        <v>2907</v>
      </c>
      <c r="B213" s="33" t="s">
        <v>2908</v>
      </c>
      <c r="C213" s="33" t="s">
        <v>2392</v>
      </c>
      <c r="D213" s="33" t="s">
        <v>2948</v>
      </c>
      <c r="E213" s="33" t="s">
        <v>2949</v>
      </c>
      <c r="F213" s="33" t="s">
        <v>2943</v>
      </c>
      <c r="G213" s="33" t="s">
        <v>2944</v>
      </c>
      <c r="H213" s="33" t="s">
        <v>2945</v>
      </c>
    </row>
    <row r="214" spans="1:8" ht="12.75" customHeight="1">
      <c r="A214" s="33" t="s">
        <v>2907</v>
      </c>
      <c r="B214" s="33" t="s">
        <v>2908</v>
      </c>
      <c r="C214" s="33" t="s">
        <v>2392</v>
      </c>
      <c r="D214" s="33" t="s">
        <v>2950</v>
      </c>
      <c r="E214" s="33" t="s">
        <v>2951</v>
      </c>
      <c r="F214" s="33" t="s">
        <v>2952</v>
      </c>
      <c r="G214" s="33" t="s">
        <v>2953</v>
      </c>
      <c r="H214" s="33" t="s">
        <v>2954</v>
      </c>
    </row>
    <row r="215" spans="1:8" ht="12.75" customHeight="1">
      <c r="A215" s="33" t="s">
        <v>2907</v>
      </c>
      <c r="B215" s="33" t="s">
        <v>2908</v>
      </c>
      <c r="C215" s="33" t="s">
        <v>2392</v>
      </c>
      <c r="D215" s="33" t="s">
        <v>2955</v>
      </c>
      <c r="E215" s="33" t="s">
        <v>2956</v>
      </c>
      <c r="F215" s="33" t="s">
        <v>2943</v>
      </c>
      <c r="G215" s="33" t="s">
        <v>2944</v>
      </c>
      <c r="H215" s="33" t="s">
        <v>2945</v>
      </c>
    </row>
    <row r="216" spans="1:8" ht="12.75" customHeight="1">
      <c r="A216" s="33" t="s">
        <v>2907</v>
      </c>
      <c r="B216" s="33" t="s">
        <v>2908</v>
      </c>
      <c r="C216" s="33" t="s">
        <v>2392</v>
      </c>
      <c r="D216" s="33" t="s">
        <v>2957</v>
      </c>
      <c r="E216" s="33" t="s">
        <v>2958</v>
      </c>
      <c r="F216" s="33" t="s">
        <v>2959</v>
      </c>
      <c r="G216" s="33" t="s">
        <v>2960</v>
      </c>
      <c r="H216" s="33" t="s">
        <v>2961</v>
      </c>
    </row>
    <row r="217" spans="1:8" ht="12.75" customHeight="1">
      <c r="A217" s="33" t="s">
        <v>2907</v>
      </c>
      <c r="B217" s="33" t="s">
        <v>2908</v>
      </c>
      <c r="C217" s="33" t="s">
        <v>2392</v>
      </c>
      <c r="D217" s="33" t="s">
        <v>2962</v>
      </c>
      <c r="E217" s="33" t="s">
        <v>2963</v>
      </c>
      <c r="F217" s="33" t="s">
        <v>2943</v>
      </c>
      <c r="G217" s="33" t="s">
        <v>2944</v>
      </c>
      <c r="H217" s="33" t="s">
        <v>2945</v>
      </c>
    </row>
    <row r="218" spans="1:8" ht="12.75" customHeight="1">
      <c r="A218" s="33" t="s">
        <v>2907</v>
      </c>
      <c r="B218" s="33" t="s">
        <v>2908</v>
      </c>
      <c r="C218" s="33" t="s">
        <v>2392</v>
      </c>
      <c r="D218" s="33" t="s">
        <v>2964</v>
      </c>
      <c r="E218" s="33" t="s">
        <v>2965</v>
      </c>
      <c r="F218" s="33" t="s">
        <v>2959</v>
      </c>
      <c r="G218" s="33" t="s">
        <v>2960</v>
      </c>
      <c r="H218" s="33" t="s">
        <v>2961</v>
      </c>
    </row>
    <row r="219" spans="1:8" ht="12.75" customHeight="1">
      <c r="A219" s="33" t="s">
        <v>2907</v>
      </c>
      <c r="B219" s="33" t="s">
        <v>2908</v>
      </c>
      <c r="C219" s="33" t="s">
        <v>2392</v>
      </c>
      <c r="D219" s="33" t="s">
        <v>2966</v>
      </c>
      <c r="E219" s="33" t="s">
        <v>2967</v>
      </c>
      <c r="F219" s="33" t="s">
        <v>2952</v>
      </c>
      <c r="G219" s="33" t="s">
        <v>2953</v>
      </c>
      <c r="H219" s="33" t="s">
        <v>2954</v>
      </c>
    </row>
    <row r="220" spans="1:8" ht="12.75" customHeight="1">
      <c r="A220" s="33" t="s">
        <v>2907</v>
      </c>
      <c r="B220" s="33" t="s">
        <v>2908</v>
      </c>
      <c r="C220" s="33" t="s">
        <v>2392</v>
      </c>
      <c r="D220" s="33" t="s">
        <v>2968</v>
      </c>
      <c r="E220" s="33" t="s">
        <v>2969</v>
      </c>
      <c r="F220" s="33" t="s">
        <v>2970</v>
      </c>
      <c r="G220" s="33" t="s">
        <v>2953</v>
      </c>
      <c r="H220" s="33" t="s">
        <v>2954</v>
      </c>
    </row>
    <row r="221" spans="1:8" ht="12.75" customHeight="1">
      <c r="A221" s="33" t="s">
        <v>2907</v>
      </c>
      <c r="B221" s="33" t="s">
        <v>2908</v>
      </c>
      <c r="C221" s="33" t="s">
        <v>2392</v>
      </c>
      <c r="D221" s="33" t="s">
        <v>2971</v>
      </c>
      <c r="E221" s="33" t="s">
        <v>2972</v>
      </c>
      <c r="F221" s="33" t="s">
        <v>2973</v>
      </c>
      <c r="G221" s="33" t="s">
        <v>2960</v>
      </c>
      <c r="H221" s="33" t="s">
        <v>2961</v>
      </c>
    </row>
    <row r="222" spans="1:8" ht="12.75" customHeight="1">
      <c r="A222" s="33" t="s">
        <v>2907</v>
      </c>
      <c r="B222" s="33" t="s">
        <v>2908</v>
      </c>
      <c r="C222" s="33" t="s">
        <v>2392</v>
      </c>
      <c r="D222" s="33" t="s">
        <v>2974</v>
      </c>
      <c r="E222" s="33" t="s">
        <v>2967</v>
      </c>
      <c r="F222" s="33" t="s">
        <v>2952</v>
      </c>
      <c r="G222" s="33" t="s">
        <v>2953</v>
      </c>
      <c r="H222" s="33" t="s">
        <v>2954</v>
      </c>
    </row>
    <row r="223" spans="1:8" ht="12.75" customHeight="1">
      <c r="A223" s="33" t="s">
        <v>2907</v>
      </c>
      <c r="B223" s="33" t="s">
        <v>2908</v>
      </c>
      <c r="C223" s="33" t="s">
        <v>2392</v>
      </c>
      <c r="D223" s="33" t="s">
        <v>2975</v>
      </c>
      <c r="E223" s="33" t="s">
        <v>2972</v>
      </c>
      <c r="F223" s="33" t="s">
        <v>2973</v>
      </c>
      <c r="G223" s="33" t="s">
        <v>2960</v>
      </c>
      <c r="H223" s="33" t="s">
        <v>2961</v>
      </c>
    </row>
    <row r="224" spans="1:8" ht="12.75" customHeight="1">
      <c r="A224" s="33" t="s">
        <v>2907</v>
      </c>
      <c r="B224" s="33" t="s">
        <v>2908</v>
      </c>
      <c r="C224" s="33" t="s">
        <v>2392</v>
      </c>
      <c r="D224" s="33" t="s">
        <v>2976</v>
      </c>
      <c r="E224" s="33" t="s">
        <v>2977</v>
      </c>
      <c r="F224" s="33" t="s">
        <v>2405</v>
      </c>
      <c r="G224" s="33" t="s">
        <v>2406</v>
      </c>
      <c r="H224" s="33" t="s">
        <v>2407</v>
      </c>
    </row>
    <row r="225" spans="1:8" ht="12.75" customHeight="1">
      <c r="A225" s="33" t="s">
        <v>2907</v>
      </c>
      <c r="B225" s="33" t="s">
        <v>2908</v>
      </c>
      <c r="C225" s="33" t="s">
        <v>2392</v>
      </c>
      <c r="D225" s="33" t="s">
        <v>2978</v>
      </c>
      <c r="E225" s="33" t="s">
        <v>2979</v>
      </c>
      <c r="F225" s="33" t="s">
        <v>2405</v>
      </c>
      <c r="G225" s="33" t="s">
        <v>2406</v>
      </c>
      <c r="H225" s="33" t="s">
        <v>2407</v>
      </c>
    </row>
    <row r="226" spans="1:8" ht="12.75" customHeight="1">
      <c r="A226" s="33" t="s">
        <v>2980</v>
      </c>
      <c r="B226" s="33" t="s">
        <v>2981</v>
      </c>
      <c r="C226" s="33" t="s">
        <v>2392</v>
      </c>
      <c r="D226" s="33" t="s">
        <v>2982</v>
      </c>
      <c r="E226" s="33" t="s">
        <v>2983</v>
      </c>
      <c r="F226" s="33" t="s">
        <v>2984</v>
      </c>
      <c r="G226" s="33" t="s">
        <v>1081</v>
      </c>
      <c r="H226" s="33" t="s">
        <v>2985</v>
      </c>
    </row>
    <row r="227" spans="1:8" ht="12.75" customHeight="1">
      <c r="A227" s="33" t="s">
        <v>2980</v>
      </c>
      <c r="B227" s="33" t="s">
        <v>2981</v>
      </c>
      <c r="C227" s="33" t="s">
        <v>2392</v>
      </c>
      <c r="D227" s="33" t="s">
        <v>2986</v>
      </c>
      <c r="E227" s="33" t="s">
        <v>2987</v>
      </c>
      <c r="F227" s="33" t="s">
        <v>2405</v>
      </c>
      <c r="G227" s="33" t="s">
        <v>2406</v>
      </c>
      <c r="H227" s="33" t="s">
        <v>2407</v>
      </c>
    </row>
    <row r="228" spans="1:8" ht="12.75" customHeight="1">
      <c r="A228" s="33" t="s">
        <v>2980</v>
      </c>
      <c r="B228" s="33" t="s">
        <v>2981</v>
      </c>
      <c r="C228" s="33" t="s">
        <v>2392</v>
      </c>
      <c r="D228" s="33" t="s">
        <v>2988</v>
      </c>
      <c r="E228" s="33" t="s">
        <v>2989</v>
      </c>
      <c r="F228" s="33" t="s">
        <v>2984</v>
      </c>
      <c r="G228" s="33" t="s">
        <v>1081</v>
      </c>
      <c r="H228" s="33" t="s">
        <v>2985</v>
      </c>
    </row>
    <row r="229" spans="1:8" ht="12.75" customHeight="1">
      <c r="A229" s="33" t="s">
        <v>2980</v>
      </c>
      <c r="B229" s="33" t="s">
        <v>2981</v>
      </c>
      <c r="C229" s="33" t="s">
        <v>2392</v>
      </c>
      <c r="D229" s="33" t="s">
        <v>2990</v>
      </c>
      <c r="E229" s="33" t="s">
        <v>2991</v>
      </c>
      <c r="F229" s="33" t="s">
        <v>2405</v>
      </c>
      <c r="G229" s="33" t="s">
        <v>2406</v>
      </c>
      <c r="H229" s="33" t="s">
        <v>2407</v>
      </c>
    </row>
    <row r="230" spans="1:8" ht="12.75" customHeight="1">
      <c r="A230" s="33" t="s">
        <v>2980</v>
      </c>
      <c r="B230" s="33" t="s">
        <v>2981</v>
      </c>
      <c r="C230" s="33" t="s">
        <v>2392</v>
      </c>
      <c r="D230" s="33" t="s">
        <v>444</v>
      </c>
      <c r="E230" s="33" t="s">
        <v>445</v>
      </c>
      <c r="F230" s="33" t="s">
        <v>2984</v>
      </c>
      <c r="G230" s="33" t="s">
        <v>1081</v>
      </c>
      <c r="H230" s="33" t="s">
        <v>2985</v>
      </c>
    </row>
    <row r="231" spans="1:8" ht="12.75" customHeight="1">
      <c r="A231" s="33" t="s">
        <v>2980</v>
      </c>
      <c r="B231" s="33" t="s">
        <v>2981</v>
      </c>
      <c r="C231" s="33" t="s">
        <v>2392</v>
      </c>
      <c r="D231" s="33" t="s">
        <v>2992</v>
      </c>
      <c r="E231" s="33" t="s">
        <v>2993</v>
      </c>
      <c r="F231" s="33" t="s">
        <v>2984</v>
      </c>
      <c r="G231" s="33" t="s">
        <v>1081</v>
      </c>
      <c r="H231" s="33" t="s">
        <v>2985</v>
      </c>
    </row>
    <row r="232" spans="1:8" ht="12.75" customHeight="1">
      <c r="A232" s="33" t="s">
        <v>2980</v>
      </c>
      <c r="B232" s="33" t="s">
        <v>2981</v>
      </c>
      <c r="C232" s="33" t="s">
        <v>2392</v>
      </c>
      <c r="D232" s="33" t="s">
        <v>2994</v>
      </c>
      <c r="E232" s="33" t="s">
        <v>2995</v>
      </c>
      <c r="F232" s="33" t="s">
        <v>2395</v>
      </c>
      <c r="G232" s="33" t="s">
        <v>2396</v>
      </c>
      <c r="H232" s="33" t="s">
        <v>2397</v>
      </c>
    </row>
    <row r="233" spans="1:8" ht="12.75" customHeight="1">
      <c r="A233" s="33" t="s">
        <v>2980</v>
      </c>
      <c r="B233" s="33" t="s">
        <v>2981</v>
      </c>
      <c r="C233" s="33" t="s">
        <v>2392</v>
      </c>
      <c r="D233" s="33" t="s">
        <v>2996</v>
      </c>
      <c r="E233" s="33" t="s">
        <v>1018</v>
      </c>
      <c r="F233" s="33" t="s">
        <v>2395</v>
      </c>
      <c r="G233" s="33" t="s">
        <v>2396</v>
      </c>
      <c r="H233" s="33" t="s">
        <v>2397</v>
      </c>
    </row>
    <row r="234" spans="1:8" ht="12.75" customHeight="1">
      <c r="A234" s="33" t="s">
        <v>2980</v>
      </c>
      <c r="B234" s="33" t="s">
        <v>2981</v>
      </c>
      <c r="C234" s="33" t="s">
        <v>2392</v>
      </c>
      <c r="D234" s="33" t="s">
        <v>2997</v>
      </c>
      <c r="E234" s="33" t="s">
        <v>1143</v>
      </c>
      <c r="F234" s="33" t="s">
        <v>2984</v>
      </c>
      <c r="G234" s="33" t="s">
        <v>1081</v>
      </c>
      <c r="H234" s="33" t="s">
        <v>2985</v>
      </c>
    </row>
    <row r="235" spans="1:8" ht="12.75" customHeight="1">
      <c r="A235" s="33" t="s">
        <v>2980</v>
      </c>
      <c r="B235" s="33" t="s">
        <v>2981</v>
      </c>
      <c r="C235" s="33" t="s">
        <v>2392</v>
      </c>
      <c r="D235" s="33" t="s">
        <v>2998</v>
      </c>
      <c r="E235" s="33" t="s">
        <v>1194</v>
      </c>
      <c r="F235" s="33" t="s">
        <v>2984</v>
      </c>
      <c r="G235" s="33" t="s">
        <v>1081</v>
      </c>
      <c r="H235" s="33" t="s">
        <v>2985</v>
      </c>
    </row>
    <row r="236" spans="1:8" ht="12.75" customHeight="1">
      <c r="A236" s="33" t="s">
        <v>2980</v>
      </c>
      <c r="B236" s="33" t="s">
        <v>2981</v>
      </c>
      <c r="C236" s="33" t="s">
        <v>2392</v>
      </c>
      <c r="D236" s="33" t="s">
        <v>2999</v>
      </c>
      <c r="E236" s="33" t="s">
        <v>3000</v>
      </c>
      <c r="F236" s="33" t="s">
        <v>2984</v>
      </c>
      <c r="G236" s="33" t="s">
        <v>1081</v>
      </c>
      <c r="H236" s="33" t="s">
        <v>2985</v>
      </c>
    </row>
    <row r="237" spans="1:8" ht="12.75" customHeight="1">
      <c r="A237" s="33" t="s">
        <v>3001</v>
      </c>
      <c r="B237" s="33" t="s">
        <v>3002</v>
      </c>
      <c r="C237" s="33" t="s">
        <v>2392</v>
      </c>
      <c r="D237" s="33" t="s">
        <v>3003</v>
      </c>
      <c r="E237" s="33" t="s">
        <v>3004</v>
      </c>
      <c r="F237" s="33" t="s">
        <v>3005</v>
      </c>
      <c r="G237" s="33" t="s">
        <v>3006</v>
      </c>
      <c r="H237" s="33" t="s">
        <v>3007</v>
      </c>
    </row>
    <row r="238" spans="1:8" ht="12.75" customHeight="1">
      <c r="A238" s="33" t="s">
        <v>3001</v>
      </c>
      <c r="B238" s="33" t="s">
        <v>3002</v>
      </c>
      <c r="C238" s="33" t="s">
        <v>2392</v>
      </c>
      <c r="D238" s="33" t="s">
        <v>3008</v>
      </c>
      <c r="E238" s="33" t="s">
        <v>3004</v>
      </c>
      <c r="F238" s="33" t="s">
        <v>3005</v>
      </c>
      <c r="G238" s="33" t="s">
        <v>3006</v>
      </c>
      <c r="H238" s="33" t="s">
        <v>3007</v>
      </c>
    </row>
    <row r="239" spans="1:8" ht="12.75" customHeight="1">
      <c r="A239" s="33" t="s">
        <v>3009</v>
      </c>
      <c r="B239" s="33" t="s">
        <v>3010</v>
      </c>
      <c r="C239" s="33" t="s">
        <v>2392</v>
      </c>
      <c r="D239" s="33" t="s">
        <v>3011</v>
      </c>
      <c r="E239" s="33" t="s">
        <v>3012</v>
      </c>
      <c r="F239" s="33" t="s">
        <v>3013</v>
      </c>
      <c r="G239" s="33" t="s">
        <v>3014</v>
      </c>
      <c r="H239" s="33" t="s">
        <v>3015</v>
      </c>
    </row>
    <row r="240" spans="1:8" ht="12.75" customHeight="1">
      <c r="A240" s="33" t="s">
        <v>3009</v>
      </c>
      <c r="B240" s="33" t="s">
        <v>3010</v>
      </c>
      <c r="C240" s="33" t="s">
        <v>2392</v>
      </c>
      <c r="D240" s="33" t="s">
        <v>3016</v>
      </c>
      <c r="E240" s="33" t="s">
        <v>3017</v>
      </c>
      <c r="F240" s="33" t="s">
        <v>3013</v>
      </c>
      <c r="G240" s="33" t="s">
        <v>3014</v>
      </c>
      <c r="H240" s="33" t="s">
        <v>3015</v>
      </c>
    </row>
    <row r="241" spans="1:8" ht="12.75" customHeight="1">
      <c r="A241" s="33" t="s">
        <v>3009</v>
      </c>
      <c r="B241" s="33" t="s">
        <v>3010</v>
      </c>
      <c r="C241" s="33" t="s">
        <v>2392</v>
      </c>
      <c r="D241" s="33" t="s">
        <v>3018</v>
      </c>
      <c r="E241" s="33" t="s">
        <v>3019</v>
      </c>
      <c r="F241" s="33" t="s">
        <v>2400</v>
      </c>
      <c r="G241" s="33" t="s">
        <v>2401</v>
      </c>
      <c r="H241" s="33" t="s">
        <v>2402</v>
      </c>
    </row>
    <row r="242" spans="1:8" ht="12.75" customHeight="1">
      <c r="A242" s="33" t="s">
        <v>3009</v>
      </c>
      <c r="B242" s="33" t="s">
        <v>3010</v>
      </c>
      <c r="C242" s="33" t="s">
        <v>2392</v>
      </c>
      <c r="D242" s="33" t="s">
        <v>3020</v>
      </c>
      <c r="E242" s="33" t="s">
        <v>3021</v>
      </c>
      <c r="F242" s="33" t="s">
        <v>3022</v>
      </c>
      <c r="G242" s="33" t="s">
        <v>3023</v>
      </c>
      <c r="H242" s="33" t="s">
        <v>3024</v>
      </c>
    </row>
    <row r="243" spans="1:8" ht="12.75" customHeight="1">
      <c r="A243" s="33" t="s">
        <v>3009</v>
      </c>
      <c r="B243" s="33" t="s">
        <v>3010</v>
      </c>
      <c r="C243" s="33" t="s">
        <v>2392</v>
      </c>
      <c r="D243" s="33" t="s">
        <v>3025</v>
      </c>
      <c r="E243" s="33" t="s">
        <v>3026</v>
      </c>
      <c r="F243" s="33" t="s">
        <v>2464</v>
      </c>
      <c r="G243" s="33" t="s">
        <v>2465</v>
      </c>
      <c r="H243" s="33" t="s">
        <v>2466</v>
      </c>
    </row>
    <row r="244" spans="1:8" ht="12.75" customHeight="1">
      <c r="A244" s="33" t="s">
        <v>3009</v>
      </c>
      <c r="B244" s="33" t="s">
        <v>3010</v>
      </c>
      <c r="C244" s="33" t="s">
        <v>2392</v>
      </c>
      <c r="D244" s="33" t="s">
        <v>3027</v>
      </c>
      <c r="E244" s="33" t="s">
        <v>3028</v>
      </c>
      <c r="F244" s="33" t="s">
        <v>2464</v>
      </c>
      <c r="G244" s="33" t="s">
        <v>2465</v>
      </c>
      <c r="H244" s="33" t="s">
        <v>2466</v>
      </c>
    </row>
    <row r="245" spans="1:8" ht="12.75" customHeight="1">
      <c r="A245" s="33" t="s">
        <v>3009</v>
      </c>
      <c r="B245" s="33" t="s">
        <v>3010</v>
      </c>
      <c r="C245" s="33" t="s">
        <v>2392</v>
      </c>
      <c r="D245" s="33" t="s">
        <v>3029</v>
      </c>
      <c r="E245" s="33" t="s">
        <v>3030</v>
      </c>
      <c r="F245" s="33" t="s">
        <v>2405</v>
      </c>
      <c r="G245" s="33" t="s">
        <v>2406</v>
      </c>
      <c r="H245" s="33" t="s">
        <v>2407</v>
      </c>
    </row>
    <row r="246" spans="1:8" ht="12.75" customHeight="1">
      <c r="A246" s="33" t="s">
        <v>3009</v>
      </c>
      <c r="B246" s="33" t="s">
        <v>3010</v>
      </c>
      <c r="C246" s="33" t="s">
        <v>2392</v>
      </c>
      <c r="D246" s="33" t="s">
        <v>3031</v>
      </c>
      <c r="E246" s="33" t="s">
        <v>3032</v>
      </c>
      <c r="F246" s="33" t="s">
        <v>2405</v>
      </c>
      <c r="G246" s="33" t="s">
        <v>2406</v>
      </c>
      <c r="H246" s="33" t="s">
        <v>2407</v>
      </c>
    </row>
    <row r="247" spans="1:8" ht="12.75" customHeight="1">
      <c r="A247" s="33" t="s">
        <v>3009</v>
      </c>
      <c r="B247" s="33" t="s">
        <v>3010</v>
      </c>
      <c r="C247" s="33" t="s">
        <v>2392</v>
      </c>
      <c r="D247" s="33" t="s">
        <v>3033</v>
      </c>
      <c r="E247" s="33" t="s">
        <v>3034</v>
      </c>
      <c r="F247" s="33" t="s">
        <v>2395</v>
      </c>
      <c r="G247" s="33" t="s">
        <v>2396</v>
      </c>
      <c r="H247" s="33" t="s">
        <v>2397</v>
      </c>
    </row>
    <row r="248" spans="1:8" ht="12.75" customHeight="1">
      <c r="A248" s="33" t="s">
        <v>3009</v>
      </c>
      <c r="B248" s="33" t="s">
        <v>3010</v>
      </c>
      <c r="C248" s="33" t="s">
        <v>2392</v>
      </c>
      <c r="D248" s="33" t="s">
        <v>3035</v>
      </c>
      <c r="E248" s="33" t="s">
        <v>3036</v>
      </c>
      <c r="F248" s="33" t="s">
        <v>2395</v>
      </c>
      <c r="G248" s="33" t="s">
        <v>2396</v>
      </c>
      <c r="H248" s="33" t="s">
        <v>2397</v>
      </c>
    </row>
    <row r="249" spans="1:8" ht="12.75" customHeight="1">
      <c r="A249" s="33" t="s">
        <v>3009</v>
      </c>
      <c r="B249" s="33" t="s">
        <v>3010</v>
      </c>
      <c r="C249" s="33" t="s">
        <v>2392</v>
      </c>
      <c r="D249" s="33" t="s">
        <v>3037</v>
      </c>
      <c r="E249" s="33" t="s">
        <v>3038</v>
      </c>
      <c r="F249" s="33" t="s">
        <v>2456</v>
      </c>
      <c r="G249" s="33" t="s">
        <v>2411</v>
      </c>
      <c r="H249" s="33" t="s">
        <v>2412</v>
      </c>
    </row>
    <row r="250" spans="1:8" ht="12.75" customHeight="1">
      <c r="A250" s="33" t="s">
        <v>3009</v>
      </c>
      <c r="B250" s="33" t="s">
        <v>3010</v>
      </c>
      <c r="C250" s="33" t="s">
        <v>2392</v>
      </c>
      <c r="D250" s="33" t="s">
        <v>3039</v>
      </c>
      <c r="E250" s="33" t="s">
        <v>3040</v>
      </c>
      <c r="F250" s="33" t="s">
        <v>2400</v>
      </c>
      <c r="G250" s="33" t="s">
        <v>2401</v>
      </c>
      <c r="H250" s="33" t="s">
        <v>2402</v>
      </c>
    </row>
    <row r="251" spans="1:8" ht="12.75" customHeight="1">
      <c r="A251" s="33" t="s">
        <v>3009</v>
      </c>
      <c r="B251" s="33" t="s">
        <v>3010</v>
      </c>
      <c r="C251" s="33" t="s">
        <v>2392</v>
      </c>
      <c r="D251" s="33" t="s">
        <v>3041</v>
      </c>
      <c r="E251" s="33" t="s">
        <v>3042</v>
      </c>
      <c r="F251" s="33" t="s">
        <v>2459</v>
      </c>
      <c r="G251" s="33" t="s">
        <v>2460</v>
      </c>
      <c r="H251" s="33" t="s">
        <v>2461</v>
      </c>
    </row>
    <row r="252" spans="1:8" ht="12.75" customHeight="1">
      <c r="A252" s="33" t="s">
        <v>3009</v>
      </c>
      <c r="B252" s="33" t="s">
        <v>3010</v>
      </c>
      <c r="C252" s="33" t="s">
        <v>2392</v>
      </c>
      <c r="D252" s="33" t="s">
        <v>3043</v>
      </c>
      <c r="E252" s="33" t="s">
        <v>3044</v>
      </c>
      <c r="F252" s="33" t="s">
        <v>2459</v>
      </c>
      <c r="G252" s="33" t="s">
        <v>2460</v>
      </c>
      <c r="H252" s="33" t="s">
        <v>2461</v>
      </c>
    </row>
    <row r="253" spans="1:8" ht="12.75" customHeight="1">
      <c r="A253" s="33" t="s">
        <v>3009</v>
      </c>
      <c r="B253" s="33" t="s">
        <v>3010</v>
      </c>
      <c r="C253" s="33" t="s">
        <v>2392</v>
      </c>
      <c r="D253" s="33" t="s">
        <v>3045</v>
      </c>
      <c r="E253" s="33" t="s">
        <v>3046</v>
      </c>
      <c r="F253" s="33" t="s">
        <v>2400</v>
      </c>
      <c r="G253" s="33" t="s">
        <v>2401</v>
      </c>
      <c r="H253" s="33" t="s">
        <v>2402</v>
      </c>
    </row>
    <row r="254" spans="1:8" ht="12.75" customHeight="1">
      <c r="A254" s="33" t="s">
        <v>3009</v>
      </c>
      <c r="B254" s="33" t="s">
        <v>3010</v>
      </c>
      <c r="C254" s="33" t="s">
        <v>2392</v>
      </c>
      <c r="D254" s="33" t="s">
        <v>3047</v>
      </c>
      <c r="E254" s="33" t="s">
        <v>3048</v>
      </c>
      <c r="F254" s="33" t="s">
        <v>2456</v>
      </c>
      <c r="G254" s="33" t="s">
        <v>2411</v>
      </c>
      <c r="H254" s="33" t="s">
        <v>2412</v>
      </c>
    </row>
    <row r="255" spans="1:8" ht="12.75" customHeight="1">
      <c r="A255" s="33" t="s">
        <v>3009</v>
      </c>
      <c r="B255" s="33" t="s">
        <v>3010</v>
      </c>
      <c r="C255" s="33" t="s">
        <v>2392</v>
      </c>
      <c r="D255" s="33" t="s">
        <v>3049</v>
      </c>
      <c r="E255" s="33" t="s">
        <v>3050</v>
      </c>
      <c r="F255" s="33" t="s">
        <v>2415</v>
      </c>
      <c r="G255" s="33" t="s">
        <v>2416</v>
      </c>
      <c r="H255" s="33" t="s">
        <v>2417</v>
      </c>
    </row>
    <row r="256" spans="1:8" ht="12.75" customHeight="1">
      <c r="A256" s="33" t="s">
        <v>3009</v>
      </c>
      <c r="B256" s="33" t="s">
        <v>3010</v>
      </c>
      <c r="C256" s="33" t="s">
        <v>2392</v>
      </c>
      <c r="D256" s="33" t="s">
        <v>3051</v>
      </c>
      <c r="E256" s="33" t="s">
        <v>3052</v>
      </c>
      <c r="F256" s="33" t="s">
        <v>2415</v>
      </c>
      <c r="G256" s="33" t="s">
        <v>2416</v>
      </c>
      <c r="H256" s="33" t="s">
        <v>2417</v>
      </c>
    </row>
    <row r="257" spans="1:8" ht="12.75" customHeight="1">
      <c r="A257" s="33" t="s">
        <v>3009</v>
      </c>
      <c r="B257" s="33" t="s">
        <v>3010</v>
      </c>
      <c r="C257" s="33" t="s">
        <v>2392</v>
      </c>
      <c r="D257" s="33" t="s">
        <v>3053</v>
      </c>
      <c r="E257" s="33" t="s">
        <v>3054</v>
      </c>
      <c r="F257" s="33" t="s">
        <v>2410</v>
      </c>
      <c r="G257" s="33" t="s">
        <v>2411</v>
      </c>
      <c r="H257" s="33" t="s">
        <v>2412</v>
      </c>
    </row>
    <row r="258" spans="1:8" ht="12.75" customHeight="1">
      <c r="A258" s="33" t="s">
        <v>3009</v>
      </c>
      <c r="B258" s="33" t="s">
        <v>3010</v>
      </c>
      <c r="C258" s="33" t="s">
        <v>2392</v>
      </c>
      <c r="D258" s="33" t="s">
        <v>3055</v>
      </c>
      <c r="E258" s="33" t="s">
        <v>3056</v>
      </c>
      <c r="F258" s="33" t="s">
        <v>3013</v>
      </c>
      <c r="G258" s="33" t="s">
        <v>3014</v>
      </c>
      <c r="H258" s="33" t="s">
        <v>3015</v>
      </c>
    </row>
    <row r="259" spans="1:8" ht="12.75" customHeight="1">
      <c r="A259" s="33" t="s">
        <v>3009</v>
      </c>
      <c r="B259" s="33" t="s">
        <v>3010</v>
      </c>
      <c r="C259" s="33" t="s">
        <v>2392</v>
      </c>
      <c r="D259" s="33" t="s">
        <v>3057</v>
      </c>
      <c r="E259" s="33" t="s">
        <v>3058</v>
      </c>
      <c r="F259" s="33" t="s">
        <v>2615</v>
      </c>
      <c r="G259" s="33" t="s">
        <v>2411</v>
      </c>
      <c r="H259" s="33" t="s">
        <v>2412</v>
      </c>
    </row>
    <row r="260" spans="1:8" ht="12.75" customHeight="1">
      <c r="A260" s="33" t="s">
        <v>3009</v>
      </c>
      <c r="B260" s="33" t="s">
        <v>3010</v>
      </c>
      <c r="C260" s="33" t="s">
        <v>2392</v>
      </c>
      <c r="D260" s="33" t="s">
        <v>3059</v>
      </c>
      <c r="E260" s="33" t="s">
        <v>3060</v>
      </c>
      <c r="F260" s="33" t="s">
        <v>2410</v>
      </c>
      <c r="G260" s="33" t="s">
        <v>2411</v>
      </c>
      <c r="H260" s="33" t="s">
        <v>2412</v>
      </c>
    </row>
    <row r="261" spans="1:8" ht="12.75" customHeight="1">
      <c r="A261" s="33" t="s">
        <v>3009</v>
      </c>
      <c r="B261" s="33" t="s">
        <v>3010</v>
      </c>
      <c r="C261" s="33" t="s">
        <v>2392</v>
      </c>
      <c r="D261" s="33" t="s">
        <v>3061</v>
      </c>
      <c r="E261" s="33" t="s">
        <v>3062</v>
      </c>
      <c r="F261" s="33" t="s">
        <v>2615</v>
      </c>
      <c r="G261" s="33" t="s">
        <v>2411</v>
      </c>
      <c r="H261" s="33" t="s">
        <v>2412</v>
      </c>
    </row>
    <row r="262" spans="1:8" ht="12.75" customHeight="1">
      <c r="A262" s="33" t="s">
        <v>3009</v>
      </c>
      <c r="B262" s="33" t="s">
        <v>3010</v>
      </c>
      <c r="C262" s="33" t="s">
        <v>2392</v>
      </c>
      <c r="D262" s="33" t="s">
        <v>3063</v>
      </c>
      <c r="E262" s="33" t="s">
        <v>3064</v>
      </c>
      <c r="F262" s="33" t="s">
        <v>2400</v>
      </c>
      <c r="G262" s="33" t="s">
        <v>2401</v>
      </c>
      <c r="H262" s="33" t="s">
        <v>2402</v>
      </c>
    </row>
    <row r="263" spans="1:8" ht="12.75" customHeight="1">
      <c r="A263" s="33" t="s">
        <v>3009</v>
      </c>
      <c r="B263" s="33" t="s">
        <v>3010</v>
      </c>
      <c r="C263" s="33" t="s">
        <v>2392</v>
      </c>
      <c r="D263" s="33" t="s">
        <v>3065</v>
      </c>
      <c r="E263" s="33" t="s">
        <v>3066</v>
      </c>
      <c r="F263" s="33" t="s">
        <v>2615</v>
      </c>
      <c r="G263" s="33" t="s">
        <v>2411</v>
      </c>
      <c r="H263" s="33" t="s">
        <v>2412</v>
      </c>
    </row>
    <row r="264" spans="1:8" ht="12.75" customHeight="1">
      <c r="A264" s="33" t="s">
        <v>3009</v>
      </c>
      <c r="B264" s="33" t="s">
        <v>3010</v>
      </c>
      <c r="C264" s="33" t="s">
        <v>2392</v>
      </c>
      <c r="D264" s="33" t="s">
        <v>3067</v>
      </c>
      <c r="E264" s="33" t="s">
        <v>3068</v>
      </c>
      <c r="F264" s="33" t="s">
        <v>2615</v>
      </c>
      <c r="G264" s="33" t="s">
        <v>2411</v>
      </c>
      <c r="H264" s="33" t="s">
        <v>2412</v>
      </c>
    </row>
    <row r="265" spans="1:8" ht="12.75" customHeight="1">
      <c r="A265" s="33" t="s">
        <v>3009</v>
      </c>
      <c r="B265" s="33" t="s">
        <v>3010</v>
      </c>
      <c r="C265" s="33" t="s">
        <v>2392</v>
      </c>
      <c r="D265" s="33" t="s">
        <v>3069</v>
      </c>
      <c r="E265" s="33" t="s">
        <v>3034</v>
      </c>
      <c r="F265" s="33" t="s">
        <v>2395</v>
      </c>
      <c r="G265" s="33" t="s">
        <v>2396</v>
      </c>
      <c r="H265" s="33" t="s">
        <v>2397</v>
      </c>
    </row>
    <row r="266" spans="1:8" ht="12.75" customHeight="1">
      <c r="A266" s="33" t="s">
        <v>3070</v>
      </c>
      <c r="B266" s="33" t="s">
        <v>3071</v>
      </c>
      <c r="C266" s="33" t="s">
        <v>2392</v>
      </c>
      <c r="D266" s="33" t="s">
        <v>3072</v>
      </c>
      <c r="E266" s="33" t="s">
        <v>3073</v>
      </c>
      <c r="F266" s="33" t="s">
        <v>3074</v>
      </c>
      <c r="G266" s="33" t="s">
        <v>3075</v>
      </c>
      <c r="H266" s="33" t="s">
        <v>3076</v>
      </c>
    </row>
    <row r="267" spans="1:8" ht="12.75" customHeight="1">
      <c r="A267" s="33" t="s">
        <v>3070</v>
      </c>
      <c r="B267" s="33" t="s">
        <v>3071</v>
      </c>
      <c r="C267" s="33" t="s">
        <v>2392</v>
      </c>
      <c r="D267" s="33" t="s">
        <v>3077</v>
      </c>
      <c r="E267" s="33" t="s">
        <v>3078</v>
      </c>
      <c r="F267" s="33" t="s">
        <v>3074</v>
      </c>
      <c r="G267" s="33" t="s">
        <v>3075</v>
      </c>
      <c r="H267" s="33" t="s">
        <v>3076</v>
      </c>
    </row>
    <row r="268" spans="1:8" ht="12.75" customHeight="1">
      <c r="A268" s="33" t="s">
        <v>3070</v>
      </c>
      <c r="B268" s="33" t="s">
        <v>3071</v>
      </c>
      <c r="C268" s="33" t="s">
        <v>2392</v>
      </c>
      <c r="D268" s="33" t="s">
        <v>3079</v>
      </c>
      <c r="E268" s="33" t="s">
        <v>3080</v>
      </c>
      <c r="F268" s="33" t="s">
        <v>2400</v>
      </c>
      <c r="G268" s="33" t="s">
        <v>2401</v>
      </c>
      <c r="H268" s="33" t="s">
        <v>2402</v>
      </c>
    </row>
    <row r="269" spans="1:8" ht="12.75" customHeight="1">
      <c r="A269" s="33" t="s">
        <v>3070</v>
      </c>
      <c r="B269" s="33" t="s">
        <v>3071</v>
      </c>
      <c r="C269" s="33" t="s">
        <v>2392</v>
      </c>
      <c r="D269" s="33" t="s">
        <v>3081</v>
      </c>
      <c r="E269" s="33" t="s">
        <v>3082</v>
      </c>
      <c r="F269" s="33" t="s">
        <v>3074</v>
      </c>
      <c r="G269" s="33" t="s">
        <v>3075</v>
      </c>
      <c r="H269" s="33" t="s">
        <v>3076</v>
      </c>
    </row>
    <row r="270" spans="1:8" ht="12.75" customHeight="1">
      <c r="A270" s="33" t="s">
        <v>3070</v>
      </c>
      <c r="B270" s="33" t="s">
        <v>3071</v>
      </c>
      <c r="C270" s="33" t="s">
        <v>2392</v>
      </c>
      <c r="D270" s="33" t="s">
        <v>3083</v>
      </c>
      <c r="E270" s="33" t="s">
        <v>3084</v>
      </c>
      <c r="F270" s="33" t="s">
        <v>3074</v>
      </c>
      <c r="G270" s="33" t="s">
        <v>3075</v>
      </c>
      <c r="H270" s="33" t="s">
        <v>3076</v>
      </c>
    </row>
    <row r="271" spans="1:8" ht="12.75" customHeight="1">
      <c r="A271" s="33" t="s">
        <v>3085</v>
      </c>
      <c r="B271" s="33" t="s">
        <v>3086</v>
      </c>
      <c r="C271" s="33" t="s">
        <v>2392</v>
      </c>
      <c r="D271" s="33" t="s">
        <v>3087</v>
      </c>
      <c r="E271" s="33" t="s">
        <v>3088</v>
      </c>
      <c r="F271" s="33" t="s">
        <v>2405</v>
      </c>
      <c r="G271" s="33" t="s">
        <v>2406</v>
      </c>
      <c r="H271" s="33" t="s">
        <v>2407</v>
      </c>
    </row>
    <row r="272" spans="1:8" ht="12.75" customHeight="1">
      <c r="A272" s="33" t="s">
        <v>3085</v>
      </c>
      <c r="B272" s="33" t="s">
        <v>3086</v>
      </c>
      <c r="C272" s="33" t="s">
        <v>2392</v>
      </c>
      <c r="D272" s="33" t="s">
        <v>3089</v>
      </c>
      <c r="E272" s="33" t="s">
        <v>3090</v>
      </c>
      <c r="F272" s="33" t="s">
        <v>3091</v>
      </c>
      <c r="G272" s="33" t="s">
        <v>3092</v>
      </c>
      <c r="H272" s="33" t="s">
        <v>3093</v>
      </c>
    </row>
    <row r="273" spans="1:8" ht="12.75" customHeight="1">
      <c r="A273" s="33" t="s">
        <v>3085</v>
      </c>
      <c r="B273" s="33" t="s">
        <v>3086</v>
      </c>
      <c r="C273" s="33" t="s">
        <v>2392</v>
      </c>
      <c r="D273" s="33" t="s">
        <v>3094</v>
      </c>
      <c r="E273" s="33" t="s">
        <v>3095</v>
      </c>
      <c r="F273" s="33" t="s">
        <v>2400</v>
      </c>
      <c r="G273" s="33" t="s">
        <v>2401</v>
      </c>
      <c r="H273" s="33" t="s">
        <v>2402</v>
      </c>
    </row>
    <row r="274" spans="1:8" ht="12.75" customHeight="1">
      <c r="A274" s="33" t="s">
        <v>3085</v>
      </c>
      <c r="B274" s="33" t="s">
        <v>3086</v>
      </c>
      <c r="C274" s="33" t="s">
        <v>2392</v>
      </c>
      <c r="D274" s="33" t="s">
        <v>3096</v>
      </c>
      <c r="E274" s="33" t="s">
        <v>3097</v>
      </c>
      <c r="F274" s="33" t="s">
        <v>2410</v>
      </c>
      <c r="G274" s="33" t="s">
        <v>2411</v>
      </c>
      <c r="H274" s="33" t="s">
        <v>2412</v>
      </c>
    </row>
    <row r="275" spans="1:8" ht="12.75" customHeight="1">
      <c r="A275" s="33" t="s">
        <v>3085</v>
      </c>
      <c r="B275" s="33" t="s">
        <v>3086</v>
      </c>
      <c r="C275" s="33" t="s">
        <v>2392</v>
      </c>
      <c r="D275" s="33" t="s">
        <v>3098</v>
      </c>
      <c r="E275" s="33" t="s">
        <v>3099</v>
      </c>
      <c r="F275" s="33" t="s">
        <v>3100</v>
      </c>
      <c r="G275" s="33" t="s">
        <v>3101</v>
      </c>
      <c r="H275" s="33" t="s">
        <v>3102</v>
      </c>
    </row>
    <row r="276" spans="1:8" ht="12.75" customHeight="1">
      <c r="A276" s="33" t="s">
        <v>3085</v>
      </c>
      <c r="B276" s="33" t="s">
        <v>3086</v>
      </c>
      <c r="C276" s="33" t="s">
        <v>2392</v>
      </c>
      <c r="D276" s="33" t="s">
        <v>3103</v>
      </c>
      <c r="E276" s="33" t="s">
        <v>3104</v>
      </c>
      <c r="F276" s="33" t="s">
        <v>2395</v>
      </c>
      <c r="G276" s="33" t="s">
        <v>2396</v>
      </c>
      <c r="H276" s="33" t="s">
        <v>2397</v>
      </c>
    </row>
    <row r="277" spans="1:8" ht="12.75" customHeight="1">
      <c r="A277" s="33" t="s">
        <v>3085</v>
      </c>
      <c r="B277" s="33" t="s">
        <v>3086</v>
      </c>
      <c r="C277" s="33" t="s">
        <v>2392</v>
      </c>
      <c r="D277" s="33" t="s">
        <v>3105</v>
      </c>
      <c r="E277" s="33" t="s">
        <v>3106</v>
      </c>
      <c r="F277" s="33" t="s">
        <v>2405</v>
      </c>
      <c r="G277" s="33" t="s">
        <v>2406</v>
      </c>
      <c r="H277" s="33" t="s">
        <v>2407</v>
      </c>
    </row>
    <row r="278" spans="1:8" ht="12.75" customHeight="1">
      <c r="A278" s="33" t="s">
        <v>3085</v>
      </c>
      <c r="B278" s="33" t="s">
        <v>3086</v>
      </c>
      <c r="C278" s="33" t="s">
        <v>2392</v>
      </c>
      <c r="D278" s="33" t="s">
        <v>3107</v>
      </c>
      <c r="E278" s="33" t="s">
        <v>3108</v>
      </c>
      <c r="F278" s="33" t="s">
        <v>2459</v>
      </c>
      <c r="G278" s="33" t="s">
        <v>2460</v>
      </c>
      <c r="H278" s="33" t="s">
        <v>2461</v>
      </c>
    </row>
    <row r="279" spans="1:8" ht="12.75" customHeight="1">
      <c r="A279" s="33" t="s">
        <v>3085</v>
      </c>
      <c r="B279" s="33" t="s">
        <v>3086</v>
      </c>
      <c r="C279" s="33" t="s">
        <v>2392</v>
      </c>
      <c r="D279" s="33" t="s">
        <v>3109</v>
      </c>
      <c r="E279" s="33" t="s">
        <v>3110</v>
      </c>
      <c r="F279" s="33" t="s">
        <v>2464</v>
      </c>
      <c r="G279" s="33" t="s">
        <v>2465</v>
      </c>
      <c r="H279" s="33" t="s">
        <v>2466</v>
      </c>
    </row>
    <row r="280" spans="1:8" ht="12.75" customHeight="1">
      <c r="A280" s="33" t="s">
        <v>3085</v>
      </c>
      <c r="B280" s="33" t="s">
        <v>3086</v>
      </c>
      <c r="C280" s="33" t="s">
        <v>2392</v>
      </c>
      <c r="D280" s="33" t="s">
        <v>3111</v>
      </c>
      <c r="E280" s="33" t="s">
        <v>3112</v>
      </c>
      <c r="F280" s="33" t="s">
        <v>2464</v>
      </c>
      <c r="G280" s="33" t="s">
        <v>2465</v>
      </c>
      <c r="H280" s="33" t="s">
        <v>2466</v>
      </c>
    </row>
    <row r="281" spans="1:8" ht="12.75" customHeight="1">
      <c r="A281" s="33" t="s">
        <v>3085</v>
      </c>
      <c r="B281" s="33" t="s">
        <v>3086</v>
      </c>
      <c r="C281" s="33" t="s">
        <v>2392</v>
      </c>
      <c r="D281" s="33" t="s">
        <v>3113</v>
      </c>
      <c r="E281" s="33" t="s">
        <v>3114</v>
      </c>
      <c r="F281" s="33" t="s">
        <v>2415</v>
      </c>
      <c r="G281" s="33" t="s">
        <v>2416</v>
      </c>
      <c r="H281" s="33" t="s">
        <v>2417</v>
      </c>
    </row>
    <row r="282" spans="1:8" ht="12.75" customHeight="1">
      <c r="A282" s="33" t="s">
        <v>3085</v>
      </c>
      <c r="B282" s="33" t="s">
        <v>3086</v>
      </c>
      <c r="C282" s="33" t="s">
        <v>2392</v>
      </c>
      <c r="D282" s="33" t="s">
        <v>3115</v>
      </c>
      <c r="E282" s="33" t="s">
        <v>3116</v>
      </c>
      <c r="F282" s="33" t="s">
        <v>2615</v>
      </c>
      <c r="G282" s="33" t="s">
        <v>2411</v>
      </c>
      <c r="H282" s="33" t="s">
        <v>2412</v>
      </c>
    </row>
    <row r="283" spans="1:8" ht="12.75" customHeight="1">
      <c r="A283" s="33" t="s">
        <v>3085</v>
      </c>
      <c r="B283" s="33" t="s">
        <v>3086</v>
      </c>
      <c r="C283" s="33" t="s">
        <v>2392</v>
      </c>
      <c r="D283" s="33" t="s">
        <v>3117</v>
      </c>
      <c r="E283" s="33" t="s">
        <v>3118</v>
      </c>
      <c r="F283" s="33" t="s">
        <v>2400</v>
      </c>
      <c r="G283" s="33" t="s">
        <v>2401</v>
      </c>
      <c r="H283" s="33" t="s">
        <v>2402</v>
      </c>
    </row>
    <row r="284" spans="1:8" ht="12.75" customHeight="1">
      <c r="A284" s="33" t="s">
        <v>3085</v>
      </c>
      <c r="B284" s="33" t="s">
        <v>3086</v>
      </c>
      <c r="C284" s="33" t="s">
        <v>2392</v>
      </c>
      <c r="D284" s="33" t="s">
        <v>3119</v>
      </c>
      <c r="E284" s="33" t="s">
        <v>3120</v>
      </c>
      <c r="F284" s="33" t="s">
        <v>2395</v>
      </c>
      <c r="G284" s="33" t="s">
        <v>2396</v>
      </c>
      <c r="H284" s="33" t="s">
        <v>2397</v>
      </c>
    </row>
    <row r="285" spans="1:8" ht="12.75" customHeight="1">
      <c r="A285" s="33" t="s">
        <v>3085</v>
      </c>
      <c r="B285" s="33" t="s">
        <v>3086</v>
      </c>
      <c r="C285" s="33" t="s">
        <v>2392</v>
      </c>
      <c r="D285" s="33" t="s">
        <v>3121</v>
      </c>
      <c r="E285" s="33" t="s">
        <v>3122</v>
      </c>
      <c r="F285" s="33" t="s">
        <v>2459</v>
      </c>
      <c r="G285" s="33" t="s">
        <v>2460</v>
      </c>
      <c r="H285" s="33" t="s">
        <v>2461</v>
      </c>
    </row>
    <row r="286" spans="1:8" ht="12.75" customHeight="1">
      <c r="A286" s="33" t="s">
        <v>3085</v>
      </c>
      <c r="B286" s="33" t="s">
        <v>3086</v>
      </c>
      <c r="C286" s="33" t="s">
        <v>2392</v>
      </c>
      <c r="D286" s="33" t="s">
        <v>3123</v>
      </c>
      <c r="E286" s="33" t="s">
        <v>3124</v>
      </c>
      <c r="F286" s="33" t="s">
        <v>2464</v>
      </c>
      <c r="G286" s="33" t="s">
        <v>2465</v>
      </c>
      <c r="H286" s="33" t="s">
        <v>2466</v>
      </c>
    </row>
    <row r="287" spans="1:8" ht="12.75" customHeight="1">
      <c r="A287" s="33" t="s">
        <v>3085</v>
      </c>
      <c r="B287" s="33" t="s">
        <v>3086</v>
      </c>
      <c r="C287" s="33" t="s">
        <v>2392</v>
      </c>
      <c r="D287" s="33" t="s">
        <v>3125</v>
      </c>
      <c r="E287" s="33" t="s">
        <v>3126</v>
      </c>
      <c r="F287" s="33" t="s">
        <v>2405</v>
      </c>
      <c r="G287" s="33" t="s">
        <v>2406</v>
      </c>
      <c r="H287" s="33" t="s">
        <v>2407</v>
      </c>
    </row>
    <row r="288" spans="1:8" ht="12.75" customHeight="1">
      <c r="A288" s="33" t="s">
        <v>3085</v>
      </c>
      <c r="B288" s="33" t="s">
        <v>3086</v>
      </c>
      <c r="C288" s="33" t="s">
        <v>2392</v>
      </c>
      <c r="D288" s="33" t="s">
        <v>3127</v>
      </c>
      <c r="E288" s="33" t="s">
        <v>3128</v>
      </c>
      <c r="F288" s="33" t="s">
        <v>2405</v>
      </c>
      <c r="G288" s="33" t="s">
        <v>2406</v>
      </c>
      <c r="H288" s="33" t="s">
        <v>2407</v>
      </c>
    </row>
    <row r="289" spans="1:8" ht="12.75" customHeight="1">
      <c r="A289" s="33" t="s">
        <v>3085</v>
      </c>
      <c r="B289" s="33" t="s">
        <v>3086</v>
      </c>
      <c r="C289" s="33" t="s">
        <v>2392</v>
      </c>
      <c r="D289" s="33" t="s">
        <v>3129</v>
      </c>
      <c r="E289" s="33" t="s">
        <v>3130</v>
      </c>
      <c r="F289" s="33" t="s">
        <v>2615</v>
      </c>
      <c r="G289" s="33" t="s">
        <v>2411</v>
      </c>
      <c r="H289" s="33" t="s">
        <v>2412</v>
      </c>
    </row>
    <row r="290" spans="1:8" ht="12.75" customHeight="1">
      <c r="A290" s="33" t="s">
        <v>3085</v>
      </c>
      <c r="B290" s="33" t="s">
        <v>3086</v>
      </c>
      <c r="C290" s="33" t="s">
        <v>2392</v>
      </c>
      <c r="D290" s="33" t="s">
        <v>3131</v>
      </c>
      <c r="E290" s="33" t="s">
        <v>3132</v>
      </c>
      <c r="F290" s="33" t="s">
        <v>2464</v>
      </c>
      <c r="G290" s="33" t="s">
        <v>2465</v>
      </c>
      <c r="H290" s="33" t="s">
        <v>2466</v>
      </c>
    </row>
    <row r="291" spans="1:8" ht="12.75" customHeight="1">
      <c r="A291" s="33" t="s">
        <v>3085</v>
      </c>
      <c r="B291" s="33" t="s">
        <v>3086</v>
      </c>
      <c r="C291" s="33" t="s">
        <v>2392</v>
      </c>
      <c r="D291" s="33" t="s">
        <v>3133</v>
      </c>
      <c r="E291" s="33" t="s">
        <v>3134</v>
      </c>
      <c r="F291" s="33" t="s">
        <v>2410</v>
      </c>
      <c r="G291" s="33" t="s">
        <v>2411</v>
      </c>
      <c r="H291" s="33" t="s">
        <v>2412</v>
      </c>
    </row>
    <row r="292" spans="1:8" ht="12.75" customHeight="1">
      <c r="A292" s="33" t="s">
        <v>3085</v>
      </c>
      <c r="B292" s="33" t="s">
        <v>3086</v>
      </c>
      <c r="C292" s="33" t="s">
        <v>2392</v>
      </c>
      <c r="D292" s="33" t="s">
        <v>3135</v>
      </c>
      <c r="E292" s="33" t="s">
        <v>3136</v>
      </c>
      <c r="F292" s="33" t="s">
        <v>2459</v>
      </c>
      <c r="G292" s="33" t="s">
        <v>2460</v>
      </c>
      <c r="H292" s="33" t="s">
        <v>2461</v>
      </c>
    </row>
    <row r="293" spans="1:8" ht="12.75" customHeight="1">
      <c r="A293" s="33" t="s">
        <v>3137</v>
      </c>
      <c r="B293" s="33" t="s">
        <v>3138</v>
      </c>
      <c r="C293" s="33" t="s">
        <v>2392</v>
      </c>
      <c r="D293" s="33" t="s">
        <v>3139</v>
      </c>
      <c r="E293" s="33" t="s">
        <v>3140</v>
      </c>
      <c r="F293" s="33" t="s">
        <v>2459</v>
      </c>
      <c r="G293" s="33" t="s">
        <v>2460</v>
      </c>
      <c r="H293" s="33" t="s">
        <v>2461</v>
      </c>
    </row>
    <row r="294" spans="1:8" ht="12.75" customHeight="1">
      <c r="A294" s="33" t="s">
        <v>3137</v>
      </c>
      <c r="B294" s="33" t="s">
        <v>3138</v>
      </c>
      <c r="C294" s="33" t="s">
        <v>2392</v>
      </c>
      <c r="D294" s="33" t="s">
        <v>3141</v>
      </c>
      <c r="E294" s="33" t="s">
        <v>3142</v>
      </c>
      <c r="F294" s="33" t="s">
        <v>2410</v>
      </c>
      <c r="G294" s="33" t="s">
        <v>2411</v>
      </c>
      <c r="H294" s="33" t="s">
        <v>2412</v>
      </c>
    </row>
    <row r="295" spans="1:8" ht="12.75" customHeight="1">
      <c r="A295" s="33" t="s">
        <v>3137</v>
      </c>
      <c r="B295" s="33" t="s">
        <v>3138</v>
      </c>
      <c r="C295" s="33" t="s">
        <v>2392</v>
      </c>
      <c r="D295" s="33" t="s">
        <v>3143</v>
      </c>
      <c r="E295" s="33" t="s">
        <v>3144</v>
      </c>
      <c r="F295" s="33" t="s">
        <v>2400</v>
      </c>
      <c r="G295" s="33" t="s">
        <v>2401</v>
      </c>
      <c r="H295" s="33" t="s">
        <v>2402</v>
      </c>
    </row>
    <row r="296" spans="1:8" ht="12.75" customHeight="1">
      <c r="A296" s="33" t="s">
        <v>3137</v>
      </c>
      <c r="B296" s="33" t="s">
        <v>3138</v>
      </c>
      <c r="C296" s="33" t="s">
        <v>2392</v>
      </c>
      <c r="D296" s="33" t="s">
        <v>3145</v>
      </c>
      <c r="E296" s="33" t="s">
        <v>3146</v>
      </c>
      <c r="F296" s="33" t="s">
        <v>3147</v>
      </c>
      <c r="G296" s="33" t="s">
        <v>3148</v>
      </c>
      <c r="H296" s="33" t="s">
        <v>3149</v>
      </c>
    </row>
    <row r="297" spans="1:8" ht="12.75" customHeight="1">
      <c r="A297" s="33" t="s">
        <v>3137</v>
      </c>
      <c r="B297" s="33" t="s">
        <v>3138</v>
      </c>
      <c r="C297" s="33" t="s">
        <v>2392</v>
      </c>
      <c r="D297" s="33" t="s">
        <v>3150</v>
      </c>
      <c r="E297" s="33" t="s">
        <v>3151</v>
      </c>
      <c r="F297" s="33" t="s">
        <v>3147</v>
      </c>
      <c r="G297" s="33" t="s">
        <v>3148</v>
      </c>
      <c r="H297" s="33" t="s">
        <v>3149</v>
      </c>
    </row>
    <row r="298" spans="1:8" ht="12.75" customHeight="1">
      <c r="A298" s="33" t="s">
        <v>3137</v>
      </c>
      <c r="B298" s="33" t="s">
        <v>3138</v>
      </c>
      <c r="C298" s="33" t="s">
        <v>2392</v>
      </c>
      <c r="D298" s="33" t="s">
        <v>3152</v>
      </c>
      <c r="E298" s="33" t="s">
        <v>3153</v>
      </c>
      <c r="F298" s="33" t="s">
        <v>2405</v>
      </c>
      <c r="G298" s="33" t="s">
        <v>2406</v>
      </c>
      <c r="H298" s="33" t="s">
        <v>2407</v>
      </c>
    </row>
    <row r="299" spans="1:8" ht="12.75" customHeight="1">
      <c r="A299" s="33" t="s">
        <v>3137</v>
      </c>
      <c r="B299" s="33" t="s">
        <v>3138</v>
      </c>
      <c r="C299" s="33" t="s">
        <v>2392</v>
      </c>
      <c r="D299" s="33" t="s">
        <v>3154</v>
      </c>
      <c r="E299" s="33" t="s">
        <v>3155</v>
      </c>
      <c r="F299" s="33" t="s">
        <v>2400</v>
      </c>
      <c r="G299" s="33" t="s">
        <v>2401</v>
      </c>
      <c r="H299" s="33" t="s">
        <v>2402</v>
      </c>
    </row>
    <row r="300" spans="1:8" ht="12.75" customHeight="1">
      <c r="A300" s="33" t="s">
        <v>3137</v>
      </c>
      <c r="B300" s="33" t="s">
        <v>3138</v>
      </c>
      <c r="C300" s="33" t="s">
        <v>2392</v>
      </c>
      <c r="D300" s="33" t="s">
        <v>3156</v>
      </c>
      <c r="E300" s="33" t="s">
        <v>3157</v>
      </c>
      <c r="F300" s="33" t="s">
        <v>2464</v>
      </c>
      <c r="G300" s="33" t="s">
        <v>2465</v>
      </c>
      <c r="H300" s="33" t="s">
        <v>2466</v>
      </c>
    </row>
    <row r="301" spans="1:8" ht="12.75" customHeight="1">
      <c r="A301" s="33" t="s">
        <v>3137</v>
      </c>
      <c r="B301" s="33" t="s">
        <v>3138</v>
      </c>
      <c r="C301" s="33" t="s">
        <v>2392</v>
      </c>
      <c r="D301" s="33" t="s">
        <v>3158</v>
      </c>
      <c r="E301" s="33" t="s">
        <v>3159</v>
      </c>
      <c r="F301" s="33" t="s">
        <v>3147</v>
      </c>
      <c r="G301" s="33" t="s">
        <v>3148</v>
      </c>
      <c r="H301" s="33" t="s">
        <v>3149</v>
      </c>
    </row>
    <row r="302" spans="1:8" ht="12.75" customHeight="1">
      <c r="A302" s="33" t="s">
        <v>3137</v>
      </c>
      <c r="B302" s="33" t="s">
        <v>3138</v>
      </c>
      <c r="C302" s="33" t="s">
        <v>2392</v>
      </c>
      <c r="D302" s="33" t="s">
        <v>3160</v>
      </c>
      <c r="E302" s="33" t="s">
        <v>3161</v>
      </c>
      <c r="F302" s="33" t="s">
        <v>2464</v>
      </c>
      <c r="G302" s="33" t="s">
        <v>2465</v>
      </c>
      <c r="H302" s="33" t="s">
        <v>2466</v>
      </c>
    </row>
    <row r="303" spans="1:8" ht="12.75" customHeight="1">
      <c r="A303" s="33" t="s">
        <v>3162</v>
      </c>
      <c r="B303" s="33" t="s">
        <v>3163</v>
      </c>
      <c r="C303" s="33" t="s">
        <v>2392</v>
      </c>
      <c r="D303" s="33" t="s">
        <v>3164</v>
      </c>
      <c r="E303" s="33" t="s">
        <v>3165</v>
      </c>
      <c r="F303" s="33" t="s">
        <v>3166</v>
      </c>
      <c r="G303" s="33" t="s">
        <v>3167</v>
      </c>
      <c r="H303" s="33" t="s">
        <v>3168</v>
      </c>
    </row>
    <row r="304" spans="1:8" ht="12.75" customHeight="1">
      <c r="A304" s="33" t="s">
        <v>3162</v>
      </c>
      <c r="B304" s="33" t="s">
        <v>3163</v>
      </c>
      <c r="C304" s="33" t="s">
        <v>2392</v>
      </c>
      <c r="D304" s="33" t="s">
        <v>3169</v>
      </c>
      <c r="E304" s="33" t="s">
        <v>3170</v>
      </c>
      <c r="F304" s="33" t="s">
        <v>3166</v>
      </c>
      <c r="G304" s="33" t="s">
        <v>3167</v>
      </c>
      <c r="H304" s="33" t="s">
        <v>3168</v>
      </c>
    </row>
    <row r="305" spans="1:8" ht="12.75" customHeight="1">
      <c r="A305" s="33" t="s">
        <v>3162</v>
      </c>
      <c r="B305" s="33" t="s">
        <v>3163</v>
      </c>
      <c r="C305" s="33" t="s">
        <v>2392</v>
      </c>
      <c r="D305" s="33" t="s">
        <v>3171</v>
      </c>
      <c r="E305" s="33" t="s">
        <v>3172</v>
      </c>
      <c r="F305" s="33" t="s">
        <v>3166</v>
      </c>
      <c r="G305" s="33" t="s">
        <v>3167</v>
      </c>
      <c r="H305" s="33" t="s">
        <v>3168</v>
      </c>
    </row>
    <row r="306" spans="1:8" ht="12.75" customHeight="1">
      <c r="A306" s="33" t="s">
        <v>3173</v>
      </c>
      <c r="B306" s="33" t="s">
        <v>3174</v>
      </c>
      <c r="C306" s="33" t="s">
        <v>2392</v>
      </c>
      <c r="D306" s="33" t="s">
        <v>3175</v>
      </c>
      <c r="E306" s="33" t="s">
        <v>3176</v>
      </c>
      <c r="F306" s="33" t="s">
        <v>2615</v>
      </c>
      <c r="G306" s="33" t="s">
        <v>2411</v>
      </c>
      <c r="H306" s="33" t="s">
        <v>2412</v>
      </c>
    </row>
    <row r="307" spans="1:8" ht="12.75" customHeight="1">
      <c r="A307" s="33" t="s">
        <v>3173</v>
      </c>
      <c r="B307" s="33" t="s">
        <v>3174</v>
      </c>
      <c r="C307" s="33" t="s">
        <v>2392</v>
      </c>
      <c r="D307" s="33" t="s">
        <v>3177</v>
      </c>
      <c r="E307" s="33" t="s">
        <v>3178</v>
      </c>
      <c r="F307" s="33" t="s">
        <v>2615</v>
      </c>
      <c r="G307" s="33" t="s">
        <v>2411</v>
      </c>
      <c r="H307" s="33" t="s">
        <v>2412</v>
      </c>
    </row>
    <row r="308" spans="1:8" ht="12.75" customHeight="1">
      <c r="A308" s="33" t="s">
        <v>3173</v>
      </c>
      <c r="B308" s="33" t="s">
        <v>3174</v>
      </c>
      <c r="C308" s="33" t="s">
        <v>2392</v>
      </c>
      <c r="D308" s="33" t="s">
        <v>3179</v>
      </c>
      <c r="E308" s="33" t="s">
        <v>3180</v>
      </c>
      <c r="F308" s="33" t="s">
        <v>2395</v>
      </c>
      <c r="G308" s="33" t="s">
        <v>2396</v>
      </c>
      <c r="H308" s="33" t="s">
        <v>2397</v>
      </c>
    </row>
    <row r="309" spans="1:8" ht="12.75" customHeight="1">
      <c r="A309" s="33" t="s">
        <v>3173</v>
      </c>
      <c r="B309" s="33" t="s">
        <v>3174</v>
      </c>
      <c r="C309" s="33" t="s">
        <v>2392</v>
      </c>
      <c r="D309" s="33" t="s">
        <v>3181</v>
      </c>
      <c r="E309" s="33" t="s">
        <v>3182</v>
      </c>
      <c r="F309" s="33" t="s">
        <v>3183</v>
      </c>
      <c r="G309" s="33" t="s">
        <v>3184</v>
      </c>
      <c r="H309" s="33" t="s">
        <v>3185</v>
      </c>
    </row>
    <row r="310" spans="1:8" ht="12.75" customHeight="1">
      <c r="A310" s="33" t="s">
        <v>3173</v>
      </c>
      <c r="B310" s="33" t="s">
        <v>3174</v>
      </c>
      <c r="C310" s="33" t="s">
        <v>2392</v>
      </c>
      <c r="D310" s="33" t="s">
        <v>3186</v>
      </c>
      <c r="E310" s="33" t="s">
        <v>3187</v>
      </c>
      <c r="F310" s="33" t="s">
        <v>3183</v>
      </c>
      <c r="G310" s="33" t="s">
        <v>3184</v>
      </c>
      <c r="H310" s="33" t="s">
        <v>3185</v>
      </c>
    </row>
    <row r="311" spans="1:8" ht="12.75" customHeight="1">
      <c r="A311" s="33" t="s">
        <v>3173</v>
      </c>
      <c r="B311" s="33" t="s">
        <v>3174</v>
      </c>
      <c r="C311" s="33" t="s">
        <v>2392</v>
      </c>
      <c r="D311" s="33" t="s">
        <v>3188</v>
      </c>
      <c r="E311" s="33" t="s">
        <v>3189</v>
      </c>
      <c r="F311" s="33" t="s">
        <v>2405</v>
      </c>
      <c r="G311" s="33" t="s">
        <v>2406</v>
      </c>
      <c r="H311" s="33" t="s">
        <v>2407</v>
      </c>
    </row>
    <row r="312" spans="1:8" ht="12.75" customHeight="1">
      <c r="A312" s="33" t="s">
        <v>3173</v>
      </c>
      <c r="B312" s="33" t="s">
        <v>3174</v>
      </c>
      <c r="C312" s="33" t="s">
        <v>2392</v>
      </c>
      <c r="D312" s="33" t="s">
        <v>3190</v>
      </c>
      <c r="E312" s="33" t="s">
        <v>3191</v>
      </c>
      <c r="F312" s="33" t="s">
        <v>2615</v>
      </c>
      <c r="G312" s="33" t="s">
        <v>2411</v>
      </c>
      <c r="H312" s="33" t="s">
        <v>2412</v>
      </c>
    </row>
    <row r="313" spans="1:8" ht="12.75" customHeight="1">
      <c r="A313" s="33" t="s">
        <v>3173</v>
      </c>
      <c r="B313" s="33" t="s">
        <v>3174</v>
      </c>
      <c r="C313" s="33" t="s">
        <v>2392</v>
      </c>
      <c r="D313" s="33" t="s">
        <v>3192</v>
      </c>
      <c r="E313" s="33" t="s">
        <v>3193</v>
      </c>
      <c r="F313" s="33" t="s">
        <v>2400</v>
      </c>
      <c r="G313" s="33" t="s">
        <v>2401</v>
      </c>
      <c r="H313" s="33" t="s">
        <v>2402</v>
      </c>
    </row>
    <row r="314" spans="1:8" ht="12.75" customHeight="1">
      <c r="A314" s="33" t="s">
        <v>3173</v>
      </c>
      <c r="B314" s="33" t="s">
        <v>3174</v>
      </c>
      <c r="C314" s="33" t="s">
        <v>2392</v>
      </c>
      <c r="D314" s="33" t="s">
        <v>3194</v>
      </c>
      <c r="E314" s="33" t="s">
        <v>3195</v>
      </c>
      <c r="F314" s="33" t="s">
        <v>2395</v>
      </c>
      <c r="G314" s="33" t="s">
        <v>2396</v>
      </c>
      <c r="H314" s="33" t="s">
        <v>2397</v>
      </c>
    </row>
    <row r="315" spans="1:8" ht="12.75" customHeight="1">
      <c r="A315" s="33" t="s">
        <v>3173</v>
      </c>
      <c r="B315" s="33" t="s">
        <v>3174</v>
      </c>
      <c r="C315" s="33" t="s">
        <v>2392</v>
      </c>
      <c r="D315" s="33" t="s">
        <v>3196</v>
      </c>
      <c r="E315" s="33" t="s">
        <v>3197</v>
      </c>
      <c r="F315" s="33" t="s">
        <v>2395</v>
      </c>
      <c r="G315" s="33" t="s">
        <v>2396</v>
      </c>
      <c r="H315" s="33" t="s">
        <v>2397</v>
      </c>
    </row>
    <row r="316" spans="1:8" ht="12.75" customHeight="1">
      <c r="A316" s="33" t="s">
        <v>3173</v>
      </c>
      <c r="B316" s="33" t="s">
        <v>3174</v>
      </c>
      <c r="C316" s="33" t="s">
        <v>2392</v>
      </c>
      <c r="D316" s="33" t="s">
        <v>3198</v>
      </c>
      <c r="E316" s="33" t="s">
        <v>3199</v>
      </c>
      <c r="F316" s="33" t="s">
        <v>2395</v>
      </c>
      <c r="G316" s="33" t="s">
        <v>2396</v>
      </c>
      <c r="H316" s="33" t="s">
        <v>2397</v>
      </c>
    </row>
    <row r="317" spans="1:8" ht="12.75" customHeight="1">
      <c r="A317" s="33" t="s">
        <v>3173</v>
      </c>
      <c r="B317" s="33" t="s">
        <v>3174</v>
      </c>
      <c r="C317" s="33" t="s">
        <v>2392</v>
      </c>
      <c r="D317" s="33" t="s">
        <v>3200</v>
      </c>
      <c r="E317" s="33" t="s">
        <v>3201</v>
      </c>
      <c r="F317" s="33" t="s">
        <v>2415</v>
      </c>
      <c r="G317" s="33" t="s">
        <v>2416</v>
      </c>
      <c r="H317" s="33" t="s">
        <v>2417</v>
      </c>
    </row>
    <row r="318" spans="1:8" ht="12.75" customHeight="1">
      <c r="A318" s="33" t="s">
        <v>3173</v>
      </c>
      <c r="B318" s="33" t="s">
        <v>3174</v>
      </c>
      <c r="C318" s="33" t="s">
        <v>2392</v>
      </c>
      <c r="D318" s="33" t="s">
        <v>3202</v>
      </c>
      <c r="E318" s="33" t="s">
        <v>3203</v>
      </c>
      <c r="F318" s="33" t="s">
        <v>2395</v>
      </c>
      <c r="G318" s="33" t="s">
        <v>2396</v>
      </c>
      <c r="H318" s="33" t="s">
        <v>2397</v>
      </c>
    </row>
    <row r="319" spans="1:8" ht="12.75" customHeight="1">
      <c r="A319" s="33" t="s">
        <v>3173</v>
      </c>
      <c r="B319" s="33" t="s">
        <v>3174</v>
      </c>
      <c r="C319" s="33" t="s">
        <v>2392</v>
      </c>
      <c r="D319" s="33" t="s">
        <v>3204</v>
      </c>
      <c r="E319" s="33" t="s">
        <v>3205</v>
      </c>
      <c r="F319" s="33" t="s">
        <v>2395</v>
      </c>
      <c r="G319" s="33" t="s">
        <v>2396</v>
      </c>
      <c r="H319" s="33" t="s">
        <v>2397</v>
      </c>
    </row>
    <row r="320" spans="1:8" ht="12.75" customHeight="1">
      <c r="A320" s="33" t="s">
        <v>3173</v>
      </c>
      <c r="B320" s="33" t="s">
        <v>3174</v>
      </c>
      <c r="C320" s="33" t="s">
        <v>2392</v>
      </c>
      <c r="D320" s="33" t="s">
        <v>3206</v>
      </c>
      <c r="E320" s="33" t="s">
        <v>3207</v>
      </c>
      <c r="F320" s="33" t="s">
        <v>2410</v>
      </c>
      <c r="G320" s="33" t="s">
        <v>2411</v>
      </c>
      <c r="H320" s="33" t="s">
        <v>2412</v>
      </c>
    </row>
    <row r="321" spans="1:8" ht="12.75" customHeight="1">
      <c r="A321" s="33" t="s">
        <v>3173</v>
      </c>
      <c r="B321" s="33" t="s">
        <v>3174</v>
      </c>
      <c r="C321" s="33" t="s">
        <v>2392</v>
      </c>
      <c r="D321" s="33" t="s">
        <v>3208</v>
      </c>
      <c r="E321" s="33" t="s">
        <v>3209</v>
      </c>
      <c r="F321" s="33" t="s">
        <v>2410</v>
      </c>
      <c r="G321" s="33" t="s">
        <v>2411</v>
      </c>
      <c r="H321" s="33" t="s">
        <v>2412</v>
      </c>
    </row>
    <row r="322" spans="1:8" ht="12.75" customHeight="1">
      <c r="A322" s="33" t="s">
        <v>3173</v>
      </c>
      <c r="B322" s="33" t="s">
        <v>3174</v>
      </c>
      <c r="C322" s="33" t="s">
        <v>2392</v>
      </c>
      <c r="D322" s="33" t="s">
        <v>3210</v>
      </c>
      <c r="E322" s="33" t="s">
        <v>3211</v>
      </c>
      <c r="F322" s="33" t="s">
        <v>2400</v>
      </c>
      <c r="G322" s="33" t="s">
        <v>2401</v>
      </c>
      <c r="H322" s="33" t="s">
        <v>2402</v>
      </c>
    </row>
    <row r="323" spans="1:8" ht="12.75" customHeight="1">
      <c r="A323" s="33" t="s">
        <v>3173</v>
      </c>
      <c r="B323" s="33" t="s">
        <v>3174</v>
      </c>
      <c r="C323" s="33" t="s">
        <v>2392</v>
      </c>
      <c r="D323" s="33" t="s">
        <v>3212</v>
      </c>
      <c r="E323" s="33" t="s">
        <v>3213</v>
      </c>
      <c r="F323" s="33" t="s">
        <v>2615</v>
      </c>
      <c r="G323" s="33" t="s">
        <v>2411</v>
      </c>
      <c r="H323" s="33" t="s">
        <v>2412</v>
      </c>
    </row>
    <row r="324" spans="1:8" ht="12.75" customHeight="1">
      <c r="A324" s="33" t="s">
        <v>3173</v>
      </c>
      <c r="B324" s="33" t="s">
        <v>3174</v>
      </c>
      <c r="C324" s="33" t="s">
        <v>2392</v>
      </c>
      <c r="D324" s="33" t="s">
        <v>3214</v>
      </c>
      <c r="E324" s="33" t="s">
        <v>3215</v>
      </c>
      <c r="F324" s="33" t="s">
        <v>2464</v>
      </c>
      <c r="G324" s="33" t="s">
        <v>2465</v>
      </c>
      <c r="H324" s="33" t="s">
        <v>2466</v>
      </c>
    </row>
    <row r="325" spans="1:8" ht="12.75" customHeight="1">
      <c r="A325" s="33" t="s">
        <v>3173</v>
      </c>
      <c r="B325" s="33" t="s">
        <v>3174</v>
      </c>
      <c r="C325" s="33" t="s">
        <v>2392</v>
      </c>
      <c r="D325" s="33" t="s">
        <v>3216</v>
      </c>
      <c r="E325" s="33" t="s">
        <v>3217</v>
      </c>
      <c r="F325" s="33" t="s">
        <v>2400</v>
      </c>
      <c r="G325" s="33" t="s">
        <v>2401</v>
      </c>
      <c r="H325" s="33" t="s">
        <v>2402</v>
      </c>
    </row>
    <row r="326" spans="1:8" ht="12.75" customHeight="1">
      <c r="A326" s="33" t="s">
        <v>3173</v>
      </c>
      <c r="B326" s="33" t="s">
        <v>3174</v>
      </c>
      <c r="C326" s="33" t="s">
        <v>2392</v>
      </c>
      <c r="D326" s="33" t="s">
        <v>3218</v>
      </c>
      <c r="E326" s="33" t="s">
        <v>3219</v>
      </c>
      <c r="F326" s="33" t="s">
        <v>2459</v>
      </c>
      <c r="G326" s="33" t="s">
        <v>2460</v>
      </c>
      <c r="H326" s="33" t="s">
        <v>2461</v>
      </c>
    </row>
    <row r="327" spans="1:8" ht="12.75" customHeight="1">
      <c r="A327" s="33" t="s">
        <v>3173</v>
      </c>
      <c r="B327" s="33" t="s">
        <v>3174</v>
      </c>
      <c r="C327" s="33" t="s">
        <v>2392</v>
      </c>
      <c r="D327" s="33" t="s">
        <v>3220</v>
      </c>
      <c r="E327" s="33" t="s">
        <v>3221</v>
      </c>
      <c r="F327" s="33" t="s">
        <v>2459</v>
      </c>
      <c r="G327" s="33" t="s">
        <v>2460</v>
      </c>
      <c r="H327" s="33" t="s">
        <v>2461</v>
      </c>
    </row>
    <row r="328" spans="1:8" ht="12.75" customHeight="1">
      <c r="A328" s="33" t="s">
        <v>3173</v>
      </c>
      <c r="B328" s="33" t="s">
        <v>3174</v>
      </c>
      <c r="C328" s="33" t="s">
        <v>2392</v>
      </c>
      <c r="D328" s="33" t="s">
        <v>3222</v>
      </c>
      <c r="E328" s="33" t="s">
        <v>3223</v>
      </c>
      <c r="F328" s="33" t="s">
        <v>2405</v>
      </c>
      <c r="G328" s="33" t="s">
        <v>2406</v>
      </c>
      <c r="H328" s="33" t="s">
        <v>2407</v>
      </c>
    </row>
    <row r="329" spans="1:8" ht="12.75" customHeight="1">
      <c r="A329" s="33" t="s">
        <v>3173</v>
      </c>
      <c r="B329" s="33" t="s">
        <v>3174</v>
      </c>
      <c r="C329" s="33" t="s">
        <v>2392</v>
      </c>
      <c r="D329" s="33" t="s">
        <v>3224</v>
      </c>
      <c r="E329" s="33" t="s">
        <v>3225</v>
      </c>
      <c r="F329" s="33" t="s">
        <v>3183</v>
      </c>
      <c r="G329" s="33" t="s">
        <v>3184</v>
      </c>
      <c r="H329" s="33" t="s">
        <v>3185</v>
      </c>
    </row>
    <row r="330" spans="1:8" ht="12.75" customHeight="1">
      <c r="A330" s="33" t="s">
        <v>3173</v>
      </c>
      <c r="B330" s="33" t="s">
        <v>3174</v>
      </c>
      <c r="C330" s="33" t="s">
        <v>2392</v>
      </c>
      <c r="D330" s="33" t="s">
        <v>3226</v>
      </c>
      <c r="E330" s="33" t="s">
        <v>3227</v>
      </c>
      <c r="F330" s="33" t="s">
        <v>3183</v>
      </c>
      <c r="G330" s="33" t="s">
        <v>3184</v>
      </c>
      <c r="H330" s="33" t="s">
        <v>3185</v>
      </c>
    </row>
    <row r="331" spans="1:8" ht="12.75" customHeight="1">
      <c r="A331" s="33" t="s">
        <v>3173</v>
      </c>
      <c r="B331" s="33" t="s">
        <v>3174</v>
      </c>
      <c r="C331" s="33" t="s">
        <v>2392</v>
      </c>
      <c r="D331" s="33" t="s">
        <v>3228</v>
      </c>
      <c r="E331" s="33" t="s">
        <v>3229</v>
      </c>
      <c r="F331" s="33" t="s">
        <v>2464</v>
      </c>
      <c r="G331" s="33" t="s">
        <v>2465</v>
      </c>
      <c r="H331" s="33" t="s">
        <v>2466</v>
      </c>
    </row>
    <row r="332" spans="1:8" ht="12.75" customHeight="1">
      <c r="A332" s="33" t="s">
        <v>3173</v>
      </c>
      <c r="B332" s="33" t="s">
        <v>3174</v>
      </c>
      <c r="C332" s="33" t="s">
        <v>2392</v>
      </c>
      <c r="D332" s="33" t="s">
        <v>3230</v>
      </c>
      <c r="E332" s="33" t="s">
        <v>3231</v>
      </c>
      <c r="F332" s="33" t="s">
        <v>2459</v>
      </c>
      <c r="G332" s="33" t="s">
        <v>2460</v>
      </c>
      <c r="H332" s="33" t="s">
        <v>2461</v>
      </c>
    </row>
    <row r="333" spans="1:8" ht="12.75" customHeight="1">
      <c r="A333" s="33" t="s">
        <v>3173</v>
      </c>
      <c r="B333" s="33" t="s">
        <v>3174</v>
      </c>
      <c r="C333" s="33" t="s">
        <v>2392</v>
      </c>
      <c r="D333" s="33" t="s">
        <v>3232</v>
      </c>
      <c r="E333" s="33" t="s">
        <v>3233</v>
      </c>
      <c r="F333" s="33" t="s">
        <v>2400</v>
      </c>
      <c r="G333" s="33" t="s">
        <v>2401</v>
      </c>
      <c r="H333" s="33" t="s">
        <v>2402</v>
      </c>
    </row>
    <row r="334" spans="1:8" ht="12.75" customHeight="1">
      <c r="A334" s="33" t="s">
        <v>3173</v>
      </c>
      <c r="B334" s="33" t="s">
        <v>3174</v>
      </c>
      <c r="C334" s="33" t="s">
        <v>2392</v>
      </c>
      <c r="D334" s="33" t="s">
        <v>3234</v>
      </c>
      <c r="E334" s="33" t="s">
        <v>3235</v>
      </c>
      <c r="F334" s="33" t="s">
        <v>2405</v>
      </c>
      <c r="G334" s="33" t="s">
        <v>2406</v>
      </c>
      <c r="H334" s="33" t="s">
        <v>2407</v>
      </c>
    </row>
    <row r="335" spans="1:8" ht="12.75" customHeight="1">
      <c r="A335" s="33" t="s">
        <v>3173</v>
      </c>
      <c r="B335" s="33" t="s">
        <v>3174</v>
      </c>
      <c r="C335" s="33" t="s">
        <v>2392</v>
      </c>
      <c r="D335" s="33" t="s">
        <v>3236</v>
      </c>
      <c r="E335" s="33" t="s">
        <v>3237</v>
      </c>
      <c r="F335" s="33" t="s">
        <v>2400</v>
      </c>
      <c r="G335" s="33" t="s">
        <v>2401</v>
      </c>
      <c r="H335" s="33" t="s">
        <v>2402</v>
      </c>
    </row>
    <row r="336" spans="1:8" ht="12.75" customHeight="1">
      <c r="A336" s="33" t="s">
        <v>3173</v>
      </c>
      <c r="B336" s="33" t="s">
        <v>3174</v>
      </c>
      <c r="C336" s="33" t="s">
        <v>2392</v>
      </c>
      <c r="D336" s="33" t="s">
        <v>3238</v>
      </c>
      <c r="E336" s="33" t="s">
        <v>3239</v>
      </c>
      <c r="F336" s="33" t="s">
        <v>2459</v>
      </c>
      <c r="G336" s="33" t="s">
        <v>2460</v>
      </c>
      <c r="H336" s="33" t="s">
        <v>2461</v>
      </c>
    </row>
    <row r="337" spans="1:8" ht="12.75" customHeight="1">
      <c r="A337" s="33" t="s">
        <v>3173</v>
      </c>
      <c r="B337" s="33" t="s">
        <v>3174</v>
      </c>
      <c r="C337" s="33" t="s">
        <v>2392</v>
      </c>
      <c r="D337" s="33" t="s">
        <v>3240</v>
      </c>
      <c r="E337" s="33" t="s">
        <v>3241</v>
      </c>
      <c r="F337" s="33" t="s">
        <v>2405</v>
      </c>
      <c r="G337" s="33" t="s">
        <v>2406</v>
      </c>
      <c r="H337" s="33" t="s">
        <v>2407</v>
      </c>
    </row>
    <row r="338" spans="1:8" ht="12.75" customHeight="1">
      <c r="A338" s="33" t="s">
        <v>3173</v>
      </c>
      <c r="B338" s="33" t="s">
        <v>3174</v>
      </c>
      <c r="C338" s="33" t="s">
        <v>2392</v>
      </c>
      <c r="D338" s="33" t="s">
        <v>3242</v>
      </c>
      <c r="E338" s="33" t="s">
        <v>3243</v>
      </c>
      <c r="F338" s="33" t="s">
        <v>3244</v>
      </c>
      <c r="G338" s="33" t="s">
        <v>3245</v>
      </c>
      <c r="H338" s="33" t="s">
        <v>3246</v>
      </c>
    </row>
    <row r="339" spans="1:8" ht="12.75" customHeight="1">
      <c r="A339" s="33" t="s">
        <v>3173</v>
      </c>
      <c r="B339" s="33" t="s">
        <v>3174</v>
      </c>
      <c r="C339" s="33" t="s">
        <v>2392</v>
      </c>
      <c r="D339" s="33" t="s">
        <v>3247</v>
      </c>
      <c r="E339" s="33" t="s">
        <v>3248</v>
      </c>
      <c r="F339" s="33" t="s">
        <v>2459</v>
      </c>
      <c r="G339" s="33" t="s">
        <v>2460</v>
      </c>
      <c r="H339" s="33" t="s">
        <v>2461</v>
      </c>
    </row>
    <row r="340" spans="1:8" ht="12.75" customHeight="1">
      <c r="A340" s="33" t="s">
        <v>3173</v>
      </c>
      <c r="B340" s="33" t="s">
        <v>3174</v>
      </c>
      <c r="C340" s="33" t="s">
        <v>2392</v>
      </c>
      <c r="D340" s="33" t="s">
        <v>3249</v>
      </c>
      <c r="E340" s="33" t="s">
        <v>3250</v>
      </c>
      <c r="F340" s="33" t="s">
        <v>2405</v>
      </c>
      <c r="G340" s="33" t="s">
        <v>2406</v>
      </c>
      <c r="H340" s="33" t="s">
        <v>2407</v>
      </c>
    </row>
    <row r="341" spans="1:8" ht="12.75" customHeight="1">
      <c r="A341" s="33" t="s">
        <v>3173</v>
      </c>
      <c r="B341" s="33" t="s">
        <v>3174</v>
      </c>
      <c r="C341" s="33" t="s">
        <v>2392</v>
      </c>
      <c r="D341" s="33" t="s">
        <v>3251</v>
      </c>
      <c r="E341" s="33" t="s">
        <v>3252</v>
      </c>
      <c r="F341" s="33" t="s">
        <v>2456</v>
      </c>
      <c r="G341" s="33" t="s">
        <v>2411</v>
      </c>
      <c r="H341" s="33" t="s">
        <v>2412</v>
      </c>
    </row>
    <row r="342" spans="1:8" ht="12.75" customHeight="1">
      <c r="A342" s="33" t="s">
        <v>3173</v>
      </c>
      <c r="B342" s="33" t="s">
        <v>3174</v>
      </c>
      <c r="C342" s="33" t="s">
        <v>2392</v>
      </c>
      <c r="D342" s="33" t="s">
        <v>3253</v>
      </c>
      <c r="E342" s="33" t="s">
        <v>3254</v>
      </c>
      <c r="F342" s="33" t="s">
        <v>2415</v>
      </c>
      <c r="G342" s="33" t="s">
        <v>2416</v>
      </c>
      <c r="H342" s="33" t="s">
        <v>2417</v>
      </c>
    </row>
    <row r="343" spans="1:8" ht="12.75" customHeight="1">
      <c r="A343" s="33" t="s">
        <v>3173</v>
      </c>
      <c r="B343" s="33" t="s">
        <v>3174</v>
      </c>
      <c r="C343" s="33" t="s">
        <v>2392</v>
      </c>
      <c r="D343" s="33" t="s">
        <v>3255</v>
      </c>
      <c r="E343" s="33" t="s">
        <v>3256</v>
      </c>
      <c r="F343" s="33" t="s">
        <v>2456</v>
      </c>
      <c r="G343" s="33" t="s">
        <v>2411</v>
      </c>
      <c r="H343" s="33" t="s">
        <v>2412</v>
      </c>
    </row>
    <row r="344" spans="1:8" ht="12.75" customHeight="1">
      <c r="A344" s="33" t="s">
        <v>3173</v>
      </c>
      <c r="B344" s="33" t="s">
        <v>3174</v>
      </c>
      <c r="C344" s="33" t="s">
        <v>2392</v>
      </c>
      <c r="D344" s="33" t="s">
        <v>3257</v>
      </c>
      <c r="E344" s="33" t="s">
        <v>3258</v>
      </c>
      <c r="F344" s="33" t="s">
        <v>2615</v>
      </c>
      <c r="G344" s="33" t="s">
        <v>2411</v>
      </c>
      <c r="H344" s="33" t="s">
        <v>2412</v>
      </c>
    </row>
    <row r="345" spans="1:8" ht="12.75" customHeight="1">
      <c r="A345" s="33" t="s">
        <v>3173</v>
      </c>
      <c r="B345" s="33" t="s">
        <v>3174</v>
      </c>
      <c r="C345" s="33" t="s">
        <v>2392</v>
      </c>
      <c r="D345" s="33" t="s">
        <v>3259</v>
      </c>
      <c r="E345" s="33" t="s">
        <v>3260</v>
      </c>
      <c r="F345" s="33" t="s">
        <v>2405</v>
      </c>
      <c r="G345" s="33" t="s">
        <v>2406</v>
      </c>
      <c r="H345" s="33" t="s">
        <v>2407</v>
      </c>
    </row>
    <row r="346" spans="1:8" ht="12.75" customHeight="1">
      <c r="A346" s="33" t="s">
        <v>3261</v>
      </c>
      <c r="B346" s="33" t="s">
        <v>3262</v>
      </c>
      <c r="C346" s="33" t="s">
        <v>2392</v>
      </c>
      <c r="D346" s="33" t="s">
        <v>3263</v>
      </c>
      <c r="E346" s="33" t="s">
        <v>3264</v>
      </c>
      <c r="F346" s="33" t="s">
        <v>2459</v>
      </c>
      <c r="G346" s="33" t="s">
        <v>2460</v>
      </c>
      <c r="H346" s="33" t="s">
        <v>2461</v>
      </c>
    </row>
    <row r="347" spans="1:8" ht="12.75" customHeight="1">
      <c r="A347" s="33" t="s">
        <v>3261</v>
      </c>
      <c r="B347" s="33" t="s">
        <v>3262</v>
      </c>
      <c r="C347" s="33" t="s">
        <v>2392</v>
      </c>
      <c r="D347" s="33" t="s">
        <v>3265</v>
      </c>
      <c r="E347" s="33" t="s">
        <v>3266</v>
      </c>
      <c r="F347" s="33" t="s">
        <v>3267</v>
      </c>
      <c r="G347" s="33" t="s">
        <v>3268</v>
      </c>
      <c r="H347" s="33" t="s">
        <v>3269</v>
      </c>
    </row>
    <row r="348" spans="1:8" ht="12.75" customHeight="1">
      <c r="A348" s="33" t="s">
        <v>3261</v>
      </c>
      <c r="B348" s="33" t="s">
        <v>3262</v>
      </c>
      <c r="C348" s="33" t="s">
        <v>2392</v>
      </c>
      <c r="D348" s="33" t="s">
        <v>3270</v>
      </c>
      <c r="E348" s="33" t="s">
        <v>3271</v>
      </c>
      <c r="F348" s="33" t="s">
        <v>3267</v>
      </c>
      <c r="G348" s="33" t="s">
        <v>3268</v>
      </c>
      <c r="H348" s="33" t="s">
        <v>3269</v>
      </c>
    </row>
    <row r="349" spans="1:8" ht="12.75" customHeight="1">
      <c r="A349" s="33" t="s">
        <v>3261</v>
      </c>
      <c r="B349" s="33" t="s">
        <v>3262</v>
      </c>
      <c r="C349" s="33" t="s">
        <v>2392</v>
      </c>
      <c r="D349" s="33" t="s">
        <v>3272</v>
      </c>
      <c r="E349" s="33" t="s">
        <v>3273</v>
      </c>
      <c r="F349" s="33" t="s">
        <v>2400</v>
      </c>
      <c r="G349" s="33" t="s">
        <v>2401</v>
      </c>
      <c r="H349" s="33" t="s">
        <v>2402</v>
      </c>
    </row>
    <row r="350" spans="1:8" ht="12.75" customHeight="1">
      <c r="A350" s="33" t="s">
        <v>3261</v>
      </c>
      <c r="B350" s="33" t="s">
        <v>3262</v>
      </c>
      <c r="C350" s="33" t="s">
        <v>2392</v>
      </c>
      <c r="D350" s="33" t="s">
        <v>3274</v>
      </c>
      <c r="E350" s="33" t="s">
        <v>3275</v>
      </c>
      <c r="F350" s="33" t="s">
        <v>2405</v>
      </c>
      <c r="G350" s="33" t="s">
        <v>2406</v>
      </c>
      <c r="H350" s="33" t="s">
        <v>2407</v>
      </c>
    </row>
    <row r="351" spans="1:8" ht="12.75" customHeight="1">
      <c r="A351" s="33" t="s">
        <v>3261</v>
      </c>
      <c r="B351" s="33" t="s">
        <v>3262</v>
      </c>
      <c r="C351" s="33" t="s">
        <v>2392</v>
      </c>
      <c r="D351" s="33" t="s">
        <v>3276</v>
      </c>
      <c r="E351" s="33" t="s">
        <v>3277</v>
      </c>
      <c r="F351" s="33" t="s">
        <v>2405</v>
      </c>
      <c r="G351" s="33" t="s">
        <v>2406</v>
      </c>
      <c r="H351" s="33" t="s">
        <v>2407</v>
      </c>
    </row>
    <row r="352" spans="1:8" ht="12.75" customHeight="1">
      <c r="A352" s="33" t="s">
        <v>3261</v>
      </c>
      <c r="B352" s="33" t="s">
        <v>3262</v>
      </c>
      <c r="C352" s="33" t="s">
        <v>2392</v>
      </c>
      <c r="D352" s="33" t="s">
        <v>3278</v>
      </c>
      <c r="E352" s="33" t="s">
        <v>3279</v>
      </c>
      <c r="F352" s="33" t="s">
        <v>2459</v>
      </c>
      <c r="G352" s="33" t="s">
        <v>2460</v>
      </c>
      <c r="H352" s="33" t="s">
        <v>2461</v>
      </c>
    </row>
    <row r="353" spans="1:8" ht="12.75" customHeight="1">
      <c r="A353" s="33" t="s">
        <v>3261</v>
      </c>
      <c r="B353" s="33" t="s">
        <v>3262</v>
      </c>
      <c r="C353" s="33" t="s">
        <v>2392</v>
      </c>
      <c r="D353" s="33" t="s">
        <v>3280</v>
      </c>
      <c r="E353" s="33" t="s">
        <v>3281</v>
      </c>
      <c r="F353" s="33" t="s">
        <v>2395</v>
      </c>
      <c r="G353" s="33" t="s">
        <v>2396</v>
      </c>
      <c r="H353" s="33" t="s">
        <v>2397</v>
      </c>
    </row>
    <row r="354" spans="1:8" ht="12.75" customHeight="1">
      <c r="A354" s="33" t="s">
        <v>3261</v>
      </c>
      <c r="B354" s="33" t="s">
        <v>3262</v>
      </c>
      <c r="C354" s="33" t="s">
        <v>2392</v>
      </c>
      <c r="D354" s="33" t="s">
        <v>3282</v>
      </c>
      <c r="E354" s="33" t="s">
        <v>3283</v>
      </c>
      <c r="F354" s="33" t="s">
        <v>3267</v>
      </c>
      <c r="G354" s="33" t="s">
        <v>3268</v>
      </c>
      <c r="H354" s="33" t="s">
        <v>3269</v>
      </c>
    </row>
    <row r="355" spans="1:8" ht="12.75" customHeight="1">
      <c r="A355" s="33" t="s">
        <v>3261</v>
      </c>
      <c r="B355" s="33" t="s">
        <v>3262</v>
      </c>
      <c r="C355" s="33" t="s">
        <v>2392</v>
      </c>
      <c r="D355" s="33" t="s">
        <v>3284</v>
      </c>
      <c r="E355" s="33" t="s">
        <v>3285</v>
      </c>
      <c r="F355" s="33" t="s">
        <v>2410</v>
      </c>
      <c r="G355" s="33" t="s">
        <v>2411</v>
      </c>
      <c r="H355" s="33" t="s">
        <v>2412</v>
      </c>
    </row>
    <row r="356" spans="1:8" ht="12.75" customHeight="1">
      <c r="A356" s="33" t="s">
        <v>3261</v>
      </c>
      <c r="B356" s="33" t="s">
        <v>3262</v>
      </c>
      <c r="C356" s="33" t="s">
        <v>2392</v>
      </c>
      <c r="D356" s="33" t="s">
        <v>3286</v>
      </c>
      <c r="E356" s="33" t="s">
        <v>3287</v>
      </c>
      <c r="F356" s="33" t="s">
        <v>2415</v>
      </c>
      <c r="G356" s="33" t="s">
        <v>2416</v>
      </c>
      <c r="H356" s="33" t="s">
        <v>2417</v>
      </c>
    </row>
    <row r="357" spans="1:8" ht="12.75" customHeight="1">
      <c r="A357" s="33" t="s">
        <v>3288</v>
      </c>
      <c r="B357" s="33" t="s">
        <v>3289</v>
      </c>
      <c r="C357" s="33" t="s">
        <v>2392</v>
      </c>
      <c r="D357" s="33" t="s">
        <v>3290</v>
      </c>
      <c r="E357" s="33" t="s">
        <v>3291</v>
      </c>
      <c r="F357" s="33" t="s">
        <v>2405</v>
      </c>
      <c r="G357" s="33" t="s">
        <v>2406</v>
      </c>
      <c r="H357" s="33" t="s">
        <v>2407</v>
      </c>
    </row>
    <row r="358" spans="1:8" ht="12.75" customHeight="1">
      <c r="A358" s="33" t="s">
        <v>3288</v>
      </c>
      <c r="B358" s="33" t="s">
        <v>3289</v>
      </c>
      <c r="C358" s="33" t="s">
        <v>2392</v>
      </c>
      <c r="D358" s="33" t="s">
        <v>3292</v>
      </c>
      <c r="E358" s="33" t="s">
        <v>3293</v>
      </c>
      <c r="F358" s="33" t="s">
        <v>2405</v>
      </c>
      <c r="G358" s="33" t="s">
        <v>2406</v>
      </c>
      <c r="H358" s="33" t="s">
        <v>2407</v>
      </c>
    </row>
    <row r="359" spans="1:8" ht="12.75" customHeight="1">
      <c r="A359" s="33" t="s">
        <v>3288</v>
      </c>
      <c r="B359" s="33" t="s">
        <v>3289</v>
      </c>
      <c r="C359" s="33" t="s">
        <v>2392</v>
      </c>
      <c r="D359" s="33" t="s">
        <v>3294</v>
      </c>
      <c r="E359" s="33" t="s">
        <v>3295</v>
      </c>
      <c r="F359" s="33" t="s">
        <v>3296</v>
      </c>
      <c r="G359" s="33" t="s">
        <v>3297</v>
      </c>
      <c r="H359" s="33" t="s">
        <v>3298</v>
      </c>
    </row>
    <row r="360" spans="1:8" ht="12.75" customHeight="1">
      <c r="A360" s="33" t="s">
        <v>3299</v>
      </c>
      <c r="B360" s="33" t="s">
        <v>3300</v>
      </c>
      <c r="C360" s="33" t="s">
        <v>2392</v>
      </c>
      <c r="D360" s="33" t="s">
        <v>3301</v>
      </c>
      <c r="E360" s="33" t="s">
        <v>3302</v>
      </c>
      <c r="F360" s="33" t="s">
        <v>3303</v>
      </c>
      <c r="G360" s="33" t="s">
        <v>446</v>
      </c>
      <c r="H360" s="33" t="s">
        <v>3304</v>
      </c>
    </row>
    <row r="361" spans="1:8" ht="12.75" customHeight="1">
      <c r="A361" s="33" t="s">
        <v>3299</v>
      </c>
      <c r="B361" s="33" t="s">
        <v>3300</v>
      </c>
      <c r="C361" s="33" t="s">
        <v>2392</v>
      </c>
      <c r="D361" s="33" t="s">
        <v>3305</v>
      </c>
      <c r="E361" s="33" t="s">
        <v>3306</v>
      </c>
      <c r="F361" s="33" t="s">
        <v>2817</v>
      </c>
      <c r="G361" s="33" t="s">
        <v>2818</v>
      </c>
      <c r="H361" s="33" t="s">
        <v>2819</v>
      </c>
    </row>
    <row r="362" spans="1:8" ht="12.75" customHeight="1">
      <c r="A362" s="33" t="s">
        <v>3299</v>
      </c>
      <c r="B362" s="33" t="s">
        <v>3300</v>
      </c>
      <c r="C362" s="33" t="s">
        <v>2392</v>
      </c>
      <c r="D362" s="33" t="s">
        <v>3307</v>
      </c>
      <c r="E362" s="33" t="s">
        <v>3308</v>
      </c>
      <c r="F362" s="33" t="s">
        <v>2833</v>
      </c>
      <c r="G362" s="33" t="s">
        <v>2834</v>
      </c>
      <c r="H362" s="33" t="s">
        <v>2835</v>
      </c>
    </row>
    <row r="363" spans="1:8" ht="12.75" customHeight="1">
      <c r="A363" s="33" t="s">
        <v>3299</v>
      </c>
      <c r="B363" s="33" t="s">
        <v>3300</v>
      </c>
      <c r="C363" s="33" t="s">
        <v>2392</v>
      </c>
      <c r="D363" s="33" t="s">
        <v>3309</v>
      </c>
      <c r="E363" s="33" t="s">
        <v>3310</v>
      </c>
      <c r="F363" s="33" t="s">
        <v>3267</v>
      </c>
      <c r="G363" s="33" t="s">
        <v>3268</v>
      </c>
      <c r="H363" s="33" t="s">
        <v>3269</v>
      </c>
    </row>
    <row r="364" spans="1:8" ht="12.75" customHeight="1">
      <c r="A364" s="33" t="s">
        <v>3299</v>
      </c>
      <c r="B364" s="33" t="s">
        <v>3300</v>
      </c>
      <c r="C364" s="33" t="s">
        <v>2392</v>
      </c>
      <c r="D364" s="33" t="s">
        <v>3311</v>
      </c>
      <c r="E364" s="33" t="s">
        <v>3312</v>
      </c>
      <c r="F364" s="33" t="s">
        <v>2742</v>
      </c>
      <c r="G364" s="33" t="s">
        <v>2743</v>
      </c>
      <c r="H364" s="33" t="s">
        <v>2744</v>
      </c>
    </row>
    <row r="365" spans="1:8" ht="12.75" customHeight="1">
      <c r="A365" s="33" t="s">
        <v>3299</v>
      </c>
      <c r="B365" s="33" t="s">
        <v>3300</v>
      </c>
      <c r="C365" s="33" t="s">
        <v>2392</v>
      </c>
      <c r="D365" s="33" t="s">
        <v>3313</v>
      </c>
      <c r="E365" s="33" t="s">
        <v>3314</v>
      </c>
      <c r="F365" s="33" t="s">
        <v>2751</v>
      </c>
      <c r="G365" s="33" t="s">
        <v>2752</v>
      </c>
      <c r="H365" s="33" t="s">
        <v>2753</v>
      </c>
    </row>
    <row r="366" spans="1:8" ht="12.75" customHeight="1">
      <c r="A366" s="33" t="s">
        <v>3299</v>
      </c>
      <c r="B366" s="33" t="s">
        <v>3300</v>
      </c>
      <c r="C366" s="33" t="s">
        <v>2392</v>
      </c>
      <c r="D366" s="33" t="s">
        <v>3315</v>
      </c>
      <c r="E366" s="33" t="s">
        <v>3316</v>
      </c>
      <c r="F366" s="33" t="s">
        <v>2742</v>
      </c>
      <c r="G366" s="33" t="s">
        <v>2743</v>
      </c>
      <c r="H366" s="33" t="s">
        <v>2744</v>
      </c>
    </row>
    <row r="367" spans="1:8" ht="12.75" customHeight="1">
      <c r="A367" s="33" t="s">
        <v>3299</v>
      </c>
      <c r="B367" s="33" t="s">
        <v>3300</v>
      </c>
      <c r="C367" s="33" t="s">
        <v>2392</v>
      </c>
      <c r="D367" s="33" t="s">
        <v>3317</v>
      </c>
      <c r="E367" s="33" t="s">
        <v>3318</v>
      </c>
      <c r="F367" s="33" t="s">
        <v>2537</v>
      </c>
      <c r="G367" s="33" t="s">
        <v>2538</v>
      </c>
      <c r="H367" s="33" t="s">
        <v>2539</v>
      </c>
    </row>
    <row r="368" spans="1:8" ht="12.75" customHeight="1">
      <c r="A368" s="33" t="s">
        <v>3299</v>
      </c>
      <c r="B368" s="33" t="s">
        <v>3300</v>
      </c>
      <c r="C368" s="33" t="s">
        <v>2392</v>
      </c>
      <c r="D368" s="33" t="s">
        <v>3319</v>
      </c>
      <c r="E368" s="33" t="s">
        <v>3320</v>
      </c>
      <c r="F368" s="33" t="s">
        <v>2688</v>
      </c>
      <c r="G368" s="33" t="s">
        <v>2689</v>
      </c>
      <c r="H368" s="33" t="s">
        <v>2690</v>
      </c>
    </row>
    <row r="369" spans="1:8" ht="12.75" customHeight="1">
      <c r="A369" s="33" t="s">
        <v>3299</v>
      </c>
      <c r="B369" s="33" t="s">
        <v>3300</v>
      </c>
      <c r="C369" s="33" t="s">
        <v>2392</v>
      </c>
      <c r="D369" s="33" t="s">
        <v>3321</v>
      </c>
      <c r="E369" s="33" t="s">
        <v>3322</v>
      </c>
      <c r="F369" s="33" t="s">
        <v>2932</v>
      </c>
      <c r="G369" s="33" t="s">
        <v>2933</v>
      </c>
      <c r="H369" s="33" t="s">
        <v>2934</v>
      </c>
    </row>
    <row r="370" spans="1:8" ht="12.75" customHeight="1">
      <c r="A370" s="33" t="s">
        <v>3299</v>
      </c>
      <c r="B370" s="33" t="s">
        <v>3300</v>
      </c>
      <c r="C370" s="33" t="s">
        <v>2392</v>
      </c>
      <c r="D370" s="33" t="s">
        <v>3323</v>
      </c>
      <c r="E370" s="33" t="s">
        <v>3324</v>
      </c>
      <c r="F370" s="33" t="s">
        <v>2693</v>
      </c>
      <c r="G370" s="33" t="s">
        <v>2694</v>
      </c>
      <c r="H370" s="33" t="s">
        <v>2695</v>
      </c>
    </row>
    <row r="371" spans="1:8" ht="12.75" customHeight="1">
      <c r="A371" s="33" t="s">
        <v>3299</v>
      </c>
      <c r="B371" s="33" t="s">
        <v>3300</v>
      </c>
      <c r="C371" s="33" t="s">
        <v>2392</v>
      </c>
      <c r="D371" s="33" t="s">
        <v>3325</v>
      </c>
      <c r="E371" s="33" t="s">
        <v>3326</v>
      </c>
      <c r="F371" s="33" t="s">
        <v>2693</v>
      </c>
      <c r="G371" s="33" t="s">
        <v>2694</v>
      </c>
      <c r="H371" s="33" t="s">
        <v>2695</v>
      </c>
    </row>
    <row r="372" spans="1:8" ht="12.75" customHeight="1">
      <c r="A372" s="33" t="s">
        <v>3299</v>
      </c>
      <c r="B372" s="33" t="s">
        <v>3300</v>
      </c>
      <c r="C372" s="33" t="s">
        <v>2392</v>
      </c>
      <c r="D372" s="33" t="s">
        <v>3327</v>
      </c>
      <c r="E372" s="33" t="s">
        <v>3328</v>
      </c>
      <c r="F372" s="33" t="s">
        <v>2693</v>
      </c>
      <c r="G372" s="33" t="s">
        <v>2694</v>
      </c>
      <c r="H372" s="33" t="s">
        <v>2695</v>
      </c>
    </row>
    <row r="373" spans="1:8" ht="12.75" customHeight="1">
      <c r="A373" s="33" t="s">
        <v>3299</v>
      </c>
      <c r="B373" s="33" t="s">
        <v>3300</v>
      </c>
      <c r="C373" s="33" t="s">
        <v>2392</v>
      </c>
      <c r="D373" s="33" t="s">
        <v>3329</v>
      </c>
      <c r="E373" s="33" t="s">
        <v>3330</v>
      </c>
      <c r="F373" s="33" t="s">
        <v>2932</v>
      </c>
      <c r="G373" s="33" t="s">
        <v>2933</v>
      </c>
      <c r="H373" s="33" t="s">
        <v>2934</v>
      </c>
    </row>
    <row r="374" spans="1:8" ht="12.75" customHeight="1">
      <c r="A374" s="33" t="s">
        <v>3299</v>
      </c>
      <c r="B374" s="33" t="s">
        <v>3300</v>
      </c>
      <c r="C374" s="33" t="s">
        <v>2392</v>
      </c>
      <c r="D374" s="33" t="s">
        <v>3331</v>
      </c>
      <c r="E374" s="33" t="s">
        <v>3332</v>
      </c>
      <c r="F374" s="33" t="s">
        <v>3303</v>
      </c>
      <c r="G374" s="33" t="s">
        <v>446</v>
      </c>
      <c r="H374" s="33" t="s">
        <v>3304</v>
      </c>
    </row>
    <row r="375" spans="1:8" ht="12.75" customHeight="1">
      <c r="A375" s="33" t="s">
        <v>3299</v>
      </c>
      <c r="B375" s="33" t="s">
        <v>3300</v>
      </c>
      <c r="C375" s="33" t="s">
        <v>2392</v>
      </c>
      <c r="D375" s="33" t="s">
        <v>3333</v>
      </c>
      <c r="E375" s="33" t="s">
        <v>3334</v>
      </c>
      <c r="F375" s="33" t="s">
        <v>2655</v>
      </c>
      <c r="G375" s="33" t="s">
        <v>2656</v>
      </c>
      <c r="H375" s="33" t="s">
        <v>2657</v>
      </c>
    </row>
    <row r="376" spans="1:8" ht="12.75" customHeight="1">
      <c r="A376" s="33" t="s">
        <v>3299</v>
      </c>
      <c r="B376" s="33" t="s">
        <v>3300</v>
      </c>
      <c r="C376" s="33" t="s">
        <v>2392</v>
      </c>
      <c r="D376" s="33" t="s">
        <v>3335</v>
      </c>
      <c r="E376" s="33" t="s">
        <v>3336</v>
      </c>
      <c r="F376" s="33" t="s">
        <v>3147</v>
      </c>
      <c r="G376" s="33" t="s">
        <v>3148</v>
      </c>
      <c r="H376" s="33" t="s">
        <v>3149</v>
      </c>
    </row>
    <row r="377" spans="1:8" ht="12.75" customHeight="1">
      <c r="A377" s="33" t="s">
        <v>3299</v>
      </c>
      <c r="B377" s="33" t="s">
        <v>3300</v>
      </c>
      <c r="C377" s="33" t="s">
        <v>2392</v>
      </c>
      <c r="D377" s="33" t="s">
        <v>3337</v>
      </c>
      <c r="E377" s="33" t="s">
        <v>3338</v>
      </c>
      <c r="F377" s="33" t="s">
        <v>3303</v>
      </c>
      <c r="G377" s="33" t="s">
        <v>446</v>
      </c>
      <c r="H377" s="33" t="s">
        <v>3304</v>
      </c>
    </row>
    <row r="378" spans="1:8" ht="12.75" customHeight="1">
      <c r="A378" s="33" t="s">
        <v>3299</v>
      </c>
      <c r="B378" s="33" t="s">
        <v>3300</v>
      </c>
      <c r="C378" s="33" t="s">
        <v>2392</v>
      </c>
      <c r="D378" s="33" t="s">
        <v>3339</v>
      </c>
      <c r="E378" s="33" t="s">
        <v>3340</v>
      </c>
      <c r="F378" s="33" t="s">
        <v>2725</v>
      </c>
      <c r="G378" s="33" t="s">
        <v>2726</v>
      </c>
      <c r="H378" s="33" t="s">
        <v>2727</v>
      </c>
    </row>
    <row r="379" spans="1:8" ht="12.75" customHeight="1">
      <c r="A379" s="33" t="s">
        <v>3299</v>
      </c>
      <c r="B379" s="33" t="s">
        <v>3300</v>
      </c>
      <c r="C379" s="33" t="s">
        <v>2392</v>
      </c>
      <c r="D379" s="33" t="s">
        <v>3341</v>
      </c>
      <c r="E379" s="33" t="s">
        <v>3342</v>
      </c>
      <c r="F379" s="33" t="s">
        <v>2644</v>
      </c>
      <c r="G379" s="33" t="s">
        <v>2645</v>
      </c>
      <c r="H379" s="33" t="s">
        <v>2646</v>
      </c>
    </row>
    <row r="380" spans="1:8" ht="12.75" customHeight="1">
      <c r="A380" s="33" t="s">
        <v>3299</v>
      </c>
      <c r="B380" s="33" t="s">
        <v>3300</v>
      </c>
      <c r="C380" s="33" t="s">
        <v>2392</v>
      </c>
      <c r="D380" s="33" t="s">
        <v>3343</v>
      </c>
      <c r="E380" s="33" t="s">
        <v>3344</v>
      </c>
      <c r="F380" s="33" t="s">
        <v>2714</v>
      </c>
      <c r="G380" s="33" t="s">
        <v>2715</v>
      </c>
      <c r="H380" s="33" t="s">
        <v>2716</v>
      </c>
    </row>
    <row r="381" spans="1:8" ht="12.75" customHeight="1">
      <c r="A381" s="33" t="s">
        <v>3299</v>
      </c>
      <c r="B381" s="33" t="s">
        <v>3300</v>
      </c>
      <c r="C381" s="33" t="s">
        <v>2392</v>
      </c>
      <c r="D381" s="33" t="s">
        <v>3345</v>
      </c>
      <c r="E381" s="33" t="s">
        <v>3346</v>
      </c>
      <c r="F381" s="33" t="s">
        <v>2911</v>
      </c>
      <c r="G381" s="33" t="s">
        <v>2912</v>
      </c>
      <c r="H381" s="33" t="s">
        <v>2913</v>
      </c>
    </row>
    <row r="382" spans="1:8" ht="12.75" customHeight="1">
      <c r="A382" s="33" t="s">
        <v>3299</v>
      </c>
      <c r="B382" s="33" t="s">
        <v>3300</v>
      </c>
      <c r="C382" s="33" t="s">
        <v>2392</v>
      </c>
      <c r="D382" s="33" t="s">
        <v>3347</v>
      </c>
      <c r="E382" s="33" t="s">
        <v>3348</v>
      </c>
      <c r="F382" s="33" t="s">
        <v>2916</v>
      </c>
      <c r="G382" s="33" t="s">
        <v>2917</v>
      </c>
      <c r="H382" s="33" t="s">
        <v>2918</v>
      </c>
    </row>
    <row r="383" spans="1:8" ht="12.75" customHeight="1">
      <c r="A383" s="33" t="s">
        <v>3299</v>
      </c>
      <c r="B383" s="33" t="s">
        <v>3300</v>
      </c>
      <c r="C383" s="33" t="s">
        <v>2392</v>
      </c>
      <c r="D383" s="33" t="s">
        <v>3349</v>
      </c>
      <c r="E383" s="33" t="s">
        <v>3350</v>
      </c>
      <c r="F383" s="33" t="s">
        <v>2922</v>
      </c>
      <c r="G383" s="33" t="s">
        <v>2923</v>
      </c>
      <c r="H383" s="33" t="s">
        <v>2924</v>
      </c>
    </row>
    <row r="384" spans="1:8" ht="12.75" customHeight="1">
      <c r="A384" s="33" t="s">
        <v>3299</v>
      </c>
      <c r="B384" s="33" t="s">
        <v>3300</v>
      </c>
      <c r="C384" s="33" t="s">
        <v>2392</v>
      </c>
      <c r="D384" s="33" t="s">
        <v>3351</v>
      </c>
      <c r="E384" s="33" t="s">
        <v>3352</v>
      </c>
      <c r="F384" s="33" t="s">
        <v>2932</v>
      </c>
      <c r="G384" s="33" t="s">
        <v>2933</v>
      </c>
      <c r="H384" s="33" t="s">
        <v>2934</v>
      </c>
    </row>
    <row r="385" spans="1:8" ht="12.75" customHeight="1">
      <c r="A385" s="33" t="s">
        <v>3299</v>
      </c>
      <c r="B385" s="33" t="s">
        <v>3300</v>
      </c>
      <c r="C385" s="33" t="s">
        <v>2392</v>
      </c>
      <c r="D385" s="33" t="s">
        <v>3353</v>
      </c>
      <c r="E385" s="33" t="s">
        <v>3352</v>
      </c>
      <c r="F385" s="33" t="s">
        <v>2932</v>
      </c>
      <c r="G385" s="33" t="s">
        <v>2933</v>
      </c>
      <c r="H385" s="33" t="s">
        <v>2934</v>
      </c>
    </row>
    <row r="386" spans="1:8" ht="12.75" customHeight="1">
      <c r="A386" s="33" t="s">
        <v>3299</v>
      </c>
      <c r="B386" s="33" t="s">
        <v>3300</v>
      </c>
      <c r="C386" s="33" t="s">
        <v>2392</v>
      </c>
      <c r="D386" s="33" t="s">
        <v>3354</v>
      </c>
      <c r="E386" s="33" t="s">
        <v>3355</v>
      </c>
      <c r="F386" s="33" t="s">
        <v>2938</v>
      </c>
      <c r="G386" s="33" t="s">
        <v>2939</v>
      </c>
      <c r="H386" s="33" t="s">
        <v>2940</v>
      </c>
    </row>
    <row r="387" spans="1:8" ht="12.75" customHeight="1">
      <c r="A387" s="33" t="s">
        <v>3299</v>
      </c>
      <c r="B387" s="33" t="s">
        <v>3300</v>
      </c>
      <c r="C387" s="33" t="s">
        <v>2392</v>
      </c>
      <c r="D387" s="33" t="s">
        <v>3356</v>
      </c>
      <c r="E387" s="33" t="s">
        <v>3357</v>
      </c>
      <c r="F387" s="33" t="s">
        <v>2952</v>
      </c>
      <c r="G387" s="33" t="s">
        <v>2953</v>
      </c>
      <c r="H387" s="33" t="s">
        <v>2954</v>
      </c>
    </row>
    <row r="388" spans="1:8" ht="12.75" customHeight="1">
      <c r="A388" s="33" t="s">
        <v>3299</v>
      </c>
      <c r="B388" s="33" t="s">
        <v>3300</v>
      </c>
      <c r="C388" s="33" t="s">
        <v>2392</v>
      </c>
      <c r="D388" s="33" t="s">
        <v>3358</v>
      </c>
      <c r="E388" s="33" t="s">
        <v>3359</v>
      </c>
      <c r="F388" s="33" t="s">
        <v>2952</v>
      </c>
      <c r="G388" s="33" t="s">
        <v>2953</v>
      </c>
      <c r="H388" s="33" t="s">
        <v>2954</v>
      </c>
    </row>
    <row r="389" spans="1:8" ht="12.75" customHeight="1">
      <c r="A389" s="33" t="s">
        <v>3299</v>
      </c>
      <c r="B389" s="33" t="s">
        <v>3300</v>
      </c>
      <c r="C389" s="33" t="s">
        <v>2392</v>
      </c>
      <c r="D389" s="33" t="s">
        <v>3360</v>
      </c>
      <c r="E389" s="33" t="s">
        <v>3361</v>
      </c>
      <c r="F389" s="33" t="s">
        <v>2932</v>
      </c>
      <c r="G389" s="33" t="s">
        <v>2933</v>
      </c>
      <c r="H389" s="33" t="s">
        <v>2934</v>
      </c>
    </row>
    <row r="390" spans="1:8" ht="12.75" customHeight="1">
      <c r="A390" s="33" t="s">
        <v>3299</v>
      </c>
      <c r="B390" s="33" t="s">
        <v>3300</v>
      </c>
      <c r="C390" s="33" t="s">
        <v>2392</v>
      </c>
      <c r="D390" s="33" t="s">
        <v>3362</v>
      </c>
      <c r="E390" s="33" t="s">
        <v>3359</v>
      </c>
      <c r="F390" s="33" t="s">
        <v>2952</v>
      </c>
      <c r="G390" s="33" t="s">
        <v>2953</v>
      </c>
      <c r="H390" s="33" t="s">
        <v>2954</v>
      </c>
    </row>
    <row r="391" spans="1:8" ht="12.75" customHeight="1">
      <c r="A391" s="33" t="s">
        <v>3299</v>
      </c>
      <c r="B391" s="33" t="s">
        <v>3300</v>
      </c>
      <c r="C391" s="33" t="s">
        <v>2392</v>
      </c>
      <c r="D391" s="33" t="s">
        <v>3363</v>
      </c>
      <c r="E391" s="33" t="s">
        <v>3364</v>
      </c>
      <c r="F391" s="33" t="s">
        <v>3267</v>
      </c>
      <c r="G391" s="33" t="s">
        <v>3268</v>
      </c>
      <c r="H391" s="33" t="s">
        <v>3269</v>
      </c>
    </row>
    <row r="392" spans="1:8" ht="12.75" customHeight="1">
      <c r="A392" s="33" t="s">
        <v>3299</v>
      </c>
      <c r="B392" s="33" t="s">
        <v>3300</v>
      </c>
      <c r="C392" s="33" t="s">
        <v>2392</v>
      </c>
      <c r="D392" s="33" t="s">
        <v>3365</v>
      </c>
      <c r="E392" s="33" t="s">
        <v>3366</v>
      </c>
      <c r="F392" s="33" t="s">
        <v>3091</v>
      </c>
      <c r="G392" s="33" t="s">
        <v>3092</v>
      </c>
      <c r="H392" s="33" t="s">
        <v>3093</v>
      </c>
    </row>
    <row r="393" spans="1:8" ht="12.75" customHeight="1">
      <c r="A393" s="33" t="s">
        <v>3299</v>
      </c>
      <c r="B393" s="33" t="s">
        <v>3300</v>
      </c>
      <c r="C393" s="33" t="s">
        <v>2392</v>
      </c>
      <c r="D393" s="33" t="s">
        <v>3367</v>
      </c>
      <c r="E393" s="33" t="s">
        <v>3368</v>
      </c>
      <c r="F393" s="33" t="s">
        <v>3100</v>
      </c>
      <c r="G393" s="33" t="s">
        <v>3101</v>
      </c>
      <c r="H393" s="33" t="s">
        <v>3102</v>
      </c>
    </row>
    <row r="394" spans="1:8" ht="12.75" customHeight="1">
      <c r="A394" s="33" t="s">
        <v>3299</v>
      </c>
      <c r="B394" s="33" t="s">
        <v>3300</v>
      </c>
      <c r="C394" s="33" t="s">
        <v>2392</v>
      </c>
      <c r="D394" s="33" t="s">
        <v>3369</v>
      </c>
      <c r="E394" s="33" t="s">
        <v>3370</v>
      </c>
      <c r="F394" s="33" t="s">
        <v>2400</v>
      </c>
      <c r="G394" s="33" t="s">
        <v>2401</v>
      </c>
      <c r="H394" s="33" t="s">
        <v>2402</v>
      </c>
    </row>
    <row r="395" spans="1:8" ht="12.75" customHeight="1">
      <c r="A395" s="33" t="s">
        <v>3299</v>
      </c>
      <c r="B395" s="33" t="s">
        <v>3300</v>
      </c>
      <c r="C395" s="33" t="s">
        <v>2392</v>
      </c>
      <c r="D395" s="33" t="s">
        <v>3371</v>
      </c>
      <c r="E395" s="33" t="s">
        <v>3372</v>
      </c>
      <c r="F395" s="33" t="s">
        <v>3303</v>
      </c>
      <c r="G395" s="33" t="s">
        <v>446</v>
      </c>
      <c r="H395" s="33" t="s">
        <v>3304</v>
      </c>
    </row>
    <row r="396" spans="1:8" ht="12.75" customHeight="1">
      <c r="A396" s="33" t="s">
        <v>3299</v>
      </c>
      <c r="B396" s="33" t="s">
        <v>3300</v>
      </c>
      <c r="C396" s="33" t="s">
        <v>2392</v>
      </c>
      <c r="D396" s="33" t="s">
        <v>3373</v>
      </c>
      <c r="E396" s="33" t="s">
        <v>3374</v>
      </c>
      <c r="F396" s="33" t="s">
        <v>3303</v>
      </c>
      <c r="G396" s="33" t="s">
        <v>446</v>
      </c>
      <c r="H396" s="33" t="s">
        <v>3304</v>
      </c>
    </row>
    <row r="397" spans="1:8" ht="12.75" customHeight="1">
      <c r="A397" s="33" t="s">
        <v>3299</v>
      </c>
      <c r="B397" s="33" t="s">
        <v>3300</v>
      </c>
      <c r="C397" s="33" t="s">
        <v>2392</v>
      </c>
      <c r="D397" s="33" t="s">
        <v>3375</v>
      </c>
      <c r="E397" s="33" t="s">
        <v>3376</v>
      </c>
      <c r="F397" s="33" t="s">
        <v>2984</v>
      </c>
      <c r="G397" s="33" t="s">
        <v>1081</v>
      </c>
      <c r="H397" s="33" t="s">
        <v>2985</v>
      </c>
    </row>
    <row r="398" spans="1:8" ht="12.75" customHeight="1">
      <c r="A398" s="33" t="s">
        <v>3299</v>
      </c>
      <c r="B398" s="33" t="s">
        <v>3300</v>
      </c>
      <c r="C398" s="33" t="s">
        <v>2392</v>
      </c>
      <c r="D398" s="33" t="s">
        <v>3377</v>
      </c>
      <c r="E398" s="33" t="s">
        <v>3378</v>
      </c>
      <c r="F398" s="33" t="s">
        <v>3166</v>
      </c>
      <c r="G398" s="33" t="s">
        <v>3167</v>
      </c>
      <c r="H398" s="33" t="s">
        <v>3168</v>
      </c>
    </row>
    <row r="399" spans="1:8" ht="12.75" customHeight="1">
      <c r="A399" s="33" t="s">
        <v>3299</v>
      </c>
      <c r="B399" s="33" t="s">
        <v>3300</v>
      </c>
      <c r="C399" s="33" t="s">
        <v>2392</v>
      </c>
      <c r="D399" s="33" t="s">
        <v>3379</v>
      </c>
      <c r="E399" s="33" t="s">
        <v>3380</v>
      </c>
      <c r="F399" s="33" t="s">
        <v>3296</v>
      </c>
      <c r="G399" s="33" t="s">
        <v>3297</v>
      </c>
      <c r="H399" s="33" t="s">
        <v>3298</v>
      </c>
    </row>
    <row r="400" spans="1:8"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C946"/>
  <sheetViews>
    <sheetView topLeftCell="B1" zoomScale="70" zoomScaleNormal="70" workbookViewId="0">
      <selection activeCell="A67" sqref="A67:A99"/>
    </sheetView>
  </sheetViews>
  <sheetFormatPr baseColWidth="10" defaultColWidth="11.5" defaultRowHeight="13"/>
  <cols>
    <col min="1" max="6" width="17" style="147" customWidth="1"/>
    <col min="7" max="7" width="32.6640625" style="147" customWidth="1"/>
    <col min="8" max="8" width="20.5" style="147" customWidth="1"/>
    <col min="9" max="11" width="22.5" style="147" customWidth="1"/>
    <col min="12" max="15" width="16.6640625" style="147" customWidth="1"/>
    <col min="16" max="18" width="14.6640625" style="147" customWidth="1"/>
    <col min="19" max="24" width="13.33203125" style="147" customWidth="1"/>
    <col min="25" max="16384" width="11.5" style="147"/>
  </cols>
  <sheetData>
    <row r="1" spans="1:24" s="189" customFormat="1">
      <c r="A1" s="236" t="s">
        <v>0</v>
      </c>
      <c r="B1" s="236" t="s">
        <v>1</v>
      </c>
      <c r="C1" s="236" t="s">
        <v>2</v>
      </c>
      <c r="D1" s="240" t="s">
        <v>3</v>
      </c>
      <c r="E1" s="228" t="s">
        <v>4</v>
      </c>
      <c r="F1" s="228" t="s">
        <v>5</v>
      </c>
      <c r="G1" s="228" t="s">
        <v>6</v>
      </c>
      <c r="H1" s="228" t="s">
        <v>348</v>
      </c>
      <c r="I1" s="238" t="s">
        <v>349</v>
      </c>
      <c r="J1" s="238" t="s">
        <v>350</v>
      </c>
      <c r="K1" s="226" t="s">
        <v>351</v>
      </c>
      <c r="L1" s="229" t="s">
        <v>352</v>
      </c>
      <c r="M1" s="230"/>
      <c r="N1" s="230"/>
      <c r="O1" s="230"/>
      <c r="P1" s="230"/>
      <c r="Q1" s="230"/>
      <c r="R1" s="230"/>
      <c r="S1" s="230"/>
      <c r="T1" s="230"/>
      <c r="U1" s="230"/>
      <c r="V1" s="230"/>
      <c r="W1" s="230"/>
      <c r="X1" s="230"/>
    </row>
    <row r="2" spans="1:24" s="188" customFormat="1" ht="12.75" customHeight="1">
      <c r="A2" s="236"/>
      <c r="B2" s="236"/>
      <c r="C2" s="236"/>
      <c r="D2" s="240"/>
      <c r="E2" s="228"/>
      <c r="F2" s="228"/>
      <c r="G2" s="228"/>
      <c r="H2" s="228"/>
      <c r="I2" s="238"/>
      <c r="J2" s="238"/>
      <c r="K2" s="239"/>
      <c r="L2" s="242" t="s">
        <v>8</v>
      </c>
      <c r="M2" s="242" t="s">
        <v>9</v>
      </c>
      <c r="N2" s="234" t="s">
        <v>353</v>
      </c>
      <c r="O2" s="232" t="s">
        <v>12</v>
      </c>
      <c r="P2" s="229" t="s">
        <v>354</v>
      </c>
      <c r="Q2" s="230"/>
      <c r="R2" s="230"/>
      <c r="S2" s="230"/>
      <c r="T2" s="230"/>
      <c r="U2" s="230"/>
      <c r="V2" s="230"/>
      <c r="W2" s="230"/>
      <c r="X2" s="231"/>
    </row>
    <row r="3" spans="1:24" s="189" customFormat="1" ht="31.5" customHeight="1">
      <c r="A3" s="237"/>
      <c r="B3" s="237"/>
      <c r="C3" s="237"/>
      <c r="D3" s="241"/>
      <c r="E3" s="228"/>
      <c r="F3" s="228"/>
      <c r="G3" s="228"/>
      <c r="H3" s="228"/>
      <c r="I3" s="238"/>
      <c r="J3" s="238"/>
      <c r="K3" s="227"/>
      <c r="L3" s="242"/>
      <c r="M3" s="242"/>
      <c r="N3" s="235"/>
      <c r="O3" s="233"/>
      <c r="P3" s="186">
        <v>44958</v>
      </c>
      <c r="Q3" s="186">
        <v>44960</v>
      </c>
      <c r="R3" s="186">
        <v>44965</v>
      </c>
      <c r="S3" s="186">
        <v>44966</v>
      </c>
      <c r="T3" s="186">
        <v>44970</v>
      </c>
      <c r="U3" s="186">
        <v>44973</v>
      </c>
      <c r="V3" s="186">
        <v>44974</v>
      </c>
      <c r="W3" s="186">
        <v>44974</v>
      </c>
      <c r="X3" s="187" t="s">
        <v>355</v>
      </c>
    </row>
    <row r="4" spans="1:24" ht="13.5" customHeight="1">
      <c r="A4" s="279" t="s">
        <v>15</v>
      </c>
      <c r="B4" s="145">
        <v>1001456002</v>
      </c>
      <c r="C4" s="165" t="s">
        <v>16</v>
      </c>
      <c r="D4" s="165" t="s">
        <v>17</v>
      </c>
      <c r="E4" s="165" t="s">
        <v>18</v>
      </c>
      <c r="F4" s="165"/>
      <c r="G4" s="182" t="s">
        <v>19</v>
      </c>
      <c r="H4" s="182">
        <f>AVERAGE(I4:K4)</f>
        <v>4.57</v>
      </c>
      <c r="I4" s="191" t="s">
        <v>356</v>
      </c>
      <c r="J4" s="191" t="s">
        <v>357</v>
      </c>
      <c r="K4" s="182">
        <f>(L4*25%)+(M4*25%)+(N4*25%)+(O4*25%)</f>
        <v>4.57</v>
      </c>
      <c r="L4" s="193">
        <v>4</v>
      </c>
      <c r="M4" s="193">
        <v>4.8</v>
      </c>
      <c r="N4" s="194">
        <v>4.4800000000000004</v>
      </c>
      <c r="O4" s="193">
        <f>X4</f>
        <v>5</v>
      </c>
      <c r="P4" s="195">
        <v>5</v>
      </c>
      <c r="Q4" s="195">
        <v>5</v>
      </c>
      <c r="R4" s="196"/>
      <c r="S4" s="196"/>
      <c r="T4" s="196"/>
      <c r="U4" s="196"/>
      <c r="V4" s="196"/>
      <c r="W4" s="196"/>
      <c r="X4" s="182">
        <f>(P4+Q4)/2</f>
        <v>5</v>
      </c>
    </row>
    <row r="5" spans="1:24" ht="13.5" customHeight="1">
      <c r="A5" s="279" t="s">
        <v>15</v>
      </c>
      <c r="B5" s="145">
        <v>1125250593</v>
      </c>
      <c r="C5" s="165" t="s">
        <v>21</v>
      </c>
      <c r="D5" s="165" t="s">
        <v>22</v>
      </c>
      <c r="E5" s="165" t="s">
        <v>23</v>
      </c>
      <c r="F5" s="165" t="s">
        <v>24</v>
      </c>
      <c r="G5" s="182" t="s">
        <v>25</v>
      </c>
      <c r="H5" s="182">
        <f t="shared" ref="H5:H35" si="0">AVERAGE(I5:K5)</f>
        <v>4.8499999999999996</v>
      </c>
      <c r="I5" s="191" t="s">
        <v>356</v>
      </c>
      <c r="J5" s="191" t="s">
        <v>358</v>
      </c>
      <c r="K5" s="182">
        <f t="shared" ref="K5:K35" si="1">(L5*25%)+(M5*25%)+(N5*25%)+(O5*25%)</f>
        <v>4.8499999999999996</v>
      </c>
      <c r="L5" s="193">
        <v>5</v>
      </c>
      <c r="M5" s="193">
        <v>4.8</v>
      </c>
      <c r="N5" s="194">
        <v>4.5999999999999996</v>
      </c>
      <c r="O5" s="193">
        <f t="shared" ref="O5:O35" si="2">X5</f>
        <v>5</v>
      </c>
      <c r="P5" s="195">
        <v>5</v>
      </c>
      <c r="Q5" s="195">
        <v>5</v>
      </c>
      <c r="R5" s="196"/>
      <c r="S5" s="196"/>
      <c r="T5" s="196"/>
      <c r="U5" s="196"/>
      <c r="V5" s="196"/>
      <c r="W5" s="196"/>
      <c r="X5" s="182">
        <f t="shared" ref="X5:X14" si="3">(P5+Q5)/2</f>
        <v>5</v>
      </c>
    </row>
    <row r="6" spans="1:24" ht="13.5" customHeight="1">
      <c r="A6" s="279" t="s">
        <v>15</v>
      </c>
      <c r="B6" s="145">
        <v>1152225844</v>
      </c>
      <c r="C6" s="165" t="s">
        <v>26</v>
      </c>
      <c r="D6" s="165" t="s">
        <v>27</v>
      </c>
      <c r="E6" s="165" t="s">
        <v>28</v>
      </c>
      <c r="F6" s="165"/>
      <c r="G6" s="182" t="s">
        <v>29</v>
      </c>
      <c r="H6" s="182">
        <f t="shared" si="0"/>
        <v>4.875</v>
      </c>
      <c r="I6" s="191" t="s">
        <v>359</v>
      </c>
      <c r="J6" s="191" t="s">
        <v>360</v>
      </c>
      <c r="K6" s="182">
        <f t="shared" si="1"/>
        <v>4.875</v>
      </c>
      <c r="L6" s="193">
        <v>5</v>
      </c>
      <c r="M6" s="193">
        <v>4.8</v>
      </c>
      <c r="N6" s="194">
        <v>4.7</v>
      </c>
      <c r="O6" s="193">
        <f t="shared" si="2"/>
        <v>5</v>
      </c>
      <c r="P6" s="195">
        <v>5</v>
      </c>
      <c r="Q6" s="195">
        <v>5</v>
      </c>
      <c r="R6" s="196"/>
      <c r="S6" s="196"/>
      <c r="T6" s="196"/>
      <c r="U6" s="196"/>
      <c r="V6" s="196"/>
      <c r="W6" s="196"/>
      <c r="X6" s="182">
        <f t="shared" si="3"/>
        <v>5</v>
      </c>
    </row>
    <row r="7" spans="1:24" ht="13.5" customHeight="1">
      <c r="A7" s="279" t="s">
        <v>15</v>
      </c>
      <c r="B7" s="145">
        <v>1004960056</v>
      </c>
      <c r="C7" s="165" t="s">
        <v>30</v>
      </c>
      <c r="D7" s="165" t="s">
        <v>31</v>
      </c>
      <c r="E7" s="165" t="s">
        <v>32</v>
      </c>
      <c r="F7" s="165" t="s">
        <v>33</v>
      </c>
      <c r="G7" s="182" t="s">
        <v>34</v>
      </c>
      <c r="H7" s="182">
        <f t="shared" si="0"/>
        <v>4.4000000000000004</v>
      </c>
      <c r="I7" s="191" t="s">
        <v>361</v>
      </c>
      <c r="J7" s="191" t="s">
        <v>360</v>
      </c>
      <c r="K7" s="182">
        <f t="shared" si="1"/>
        <v>4.4000000000000004</v>
      </c>
      <c r="L7" s="193">
        <v>3</v>
      </c>
      <c r="M7" s="193">
        <v>4.8</v>
      </c>
      <c r="N7" s="197">
        <v>4.8</v>
      </c>
      <c r="O7" s="193">
        <f t="shared" si="2"/>
        <v>5</v>
      </c>
      <c r="P7" s="195">
        <v>5</v>
      </c>
      <c r="Q7" s="195">
        <v>5</v>
      </c>
      <c r="R7" s="196"/>
      <c r="S7" s="178" t="s">
        <v>362</v>
      </c>
      <c r="T7" s="196"/>
      <c r="U7" s="178" t="s">
        <v>20</v>
      </c>
      <c r="V7" s="196"/>
      <c r="W7" s="196"/>
      <c r="X7" s="182">
        <f t="shared" si="3"/>
        <v>5</v>
      </c>
    </row>
    <row r="8" spans="1:24" ht="13.5" customHeight="1">
      <c r="A8" s="279" t="s">
        <v>15</v>
      </c>
      <c r="B8" s="145">
        <v>1036403995</v>
      </c>
      <c r="C8" s="165" t="s">
        <v>35</v>
      </c>
      <c r="D8" s="165" t="s">
        <v>36</v>
      </c>
      <c r="E8" s="165" t="s">
        <v>37</v>
      </c>
      <c r="F8" s="165"/>
      <c r="G8" s="182" t="s">
        <v>38</v>
      </c>
      <c r="H8" s="182">
        <f t="shared" si="0"/>
        <v>4.3250000000000002</v>
      </c>
      <c r="I8" s="179"/>
      <c r="J8" s="191" t="s">
        <v>363</v>
      </c>
      <c r="K8" s="182">
        <f t="shared" si="1"/>
        <v>4.3250000000000002</v>
      </c>
      <c r="L8" s="193">
        <v>5</v>
      </c>
      <c r="M8" s="193">
        <v>4.8</v>
      </c>
      <c r="N8" s="197">
        <v>5</v>
      </c>
      <c r="O8" s="193">
        <f t="shared" si="2"/>
        <v>2.5</v>
      </c>
      <c r="P8" s="195"/>
      <c r="Q8" s="195">
        <v>5</v>
      </c>
      <c r="R8" s="178" t="s">
        <v>362</v>
      </c>
      <c r="S8" s="178" t="s">
        <v>362</v>
      </c>
      <c r="T8" s="196"/>
      <c r="U8" s="196"/>
      <c r="V8" s="196"/>
      <c r="W8" s="196"/>
      <c r="X8" s="182">
        <f t="shared" si="3"/>
        <v>2.5</v>
      </c>
    </row>
    <row r="9" spans="1:24" ht="13.5" customHeight="1">
      <c r="A9" s="279" t="s">
        <v>15</v>
      </c>
      <c r="B9" s="145">
        <v>1067958585</v>
      </c>
      <c r="C9" s="161" t="s">
        <v>39</v>
      </c>
      <c r="D9" s="161" t="s">
        <v>40</v>
      </c>
      <c r="E9" s="161" t="s">
        <v>41</v>
      </c>
      <c r="F9" s="161" t="s">
        <v>42</v>
      </c>
      <c r="G9" s="182" t="s">
        <v>43</v>
      </c>
      <c r="H9" s="182">
        <f t="shared" si="0"/>
        <v>3.7</v>
      </c>
      <c r="I9" s="179"/>
      <c r="J9" s="191" t="s">
        <v>364</v>
      </c>
      <c r="K9" s="182">
        <f t="shared" si="1"/>
        <v>3.7</v>
      </c>
      <c r="L9" s="193">
        <v>5</v>
      </c>
      <c r="M9" s="193">
        <v>4.8</v>
      </c>
      <c r="N9" s="207"/>
      <c r="O9" s="193">
        <f t="shared" si="2"/>
        <v>5</v>
      </c>
      <c r="P9" s="195">
        <v>5</v>
      </c>
      <c r="Q9" s="195">
        <v>5</v>
      </c>
      <c r="R9" s="196"/>
      <c r="S9" s="178" t="s">
        <v>362</v>
      </c>
      <c r="T9" s="178" t="s">
        <v>362</v>
      </c>
      <c r="U9" s="196"/>
      <c r="V9" s="178" t="s">
        <v>362</v>
      </c>
      <c r="W9" s="178" t="s">
        <v>362</v>
      </c>
      <c r="X9" s="182">
        <f t="shared" si="3"/>
        <v>5</v>
      </c>
    </row>
    <row r="10" spans="1:24" ht="13.5" customHeight="1">
      <c r="A10" s="279" t="s">
        <v>15</v>
      </c>
      <c r="B10" s="145">
        <v>1001169321</v>
      </c>
      <c r="C10" s="165" t="s">
        <v>44</v>
      </c>
      <c r="D10" s="165" t="s">
        <v>45</v>
      </c>
      <c r="E10" s="165" t="s">
        <v>28</v>
      </c>
      <c r="F10" s="165"/>
      <c r="G10" s="182" t="s">
        <v>46</v>
      </c>
      <c r="H10" s="182">
        <f t="shared" si="0"/>
        <v>4.3250000000000002</v>
      </c>
      <c r="I10" s="191" t="s">
        <v>356</v>
      </c>
      <c r="J10" s="191" t="s">
        <v>358</v>
      </c>
      <c r="K10" s="182">
        <f t="shared" si="1"/>
        <v>4.3250000000000002</v>
      </c>
      <c r="L10" s="193">
        <v>5</v>
      </c>
      <c r="M10" s="193">
        <v>4.8</v>
      </c>
      <c r="N10" s="194">
        <v>5</v>
      </c>
      <c r="O10" s="193">
        <f t="shared" si="2"/>
        <v>2.5</v>
      </c>
      <c r="P10" s="195"/>
      <c r="Q10" s="195">
        <v>5</v>
      </c>
      <c r="R10" s="196"/>
      <c r="S10" s="196"/>
      <c r="T10" s="178" t="s">
        <v>362</v>
      </c>
      <c r="U10" s="196"/>
      <c r="V10" s="196"/>
      <c r="W10" s="196"/>
      <c r="X10" s="182">
        <f t="shared" si="3"/>
        <v>2.5</v>
      </c>
    </row>
    <row r="11" spans="1:24" ht="13.5" customHeight="1">
      <c r="A11" s="279" t="s">
        <v>15</v>
      </c>
      <c r="B11" s="145">
        <v>1007822405</v>
      </c>
      <c r="C11" s="165" t="s">
        <v>47</v>
      </c>
      <c r="D11" s="165" t="s">
        <v>48</v>
      </c>
      <c r="E11" s="165" t="s">
        <v>49</v>
      </c>
      <c r="F11" s="165" t="s">
        <v>50</v>
      </c>
      <c r="G11" s="182" t="s">
        <v>51</v>
      </c>
      <c r="H11" s="182">
        <f t="shared" si="0"/>
        <v>4.7050000000000001</v>
      </c>
      <c r="I11" s="191" t="s">
        <v>356</v>
      </c>
      <c r="J11" s="182">
        <v>4.5599999999999996</v>
      </c>
      <c r="K11" s="182">
        <f t="shared" si="1"/>
        <v>4.8499999999999996</v>
      </c>
      <c r="L11" s="193">
        <v>5</v>
      </c>
      <c r="M11" s="193">
        <v>4.8</v>
      </c>
      <c r="N11" s="194">
        <v>4.5999999999999996</v>
      </c>
      <c r="O11" s="193">
        <f t="shared" si="2"/>
        <v>5</v>
      </c>
      <c r="P11" s="195">
        <v>5</v>
      </c>
      <c r="Q11" s="195">
        <v>5</v>
      </c>
      <c r="R11" s="196"/>
      <c r="S11" s="196"/>
      <c r="T11" s="196"/>
      <c r="U11" s="196"/>
      <c r="V11" s="196"/>
      <c r="W11" s="196"/>
      <c r="X11" s="182">
        <f t="shared" si="3"/>
        <v>5</v>
      </c>
    </row>
    <row r="12" spans="1:24" ht="13.5" customHeight="1">
      <c r="A12" s="279" t="s">
        <v>15</v>
      </c>
      <c r="B12" s="145">
        <v>1061811175</v>
      </c>
      <c r="C12" s="161" t="s">
        <v>52</v>
      </c>
      <c r="D12" s="161" t="s">
        <v>22</v>
      </c>
      <c r="E12" s="161" t="s">
        <v>53</v>
      </c>
      <c r="F12" s="161" t="s">
        <v>54</v>
      </c>
      <c r="G12" s="182" t="s">
        <v>55</v>
      </c>
      <c r="H12" s="182">
        <f t="shared" si="0"/>
        <v>4.0750000000000002</v>
      </c>
      <c r="I12" s="191" t="s">
        <v>357</v>
      </c>
      <c r="J12" s="191" t="s">
        <v>365</v>
      </c>
      <c r="K12" s="182">
        <f t="shared" si="1"/>
        <v>4.0750000000000002</v>
      </c>
      <c r="L12" s="193">
        <v>4</v>
      </c>
      <c r="M12" s="193">
        <v>4.8</v>
      </c>
      <c r="N12" s="194">
        <v>5</v>
      </c>
      <c r="O12" s="193">
        <f t="shared" si="2"/>
        <v>2.5</v>
      </c>
      <c r="P12" s="195"/>
      <c r="Q12" s="195">
        <v>5</v>
      </c>
      <c r="R12" s="196"/>
      <c r="S12" s="196"/>
      <c r="T12" s="178" t="s">
        <v>362</v>
      </c>
      <c r="U12" s="178" t="s">
        <v>20</v>
      </c>
      <c r="V12" s="178" t="s">
        <v>362</v>
      </c>
      <c r="W12" s="178" t="s">
        <v>362</v>
      </c>
      <c r="X12" s="182">
        <f t="shared" si="3"/>
        <v>2.5</v>
      </c>
    </row>
    <row r="13" spans="1:24" ht="13.5" customHeight="1">
      <c r="A13" s="279" t="s">
        <v>15</v>
      </c>
      <c r="B13" s="145">
        <v>1020480270</v>
      </c>
      <c r="C13" s="165" t="s">
        <v>56</v>
      </c>
      <c r="D13" s="165" t="s">
        <v>57</v>
      </c>
      <c r="E13" s="165" t="s">
        <v>58</v>
      </c>
      <c r="F13" s="165" t="s">
        <v>59</v>
      </c>
      <c r="G13" s="182" t="s">
        <v>60</v>
      </c>
      <c r="H13" s="182">
        <f t="shared" si="0"/>
        <v>4.4000000000000004</v>
      </c>
      <c r="I13" s="191" t="s">
        <v>358</v>
      </c>
      <c r="J13" s="191" t="s">
        <v>365</v>
      </c>
      <c r="K13" s="182">
        <f t="shared" si="1"/>
        <v>4.4000000000000004</v>
      </c>
      <c r="L13" s="193">
        <v>3</v>
      </c>
      <c r="M13" s="193">
        <v>4.8</v>
      </c>
      <c r="N13" s="197">
        <v>4.8</v>
      </c>
      <c r="O13" s="193">
        <f t="shared" si="2"/>
        <v>5</v>
      </c>
      <c r="P13" s="195">
        <v>5</v>
      </c>
      <c r="Q13" s="195">
        <v>5</v>
      </c>
      <c r="R13" s="178" t="s">
        <v>362</v>
      </c>
      <c r="S13" s="196"/>
      <c r="T13" s="178" t="s">
        <v>362</v>
      </c>
      <c r="U13" s="178" t="s">
        <v>20</v>
      </c>
      <c r="V13" s="178" t="s">
        <v>362</v>
      </c>
      <c r="W13" s="178" t="s">
        <v>362</v>
      </c>
      <c r="X13" s="182">
        <f t="shared" si="3"/>
        <v>5</v>
      </c>
    </row>
    <row r="14" spans="1:24" ht="13.5" customHeight="1">
      <c r="A14" s="279" t="s">
        <v>15</v>
      </c>
      <c r="B14" s="145">
        <v>1083025672</v>
      </c>
      <c r="C14" s="165" t="s">
        <v>61</v>
      </c>
      <c r="D14" s="165" t="s">
        <v>62</v>
      </c>
      <c r="E14" s="165" t="s">
        <v>63</v>
      </c>
      <c r="F14" s="165" t="s">
        <v>64</v>
      </c>
      <c r="G14" s="182" t="s">
        <v>65</v>
      </c>
      <c r="H14" s="182">
        <f t="shared" si="0"/>
        <v>4.2750000000000004</v>
      </c>
      <c r="I14" s="191" t="s">
        <v>366</v>
      </c>
      <c r="J14" s="191" t="s">
        <v>367</v>
      </c>
      <c r="K14" s="182">
        <f t="shared" si="1"/>
        <v>4.2750000000000004</v>
      </c>
      <c r="L14" s="193">
        <v>5</v>
      </c>
      <c r="M14" s="193">
        <v>4.8</v>
      </c>
      <c r="N14" s="194">
        <v>4.8</v>
      </c>
      <c r="O14" s="193">
        <f t="shared" si="2"/>
        <v>2.5</v>
      </c>
      <c r="P14" s="195"/>
      <c r="Q14" s="195">
        <v>5</v>
      </c>
      <c r="R14" s="178" t="s">
        <v>362</v>
      </c>
      <c r="S14" s="178" t="s">
        <v>362</v>
      </c>
      <c r="T14" s="178" t="s">
        <v>362</v>
      </c>
      <c r="U14" s="196"/>
      <c r="V14" s="178" t="s">
        <v>362</v>
      </c>
      <c r="W14" s="178" t="s">
        <v>362</v>
      </c>
      <c r="X14" s="182">
        <f t="shared" si="3"/>
        <v>2.5</v>
      </c>
    </row>
    <row r="15" spans="1:24" ht="13.5" customHeight="1">
      <c r="A15" s="279" t="s">
        <v>15</v>
      </c>
      <c r="B15" s="145">
        <v>1037670739</v>
      </c>
      <c r="C15" s="165" t="s">
        <v>66</v>
      </c>
      <c r="D15" s="165" t="s">
        <v>67</v>
      </c>
      <c r="E15" s="165" t="s">
        <v>68</v>
      </c>
      <c r="F15" s="165"/>
      <c r="G15" s="182" t="s">
        <v>69</v>
      </c>
      <c r="H15" s="182">
        <f t="shared" si="0"/>
        <v>4.8499999999999996</v>
      </c>
      <c r="I15" s="191" t="s">
        <v>368</v>
      </c>
      <c r="J15" s="191" t="s">
        <v>369</v>
      </c>
      <c r="K15" s="182">
        <f t="shared" si="1"/>
        <v>4.8499999999999996</v>
      </c>
      <c r="L15" s="193">
        <v>5</v>
      </c>
      <c r="M15" s="193">
        <v>4.8</v>
      </c>
      <c r="N15" s="197">
        <v>4.5999999999999996</v>
      </c>
      <c r="O15" s="193">
        <f t="shared" si="2"/>
        <v>5</v>
      </c>
      <c r="P15" s="182" t="s">
        <v>20</v>
      </c>
      <c r="Q15" s="182" t="s">
        <v>20</v>
      </c>
      <c r="R15" s="195">
        <v>5</v>
      </c>
      <c r="S15" s="195">
        <v>5</v>
      </c>
      <c r="T15" s="178" t="s">
        <v>362</v>
      </c>
      <c r="U15" s="178" t="s">
        <v>20</v>
      </c>
      <c r="V15" s="178" t="s">
        <v>362</v>
      </c>
      <c r="W15" s="178" t="s">
        <v>362</v>
      </c>
      <c r="X15" s="182">
        <f>(R15+S15)/2</f>
        <v>5</v>
      </c>
    </row>
    <row r="16" spans="1:24" ht="13.5" customHeight="1">
      <c r="A16" s="279" t="s">
        <v>15</v>
      </c>
      <c r="B16" s="145">
        <v>1152226558</v>
      </c>
      <c r="C16" s="165" t="s">
        <v>70</v>
      </c>
      <c r="D16" s="165" t="s">
        <v>71</v>
      </c>
      <c r="E16" s="165" t="s">
        <v>72</v>
      </c>
      <c r="F16" s="165"/>
      <c r="G16" s="182" t="s">
        <v>73</v>
      </c>
      <c r="H16" s="182">
        <f t="shared" si="0"/>
        <v>3.7</v>
      </c>
      <c r="I16" s="191" t="s">
        <v>356</v>
      </c>
      <c r="J16" s="191" t="s">
        <v>370</v>
      </c>
      <c r="K16" s="182">
        <f t="shared" si="1"/>
        <v>3.7</v>
      </c>
      <c r="L16" s="193">
        <v>5</v>
      </c>
      <c r="M16" s="193">
        <v>4.8</v>
      </c>
      <c r="N16" s="207"/>
      <c r="O16" s="193">
        <f t="shared" si="2"/>
        <v>5</v>
      </c>
      <c r="P16" s="182" t="s">
        <v>20</v>
      </c>
      <c r="Q16" s="182" t="s">
        <v>20</v>
      </c>
      <c r="R16" s="195">
        <v>5</v>
      </c>
      <c r="S16" s="195">
        <v>5</v>
      </c>
      <c r="T16" s="178" t="s">
        <v>362</v>
      </c>
      <c r="U16" s="178" t="s">
        <v>20</v>
      </c>
      <c r="V16" s="178" t="s">
        <v>362</v>
      </c>
      <c r="W16" s="178" t="s">
        <v>362</v>
      </c>
      <c r="X16" s="182">
        <f t="shared" ref="X16:X25" si="4">(R16+S16)/2</f>
        <v>5</v>
      </c>
    </row>
    <row r="17" spans="1:24" ht="13.5" customHeight="1">
      <c r="A17" s="279" t="s">
        <v>15</v>
      </c>
      <c r="B17" s="145">
        <v>1061790812</v>
      </c>
      <c r="C17" s="165" t="s">
        <v>70</v>
      </c>
      <c r="D17" s="165" t="s">
        <v>62</v>
      </c>
      <c r="E17" s="165" t="s">
        <v>74</v>
      </c>
      <c r="F17" s="165" t="s">
        <v>58</v>
      </c>
      <c r="G17" s="182" t="s">
        <v>75</v>
      </c>
      <c r="H17" s="182">
        <f t="shared" si="0"/>
        <v>3.2750000000000004</v>
      </c>
      <c r="I17" s="191" t="s">
        <v>356</v>
      </c>
      <c r="J17" s="191" t="s">
        <v>371</v>
      </c>
      <c r="K17" s="182">
        <f t="shared" si="1"/>
        <v>3.2750000000000004</v>
      </c>
      <c r="L17" s="193">
        <v>4</v>
      </c>
      <c r="M17" s="193">
        <v>4.8</v>
      </c>
      <c r="N17" s="194">
        <v>4.3</v>
      </c>
      <c r="O17" s="193">
        <f t="shared" si="2"/>
        <v>0</v>
      </c>
      <c r="P17" s="182" t="s">
        <v>20</v>
      </c>
      <c r="Q17" s="182" t="s">
        <v>20</v>
      </c>
      <c r="R17" s="195"/>
      <c r="S17" s="195"/>
      <c r="T17" s="196"/>
      <c r="U17" s="178" t="s">
        <v>20</v>
      </c>
      <c r="V17" s="178" t="s">
        <v>362</v>
      </c>
      <c r="W17" s="178" t="s">
        <v>362</v>
      </c>
      <c r="X17" s="182">
        <f t="shared" si="4"/>
        <v>0</v>
      </c>
    </row>
    <row r="18" spans="1:24" ht="13.5" customHeight="1">
      <c r="A18" s="279" t="s">
        <v>15</v>
      </c>
      <c r="B18" s="145">
        <v>1037671028</v>
      </c>
      <c r="C18" s="161" t="s">
        <v>76</v>
      </c>
      <c r="D18" s="161" t="s">
        <v>77</v>
      </c>
      <c r="E18" s="161" t="s">
        <v>78</v>
      </c>
      <c r="F18" s="161"/>
      <c r="G18" s="182" t="s">
        <v>79</v>
      </c>
      <c r="H18" s="182">
        <f t="shared" si="0"/>
        <v>4.2750000000000004</v>
      </c>
      <c r="I18" s="191" t="s">
        <v>368</v>
      </c>
      <c r="J18" s="191" t="s">
        <v>372</v>
      </c>
      <c r="K18" s="182">
        <f t="shared" si="1"/>
        <v>4.2750000000000004</v>
      </c>
      <c r="L18" s="193">
        <v>5</v>
      </c>
      <c r="M18" s="193">
        <v>4.8</v>
      </c>
      <c r="N18" s="194">
        <v>4.8</v>
      </c>
      <c r="O18" s="193">
        <f t="shared" si="2"/>
        <v>2.5</v>
      </c>
      <c r="P18" s="182" t="s">
        <v>20</v>
      </c>
      <c r="Q18" s="182" t="s">
        <v>20</v>
      </c>
      <c r="R18" s="195">
        <v>5</v>
      </c>
      <c r="S18" s="195"/>
      <c r="T18" s="196"/>
      <c r="U18" s="196"/>
      <c r="V18" s="196"/>
      <c r="W18" s="196"/>
      <c r="X18" s="182">
        <f t="shared" si="4"/>
        <v>2.5</v>
      </c>
    </row>
    <row r="19" spans="1:24" ht="13.5" customHeight="1">
      <c r="A19" s="279" t="s">
        <v>15</v>
      </c>
      <c r="B19" s="145">
        <v>1010055319</v>
      </c>
      <c r="C19" s="165" t="s">
        <v>80</v>
      </c>
      <c r="D19" s="165" t="s">
        <v>81</v>
      </c>
      <c r="E19" s="165" t="s">
        <v>82</v>
      </c>
      <c r="F19" s="166"/>
      <c r="G19" s="182" t="s">
        <v>83</v>
      </c>
      <c r="H19" s="182">
        <f t="shared" si="0"/>
        <v>3.0750000000000002</v>
      </c>
      <c r="I19" s="191" t="s">
        <v>357</v>
      </c>
      <c r="J19" s="191" t="s">
        <v>373</v>
      </c>
      <c r="K19" s="182">
        <f t="shared" si="1"/>
        <v>3.0750000000000002</v>
      </c>
      <c r="L19" s="193">
        <v>5</v>
      </c>
      <c r="M19" s="193">
        <v>4.8</v>
      </c>
      <c r="N19" s="207"/>
      <c r="O19" s="193">
        <f t="shared" si="2"/>
        <v>2.5</v>
      </c>
      <c r="P19" s="182" t="s">
        <v>20</v>
      </c>
      <c r="Q19" s="182" t="s">
        <v>20</v>
      </c>
      <c r="R19" s="195">
        <v>5</v>
      </c>
      <c r="S19" s="195"/>
      <c r="T19" s="196"/>
      <c r="U19" s="196"/>
      <c r="V19" s="196"/>
      <c r="W19" s="196"/>
      <c r="X19" s="182">
        <f t="shared" si="4"/>
        <v>2.5</v>
      </c>
    </row>
    <row r="20" spans="1:24" ht="13.5" customHeight="1">
      <c r="A20" s="279" t="s">
        <v>15</v>
      </c>
      <c r="B20" s="145">
        <v>1004247095</v>
      </c>
      <c r="C20" s="165" t="s">
        <v>84</v>
      </c>
      <c r="D20" s="165" t="s">
        <v>85</v>
      </c>
      <c r="E20" s="165" t="s">
        <v>86</v>
      </c>
      <c r="F20" s="165" t="s">
        <v>72</v>
      </c>
      <c r="G20" s="182" t="s">
        <v>87</v>
      </c>
      <c r="H20" s="182">
        <f t="shared" si="0"/>
        <v>4.6300000000000008</v>
      </c>
      <c r="I20" s="182">
        <v>4.3600000000000003</v>
      </c>
      <c r="J20" s="191" t="s">
        <v>374</v>
      </c>
      <c r="K20" s="182">
        <f t="shared" si="1"/>
        <v>4.9000000000000004</v>
      </c>
      <c r="L20" s="193">
        <v>5</v>
      </c>
      <c r="M20" s="193">
        <v>4.8</v>
      </c>
      <c r="N20" s="194">
        <v>4.8</v>
      </c>
      <c r="O20" s="193">
        <f t="shared" si="2"/>
        <v>5</v>
      </c>
      <c r="P20" s="182" t="s">
        <v>20</v>
      </c>
      <c r="Q20" s="182" t="s">
        <v>20</v>
      </c>
      <c r="R20" s="195">
        <v>5</v>
      </c>
      <c r="S20" s="195">
        <v>5</v>
      </c>
      <c r="T20" s="196"/>
      <c r="U20" s="196"/>
      <c r="V20" s="196"/>
      <c r="W20" s="196"/>
      <c r="X20" s="182">
        <f t="shared" si="4"/>
        <v>5</v>
      </c>
    </row>
    <row r="21" spans="1:24" ht="13.5" customHeight="1">
      <c r="A21" s="279" t="s">
        <v>15</v>
      </c>
      <c r="B21" s="145">
        <v>1061821936</v>
      </c>
      <c r="C21" s="165" t="s">
        <v>88</v>
      </c>
      <c r="D21" s="165" t="s">
        <v>89</v>
      </c>
      <c r="E21" s="165" t="s">
        <v>28</v>
      </c>
      <c r="F21" s="165"/>
      <c r="G21" s="182" t="s">
        <v>90</v>
      </c>
      <c r="H21" s="182">
        <f t="shared" si="0"/>
        <v>3.7</v>
      </c>
      <c r="I21" s="191" t="s">
        <v>356</v>
      </c>
      <c r="J21" s="191" t="s">
        <v>375</v>
      </c>
      <c r="K21" s="182">
        <f t="shared" si="1"/>
        <v>3.7</v>
      </c>
      <c r="L21" s="193">
        <v>5</v>
      </c>
      <c r="M21" s="193">
        <v>4.8</v>
      </c>
      <c r="N21" s="207"/>
      <c r="O21" s="193">
        <f t="shared" si="2"/>
        <v>5</v>
      </c>
      <c r="P21" s="182" t="s">
        <v>20</v>
      </c>
      <c r="Q21" s="182" t="s">
        <v>20</v>
      </c>
      <c r="R21" s="195">
        <v>5</v>
      </c>
      <c r="S21" s="195">
        <v>5</v>
      </c>
      <c r="T21" s="178" t="s">
        <v>362</v>
      </c>
      <c r="U21" s="178" t="s">
        <v>20</v>
      </c>
      <c r="V21" s="196"/>
      <c r="W21" s="178" t="s">
        <v>362</v>
      </c>
      <c r="X21" s="182">
        <f t="shared" si="4"/>
        <v>5</v>
      </c>
    </row>
    <row r="22" spans="1:24" ht="13.5" customHeight="1">
      <c r="A22" s="279" t="s">
        <v>15</v>
      </c>
      <c r="B22" s="145">
        <v>1017274123</v>
      </c>
      <c r="C22" s="165" t="s">
        <v>91</v>
      </c>
      <c r="D22" s="165" t="s">
        <v>92</v>
      </c>
      <c r="E22" s="165" t="s">
        <v>32</v>
      </c>
      <c r="F22" s="165"/>
      <c r="G22" s="182" t="s">
        <v>93</v>
      </c>
      <c r="H22" s="182">
        <f t="shared" si="0"/>
        <v>4.9250000000000007</v>
      </c>
      <c r="I22" s="179"/>
      <c r="J22" s="191" t="s">
        <v>375</v>
      </c>
      <c r="K22" s="182">
        <f t="shared" si="1"/>
        <v>4.9250000000000007</v>
      </c>
      <c r="L22" s="193">
        <v>5</v>
      </c>
      <c r="M22" s="193">
        <v>4.8</v>
      </c>
      <c r="N22" s="194">
        <v>4.9000000000000004</v>
      </c>
      <c r="O22" s="193">
        <f t="shared" si="2"/>
        <v>5</v>
      </c>
      <c r="P22" s="182" t="s">
        <v>20</v>
      </c>
      <c r="Q22" s="182" t="s">
        <v>20</v>
      </c>
      <c r="R22" s="195">
        <v>5</v>
      </c>
      <c r="S22" s="195">
        <v>5</v>
      </c>
      <c r="T22" s="196"/>
      <c r="U22" s="178" t="s">
        <v>20</v>
      </c>
      <c r="V22" s="196"/>
      <c r="W22" s="178" t="s">
        <v>362</v>
      </c>
      <c r="X22" s="182">
        <f t="shared" si="4"/>
        <v>5</v>
      </c>
    </row>
    <row r="23" spans="1:24" ht="13.5" customHeight="1">
      <c r="A23" s="279" t="s">
        <v>15</v>
      </c>
      <c r="B23" s="145">
        <v>1007224921</v>
      </c>
      <c r="C23" s="165" t="s">
        <v>94</v>
      </c>
      <c r="D23" s="165" t="s">
        <v>95</v>
      </c>
      <c r="E23" s="165" t="s">
        <v>74</v>
      </c>
      <c r="F23" s="165" t="s">
        <v>58</v>
      </c>
      <c r="G23" s="182" t="s">
        <v>96</v>
      </c>
      <c r="H23" s="182">
        <f t="shared" si="0"/>
        <v>4.875</v>
      </c>
      <c r="I23" s="182">
        <v>5</v>
      </c>
      <c r="J23" s="191" t="s">
        <v>375</v>
      </c>
      <c r="K23" s="182">
        <f t="shared" si="1"/>
        <v>4.75</v>
      </c>
      <c r="L23" s="193">
        <v>5</v>
      </c>
      <c r="M23" s="193">
        <v>4.8</v>
      </c>
      <c r="N23" s="194">
        <v>4.2</v>
      </c>
      <c r="O23" s="193">
        <f t="shared" si="2"/>
        <v>5</v>
      </c>
      <c r="P23" s="182" t="s">
        <v>20</v>
      </c>
      <c r="Q23" s="182" t="s">
        <v>20</v>
      </c>
      <c r="R23" s="195">
        <v>5</v>
      </c>
      <c r="S23" s="195">
        <v>5</v>
      </c>
      <c r="T23" s="196"/>
      <c r="U23" s="178" t="s">
        <v>20</v>
      </c>
      <c r="V23" s="196"/>
      <c r="W23" s="196"/>
      <c r="X23" s="182">
        <f t="shared" si="4"/>
        <v>5</v>
      </c>
    </row>
    <row r="24" spans="1:24" ht="13.5" customHeight="1">
      <c r="A24" s="279" t="s">
        <v>15</v>
      </c>
      <c r="B24" s="145">
        <v>1152467211</v>
      </c>
      <c r="C24" s="165" t="s">
        <v>97</v>
      </c>
      <c r="D24" s="165" t="s">
        <v>98</v>
      </c>
      <c r="E24" s="165" t="s">
        <v>28</v>
      </c>
      <c r="F24" s="165"/>
      <c r="G24" s="182" t="s">
        <v>99</v>
      </c>
      <c r="H24" s="182">
        <f t="shared" si="0"/>
        <v>3.7749999999999999</v>
      </c>
      <c r="I24" s="191" t="s">
        <v>357</v>
      </c>
      <c r="J24" s="179"/>
      <c r="K24" s="182">
        <f t="shared" si="1"/>
        <v>3.7749999999999999</v>
      </c>
      <c r="L24" s="193">
        <v>3</v>
      </c>
      <c r="M24" s="193">
        <v>4.8</v>
      </c>
      <c r="N24" s="194">
        <v>4.8</v>
      </c>
      <c r="O24" s="193">
        <f t="shared" si="2"/>
        <v>2.5</v>
      </c>
      <c r="P24" s="182" t="s">
        <v>20</v>
      </c>
      <c r="Q24" s="182" t="s">
        <v>20</v>
      </c>
      <c r="R24" s="195">
        <v>5</v>
      </c>
      <c r="S24" s="195"/>
      <c r="T24" s="178" t="s">
        <v>362</v>
      </c>
      <c r="U24" s="178" t="s">
        <v>20</v>
      </c>
      <c r="V24" s="196"/>
      <c r="W24" s="178" t="s">
        <v>362</v>
      </c>
      <c r="X24" s="182">
        <f t="shared" si="4"/>
        <v>2.5</v>
      </c>
    </row>
    <row r="25" spans="1:24" ht="13.5" customHeight="1">
      <c r="A25" s="279" t="s">
        <v>15</v>
      </c>
      <c r="B25" s="145">
        <v>1214746359</v>
      </c>
      <c r="C25" s="165" t="s">
        <v>100</v>
      </c>
      <c r="D25" s="165" t="s">
        <v>101</v>
      </c>
      <c r="E25" s="165" t="s">
        <v>102</v>
      </c>
      <c r="F25" s="165" t="s">
        <v>103</v>
      </c>
      <c r="G25" s="182" t="s">
        <v>104</v>
      </c>
      <c r="H25" s="182">
        <f t="shared" si="0"/>
        <v>4.95</v>
      </c>
      <c r="I25" s="208"/>
      <c r="J25" s="191" t="s">
        <v>376</v>
      </c>
      <c r="K25" s="182">
        <f t="shared" si="1"/>
        <v>4.95</v>
      </c>
      <c r="L25" s="193">
        <v>5</v>
      </c>
      <c r="M25" s="193">
        <v>4.8</v>
      </c>
      <c r="N25" s="194">
        <v>5</v>
      </c>
      <c r="O25" s="193">
        <f t="shared" si="2"/>
        <v>5</v>
      </c>
      <c r="P25" s="182" t="s">
        <v>20</v>
      </c>
      <c r="Q25" s="182" t="s">
        <v>20</v>
      </c>
      <c r="R25" s="195">
        <v>5</v>
      </c>
      <c r="S25" s="195">
        <v>5</v>
      </c>
      <c r="T25" s="178" t="s">
        <v>362</v>
      </c>
      <c r="U25" s="178" t="s">
        <v>20</v>
      </c>
      <c r="V25" s="196"/>
      <c r="W25" s="196"/>
      <c r="X25" s="182">
        <f t="shared" si="4"/>
        <v>5</v>
      </c>
    </row>
    <row r="26" spans="1:24" ht="13.5" customHeight="1">
      <c r="A26" s="279" t="s">
        <v>15</v>
      </c>
      <c r="B26" s="145">
        <v>1152223166</v>
      </c>
      <c r="C26" s="165" t="s">
        <v>105</v>
      </c>
      <c r="D26" s="165" t="s">
        <v>106</v>
      </c>
      <c r="E26" s="165" t="s">
        <v>59</v>
      </c>
      <c r="F26" s="165"/>
      <c r="G26" s="182" t="s">
        <v>107</v>
      </c>
      <c r="H26" s="182">
        <f t="shared" si="0"/>
        <v>4.5374999999999996</v>
      </c>
      <c r="I26" s="191" t="s">
        <v>377</v>
      </c>
      <c r="J26" s="179"/>
      <c r="K26" s="182">
        <f t="shared" si="1"/>
        <v>4.5374999999999996</v>
      </c>
      <c r="L26" s="193">
        <v>5</v>
      </c>
      <c r="M26" s="193">
        <v>4.8</v>
      </c>
      <c r="N26" s="194">
        <v>4.5999999999999996</v>
      </c>
      <c r="O26" s="193">
        <f t="shared" si="2"/>
        <v>3.75</v>
      </c>
      <c r="P26" s="182" t="s">
        <v>20</v>
      </c>
      <c r="Q26" s="182" t="s">
        <v>20</v>
      </c>
      <c r="R26" s="196"/>
      <c r="S26" s="178" t="s">
        <v>362</v>
      </c>
      <c r="T26" s="195">
        <v>5</v>
      </c>
      <c r="U26" s="195"/>
      <c r="V26" s="195">
        <v>5</v>
      </c>
      <c r="W26" s="195">
        <v>5</v>
      </c>
      <c r="X26" s="182">
        <f>(T26+U26+V26+W26)/4</f>
        <v>3.75</v>
      </c>
    </row>
    <row r="27" spans="1:24" ht="13.5" customHeight="1">
      <c r="A27" s="279" t="s">
        <v>15</v>
      </c>
      <c r="B27" s="145">
        <v>1152468921</v>
      </c>
      <c r="C27" s="165" t="s">
        <v>108</v>
      </c>
      <c r="D27" s="165" t="s">
        <v>109</v>
      </c>
      <c r="E27" s="165" t="s">
        <v>110</v>
      </c>
      <c r="F27" s="165" t="s">
        <v>111</v>
      </c>
      <c r="G27" s="182" t="s">
        <v>112</v>
      </c>
      <c r="H27" s="182">
        <f t="shared" si="0"/>
        <v>3.6875</v>
      </c>
      <c r="I27" s="191" t="s">
        <v>356</v>
      </c>
      <c r="J27" s="191" t="s">
        <v>378</v>
      </c>
      <c r="K27" s="182">
        <f t="shared" si="1"/>
        <v>3.6875</v>
      </c>
      <c r="L27" s="193">
        <v>4</v>
      </c>
      <c r="M27" s="193">
        <v>4.8</v>
      </c>
      <c r="N27" s="194">
        <v>4.7</v>
      </c>
      <c r="O27" s="193">
        <f t="shared" si="2"/>
        <v>1.25</v>
      </c>
      <c r="P27" s="182" t="s">
        <v>20</v>
      </c>
      <c r="Q27" s="182" t="s">
        <v>20</v>
      </c>
      <c r="R27" s="196"/>
      <c r="S27" s="196"/>
      <c r="T27" s="195">
        <v>5</v>
      </c>
      <c r="U27" s="195"/>
      <c r="V27" s="195"/>
      <c r="W27" s="195"/>
      <c r="X27" s="182">
        <f t="shared" ref="X27:X35" si="5">(T27+U27+V27+W27)/4</f>
        <v>1.25</v>
      </c>
    </row>
    <row r="28" spans="1:24" ht="13.5" customHeight="1">
      <c r="A28" s="279" t="s">
        <v>15</v>
      </c>
      <c r="B28" s="145">
        <v>1017246854</v>
      </c>
      <c r="C28" s="165" t="s">
        <v>113</v>
      </c>
      <c r="D28" s="165" t="s">
        <v>114</v>
      </c>
      <c r="E28" s="165" t="s">
        <v>115</v>
      </c>
      <c r="F28" s="165"/>
      <c r="G28" s="182" t="s">
        <v>116</v>
      </c>
      <c r="H28" s="182">
        <f t="shared" si="0"/>
        <v>3.9525000000000001</v>
      </c>
      <c r="I28" s="191" t="s">
        <v>379</v>
      </c>
      <c r="J28" s="191" t="s">
        <v>380</v>
      </c>
      <c r="K28" s="182">
        <f t="shared" si="1"/>
        <v>3.9525000000000001</v>
      </c>
      <c r="L28" s="193">
        <v>5</v>
      </c>
      <c r="M28" s="193">
        <v>4.8</v>
      </c>
      <c r="N28" s="194">
        <v>4.76</v>
      </c>
      <c r="O28" s="193">
        <f t="shared" si="2"/>
        <v>1.25</v>
      </c>
      <c r="P28" s="182" t="s">
        <v>20</v>
      </c>
      <c r="Q28" s="182" t="s">
        <v>20</v>
      </c>
      <c r="R28" s="196"/>
      <c r="S28" s="196"/>
      <c r="T28" s="195">
        <v>5</v>
      </c>
      <c r="U28" s="195"/>
      <c r="V28" s="195"/>
      <c r="W28" s="195"/>
      <c r="X28" s="182">
        <f t="shared" si="5"/>
        <v>1.25</v>
      </c>
    </row>
    <row r="29" spans="1:24" ht="13.5" customHeight="1">
      <c r="A29" s="279" t="s">
        <v>15</v>
      </c>
      <c r="B29" s="145">
        <v>1037611967</v>
      </c>
      <c r="C29" s="165" t="s">
        <v>117</v>
      </c>
      <c r="D29" s="165" t="s">
        <v>118</v>
      </c>
      <c r="E29" s="165" t="s">
        <v>119</v>
      </c>
      <c r="F29" s="166"/>
      <c r="G29" s="182" t="s">
        <v>120</v>
      </c>
      <c r="H29" s="182">
        <f t="shared" si="0"/>
        <v>4.58</v>
      </c>
      <c r="I29" s="191" t="s">
        <v>375</v>
      </c>
      <c r="J29" s="182">
        <v>4.26</v>
      </c>
      <c r="K29" s="182">
        <f t="shared" si="1"/>
        <v>4.9000000000000004</v>
      </c>
      <c r="L29" s="193">
        <v>5</v>
      </c>
      <c r="M29" s="193">
        <v>4.8</v>
      </c>
      <c r="N29" s="198">
        <v>4.8</v>
      </c>
      <c r="O29" s="193">
        <f t="shared" si="2"/>
        <v>5</v>
      </c>
      <c r="P29" s="182" t="s">
        <v>20</v>
      </c>
      <c r="Q29" s="182" t="s">
        <v>20</v>
      </c>
      <c r="R29" s="196"/>
      <c r="S29" s="178" t="s">
        <v>362</v>
      </c>
      <c r="T29" s="195">
        <v>5</v>
      </c>
      <c r="U29" s="195">
        <v>5</v>
      </c>
      <c r="V29" s="195">
        <v>5</v>
      </c>
      <c r="W29" s="195">
        <v>5</v>
      </c>
      <c r="X29" s="182">
        <f t="shared" si="5"/>
        <v>5</v>
      </c>
    </row>
    <row r="30" spans="1:24" ht="13.5" customHeight="1">
      <c r="A30" s="279" t="s">
        <v>15</v>
      </c>
      <c r="B30" s="145">
        <v>1098682854</v>
      </c>
      <c r="C30" s="165" t="s">
        <v>121</v>
      </c>
      <c r="D30" s="165" t="s">
        <v>122</v>
      </c>
      <c r="E30" s="165" t="s">
        <v>123</v>
      </c>
      <c r="F30" s="165" t="s">
        <v>124</v>
      </c>
      <c r="G30" s="182" t="s">
        <v>125</v>
      </c>
      <c r="H30" s="182">
        <f t="shared" si="0"/>
        <v>4.3250000000000002</v>
      </c>
      <c r="I30" s="191" t="s">
        <v>356</v>
      </c>
      <c r="J30" s="182">
        <v>3.7</v>
      </c>
      <c r="K30" s="182">
        <f t="shared" si="1"/>
        <v>4.95</v>
      </c>
      <c r="L30" s="193">
        <v>5</v>
      </c>
      <c r="M30" s="193">
        <v>4.8</v>
      </c>
      <c r="N30" s="194">
        <v>5</v>
      </c>
      <c r="O30" s="193">
        <f t="shared" si="2"/>
        <v>5</v>
      </c>
      <c r="P30" s="182" t="s">
        <v>20</v>
      </c>
      <c r="Q30" s="182" t="s">
        <v>20</v>
      </c>
      <c r="R30" s="196"/>
      <c r="S30" s="196"/>
      <c r="T30" s="195">
        <v>5</v>
      </c>
      <c r="U30" s="195">
        <v>5</v>
      </c>
      <c r="V30" s="195">
        <v>5</v>
      </c>
      <c r="W30" s="195">
        <v>5</v>
      </c>
      <c r="X30" s="182">
        <f t="shared" si="5"/>
        <v>5</v>
      </c>
    </row>
    <row r="31" spans="1:24" ht="13.5" customHeight="1">
      <c r="A31" s="279" t="s">
        <v>15</v>
      </c>
      <c r="B31" s="145">
        <v>1152468126</v>
      </c>
      <c r="C31" s="165" t="s">
        <v>114</v>
      </c>
      <c r="D31" s="165" t="s">
        <v>126</v>
      </c>
      <c r="E31" s="165" t="s">
        <v>127</v>
      </c>
      <c r="F31" s="165" t="s">
        <v>32</v>
      </c>
      <c r="G31" s="182" t="s">
        <v>128</v>
      </c>
      <c r="H31" s="182">
        <f t="shared" si="0"/>
        <v>4.7887500000000003</v>
      </c>
      <c r="I31" s="182">
        <v>5</v>
      </c>
      <c r="J31" s="191" t="s">
        <v>381</v>
      </c>
      <c r="K31" s="182">
        <f t="shared" si="1"/>
        <v>4.5775000000000006</v>
      </c>
      <c r="L31" s="193">
        <v>5</v>
      </c>
      <c r="M31" s="193">
        <v>4.8</v>
      </c>
      <c r="N31" s="194">
        <v>4.76</v>
      </c>
      <c r="O31" s="193">
        <f t="shared" si="2"/>
        <v>3.75</v>
      </c>
      <c r="P31" s="182" t="s">
        <v>20</v>
      </c>
      <c r="Q31" s="182" t="s">
        <v>20</v>
      </c>
      <c r="R31" s="196"/>
      <c r="S31" s="196"/>
      <c r="T31" s="195">
        <v>5</v>
      </c>
      <c r="U31" s="195"/>
      <c r="V31" s="195">
        <v>5</v>
      </c>
      <c r="W31" s="195">
        <v>5</v>
      </c>
      <c r="X31" s="182">
        <f t="shared" si="5"/>
        <v>3.75</v>
      </c>
    </row>
    <row r="32" spans="1:24" ht="13.5" customHeight="1">
      <c r="A32" s="279" t="s">
        <v>15</v>
      </c>
      <c r="B32" s="145">
        <v>1010128419</v>
      </c>
      <c r="C32" s="165" t="s">
        <v>118</v>
      </c>
      <c r="D32" s="165" t="s">
        <v>129</v>
      </c>
      <c r="E32" s="165" t="s">
        <v>115</v>
      </c>
      <c r="F32" s="165"/>
      <c r="G32" s="182" t="s">
        <v>130</v>
      </c>
      <c r="H32" s="182">
        <f t="shared" si="0"/>
        <v>4.2387499999999996</v>
      </c>
      <c r="I32" s="182">
        <v>3.84</v>
      </c>
      <c r="J32" s="191" t="s">
        <v>368</v>
      </c>
      <c r="K32" s="182">
        <f t="shared" si="1"/>
        <v>4.6375000000000002</v>
      </c>
      <c r="L32" s="193">
        <v>5</v>
      </c>
      <c r="M32" s="193">
        <v>4.8</v>
      </c>
      <c r="N32" s="194">
        <v>5</v>
      </c>
      <c r="O32" s="193">
        <f t="shared" si="2"/>
        <v>3.75</v>
      </c>
      <c r="P32" s="182" t="s">
        <v>20</v>
      </c>
      <c r="Q32" s="182" t="s">
        <v>20</v>
      </c>
      <c r="R32" s="182" t="s">
        <v>362</v>
      </c>
      <c r="S32" s="196"/>
      <c r="T32" s="195">
        <v>5</v>
      </c>
      <c r="U32" s="195">
        <v>5</v>
      </c>
      <c r="V32" s="195">
        <v>5</v>
      </c>
      <c r="W32" s="195"/>
      <c r="X32" s="182">
        <f t="shared" si="5"/>
        <v>3.75</v>
      </c>
    </row>
    <row r="33" spans="1:107" ht="13.5" customHeight="1">
      <c r="A33" s="279" t="s">
        <v>15</v>
      </c>
      <c r="B33" s="145">
        <v>1152439282</v>
      </c>
      <c r="C33" s="161" t="s">
        <v>131</v>
      </c>
      <c r="D33" s="161" t="s">
        <v>132</v>
      </c>
      <c r="E33" s="161" t="s">
        <v>133</v>
      </c>
      <c r="F33" s="161"/>
      <c r="G33" s="199" t="s">
        <v>134</v>
      </c>
      <c r="H33" s="182">
        <f t="shared" si="0"/>
        <v>3.7</v>
      </c>
      <c r="I33" s="191" t="s">
        <v>357</v>
      </c>
      <c r="J33" s="179"/>
      <c r="K33" s="179">
        <f t="shared" si="1"/>
        <v>3.7</v>
      </c>
      <c r="L33" s="184">
        <v>5</v>
      </c>
      <c r="M33" s="184">
        <v>4.8</v>
      </c>
      <c r="N33" s="207"/>
      <c r="O33" s="193">
        <f t="shared" si="2"/>
        <v>5</v>
      </c>
      <c r="P33" s="182" t="s">
        <v>20</v>
      </c>
      <c r="Q33" s="182" t="s">
        <v>20</v>
      </c>
      <c r="R33" s="182" t="s">
        <v>362</v>
      </c>
      <c r="S33" s="196"/>
      <c r="T33" s="195">
        <v>5</v>
      </c>
      <c r="U33" s="195">
        <v>5</v>
      </c>
      <c r="V33" s="195">
        <v>5</v>
      </c>
      <c r="W33" s="195">
        <v>5</v>
      </c>
      <c r="X33" s="182">
        <f t="shared" si="5"/>
        <v>5</v>
      </c>
    </row>
    <row r="34" spans="1:107" ht="13.5" customHeight="1">
      <c r="A34" s="279" t="s">
        <v>15</v>
      </c>
      <c r="B34" s="145">
        <v>1061816020</v>
      </c>
      <c r="C34" s="165" t="s">
        <v>135</v>
      </c>
      <c r="D34" s="165" t="s">
        <v>136</v>
      </c>
      <c r="E34" s="165" t="s">
        <v>137</v>
      </c>
      <c r="F34" s="165" t="s">
        <v>138</v>
      </c>
      <c r="G34" s="182" t="s">
        <v>139</v>
      </c>
      <c r="H34" s="182">
        <f t="shared" si="0"/>
        <v>4.8499999999999996</v>
      </c>
      <c r="I34" s="191" t="s">
        <v>356</v>
      </c>
      <c r="J34" s="191" t="s">
        <v>382</v>
      </c>
      <c r="K34" s="182">
        <f t="shared" si="1"/>
        <v>4.8499999999999996</v>
      </c>
      <c r="L34" s="193">
        <v>5</v>
      </c>
      <c r="M34" s="193">
        <v>4.8</v>
      </c>
      <c r="N34" s="197">
        <v>4.5999999999999996</v>
      </c>
      <c r="O34" s="193">
        <f t="shared" si="2"/>
        <v>5</v>
      </c>
      <c r="P34" s="182" t="s">
        <v>20</v>
      </c>
      <c r="Q34" s="182" t="s">
        <v>20</v>
      </c>
      <c r="R34" s="182" t="s">
        <v>362</v>
      </c>
      <c r="S34" s="178" t="s">
        <v>362</v>
      </c>
      <c r="T34" s="195">
        <v>5</v>
      </c>
      <c r="U34" s="195">
        <v>5</v>
      </c>
      <c r="V34" s="195">
        <v>5</v>
      </c>
      <c r="W34" s="195">
        <v>5</v>
      </c>
      <c r="X34" s="182">
        <f t="shared" si="5"/>
        <v>5</v>
      </c>
    </row>
    <row r="35" spans="1:107" ht="13.5" customHeight="1">
      <c r="A35" s="279" t="s">
        <v>15</v>
      </c>
      <c r="B35" s="145">
        <v>1020817160</v>
      </c>
      <c r="C35" s="165" t="s">
        <v>140</v>
      </c>
      <c r="D35" s="165" t="s">
        <v>141</v>
      </c>
      <c r="E35" s="165" t="s">
        <v>59</v>
      </c>
      <c r="F35" s="165"/>
      <c r="G35" s="182" t="s">
        <v>142</v>
      </c>
      <c r="H35" s="182">
        <f t="shared" si="0"/>
        <v>4.7</v>
      </c>
      <c r="I35" s="191" t="s">
        <v>368</v>
      </c>
      <c r="J35" s="191" t="s">
        <v>383</v>
      </c>
      <c r="K35" s="182">
        <f t="shared" si="1"/>
        <v>4.7</v>
      </c>
      <c r="L35" s="193">
        <v>4</v>
      </c>
      <c r="M35" s="193">
        <v>4.8</v>
      </c>
      <c r="N35" s="197">
        <v>5</v>
      </c>
      <c r="O35" s="193">
        <f t="shared" si="2"/>
        <v>5</v>
      </c>
      <c r="P35" s="182" t="s">
        <v>20</v>
      </c>
      <c r="Q35" s="182" t="s">
        <v>20</v>
      </c>
      <c r="R35" s="182" t="s">
        <v>362</v>
      </c>
      <c r="S35" s="178" t="s">
        <v>362</v>
      </c>
      <c r="T35" s="195">
        <v>5</v>
      </c>
      <c r="U35" s="195">
        <v>5</v>
      </c>
      <c r="V35" s="195">
        <v>5</v>
      </c>
      <c r="W35" s="195">
        <v>5</v>
      </c>
      <c r="X35" s="182">
        <f t="shared" si="5"/>
        <v>5</v>
      </c>
    </row>
    <row r="36" spans="1:107" s="145" customFormat="1" ht="13" customHeight="1">
      <c r="A36" s="280" t="s">
        <v>143</v>
      </c>
      <c r="B36" s="155">
        <v>1036685551</v>
      </c>
      <c r="C36" s="155" t="s">
        <v>144</v>
      </c>
      <c r="D36" s="155" t="s">
        <v>145</v>
      </c>
      <c r="E36" s="155" t="s">
        <v>146</v>
      </c>
      <c r="F36" s="155"/>
      <c r="G36" s="154" t="s">
        <v>147</v>
      </c>
      <c r="H36" s="182">
        <f>AVERAGE(I36:K36)</f>
        <v>4.4050000000000002</v>
      </c>
      <c r="I36" s="179"/>
      <c r="J36" s="182">
        <v>4</v>
      </c>
      <c r="K36" s="182">
        <f>(L36*25%)+(M36*25%)+(N36*25%)+(O36*25%)</f>
        <v>4.8100000000000005</v>
      </c>
      <c r="L36" s="192">
        <v>5</v>
      </c>
      <c r="M36" s="192">
        <v>4.8</v>
      </c>
      <c r="N36" s="200">
        <v>4.4400000000000004</v>
      </c>
      <c r="O36" s="192">
        <v>5</v>
      </c>
      <c r="P36" s="185"/>
      <c r="Q36" s="185"/>
      <c r="R36" s="185"/>
      <c r="S36" s="185"/>
      <c r="T36" s="185"/>
      <c r="U36" s="185"/>
      <c r="V36" s="185"/>
      <c r="W36" s="185"/>
      <c r="X36" s="185"/>
      <c r="Y36" s="185"/>
      <c r="Z36" s="185"/>
      <c r="AA36" s="185"/>
      <c r="AB36" s="185"/>
      <c r="AC36" s="185"/>
      <c r="AD36" s="185"/>
      <c r="AE36" s="185"/>
      <c r="AF36" s="185"/>
      <c r="AG36" s="185"/>
      <c r="AH36" s="185"/>
      <c r="AI36" s="185"/>
      <c r="AJ36" s="185"/>
      <c r="AK36" s="185"/>
      <c r="AL36" s="185"/>
      <c r="AM36" s="185"/>
      <c r="AN36" s="185"/>
      <c r="AO36" s="185"/>
      <c r="AP36" s="185"/>
      <c r="AQ36" s="185"/>
      <c r="AR36" s="185"/>
      <c r="AS36" s="185"/>
      <c r="AT36" s="185"/>
      <c r="AU36" s="185"/>
      <c r="AV36" s="185"/>
      <c r="AW36" s="185"/>
      <c r="AX36" s="185"/>
      <c r="AY36" s="185"/>
      <c r="AZ36" s="185"/>
      <c r="BA36" s="185"/>
      <c r="BB36" s="185"/>
      <c r="BC36" s="185"/>
      <c r="BD36" s="185"/>
      <c r="BE36" s="185"/>
      <c r="BF36" s="185"/>
      <c r="BG36" s="185"/>
      <c r="BH36" s="185"/>
      <c r="BI36" s="185"/>
      <c r="BJ36" s="185"/>
      <c r="BK36" s="185"/>
      <c r="BL36" s="185"/>
      <c r="BM36" s="185"/>
      <c r="BN36" s="185"/>
      <c r="BO36" s="185"/>
      <c r="BP36" s="185"/>
      <c r="BQ36" s="185"/>
      <c r="BR36" s="185"/>
      <c r="BS36" s="185"/>
      <c r="BT36" s="185"/>
      <c r="BU36" s="185"/>
      <c r="BV36" s="185"/>
      <c r="BW36" s="185"/>
      <c r="BX36" s="185"/>
      <c r="BY36" s="185"/>
      <c r="BZ36" s="185"/>
      <c r="CA36" s="185"/>
      <c r="CB36" s="185"/>
      <c r="CC36" s="185"/>
      <c r="CD36" s="185"/>
      <c r="CE36" s="185"/>
      <c r="CF36" s="185"/>
      <c r="CG36" s="185"/>
      <c r="CH36" s="185"/>
      <c r="CI36" s="185"/>
      <c r="CJ36" s="185"/>
      <c r="CK36" s="185"/>
      <c r="CL36" s="185"/>
      <c r="CM36" s="185"/>
      <c r="CN36" s="185"/>
      <c r="CO36" s="185"/>
      <c r="CP36" s="185"/>
      <c r="CQ36" s="185"/>
      <c r="CR36" s="185"/>
      <c r="CS36" s="185"/>
      <c r="CT36" s="185"/>
      <c r="CU36" s="185"/>
      <c r="CV36" s="185"/>
      <c r="CW36" s="185"/>
      <c r="CX36" s="185"/>
      <c r="CY36" s="185"/>
      <c r="CZ36" s="185"/>
      <c r="DA36" s="185"/>
      <c r="DB36" s="185"/>
      <c r="DC36" s="185"/>
    </row>
    <row r="37" spans="1:107" s="145" customFormat="1" ht="14">
      <c r="A37" s="280" t="s">
        <v>143</v>
      </c>
      <c r="B37" s="155">
        <v>1061777396</v>
      </c>
      <c r="C37" s="155" t="s">
        <v>148</v>
      </c>
      <c r="D37" s="155" t="s">
        <v>62</v>
      </c>
      <c r="E37" s="155" t="s">
        <v>137</v>
      </c>
      <c r="F37" s="155"/>
      <c r="G37" s="154" t="s">
        <v>149</v>
      </c>
      <c r="H37" s="182">
        <f t="shared" ref="H37:H66" si="6">AVERAGE(I37:K37)</f>
        <v>4.666666666666667</v>
      </c>
      <c r="I37" s="178">
        <v>5</v>
      </c>
      <c r="J37" s="182">
        <v>4.0999999999999996</v>
      </c>
      <c r="K37" s="182">
        <f t="shared" ref="K37:K66" si="7">(L37*25%)+(M37*25%)+(N37*25%)+(O37*25%)</f>
        <v>4.9000000000000004</v>
      </c>
      <c r="L37" s="192">
        <v>5</v>
      </c>
      <c r="M37" s="192">
        <v>4.8</v>
      </c>
      <c r="N37" s="200">
        <v>4.8</v>
      </c>
      <c r="O37" s="192">
        <v>5</v>
      </c>
      <c r="P37" s="185"/>
      <c r="Q37" s="185"/>
      <c r="R37" s="185"/>
      <c r="S37" s="185"/>
      <c r="T37" s="185"/>
      <c r="U37" s="185"/>
      <c r="V37" s="185"/>
      <c r="W37" s="185"/>
      <c r="X37" s="185"/>
      <c r="Y37" s="185"/>
      <c r="Z37" s="185"/>
      <c r="AA37" s="185"/>
      <c r="AB37" s="185"/>
      <c r="AC37" s="185"/>
      <c r="AD37" s="185"/>
      <c r="AE37" s="185"/>
      <c r="AF37" s="185"/>
      <c r="AG37" s="185"/>
      <c r="AH37" s="185"/>
      <c r="AI37" s="185"/>
      <c r="AJ37" s="185"/>
      <c r="AK37" s="185"/>
      <c r="AL37" s="185"/>
      <c r="AM37" s="185"/>
      <c r="AN37" s="185"/>
      <c r="AO37" s="185"/>
      <c r="AP37" s="185"/>
      <c r="AQ37" s="185"/>
      <c r="AR37" s="185"/>
      <c r="AS37" s="185"/>
      <c r="AT37" s="185"/>
      <c r="AU37" s="185"/>
      <c r="AV37" s="185"/>
      <c r="AW37" s="185"/>
      <c r="AX37" s="185"/>
      <c r="AY37" s="185"/>
      <c r="AZ37" s="185"/>
      <c r="BA37" s="185"/>
      <c r="BB37" s="185"/>
      <c r="BC37" s="185"/>
      <c r="BD37" s="185"/>
      <c r="BE37" s="185"/>
      <c r="BF37" s="185"/>
      <c r="BG37" s="185"/>
      <c r="BH37" s="185"/>
      <c r="BI37" s="185"/>
      <c r="BJ37" s="185"/>
      <c r="BK37" s="185"/>
      <c r="BL37" s="185"/>
      <c r="BM37" s="185"/>
      <c r="BN37" s="185"/>
      <c r="BO37" s="185"/>
      <c r="BP37" s="185"/>
      <c r="BQ37" s="185"/>
      <c r="BR37" s="185"/>
      <c r="BS37" s="185"/>
      <c r="BT37" s="185"/>
      <c r="BU37" s="185"/>
      <c r="BV37" s="185"/>
      <c r="BW37" s="185"/>
      <c r="BX37" s="185"/>
      <c r="BY37" s="185"/>
      <c r="BZ37" s="185"/>
      <c r="CA37" s="185"/>
      <c r="CB37" s="185"/>
      <c r="CC37" s="185"/>
      <c r="CD37" s="185"/>
      <c r="CE37" s="185"/>
      <c r="CF37" s="185"/>
      <c r="CG37" s="185"/>
      <c r="CH37" s="185"/>
      <c r="CI37" s="185"/>
      <c r="CJ37" s="185"/>
      <c r="CK37" s="185"/>
      <c r="CL37" s="185"/>
      <c r="CM37" s="185"/>
      <c r="CN37" s="185"/>
      <c r="CO37" s="185"/>
      <c r="CP37" s="185"/>
      <c r="CQ37" s="185"/>
      <c r="CR37" s="185"/>
      <c r="CS37" s="185"/>
      <c r="CT37" s="185"/>
      <c r="CU37" s="185"/>
      <c r="CV37" s="185"/>
      <c r="CW37" s="185"/>
      <c r="CX37" s="185"/>
      <c r="CY37" s="185"/>
      <c r="CZ37" s="185"/>
      <c r="DA37" s="185"/>
      <c r="DB37" s="185"/>
      <c r="DC37" s="185"/>
    </row>
    <row r="38" spans="1:107" s="145" customFormat="1" ht="14">
      <c r="A38" s="280" t="s">
        <v>143</v>
      </c>
      <c r="B38" s="155">
        <v>1017275394</v>
      </c>
      <c r="C38" s="155" t="s">
        <v>150</v>
      </c>
      <c r="D38" s="155" t="s">
        <v>151</v>
      </c>
      <c r="E38" s="155" t="s">
        <v>23</v>
      </c>
      <c r="F38" s="155" t="s">
        <v>152</v>
      </c>
      <c r="G38" s="154" t="s">
        <v>153</v>
      </c>
      <c r="H38" s="182">
        <f t="shared" si="6"/>
        <v>4.2966666666666669</v>
      </c>
      <c r="I38" s="178">
        <v>3.3</v>
      </c>
      <c r="J38" s="182">
        <v>4.7</v>
      </c>
      <c r="K38" s="182">
        <f t="shared" si="7"/>
        <v>4.8900000000000006</v>
      </c>
      <c r="L38" s="192">
        <v>5</v>
      </c>
      <c r="M38" s="192">
        <v>4.8</v>
      </c>
      <c r="N38" s="200">
        <v>4.76</v>
      </c>
      <c r="O38" s="192">
        <v>5</v>
      </c>
      <c r="P38" s="185"/>
      <c r="Q38" s="185"/>
      <c r="R38" s="185"/>
      <c r="S38" s="185"/>
      <c r="T38" s="185"/>
      <c r="U38" s="185"/>
      <c r="V38" s="185"/>
      <c r="W38" s="185"/>
      <c r="X38" s="185"/>
      <c r="Y38" s="185"/>
      <c r="Z38" s="185"/>
      <c r="AA38" s="185"/>
      <c r="AB38" s="185"/>
      <c r="AC38" s="185"/>
      <c r="AD38" s="185"/>
      <c r="AE38" s="185"/>
      <c r="AF38" s="185"/>
      <c r="AG38" s="185"/>
      <c r="AH38" s="185"/>
      <c r="AI38" s="185"/>
      <c r="AJ38" s="185"/>
      <c r="AK38" s="185"/>
      <c r="AL38" s="185"/>
      <c r="AM38" s="185"/>
      <c r="AN38" s="185"/>
      <c r="AO38" s="185"/>
      <c r="AP38" s="185"/>
      <c r="AQ38" s="185"/>
      <c r="AR38" s="185"/>
      <c r="AS38" s="185"/>
      <c r="AT38" s="185"/>
      <c r="AU38" s="185"/>
      <c r="AV38" s="185"/>
      <c r="AW38" s="185"/>
      <c r="AX38" s="185"/>
      <c r="AY38" s="185"/>
      <c r="AZ38" s="185"/>
      <c r="BA38" s="185"/>
      <c r="BB38" s="185"/>
      <c r="BC38" s="185"/>
      <c r="BD38" s="185"/>
      <c r="BE38" s="185"/>
      <c r="BF38" s="185"/>
      <c r="BG38" s="185"/>
      <c r="BH38" s="185"/>
      <c r="BI38" s="185"/>
      <c r="BJ38" s="185"/>
      <c r="BK38" s="185"/>
      <c r="BL38" s="185"/>
      <c r="BM38" s="185"/>
      <c r="BN38" s="185"/>
      <c r="BO38" s="185"/>
      <c r="BP38" s="185"/>
      <c r="BQ38" s="185"/>
      <c r="BR38" s="185"/>
      <c r="BS38" s="185"/>
      <c r="BT38" s="185"/>
      <c r="BU38" s="185"/>
      <c r="BV38" s="185"/>
      <c r="BW38" s="185"/>
      <c r="BX38" s="185"/>
      <c r="BY38" s="185"/>
      <c r="BZ38" s="185"/>
      <c r="CA38" s="185"/>
      <c r="CB38" s="185"/>
      <c r="CC38" s="185"/>
      <c r="CD38" s="185"/>
      <c r="CE38" s="185"/>
      <c r="CF38" s="185"/>
      <c r="CG38" s="185"/>
      <c r="CH38" s="185"/>
      <c r="CI38" s="185"/>
      <c r="CJ38" s="185"/>
      <c r="CK38" s="185"/>
      <c r="CL38" s="185"/>
      <c r="CM38" s="185"/>
      <c r="CN38" s="185"/>
      <c r="CO38" s="185"/>
      <c r="CP38" s="185"/>
      <c r="CQ38" s="185"/>
      <c r="CR38" s="185"/>
      <c r="CS38" s="185"/>
      <c r="CT38" s="185"/>
      <c r="CU38" s="185"/>
      <c r="CV38" s="185"/>
      <c r="CW38" s="185"/>
      <c r="CX38" s="185"/>
      <c r="CY38" s="185"/>
      <c r="CZ38" s="185"/>
      <c r="DA38" s="185"/>
      <c r="DB38" s="185"/>
      <c r="DC38" s="185"/>
    </row>
    <row r="39" spans="1:107" s="145" customFormat="1" ht="14">
      <c r="A39" s="280" t="s">
        <v>143</v>
      </c>
      <c r="B39" s="155">
        <v>1193541513</v>
      </c>
      <c r="C39" s="155" t="s">
        <v>154</v>
      </c>
      <c r="D39" s="155" t="s">
        <v>155</v>
      </c>
      <c r="E39" s="155" t="s">
        <v>156</v>
      </c>
      <c r="F39" s="155" t="s">
        <v>58</v>
      </c>
      <c r="G39" s="154" t="s">
        <v>157</v>
      </c>
      <c r="H39" s="182">
        <f t="shared" si="6"/>
        <v>4.0125000000000002</v>
      </c>
      <c r="I39" s="179"/>
      <c r="J39" s="182">
        <v>3.1</v>
      </c>
      <c r="K39" s="182">
        <f t="shared" si="7"/>
        <v>4.9250000000000007</v>
      </c>
      <c r="L39" s="192">
        <v>5</v>
      </c>
      <c r="M39" s="192">
        <v>4.8</v>
      </c>
      <c r="N39" s="200">
        <v>4.9000000000000004</v>
      </c>
      <c r="O39" s="192">
        <v>5</v>
      </c>
      <c r="P39" s="185"/>
      <c r="Q39" s="185"/>
      <c r="R39" s="185"/>
      <c r="S39" s="185"/>
      <c r="T39" s="185"/>
      <c r="U39" s="185"/>
      <c r="V39" s="185"/>
      <c r="W39" s="185"/>
      <c r="X39" s="185"/>
      <c r="Y39" s="185"/>
      <c r="Z39" s="185"/>
      <c r="AA39" s="185"/>
      <c r="AB39" s="185"/>
      <c r="AC39" s="185"/>
      <c r="AD39" s="185"/>
      <c r="AE39" s="185"/>
      <c r="AF39" s="185"/>
      <c r="AG39" s="185"/>
      <c r="AH39" s="185"/>
      <c r="AI39" s="185"/>
      <c r="AJ39" s="185"/>
      <c r="AK39" s="185"/>
      <c r="AL39" s="185"/>
      <c r="AM39" s="185"/>
      <c r="AN39" s="185"/>
      <c r="AO39" s="185"/>
      <c r="AP39" s="185"/>
      <c r="AQ39" s="185"/>
      <c r="AR39" s="185"/>
      <c r="AS39" s="185"/>
      <c r="AT39" s="185"/>
      <c r="AU39" s="185"/>
      <c r="AV39" s="185"/>
      <c r="AW39" s="185"/>
      <c r="AX39" s="185"/>
      <c r="AY39" s="185"/>
      <c r="AZ39" s="185"/>
      <c r="BA39" s="185"/>
      <c r="BB39" s="185"/>
      <c r="BC39" s="185"/>
      <c r="BD39" s="185"/>
      <c r="BE39" s="185"/>
      <c r="BF39" s="185"/>
      <c r="BG39" s="185"/>
      <c r="BH39" s="185"/>
      <c r="BI39" s="185"/>
      <c r="BJ39" s="185"/>
      <c r="BK39" s="185"/>
      <c r="BL39" s="185"/>
      <c r="BM39" s="185"/>
      <c r="BN39" s="185"/>
      <c r="BO39" s="185"/>
      <c r="BP39" s="185"/>
      <c r="BQ39" s="185"/>
      <c r="BR39" s="185"/>
      <c r="BS39" s="185"/>
      <c r="BT39" s="185"/>
      <c r="BU39" s="185"/>
      <c r="BV39" s="185"/>
      <c r="BW39" s="185"/>
      <c r="BX39" s="185"/>
      <c r="BY39" s="185"/>
      <c r="BZ39" s="185"/>
      <c r="CA39" s="185"/>
      <c r="CB39" s="185"/>
      <c r="CC39" s="185"/>
      <c r="CD39" s="185"/>
      <c r="CE39" s="185"/>
      <c r="CF39" s="185"/>
      <c r="CG39" s="185"/>
      <c r="CH39" s="185"/>
      <c r="CI39" s="185"/>
      <c r="CJ39" s="185"/>
      <c r="CK39" s="185"/>
      <c r="CL39" s="185"/>
      <c r="CM39" s="185"/>
      <c r="CN39" s="185"/>
      <c r="CO39" s="185"/>
      <c r="CP39" s="185"/>
      <c r="CQ39" s="185"/>
      <c r="CR39" s="185"/>
      <c r="CS39" s="185"/>
      <c r="CT39" s="185"/>
      <c r="CU39" s="185"/>
      <c r="CV39" s="185"/>
      <c r="CW39" s="185"/>
      <c r="CX39" s="185"/>
      <c r="CY39" s="185"/>
      <c r="CZ39" s="185"/>
      <c r="DA39" s="185"/>
      <c r="DB39" s="185"/>
      <c r="DC39" s="185"/>
    </row>
    <row r="40" spans="1:107" s="145" customFormat="1" ht="14">
      <c r="A40" s="280" t="s">
        <v>143</v>
      </c>
      <c r="B40" s="152">
        <v>1037665194</v>
      </c>
      <c r="C40" s="155" t="s">
        <v>27</v>
      </c>
      <c r="D40" s="155" t="s">
        <v>62</v>
      </c>
      <c r="E40" s="155" t="s">
        <v>137</v>
      </c>
      <c r="F40" s="153"/>
      <c r="G40" s="154" t="s">
        <v>158</v>
      </c>
      <c r="H40" s="182">
        <f t="shared" si="6"/>
        <v>4.7833333333333341</v>
      </c>
      <c r="I40" s="178">
        <v>5</v>
      </c>
      <c r="J40" s="182">
        <v>4.4000000000000004</v>
      </c>
      <c r="K40" s="182">
        <f t="shared" si="7"/>
        <v>4.95</v>
      </c>
      <c r="L40" s="192">
        <v>5</v>
      </c>
      <c r="M40" s="192">
        <v>4.8</v>
      </c>
      <c r="N40" s="200">
        <v>5</v>
      </c>
      <c r="O40" s="192">
        <v>5</v>
      </c>
      <c r="P40" s="185"/>
      <c r="Q40" s="185"/>
      <c r="R40" s="185"/>
      <c r="S40" s="185"/>
      <c r="T40" s="185"/>
      <c r="U40" s="185"/>
      <c r="V40" s="185"/>
      <c r="W40" s="185"/>
      <c r="X40" s="185"/>
      <c r="Y40" s="185"/>
      <c r="Z40" s="185"/>
      <c r="AA40" s="185"/>
      <c r="AB40" s="185"/>
      <c r="AC40" s="185"/>
      <c r="AD40" s="185"/>
      <c r="AE40" s="185"/>
      <c r="AF40" s="185"/>
      <c r="AG40" s="185"/>
      <c r="AH40" s="185"/>
      <c r="AI40" s="185"/>
      <c r="AJ40" s="185"/>
      <c r="AK40" s="185"/>
      <c r="AL40" s="185"/>
      <c r="AM40" s="185"/>
      <c r="AN40" s="185"/>
      <c r="AO40" s="185"/>
      <c r="AP40" s="185"/>
      <c r="AQ40" s="185"/>
      <c r="AR40" s="185"/>
      <c r="AS40" s="185"/>
      <c r="AT40" s="185"/>
      <c r="AU40" s="185"/>
      <c r="AV40" s="185"/>
      <c r="AW40" s="185"/>
      <c r="AX40" s="185"/>
      <c r="AY40" s="185"/>
      <c r="AZ40" s="185"/>
      <c r="BA40" s="185"/>
      <c r="BB40" s="185"/>
      <c r="BC40" s="185"/>
      <c r="BD40" s="185"/>
      <c r="BE40" s="185"/>
      <c r="BF40" s="185"/>
      <c r="BG40" s="185"/>
      <c r="BH40" s="185"/>
      <c r="BI40" s="185"/>
      <c r="BJ40" s="185"/>
      <c r="BK40" s="185"/>
      <c r="BL40" s="185"/>
      <c r="BM40" s="185"/>
      <c r="BN40" s="185"/>
      <c r="BO40" s="185"/>
      <c r="BP40" s="185"/>
      <c r="BQ40" s="185"/>
      <c r="BR40" s="185"/>
      <c r="BS40" s="185"/>
      <c r="BT40" s="185"/>
      <c r="BU40" s="185"/>
      <c r="BV40" s="185"/>
      <c r="BW40" s="185"/>
      <c r="BX40" s="185"/>
      <c r="BY40" s="185"/>
      <c r="BZ40" s="185"/>
      <c r="CA40" s="185"/>
      <c r="CB40" s="185"/>
      <c r="CC40" s="185"/>
      <c r="CD40" s="185"/>
      <c r="CE40" s="185"/>
      <c r="CF40" s="185"/>
      <c r="CG40" s="185"/>
      <c r="CH40" s="185"/>
      <c r="CI40" s="185"/>
      <c r="CJ40" s="185"/>
      <c r="CK40" s="185"/>
      <c r="CL40" s="185"/>
      <c r="CM40" s="185"/>
      <c r="CN40" s="185"/>
      <c r="CO40" s="185"/>
      <c r="CP40" s="185"/>
      <c r="CQ40" s="185"/>
      <c r="CR40" s="185"/>
      <c r="CS40" s="185"/>
      <c r="CT40" s="185"/>
      <c r="CU40" s="185"/>
      <c r="CV40" s="185"/>
      <c r="CW40" s="185"/>
      <c r="CX40" s="185"/>
      <c r="CY40" s="185"/>
      <c r="CZ40" s="185"/>
      <c r="DA40" s="185"/>
      <c r="DB40" s="185"/>
      <c r="DC40" s="185"/>
    </row>
    <row r="41" spans="1:107" s="145" customFormat="1" ht="14">
      <c r="A41" s="280" t="s">
        <v>143</v>
      </c>
      <c r="B41" s="155">
        <v>1017272795</v>
      </c>
      <c r="C41" s="155" t="s">
        <v>27</v>
      </c>
      <c r="D41" s="155" t="s">
        <v>159</v>
      </c>
      <c r="E41" s="155" t="s">
        <v>160</v>
      </c>
      <c r="F41" s="155"/>
      <c r="G41" s="154" t="s">
        <v>161</v>
      </c>
      <c r="H41" s="182">
        <f t="shared" si="6"/>
        <v>4.7066666666666661</v>
      </c>
      <c r="I41" s="178">
        <v>4.9000000000000004</v>
      </c>
      <c r="J41" s="182">
        <v>4.3</v>
      </c>
      <c r="K41" s="182">
        <f t="shared" si="7"/>
        <v>4.92</v>
      </c>
      <c r="L41" s="192">
        <v>5</v>
      </c>
      <c r="M41" s="192">
        <v>4.8</v>
      </c>
      <c r="N41" s="200">
        <v>4.88</v>
      </c>
      <c r="O41" s="192">
        <v>5</v>
      </c>
      <c r="P41" s="185"/>
      <c r="Q41" s="185"/>
      <c r="R41" s="185"/>
      <c r="S41" s="185"/>
      <c r="T41" s="185"/>
      <c r="U41" s="185"/>
      <c r="V41" s="185"/>
      <c r="W41" s="185"/>
      <c r="X41" s="185"/>
      <c r="Y41" s="185"/>
      <c r="Z41" s="185"/>
      <c r="AA41" s="185"/>
      <c r="AB41" s="185"/>
      <c r="AC41" s="185"/>
      <c r="AD41" s="185"/>
      <c r="AE41" s="185"/>
      <c r="AF41" s="185"/>
      <c r="AG41" s="185"/>
      <c r="AH41" s="185"/>
      <c r="AI41" s="185"/>
      <c r="AJ41" s="185"/>
      <c r="AK41" s="185"/>
      <c r="AL41" s="185"/>
      <c r="AM41" s="185"/>
      <c r="AN41" s="185"/>
      <c r="AO41" s="185"/>
      <c r="AP41" s="185"/>
      <c r="AQ41" s="185"/>
      <c r="AR41" s="185"/>
      <c r="AS41" s="185"/>
      <c r="AT41" s="185"/>
      <c r="AU41" s="185"/>
      <c r="AV41" s="185"/>
      <c r="AW41" s="185"/>
      <c r="AX41" s="185"/>
      <c r="AY41" s="185"/>
      <c r="AZ41" s="185"/>
      <c r="BA41" s="185"/>
      <c r="BB41" s="185"/>
      <c r="BC41" s="185"/>
      <c r="BD41" s="185"/>
      <c r="BE41" s="185"/>
      <c r="BF41" s="185"/>
      <c r="BG41" s="185"/>
      <c r="BH41" s="185"/>
      <c r="BI41" s="185"/>
      <c r="BJ41" s="185"/>
      <c r="BK41" s="185"/>
      <c r="BL41" s="185"/>
      <c r="BM41" s="185"/>
      <c r="BN41" s="185"/>
      <c r="BO41" s="185"/>
      <c r="BP41" s="185"/>
      <c r="BQ41" s="185"/>
      <c r="BR41" s="185"/>
      <c r="BS41" s="185"/>
      <c r="BT41" s="185"/>
      <c r="BU41" s="185"/>
      <c r="BV41" s="185"/>
      <c r="BW41" s="185"/>
      <c r="BX41" s="185"/>
      <c r="BY41" s="185"/>
      <c r="BZ41" s="185"/>
      <c r="CA41" s="185"/>
      <c r="CB41" s="185"/>
      <c r="CC41" s="185"/>
      <c r="CD41" s="185"/>
      <c r="CE41" s="185"/>
      <c r="CF41" s="185"/>
      <c r="CG41" s="185"/>
      <c r="CH41" s="185"/>
      <c r="CI41" s="185"/>
      <c r="CJ41" s="185"/>
      <c r="CK41" s="185"/>
      <c r="CL41" s="185"/>
      <c r="CM41" s="185"/>
      <c r="CN41" s="185"/>
      <c r="CO41" s="185"/>
      <c r="CP41" s="185"/>
      <c r="CQ41" s="185"/>
      <c r="CR41" s="185"/>
      <c r="CS41" s="185"/>
      <c r="CT41" s="185"/>
      <c r="CU41" s="185"/>
      <c r="CV41" s="185"/>
      <c r="CW41" s="185"/>
      <c r="CX41" s="185"/>
      <c r="CY41" s="185"/>
      <c r="CZ41" s="185"/>
      <c r="DA41" s="185"/>
      <c r="DB41" s="185"/>
      <c r="DC41" s="185"/>
    </row>
    <row r="42" spans="1:107" s="145" customFormat="1" ht="14">
      <c r="A42" s="280" t="s">
        <v>143</v>
      </c>
      <c r="B42" s="155">
        <v>1152226972</v>
      </c>
      <c r="C42" s="155" t="s">
        <v>162</v>
      </c>
      <c r="D42" s="155" t="s">
        <v>163</v>
      </c>
      <c r="E42" s="155" t="s">
        <v>160</v>
      </c>
      <c r="F42" s="155"/>
      <c r="G42" s="154" t="s">
        <v>164</v>
      </c>
      <c r="H42" s="182">
        <f t="shared" si="6"/>
        <v>4.8500000000000005</v>
      </c>
      <c r="I42" s="178">
        <v>5</v>
      </c>
      <c r="J42" s="182">
        <v>4.5999999999999996</v>
      </c>
      <c r="K42" s="182">
        <f t="shared" si="7"/>
        <v>4.95</v>
      </c>
      <c r="L42" s="192">
        <v>5</v>
      </c>
      <c r="M42" s="192">
        <v>4.8</v>
      </c>
      <c r="N42" s="192">
        <v>5</v>
      </c>
      <c r="O42" s="192">
        <v>5</v>
      </c>
      <c r="P42" s="185"/>
      <c r="Q42" s="185"/>
      <c r="R42" s="185"/>
      <c r="S42" s="185"/>
      <c r="T42" s="185"/>
      <c r="U42" s="185"/>
      <c r="V42" s="185"/>
      <c r="W42" s="185"/>
      <c r="X42" s="185"/>
      <c r="Y42" s="185"/>
      <c r="Z42" s="185"/>
      <c r="AA42" s="185"/>
      <c r="AB42" s="185"/>
      <c r="AC42" s="185"/>
      <c r="AD42" s="185"/>
      <c r="AE42" s="185"/>
      <c r="AF42" s="185"/>
      <c r="AG42" s="185"/>
      <c r="AH42" s="185"/>
      <c r="AI42" s="185"/>
      <c r="AJ42" s="185"/>
      <c r="AK42" s="185"/>
      <c r="AL42" s="185"/>
      <c r="AM42" s="185"/>
      <c r="AN42" s="185"/>
      <c r="AO42" s="185"/>
      <c r="AP42" s="185"/>
      <c r="AQ42" s="185"/>
      <c r="AR42" s="185"/>
      <c r="AS42" s="185"/>
      <c r="AT42" s="185"/>
      <c r="AU42" s="185"/>
      <c r="AV42" s="185"/>
      <c r="AW42" s="185"/>
      <c r="AX42" s="185"/>
      <c r="AY42" s="185"/>
      <c r="AZ42" s="185"/>
      <c r="BA42" s="185"/>
      <c r="BB42" s="185"/>
      <c r="BC42" s="185"/>
      <c r="BD42" s="185"/>
      <c r="BE42" s="185"/>
      <c r="BF42" s="185"/>
      <c r="BG42" s="185"/>
      <c r="BH42" s="185"/>
      <c r="BI42" s="185"/>
      <c r="BJ42" s="185"/>
      <c r="BK42" s="185"/>
      <c r="BL42" s="185"/>
      <c r="BM42" s="185"/>
      <c r="BN42" s="185"/>
      <c r="BO42" s="185"/>
      <c r="BP42" s="185"/>
      <c r="BQ42" s="185"/>
      <c r="BR42" s="185"/>
      <c r="BS42" s="185"/>
      <c r="BT42" s="185"/>
      <c r="BU42" s="185"/>
      <c r="BV42" s="185"/>
      <c r="BW42" s="185"/>
      <c r="BX42" s="185"/>
      <c r="BY42" s="185"/>
      <c r="BZ42" s="185"/>
      <c r="CA42" s="185"/>
      <c r="CB42" s="185"/>
      <c r="CC42" s="185"/>
      <c r="CD42" s="185"/>
      <c r="CE42" s="185"/>
      <c r="CF42" s="185"/>
      <c r="CG42" s="185"/>
      <c r="CH42" s="185"/>
      <c r="CI42" s="185"/>
      <c r="CJ42" s="185"/>
      <c r="CK42" s="185"/>
      <c r="CL42" s="185"/>
      <c r="CM42" s="185"/>
      <c r="CN42" s="185"/>
      <c r="CO42" s="185"/>
      <c r="CP42" s="185"/>
      <c r="CQ42" s="185"/>
      <c r="CR42" s="185"/>
      <c r="CS42" s="185"/>
      <c r="CT42" s="185"/>
      <c r="CU42" s="185"/>
      <c r="CV42" s="185"/>
      <c r="CW42" s="185"/>
      <c r="CX42" s="185"/>
      <c r="CY42" s="185"/>
      <c r="CZ42" s="185"/>
      <c r="DA42" s="185"/>
      <c r="DB42" s="185"/>
      <c r="DC42" s="185"/>
    </row>
    <row r="43" spans="1:107" s="145" customFormat="1" ht="14">
      <c r="A43" s="280" t="s">
        <v>143</v>
      </c>
      <c r="B43" s="155">
        <v>1152462350</v>
      </c>
      <c r="C43" s="155" t="s">
        <v>85</v>
      </c>
      <c r="D43" s="155" t="s">
        <v>58</v>
      </c>
      <c r="E43" s="155" t="s">
        <v>165</v>
      </c>
      <c r="F43" s="155" t="s">
        <v>166</v>
      </c>
      <c r="G43" s="154" t="s">
        <v>167</v>
      </c>
      <c r="H43" s="182">
        <f t="shared" si="6"/>
        <v>4.8166666666666664</v>
      </c>
      <c r="I43" s="178">
        <v>4.7</v>
      </c>
      <c r="J43" s="182">
        <v>4.8</v>
      </c>
      <c r="K43" s="182">
        <f t="shared" si="7"/>
        <v>4.95</v>
      </c>
      <c r="L43" s="192">
        <v>5</v>
      </c>
      <c r="M43" s="192">
        <v>4.8</v>
      </c>
      <c r="N43" s="200">
        <v>5</v>
      </c>
      <c r="O43" s="192">
        <v>5</v>
      </c>
      <c r="P43" s="185"/>
      <c r="Q43" s="185"/>
      <c r="R43" s="185"/>
      <c r="S43" s="185"/>
      <c r="T43" s="185"/>
      <c r="U43" s="185"/>
      <c r="V43" s="185"/>
      <c r="W43" s="185"/>
      <c r="X43" s="185"/>
      <c r="Y43" s="185"/>
      <c r="Z43" s="185"/>
      <c r="AA43" s="185"/>
      <c r="AB43" s="185"/>
      <c r="AC43" s="185"/>
      <c r="AD43" s="185"/>
      <c r="AE43" s="185"/>
      <c r="AF43" s="185"/>
      <c r="AG43" s="185"/>
      <c r="AH43" s="185"/>
      <c r="AI43" s="185"/>
      <c r="AJ43" s="185"/>
      <c r="AK43" s="185"/>
      <c r="AL43" s="185"/>
      <c r="AM43" s="185"/>
      <c r="AN43" s="185"/>
      <c r="AO43" s="185"/>
      <c r="AP43" s="185"/>
      <c r="AQ43" s="185"/>
      <c r="AR43" s="185"/>
      <c r="AS43" s="185"/>
      <c r="AT43" s="185"/>
      <c r="AU43" s="185"/>
      <c r="AV43" s="185"/>
      <c r="AW43" s="185"/>
      <c r="AX43" s="185"/>
      <c r="AY43" s="185"/>
      <c r="AZ43" s="185"/>
      <c r="BA43" s="185"/>
      <c r="BB43" s="185"/>
      <c r="BC43" s="185"/>
      <c r="BD43" s="185"/>
      <c r="BE43" s="185"/>
      <c r="BF43" s="185"/>
      <c r="BG43" s="185"/>
      <c r="BH43" s="185"/>
      <c r="BI43" s="185"/>
      <c r="BJ43" s="185"/>
      <c r="BK43" s="185"/>
      <c r="BL43" s="185"/>
      <c r="BM43" s="185"/>
      <c r="BN43" s="185"/>
      <c r="BO43" s="185"/>
      <c r="BP43" s="185"/>
      <c r="BQ43" s="185"/>
      <c r="BR43" s="185"/>
      <c r="BS43" s="185"/>
      <c r="BT43" s="185"/>
      <c r="BU43" s="185"/>
      <c r="BV43" s="185"/>
      <c r="BW43" s="185"/>
      <c r="BX43" s="185"/>
      <c r="BY43" s="185"/>
      <c r="BZ43" s="185"/>
      <c r="CA43" s="185"/>
      <c r="CB43" s="185"/>
      <c r="CC43" s="185"/>
      <c r="CD43" s="185"/>
      <c r="CE43" s="185"/>
      <c r="CF43" s="185"/>
      <c r="CG43" s="185"/>
      <c r="CH43" s="185"/>
      <c r="CI43" s="185"/>
      <c r="CJ43" s="185"/>
      <c r="CK43" s="185"/>
      <c r="CL43" s="185"/>
      <c r="CM43" s="185"/>
      <c r="CN43" s="185"/>
      <c r="CO43" s="185"/>
      <c r="CP43" s="185"/>
      <c r="CQ43" s="185"/>
      <c r="CR43" s="185"/>
      <c r="CS43" s="185"/>
      <c r="CT43" s="185"/>
      <c r="CU43" s="185"/>
      <c r="CV43" s="185"/>
      <c r="CW43" s="185"/>
      <c r="CX43" s="185"/>
      <c r="CY43" s="185"/>
      <c r="CZ43" s="185"/>
      <c r="DA43" s="185"/>
      <c r="DB43" s="185"/>
      <c r="DC43" s="185"/>
    </row>
    <row r="44" spans="1:107" s="145" customFormat="1" ht="14">
      <c r="A44" s="280" t="s">
        <v>143</v>
      </c>
      <c r="B44" s="155">
        <v>16070333</v>
      </c>
      <c r="C44" s="155" t="s">
        <v>168</v>
      </c>
      <c r="D44" s="155" t="s">
        <v>121</v>
      </c>
      <c r="E44" s="155" t="s">
        <v>169</v>
      </c>
      <c r="F44" s="155"/>
      <c r="G44" s="154" t="s">
        <v>170</v>
      </c>
      <c r="H44" s="182">
        <f t="shared" si="6"/>
        <v>4.1899999999999995</v>
      </c>
      <c r="I44" s="179"/>
      <c r="J44" s="182">
        <v>3.8</v>
      </c>
      <c r="K44" s="182">
        <f t="shared" si="7"/>
        <v>4.58</v>
      </c>
      <c r="L44" s="192">
        <v>5</v>
      </c>
      <c r="M44" s="192">
        <v>4.8</v>
      </c>
      <c r="N44" s="200">
        <v>3.52</v>
      </c>
      <c r="O44" s="192">
        <v>5</v>
      </c>
      <c r="P44" s="185"/>
      <c r="Q44" s="185"/>
      <c r="R44" s="185"/>
      <c r="S44" s="185"/>
      <c r="T44" s="185"/>
      <c r="U44" s="185"/>
      <c r="V44" s="185"/>
      <c r="W44" s="185"/>
      <c r="X44" s="185"/>
      <c r="Y44" s="185"/>
      <c r="Z44" s="185"/>
      <c r="AA44" s="185"/>
      <c r="AB44" s="185"/>
      <c r="AC44" s="185"/>
      <c r="AD44" s="185"/>
      <c r="AE44" s="185"/>
      <c r="AF44" s="185"/>
      <c r="AG44" s="185"/>
      <c r="AH44" s="185"/>
      <c r="AI44" s="185"/>
      <c r="AJ44" s="185"/>
      <c r="AK44" s="185"/>
      <c r="AL44" s="185"/>
      <c r="AM44" s="185"/>
      <c r="AN44" s="185"/>
      <c r="AO44" s="185"/>
      <c r="AP44" s="185"/>
      <c r="AQ44" s="185"/>
      <c r="AR44" s="185"/>
      <c r="AS44" s="185"/>
      <c r="AT44" s="185"/>
      <c r="AU44" s="185"/>
      <c r="AV44" s="185"/>
      <c r="AW44" s="185"/>
      <c r="AX44" s="185"/>
      <c r="AY44" s="185"/>
      <c r="AZ44" s="185"/>
      <c r="BA44" s="185"/>
      <c r="BB44" s="185"/>
      <c r="BC44" s="185"/>
      <c r="BD44" s="185"/>
      <c r="BE44" s="185"/>
      <c r="BF44" s="185"/>
      <c r="BG44" s="185"/>
      <c r="BH44" s="185"/>
      <c r="BI44" s="185"/>
      <c r="BJ44" s="185"/>
      <c r="BK44" s="185"/>
      <c r="BL44" s="185"/>
      <c r="BM44" s="185"/>
      <c r="BN44" s="185"/>
      <c r="BO44" s="185"/>
      <c r="BP44" s="185"/>
      <c r="BQ44" s="185"/>
      <c r="BR44" s="185"/>
      <c r="BS44" s="185"/>
      <c r="BT44" s="185"/>
      <c r="BU44" s="185"/>
      <c r="BV44" s="185"/>
      <c r="BW44" s="185"/>
      <c r="BX44" s="185"/>
      <c r="BY44" s="185"/>
      <c r="BZ44" s="185"/>
      <c r="CA44" s="185"/>
      <c r="CB44" s="185"/>
      <c r="CC44" s="185"/>
      <c r="CD44" s="185"/>
      <c r="CE44" s="185"/>
      <c r="CF44" s="185"/>
      <c r="CG44" s="185"/>
      <c r="CH44" s="185"/>
      <c r="CI44" s="185"/>
      <c r="CJ44" s="185"/>
      <c r="CK44" s="185"/>
      <c r="CL44" s="185"/>
      <c r="CM44" s="185"/>
      <c r="CN44" s="185"/>
      <c r="CO44" s="185"/>
      <c r="CP44" s="185"/>
      <c r="CQ44" s="185"/>
      <c r="CR44" s="185"/>
      <c r="CS44" s="185"/>
      <c r="CT44" s="185"/>
      <c r="CU44" s="185"/>
      <c r="CV44" s="185"/>
      <c r="CW44" s="185"/>
      <c r="CX44" s="185"/>
      <c r="CY44" s="185"/>
      <c r="CZ44" s="185"/>
      <c r="DA44" s="185"/>
      <c r="DB44" s="185"/>
      <c r="DC44" s="185"/>
    </row>
    <row r="45" spans="1:107" s="145" customFormat="1" ht="14">
      <c r="A45" s="280" t="s">
        <v>143</v>
      </c>
      <c r="B45" s="155">
        <v>1026163076</v>
      </c>
      <c r="C45" s="155" t="s">
        <v>171</v>
      </c>
      <c r="D45" s="155" t="s">
        <v>172</v>
      </c>
      <c r="E45" s="155" t="s">
        <v>173</v>
      </c>
      <c r="F45" s="155" t="s">
        <v>58</v>
      </c>
      <c r="G45" s="154" t="s">
        <v>174</v>
      </c>
      <c r="H45" s="182">
        <f t="shared" si="6"/>
        <v>4.2166666666666659</v>
      </c>
      <c r="I45" s="178">
        <v>5</v>
      </c>
      <c r="J45" s="182">
        <v>4.2</v>
      </c>
      <c r="K45" s="182">
        <f t="shared" si="7"/>
        <v>3.45</v>
      </c>
      <c r="L45" s="192">
        <v>4</v>
      </c>
      <c r="M45" s="192">
        <v>4.8</v>
      </c>
      <c r="N45" s="184"/>
      <c r="O45" s="192">
        <v>5</v>
      </c>
      <c r="P45" s="185"/>
      <c r="Q45" s="185"/>
      <c r="R45" s="185"/>
      <c r="S45" s="185"/>
      <c r="T45" s="185"/>
      <c r="U45" s="185"/>
      <c r="V45" s="185"/>
      <c r="W45" s="185"/>
      <c r="X45" s="185"/>
      <c r="Y45" s="185"/>
      <c r="Z45" s="185"/>
      <c r="AA45" s="185"/>
      <c r="AB45" s="185"/>
      <c r="AC45" s="185"/>
      <c r="AD45" s="185"/>
      <c r="AE45" s="185"/>
      <c r="AF45" s="185"/>
      <c r="AG45" s="185"/>
      <c r="AH45" s="185"/>
      <c r="AI45" s="185"/>
      <c r="AJ45" s="185"/>
      <c r="AK45" s="185"/>
      <c r="AL45" s="185"/>
      <c r="AM45" s="185"/>
      <c r="AN45" s="185"/>
      <c r="AO45" s="185"/>
      <c r="AP45" s="185"/>
      <c r="AQ45" s="185"/>
      <c r="AR45" s="185"/>
      <c r="AS45" s="185"/>
      <c r="AT45" s="185"/>
      <c r="AU45" s="185"/>
      <c r="AV45" s="185"/>
      <c r="AW45" s="185"/>
      <c r="AX45" s="185"/>
      <c r="AY45" s="185"/>
      <c r="AZ45" s="185"/>
      <c r="BA45" s="185"/>
      <c r="BB45" s="185"/>
      <c r="BC45" s="185"/>
      <c r="BD45" s="185"/>
      <c r="BE45" s="185"/>
      <c r="BF45" s="185"/>
      <c r="BG45" s="185"/>
      <c r="BH45" s="185"/>
      <c r="BI45" s="185"/>
      <c r="BJ45" s="185"/>
      <c r="BK45" s="185"/>
      <c r="BL45" s="185"/>
      <c r="BM45" s="185"/>
      <c r="BN45" s="185"/>
      <c r="BO45" s="185"/>
      <c r="BP45" s="185"/>
      <c r="BQ45" s="185"/>
      <c r="BR45" s="185"/>
      <c r="BS45" s="185"/>
      <c r="BT45" s="185"/>
      <c r="BU45" s="185"/>
      <c r="BV45" s="185"/>
      <c r="BW45" s="185"/>
      <c r="BX45" s="185"/>
      <c r="BY45" s="185"/>
      <c r="BZ45" s="185"/>
      <c r="CA45" s="185"/>
      <c r="CB45" s="185"/>
      <c r="CC45" s="185"/>
      <c r="CD45" s="185"/>
      <c r="CE45" s="185"/>
      <c r="CF45" s="185"/>
      <c r="CG45" s="185"/>
      <c r="CH45" s="185"/>
      <c r="CI45" s="185"/>
      <c r="CJ45" s="185"/>
      <c r="CK45" s="185"/>
      <c r="CL45" s="185"/>
      <c r="CM45" s="185"/>
      <c r="CN45" s="185"/>
      <c r="CO45" s="185"/>
      <c r="CP45" s="185"/>
      <c r="CQ45" s="185"/>
      <c r="CR45" s="185"/>
      <c r="CS45" s="185"/>
      <c r="CT45" s="185"/>
      <c r="CU45" s="185"/>
      <c r="CV45" s="185"/>
      <c r="CW45" s="185"/>
      <c r="CX45" s="185"/>
      <c r="CY45" s="185"/>
      <c r="CZ45" s="185"/>
      <c r="DA45" s="185"/>
      <c r="DB45" s="185"/>
      <c r="DC45" s="185"/>
    </row>
    <row r="46" spans="1:107" s="145" customFormat="1" ht="14">
      <c r="A46" s="280" t="s">
        <v>143</v>
      </c>
      <c r="B46" s="155">
        <v>1152208665</v>
      </c>
      <c r="C46" s="155" t="s">
        <v>175</v>
      </c>
      <c r="D46" s="155" t="s">
        <v>176</v>
      </c>
      <c r="E46" s="155" t="s">
        <v>133</v>
      </c>
      <c r="F46" s="155"/>
      <c r="G46" s="154" t="s">
        <v>177</v>
      </c>
      <c r="H46" s="182">
        <f t="shared" si="6"/>
        <v>3.7949999999999999</v>
      </c>
      <c r="I46" s="179"/>
      <c r="J46" s="182">
        <v>4.08</v>
      </c>
      <c r="K46" s="182">
        <f t="shared" si="7"/>
        <v>3.51</v>
      </c>
      <c r="L46" s="192">
        <v>0</v>
      </c>
      <c r="M46" s="192">
        <v>4.8</v>
      </c>
      <c r="N46" s="200">
        <v>4.24</v>
      </c>
      <c r="O46" s="192">
        <v>5</v>
      </c>
      <c r="P46" s="185"/>
      <c r="Q46" s="185"/>
      <c r="R46" s="185"/>
      <c r="S46" s="185"/>
      <c r="T46" s="185"/>
      <c r="U46" s="185"/>
      <c r="V46" s="185"/>
      <c r="W46" s="185"/>
      <c r="X46" s="185"/>
      <c r="Y46" s="185"/>
      <c r="Z46" s="185"/>
      <c r="AA46" s="185"/>
      <c r="AB46" s="185"/>
      <c r="AC46" s="185"/>
      <c r="AD46" s="185"/>
      <c r="AE46" s="185"/>
      <c r="AF46" s="185"/>
      <c r="AG46" s="185"/>
      <c r="AH46" s="185"/>
      <c r="AI46" s="185"/>
      <c r="AJ46" s="185"/>
      <c r="AK46" s="185"/>
      <c r="AL46" s="185"/>
      <c r="AM46" s="185"/>
      <c r="AN46" s="185"/>
      <c r="AO46" s="185"/>
      <c r="AP46" s="185"/>
      <c r="AQ46" s="185"/>
      <c r="AR46" s="185"/>
      <c r="AS46" s="185"/>
      <c r="AT46" s="185"/>
      <c r="AU46" s="185"/>
      <c r="AV46" s="185"/>
      <c r="AW46" s="185"/>
      <c r="AX46" s="185"/>
      <c r="AY46" s="185"/>
      <c r="AZ46" s="185"/>
      <c r="BA46" s="185"/>
      <c r="BB46" s="185"/>
      <c r="BC46" s="185"/>
      <c r="BD46" s="185"/>
      <c r="BE46" s="185"/>
      <c r="BF46" s="185"/>
      <c r="BG46" s="185"/>
      <c r="BH46" s="185"/>
      <c r="BI46" s="185"/>
      <c r="BJ46" s="185"/>
      <c r="BK46" s="185"/>
      <c r="BL46" s="185"/>
      <c r="BM46" s="185"/>
      <c r="BN46" s="185"/>
      <c r="BO46" s="185"/>
      <c r="BP46" s="185"/>
      <c r="BQ46" s="185"/>
      <c r="BR46" s="185"/>
      <c r="BS46" s="185"/>
      <c r="BT46" s="185"/>
      <c r="BU46" s="185"/>
      <c r="BV46" s="185"/>
      <c r="BW46" s="185"/>
      <c r="BX46" s="185"/>
      <c r="BY46" s="185"/>
      <c r="BZ46" s="185"/>
      <c r="CA46" s="185"/>
      <c r="CB46" s="185"/>
      <c r="CC46" s="185"/>
      <c r="CD46" s="185"/>
      <c r="CE46" s="185"/>
      <c r="CF46" s="185"/>
      <c r="CG46" s="185"/>
      <c r="CH46" s="185"/>
      <c r="CI46" s="185"/>
      <c r="CJ46" s="185"/>
      <c r="CK46" s="185"/>
      <c r="CL46" s="185"/>
      <c r="CM46" s="185"/>
      <c r="CN46" s="185"/>
      <c r="CO46" s="185"/>
      <c r="CP46" s="185"/>
      <c r="CQ46" s="185"/>
      <c r="CR46" s="185"/>
      <c r="CS46" s="185"/>
      <c r="CT46" s="185"/>
      <c r="CU46" s="185"/>
      <c r="CV46" s="185"/>
      <c r="CW46" s="185"/>
      <c r="CX46" s="185"/>
      <c r="CY46" s="185"/>
      <c r="CZ46" s="185"/>
      <c r="DA46" s="185"/>
      <c r="DB46" s="185"/>
      <c r="DC46" s="185"/>
    </row>
    <row r="47" spans="1:107" s="145" customFormat="1" ht="14">
      <c r="A47" s="280" t="s">
        <v>143</v>
      </c>
      <c r="B47" s="155">
        <v>1053872273</v>
      </c>
      <c r="C47" s="155" t="s">
        <v>175</v>
      </c>
      <c r="D47" s="155" t="s">
        <v>178</v>
      </c>
      <c r="E47" s="155" t="s">
        <v>28</v>
      </c>
      <c r="F47" s="155"/>
      <c r="G47" s="154" t="s">
        <v>179</v>
      </c>
      <c r="H47" s="182">
        <f t="shared" si="6"/>
        <v>4.6850000000000005</v>
      </c>
      <c r="I47" s="191" t="s">
        <v>356</v>
      </c>
      <c r="J47" s="182">
        <v>4.5</v>
      </c>
      <c r="K47" s="182">
        <f t="shared" si="7"/>
        <v>4.87</v>
      </c>
      <c r="L47" s="192">
        <v>5</v>
      </c>
      <c r="M47" s="192">
        <v>4.8</v>
      </c>
      <c r="N47" s="200">
        <v>4.68</v>
      </c>
      <c r="O47" s="192">
        <v>5</v>
      </c>
      <c r="P47" s="185"/>
      <c r="Q47" s="185"/>
      <c r="R47" s="185"/>
      <c r="S47" s="185"/>
      <c r="T47" s="185"/>
      <c r="U47" s="185"/>
      <c r="V47" s="185"/>
      <c r="W47" s="185"/>
      <c r="X47" s="185"/>
      <c r="Y47" s="185"/>
      <c r="Z47" s="185"/>
      <c r="AA47" s="185"/>
      <c r="AB47" s="185"/>
      <c r="AC47" s="185"/>
      <c r="AD47" s="185"/>
      <c r="AE47" s="185"/>
      <c r="AF47" s="185"/>
      <c r="AG47" s="185"/>
      <c r="AH47" s="185"/>
      <c r="AI47" s="185"/>
      <c r="AJ47" s="185"/>
      <c r="AK47" s="185"/>
      <c r="AL47" s="185"/>
      <c r="AM47" s="185"/>
      <c r="AN47" s="185"/>
      <c r="AO47" s="185"/>
      <c r="AP47" s="185"/>
      <c r="AQ47" s="185"/>
      <c r="AR47" s="185"/>
      <c r="AS47" s="185"/>
      <c r="AT47" s="185"/>
      <c r="AU47" s="185"/>
      <c r="AV47" s="185"/>
      <c r="AW47" s="185"/>
      <c r="AX47" s="185"/>
      <c r="AY47" s="185"/>
      <c r="AZ47" s="185"/>
      <c r="BA47" s="185"/>
      <c r="BB47" s="185"/>
      <c r="BC47" s="185"/>
      <c r="BD47" s="185"/>
      <c r="BE47" s="185"/>
      <c r="BF47" s="185"/>
      <c r="BG47" s="185"/>
      <c r="BH47" s="185"/>
      <c r="BI47" s="185"/>
      <c r="BJ47" s="185"/>
      <c r="BK47" s="185"/>
      <c r="BL47" s="185"/>
      <c r="BM47" s="185"/>
      <c r="BN47" s="185"/>
      <c r="BO47" s="185"/>
      <c r="BP47" s="185"/>
      <c r="BQ47" s="185"/>
      <c r="BR47" s="185"/>
      <c r="BS47" s="185"/>
      <c r="BT47" s="185"/>
      <c r="BU47" s="185"/>
      <c r="BV47" s="185"/>
      <c r="BW47" s="185"/>
      <c r="BX47" s="185"/>
      <c r="BY47" s="185"/>
      <c r="BZ47" s="185"/>
      <c r="CA47" s="185"/>
      <c r="CB47" s="185"/>
      <c r="CC47" s="185"/>
      <c r="CD47" s="185"/>
      <c r="CE47" s="185"/>
      <c r="CF47" s="185"/>
      <c r="CG47" s="185"/>
      <c r="CH47" s="185"/>
      <c r="CI47" s="185"/>
      <c r="CJ47" s="185"/>
      <c r="CK47" s="185"/>
      <c r="CL47" s="185"/>
      <c r="CM47" s="185"/>
      <c r="CN47" s="185"/>
      <c r="CO47" s="185"/>
      <c r="CP47" s="185"/>
      <c r="CQ47" s="185"/>
      <c r="CR47" s="185"/>
      <c r="CS47" s="185"/>
      <c r="CT47" s="185"/>
      <c r="CU47" s="185"/>
      <c r="CV47" s="185"/>
      <c r="CW47" s="185"/>
      <c r="CX47" s="185"/>
      <c r="CY47" s="185"/>
      <c r="CZ47" s="185"/>
      <c r="DA47" s="185"/>
      <c r="DB47" s="185"/>
      <c r="DC47" s="185"/>
    </row>
    <row r="48" spans="1:107" s="145" customFormat="1" ht="14">
      <c r="A48" s="280" t="s">
        <v>143</v>
      </c>
      <c r="B48" s="155">
        <v>1136889396</v>
      </c>
      <c r="C48" s="155" t="s">
        <v>180</v>
      </c>
      <c r="D48" s="155" t="s">
        <v>181</v>
      </c>
      <c r="E48" s="155" t="s">
        <v>182</v>
      </c>
      <c r="F48" s="155"/>
      <c r="G48" s="154" t="s">
        <v>183</v>
      </c>
      <c r="H48" s="182">
        <f t="shared" si="6"/>
        <v>4.585</v>
      </c>
      <c r="I48" s="191" t="s">
        <v>356</v>
      </c>
      <c r="J48" s="182">
        <v>4.5</v>
      </c>
      <c r="K48" s="182">
        <f t="shared" si="7"/>
        <v>4.67</v>
      </c>
      <c r="L48" s="192">
        <v>5</v>
      </c>
      <c r="M48" s="192">
        <v>4.8</v>
      </c>
      <c r="N48" s="200">
        <v>3.88</v>
      </c>
      <c r="O48" s="192">
        <v>5</v>
      </c>
      <c r="P48" s="185"/>
      <c r="Q48" s="185"/>
      <c r="R48" s="185"/>
      <c r="S48" s="185"/>
      <c r="T48" s="185"/>
      <c r="U48" s="185"/>
      <c r="V48" s="185"/>
      <c r="W48" s="185"/>
      <c r="X48" s="185"/>
      <c r="Y48" s="185"/>
      <c r="Z48" s="185"/>
      <c r="AA48" s="185"/>
      <c r="AB48" s="185"/>
      <c r="AC48" s="185"/>
      <c r="AD48" s="185"/>
      <c r="AE48" s="185"/>
      <c r="AF48" s="185"/>
      <c r="AG48" s="185"/>
      <c r="AH48" s="185"/>
      <c r="AI48" s="185"/>
      <c r="AJ48" s="185"/>
      <c r="AK48" s="185"/>
      <c r="AL48" s="185"/>
      <c r="AM48" s="185"/>
      <c r="AN48" s="185"/>
      <c r="AO48" s="185"/>
      <c r="AP48" s="185"/>
      <c r="AQ48" s="185"/>
      <c r="AR48" s="185"/>
      <c r="AS48" s="185"/>
      <c r="AT48" s="185"/>
      <c r="AU48" s="185"/>
      <c r="AV48" s="185"/>
      <c r="AW48" s="185"/>
      <c r="AX48" s="185"/>
      <c r="AY48" s="185"/>
      <c r="AZ48" s="185"/>
      <c r="BA48" s="185"/>
      <c r="BB48" s="185"/>
      <c r="BC48" s="185"/>
      <c r="BD48" s="185"/>
      <c r="BE48" s="185"/>
      <c r="BF48" s="185"/>
      <c r="BG48" s="185"/>
      <c r="BH48" s="185"/>
      <c r="BI48" s="185"/>
      <c r="BJ48" s="185"/>
      <c r="BK48" s="185"/>
      <c r="BL48" s="185"/>
      <c r="BM48" s="185"/>
      <c r="BN48" s="185"/>
      <c r="BO48" s="185"/>
      <c r="BP48" s="185"/>
      <c r="BQ48" s="185"/>
      <c r="BR48" s="185"/>
      <c r="BS48" s="185"/>
      <c r="BT48" s="185"/>
      <c r="BU48" s="185"/>
      <c r="BV48" s="185"/>
      <c r="BW48" s="185"/>
      <c r="BX48" s="185"/>
      <c r="BY48" s="185"/>
      <c r="BZ48" s="185"/>
      <c r="CA48" s="185"/>
      <c r="CB48" s="185"/>
      <c r="CC48" s="185"/>
      <c r="CD48" s="185"/>
      <c r="CE48" s="185"/>
      <c r="CF48" s="185"/>
      <c r="CG48" s="185"/>
      <c r="CH48" s="185"/>
      <c r="CI48" s="185"/>
      <c r="CJ48" s="185"/>
      <c r="CK48" s="185"/>
      <c r="CL48" s="185"/>
      <c r="CM48" s="185"/>
      <c r="CN48" s="185"/>
      <c r="CO48" s="185"/>
      <c r="CP48" s="185"/>
      <c r="CQ48" s="185"/>
      <c r="CR48" s="185"/>
      <c r="CS48" s="185"/>
      <c r="CT48" s="185"/>
      <c r="CU48" s="185"/>
      <c r="CV48" s="185"/>
      <c r="CW48" s="185"/>
      <c r="CX48" s="185"/>
      <c r="CY48" s="185"/>
      <c r="CZ48" s="185"/>
      <c r="DA48" s="185"/>
      <c r="DB48" s="185"/>
      <c r="DC48" s="185"/>
    </row>
    <row r="49" spans="1:107" s="145" customFormat="1" ht="14">
      <c r="A49" s="280" t="s">
        <v>143</v>
      </c>
      <c r="B49" s="155">
        <v>1020492878</v>
      </c>
      <c r="C49" s="155" t="s">
        <v>180</v>
      </c>
      <c r="D49" s="155" t="s">
        <v>184</v>
      </c>
      <c r="E49" s="155" t="s">
        <v>24</v>
      </c>
      <c r="F49" s="155"/>
      <c r="G49" s="154" t="s">
        <v>185</v>
      </c>
      <c r="H49" s="182">
        <f t="shared" si="6"/>
        <v>4.7025000000000006</v>
      </c>
      <c r="I49" s="191" t="s">
        <v>356</v>
      </c>
      <c r="J49" s="182">
        <v>4.5</v>
      </c>
      <c r="K49" s="182">
        <f t="shared" si="7"/>
        <v>4.9050000000000002</v>
      </c>
      <c r="L49" s="192">
        <v>5</v>
      </c>
      <c r="M49" s="192">
        <v>4.8</v>
      </c>
      <c r="N49" s="200">
        <v>4.82</v>
      </c>
      <c r="O49" s="192">
        <v>5</v>
      </c>
      <c r="P49" s="185"/>
      <c r="Q49" s="185"/>
      <c r="R49" s="185"/>
      <c r="S49" s="185"/>
      <c r="T49" s="185"/>
      <c r="U49" s="185"/>
      <c r="V49" s="185"/>
      <c r="W49" s="185"/>
      <c r="X49" s="185"/>
      <c r="Y49" s="185"/>
      <c r="Z49" s="185"/>
      <c r="AA49" s="185"/>
      <c r="AB49" s="185"/>
      <c r="AC49" s="185"/>
      <c r="AD49" s="185"/>
      <c r="AE49" s="185"/>
      <c r="AF49" s="185"/>
      <c r="AG49" s="185"/>
      <c r="AH49" s="185"/>
      <c r="AI49" s="185"/>
      <c r="AJ49" s="185"/>
      <c r="AK49" s="185"/>
      <c r="AL49" s="185"/>
      <c r="AM49" s="185"/>
      <c r="AN49" s="185"/>
      <c r="AO49" s="185"/>
      <c r="AP49" s="185"/>
      <c r="AQ49" s="185"/>
      <c r="AR49" s="185"/>
      <c r="AS49" s="185"/>
      <c r="AT49" s="185"/>
      <c r="AU49" s="185"/>
      <c r="AV49" s="185"/>
      <c r="AW49" s="185"/>
      <c r="AX49" s="185"/>
      <c r="AY49" s="185"/>
      <c r="AZ49" s="185"/>
      <c r="BA49" s="185"/>
      <c r="BB49" s="185"/>
      <c r="BC49" s="185"/>
      <c r="BD49" s="185"/>
      <c r="BE49" s="185"/>
      <c r="BF49" s="185"/>
      <c r="BG49" s="185"/>
      <c r="BH49" s="185"/>
      <c r="BI49" s="185"/>
      <c r="BJ49" s="185"/>
      <c r="BK49" s="185"/>
      <c r="BL49" s="185"/>
      <c r="BM49" s="185"/>
      <c r="BN49" s="185"/>
      <c r="BO49" s="185"/>
      <c r="BP49" s="185"/>
      <c r="BQ49" s="185"/>
      <c r="BR49" s="185"/>
      <c r="BS49" s="185"/>
      <c r="BT49" s="185"/>
      <c r="BU49" s="185"/>
      <c r="BV49" s="185"/>
      <c r="BW49" s="185"/>
      <c r="BX49" s="185"/>
      <c r="BY49" s="185"/>
      <c r="BZ49" s="185"/>
      <c r="CA49" s="185"/>
      <c r="CB49" s="185"/>
      <c r="CC49" s="185"/>
      <c r="CD49" s="185"/>
      <c r="CE49" s="185"/>
      <c r="CF49" s="185"/>
      <c r="CG49" s="185"/>
      <c r="CH49" s="185"/>
      <c r="CI49" s="185"/>
      <c r="CJ49" s="185"/>
      <c r="CK49" s="185"/>
      <c r="CL49" s="185"/>
      <c r="CM49" s="185"/>
      <c r="CN49" s="185"/>
      <c r="CO49" s="185"/>
      <c r="CP49" s="185"/>
      <c r="CQ49" s="185"/>
      <c r="CR49" s="185"/>
      <c r="CS49" s="185"/>
      <c r="CT49" s="185"/>
      <c r="CU49" s="185"/>
      <c r="CV49" s="185"/>
      <c r="CW49" s="185"/>
      <c r="CX49" s="185"/>
      <c r="CY49" s="185"/>
      <c r="CZ49" s="185"/>
      <c r="DA49" s="185"/>
      <c r="DB49" s="185"/>
      <c r="DC49" s="185"/>
    </row>
    <row r="50" spans="1:107" s="145" customFormat="1" ht="14">
      <c r="A50" s="280" t="s">
        <v>143</v>
      </c>
      <c r="B50" s="155">
        <v>1007250973</v>
      </c>
      <c r="C50" s="155" t="s">
        <v>186</v>
      </c>
      <c r="D50" s="155" t="s">
        <v>187</v>
      </c>
      <c r="E50" s="155" t="s">
        <v>188</v>
      </c>
      <c r="F50" s="155" t="s">
        <v>189</v>
      </c>
      <c r="G50" s="154" t="s">
        <v>190</v>
      </c>
      <c r="H50" s="182">
        <f t="shared" si="6"/>
        <v>4.4050000000000002</v>
      </c>
      <c r="I50" s="178">
        <v>5</v>
      </c>
      <c r="J50" s="182">
        <v>3.3</v>
      </c>
      <c r="K50" s="182">
        <f t="shared" si="7"/>
        <v>4.915</v>
      </c>
      <c r="L50" s="192">
        <v>5</v>
      </c>
      <c r="M50" s="192">
        <v>4.8</v>
      </c>
      <c r="N50" s="200">
        <v>4.8600000000000003</v>
      </c>
      <c r="O50" s="192">
        <v>5</v>
      </c>
      <c r="P50" s="185"/>
      <c r="Q50" s="185"/>
      <c r="R50" s="185"/>
      <c r="S50" s="185"/>
      <c r="T50" s="185"/>
      <c r="U50" s="185"/>
      <c r="V50" s="185"/>
      <c r="W50" s="185"/>
      <c r="X50" s="185"/>
      <c r="Y50" s="185"/>
      <c r="Z50" s="185"/>
      <c r="AA50" s="185"/>
      <c r="AB50" s="185"/>
      <c r="AC50" s="185"/>
      <c r="AD50" s="185"/>
      <c r="AE50" s="185"/>
      <c r="AF50" s="185"/>
      <c r="AG50" s="185"/>
      <c r="AH50" s="185"/>
      <c r="AI50" s="185"/>
      <c r="AJ50" s="185"/>
      <c r="AK50" s="185"/>
      <c r="AL50" s="185"/>
      <c r="AM50" s="185"/>
      <c r="AN50" s="185"/>
      <c r="AO50" s="185"/>
      <c r="AP50" s="185"/>
      <c r="AQ50" s="185"/>
      <c r="AR50" s="185"/>
      <c r="AS50" s="185"/>
      <c r="AT50" s="185"/>
      <c r="AU50" s="185"/>
      <c r="AV50" s="185"/>
      <c r="AW50" s="185"/>
      <c r="AX50" s="185"/>
      <c r="AY50" s="185"/>
      <c r="AZ50" s="185"/>
      <c r="BA50" s="185"/>
      <c r="BB50" s="185"/>
      <c r="BC50" s="185"/>
      <c r="BD50" s="185"/>
      <c r="BE50" s="185"/>
      <c r="BF50" s="185"/>
      <c r="BG50" s="185"/>
      <c r="BH50" s="185"/>
      <c r="BI50" s="185"/>
      <c r="BJ50" s="185"/>
      <c r="BK50" s="185"/>
      <c r="BL50" s="185"/>
      <c r="BM50" s="185"/>
      <c r="BN50" s="185"/>
      <c r="BO50" s="185"/>
      <c r="BP50" s="185"/>
      <c r="BQ50" s="185"/>
      <c r="BR50" s="185"/>
      <c r="BS50" s="185"/>
      <c r="BT50" s="185"/>
      <c r="BU50" s="185"/>
      <c r="BV50" s="185"/>
      <c r="BW50" s="185"/>
      <c r="BX50" s="185"/>
      <c r="BY50" s="185"/>
      <c r="BZ50" s="185"/>
      <c r="CA50" s="185"/>
      <c r="CB50" s="185"/>
      <c r="CC50" s="185"/>
      <c r="CD50" s="185"/>
      <c r="CE50" s="185"/>
      <c r="CF50" s="185"/>
      <c r="CG50" s="185"/>
      <c r="CH50" s="185"/>
      <c r="CI50" s="185"/>
      <c r="CJ50" s="185"/>
      <c r="CK50" s="185"/>
      <c r="CL50" s="185"/>
      <c r="CM50" s="185"/>
      <c r="CN50" s="185"/>
      <c r="CO50" s="185"/>
      <c r="CP50" s="185"/>
      <c r="CQ50" s="185"/>
      <c r="CR50" s="185"/>
      <c r="CS50" s="185"/>
      <c r="CT50" s="185"/>
      <c r="CU50" s="185"/>
      <c r="CV50" s="185"/>
      <c r="CW50" s="185"/>
      <c r="CX50" s="185"/>
      <c r="CY50" s="185"/>
      <c r="CZ50" s="185"/>
      <c r="DA50" s="185"/>
      <c r="DB50" s="185"/>
      <c r="DC50" s="185"/>
    </row>
    <row r="51" spans="1:107" s="145" customFormat="1" ht="14">
      <c r="A51" s="280" t="s">
        <v>143</v>
      </c>
      <c r="B51" s="155">
        <v>1004575263</v>
      </c>
      <c r="C51" s="155" t="s">
        <v>191</v>
      </c>
      <c r="D51" s="155" t="s">
        <v>126</v>
      </c>
      <c r="E51" s="155" t="s">
        <v>192</v>
      </c>
      <c r="F51" s="155" t="s">
        <v>193</v>
      </c>
      <c r="G51" s="154" t="s">
        <v>194</v>
      </c>
      <c r="H51" s="182">
        <f t="shared" si="6"/>
        <v>4.1749999999999998</v>
      </c>
      <c r="I51" s="191" t="s">
        <v>384</v>
      </c>
      <c r="J51" s="182">
        <v>3.4</v>
      </c>
      <c r="K51" s="182">
        <f t="shared" si="7"/>
        <v>4.95</v>
      </c>
      <c r="L51" s="192">
        <v>5</v>
      </c>
      <c r="M51" s="192">
        <v>4.8</v>
      </c>
      <c r="N51" s="200">
        <v>5</v>
      </c>
      <c r="O51" s="192">
        <v>5</v>
      </c>
      <c r="P51" s="185"/>
      <c r="Q51" s="185"/>
      <c r="R51" s="185"/>
      <c r="S51" s="185"/>
      <c r="T51" s="185"/>
      <c r="U51" s="185"/>
      <c r="V51" s="185"/>
      <c r="W51" s="185"/>
      <c r="X51" s="185"/>
      <c r="Y51" s="185"/>
      <c r="Z51" s="185"/>
      <c r="AA51" s="185"/>
      <c r="AB51" s="185"/>
      <c r="AC51" s="185"/>
      <c r="AD51" s="185"/>
      <c r="AE51" s="185"/>
      <c r="AF51" s="185"/>
      <c r="AG51" s="185"/>
      <c r="AH51" s="185"/>
      <c r="AI51" s="185"/>
      <c r="AJ51" s="185"/>
      <c r="AK51" s="185"/>
      <c r="AL51" s="185"/>
      <c r="AM51" s="185"/>
      <c r="AN51" s="185"/>
      <c r="AO51" s="185"/>
      <c r="AP51" s="185"/>
      <c r="AQ51" s="185"/>
      <c r="AR51" s="185"/>
      <c r="AS51" s="185"/>
      <c r="AT51" s="185"/>
      <c r="AU51" s="185"/>
      <c r="AV51" s="185"/>
      <c r="AW51" s="185"/>
      <c r="AX51" s="185"/>
      <c r="AY51" s="185"/>
      <c r="AZ51" s="185"/>
      <c r="BA51" s="185"/>
      <c r="BB51" s="185"/>
      <c r="BC51" s="185"/>
      <c r="BD51" s="185"/>
      <c r="BE51" s="185"/>
      <c r="BF51" s="185"/>
      <c r="BG51" s="185"/>
      <c r="BH51" s="185"/>
      <c r="BI51" s="185"/>
      <c r="BJ51" s="185"/>
      <c r="BK51" s="185"/>
      <c r="BL51" s="185"/>
      <c r="BM51" s="185"/>
      <c r="BN51" s="185"/>
      <c r="BO51" s="185"/>
      <c r="BP51" s="185"/>
      <c r="BQ51" s="185"/>
      <c r="BR51" s="185"/>
      <c r="BS51" s="185"/>
      <c r="BT51" s="185"/>
      <c r="BU51" s="185"/>
      <c r="BV51" s="185"/>
      <c r="BW51" s="185"/>
      <c r="BX51" s="185"/>
      <c r="BY51" s="185"/>
      <c r="BZ51" s="185"/>
      <c r="CA51" s="185"/>
      <c r="CB51" s="185"/>
      <c r="CC51" s="185"/>
      <c r="CD51" s="185"/>
      <c r="CE51" s="185"/>
      <c r="CF51" s="185"/>
      <c r="CG51" s="185"/>
      <c r="CH51" s="185"/>
      <c r="CI51" s="185"/>
      <c r="CJ51" s="185"/>
      <c r="CK51" s="185"/>
      <c r="CL51" s="185"/>
      <c r="CM51" s="185"/>
      <c r="CN51" s="185"/>
      <c r="CO51" s="185"/>
      <c r="CP51" s="185"/>
      <c r="CQ51" s="185"/>
      <c r="CR51" s="185"/>
      <c r="CS51" s="185"/>
      <c r="CT51" s="185"/>
      <c r="CU51" s="185"/>
      <c r="CV51" s="185"/>
      <c r="CW51" s="185"/>
      <c r="CX51" s="185"/>
      <c r="CY51" s="185"/>
      <c r="CZ51" s="185"/>
      <c r="DA51" s="185"/>
      <c r="DB51" s="185"/>
      <c r="DC51" s="185"/>
    </row>
    <row r="52" spans="1:107" s="145" customFormat="1" ht="14">
      <c r="A52" s="280" t="s">
        <v>143</v>
      </c>
      <c r="B52" s="152">
        <v>1152458006</v>
      </c>
      <c r="C52" s="155" t="s">
        <v>195</v>
      </c>
      <c r="D52" s="155" t="s">
        <v>196</v>
      </c>
      <c r="E52" s="155" t="s">
        <v>197</v>
      </c>
      <c r="F52" s="154" t="s">
        <v>198</v>
      </c>
      <c r="G52" s="154" t="s">
        <v>199</v>
      </c>
      <c r="H52" s="182">
        <f t="shared" si="6"/>
        <v>4.21</v>
      </c>
      <c r="I52" s="191" t="s">
        <v>356</v>
      </c>
      <c r="J52" s="182">
        <v>3.5</v>
      </c>
      <c r="K52" s="182">
        <f t="shared" si="7"/>
        <v>4.92</v>
      </c>
      <c r="L52" s="192">
        <v>5</v>
      </c>
      <c r="M52" s="192">
        <v>4.8</v>
      </c>
      <c r="N52" s="200">
        <v>4.88</v>
      </c>
      <c r="O52" s="192">
        <v>5</v>
      </c>
      <c r="P52" s="185"/>
      <c r="Q52" s="185"/>
      <c r="R52" s="185"/>
      <c r="S52" s="185"/>
      <c r="T52" s="185"/>
      <c r="U52" s="185"/>
      <c r="V52" s="185"/>
      <c r="W52" s="185"/>
      <c r="X52" s="185"/>
      <c r="Y52" s="185"/>
      <c r="Z52" s="185"/>
      <c r="AA52" s="185"/>
      <c r="AB52" s="185"/>
      <c r="AC52" s="185"/>
      <c r="AD52" s="185"/>
      <c r="AE52" s="185"/>
      <c r="AF52" s="185"/>
      <c r="AG52" s="185"/>
      <c r="AH52" s="185"/>
      <c r="AI52" s="185"/>
      <c r="AJ52" s="185"/>
      <c r="AK52" s="185"/>
      <c r="AL52" s="185"/>
      <c r="AM52" s="185"/>
      <c r="AN52" s="185"/>
      <c r="AO52" s="185"/>
      <c r="AP52" s="185"/>
      <c r="AQ52" s="185"/>
      <c r="AR52" s="185"/>
      <c r="AS52" s="185"/>
      <c r="AT52" s="185"/>
      <c r="AU52" s="185"/>
      <c r="AV52" s="185"/>
      <c r="AW52" s="185"/>
      <c r="AX52" s="185"/>
      <c r="AY52" s="185"/>
      <c r="AZ52" s="185"/>
      <c r="BA52" s="185"/>
      <c r="BB52" s="185"/>
      <c r="BC52" s="185"/>
      <c r="BD52" s="185"/>
      <c r="BE52" s="185"/>
      <c r="BF52" s="185"/>
      <c r="BG52" s="185"/>
      <c r="BH52" s="185"/>
      <c r="BI52" s="185"/>
      <c r="BJ52" s="185"/>
      <c r="BK52" s="185"/>
      <c r="BL52" s="185"/>
      <c r="BM52" s="185"/>
      <c r="BN52" s="185"/>
      <c r="BO52" s="185"/>
      <c r="BP52" s="185"/>
      <c r="BQ52" s="185"/>
      <c r="BR52" s="185"/>
      <c r="BS52" s="185"/>
      <c r="BT52" s="185"/>
      <c r="BU52" s="185"/>
      <c r="BV52" s="185"/>
      <c r="BW52" s="185"/>
      <c r="BX52" s="185"/>
      <c r="BY52" s="185"/>
      <c r="BZ52" s="185"/>
      <c r="CA52" s="185"/>
      <c r="CB52" s="185"/>
      <c r="CC52" s="185"/>
      <c r="CD52" s="185"/>
      <c r="CE52" s="185"/>
      <c r="CF52" s="185"/>
      <c r="CG52" s="185"/>
      <c r="CH52" s="185"/>
      <c r="CI52" s="185"/>
      <c r="CJ52" s="185"/>
      <c r="CK52" s="185"/>
      <c r="CL52" s="185"/>
      <c r="CM52" s="185"/>
      <c r="CN52" s="185"/>
      <c r="CO52" s="185"/>
      <c r="CP52" s="185"/>
      <c r="CQ52" s="185"/>
      <c r="CR52" s="185"/>
      <c r="CS52" s="185"/>
      <c r="CT52" s="185"/>
      <c r="CU52" s="185"/>
      <c r="CV52" s="185"/>
      <c r="CW52" s="185"/>
      <c r="CX52" s="185"/>
      <c r="CY52" s="185"/>
      <c r="CZ52" s="185"/>
      <c r="DA52" s="185"/>
      <c r="DB52" s="185"/>
      <c r="DC52" s="185"/>
    </row>
    <row r="53" spans="1:107" s="145" customFormat="1" ht="14">
      <c r="A53" s="280" t="s">
        <v>143</v>
      </c>
      <c r="B53" s="155">
        <v>1037665433</v>
      </c>
      <c r="C53" s="155" t="s">
        <v>200</v>
      </c>
      <c r="D53" s="155" t="s">
        <v>201</v>
      </c>
      <c r="E53" s="155" t="s">
        <v>202</v>
      </c>
      <c r="F53" s="155"/>
      <c r="G53" s="154" t="s">
        <v>203</v>
      </c>
      <c r="H53" s="182">
        <f t="shared" si="6"/>
        <v>4.2750000000000004</v>
      </c>
      <c r="I53" s="191" t="s">
        <v>356</v>
      </c>
      <c r="J53" s="182">
        <v>3.6</v>
      </c>
      <c r="K53" s="182">
        <f t="shared" si="7"/>
        <v>4.95</v>
      </c>
      <c r="L53" s="192">
        <v>5</v>
      </c>
      <c r="M53" s="192">
        <v>4.8</v>
      </c>
      <c r="N53" s="200">
        <v>5</v>
      </c>
      <c r="O53" s="192">
        <v>5</v>
      </c>
      <c r="P53" s="185"/>
      <c r="Q53" s="185"/>
      <c r="R53" s="185"/>
      <c r="S53" s="185"/>
      <c r="T53" s="185"/>
      <c r="U53" s="185"/>
      <c r="V53" s="185"/>
      <c r="W53" s="185"/>
      <c r="X53" s="185"/>
      <c r="Y53" s="185"/>
      <c r="Z53" s="185"/>
      <c r="AA53" s="185"/>
      <c r="AB53" s="185"/>
      <c r="AC53" s="185"/>
      <c r="AD53" s="185"/>
      <c r="AE53" s="185"/>
      <c r="AF53" s="185"/>
      <c r="AG53" s="185"/>
      <c r="AH53" s="185"/>
      <c r="AI53" s="185"/>
      <c r="AJ53" s="185"/>
      <c r="AK53" s="185"/>
      <c r="AL53" s="185"/>
      <c r="AM53" s="185"/>
      <c r="AN53" s="185"/>
      <c r="AO53" s="185"/>
      <c r="AP53" s="185"/>
      <c r="AQ53" s="185"/>
      <c r="AR53" s="185"/>
      <c r="AS53" s="185"/>
      <c r="AT53" s="185"/>
      <c r="AU53" s="185"/>
      <c r="AV53" s="185"/>
      <c r="AW53" s="185"/>
      <c r="AX53" s="185"/>
      <c r="AY53" s="185"/>
      <c r="AZ53" s="185"/>
      <c r="BA53" s="185"/>
      <c r="BB53" s="185"/>
      <c r="BC53" s="185"/>
      <c r="BD53" s="185"/>
      <c r="BE53" s="185"/>
      <c r="BF53" s="185"/>
      <c r="BG53" s="185"/>
      <c r="BH53" s="185"/>
      <c r="BI53" s="185"/>
      <c r="BJ53" s="185"/>
      <c r="BK53" s="185"/>
      <c r="BL53" s="185"/>
      <c r="BM53" s="185"/>
      <c r="BN53" s="185"/>
      <c r="BO53" s="185"/>
      <c r="BP53" s="185"/>
      <c r="BQ53" s="185"/>
      <c r="BR53" s="185"/>
      <c r="BS53" s="185"/>
      <c r="BT53" s="185"/>
      <c r="BU53" s="185"/>
      <c r="BV53" s="185"/>
      <c r="BW53" s="185"/>
      <c r="BX53" s="185"/>
      <c r="BY53" s="185"/>
      <c r="BZ53" s="185"/>
      <c r="CA53" s="185"/>
      <c r="CB53" s="185"/>
      <c r="CC53" s="185"/>
      <c r="CD53" s="185"/>
      <c r="CE53" s="185"/>
      <c r="CF53" s="185"/>
      <c r="CG53" s="185"/>
      <c r="CH53" s="185"/>
      <c r="CI53" s="185"/>
      <c r="CJ53" s="185"/>
      <c r="CK53" s="185"/>
      <c r="CL53" s="185"/>
      <c r="CM53" s="185"/>
      <c r="CN53" s="185"/>
      <c r="CO53" s="185"/>
      <c r="CP53" s="185"/>
      <c r="CQ53" s="185"/>
      <c r="CR53" s="185"/>
      <c r="CS53" s="185"/>
      <c r="CT53" s="185"/>
      <c r="CU53" s="185"/>
      <c r="CV53" s="185"/>
      <c r="CW53" s="185"/>
      <c r="CX53" s="185"/>
      <c r="CY53" s="185"/>
      <c r="CZ53" s="185"/>
      <c r="DA53" s="185"/>
      <c r="DB53" s="185"/>
      <c r="DC53" s="185"/>
    </row>
    <row r="54" spans="1:107" s="145" customFormat="1" ht="14">
      <c r="A54" s="280" t="s">
        <v>143</v>
      </c>
      <c r="B54" s="155">
        <v>1152471758</v>
      </c>
      <c r="C54" s="155" t="s">
        <v>204</v>
      </c>
      <c r="D54" s="155" t="s">
        <v>204</v>
      </c>
      <c r="E54" s="155" t="s">
        <v>205</v>
      </c>
      <c r="F54" s="155"/>
      <c r="G54" s="154" t="s">
        <v>206</v>
      </c>
      <c r="H54" s="182">
        <f t="shared" si="6"/>
        <v>4.2750000000000004</v>
      </c>
      <c r="I54" s="191" t="s">
        <v>359</v>
      </c>
      <c r="J54" s="182">
        <v>3.6</v>
      </c>
      <c r="K54" s="182">
        <f t="shared" si="7"/>
        <v>4.95</v>
      </c>
      <c r="L54" s="192">
        <v>5</v>
      </c>
      <c r="M54" s="192">
        <v>4.8</v>
      </c>
      <c r="N54" s="192">
        <v>5</v>
      </c>
      <c r="O54" s="192">
        <v>5</v>
      </c>
      <c r="P54" s="185"/>
      <c r="Q54" s="185"/>
      <c r="R54" s="185"/>
      <c r="S54" s="185"/>
      <c r="T54" s="185"/>
      <c r="U54" s="185"/>
      <c r="V54" s="185"/>
      <c r="W54" s="185"/>
      <c r="X54" s="185"/>
      <c r="Y54" s="185"/>
      <c r="Z54" s="185"/>
      <c r="AA54" s="185"/>
      <c r="AB54" s="185"/>
      <c r="AC54" s="185"/>
      <c r="AD54" s="185"/>
      <c r="AE54" s="185"/>
      <c r="AF54" s="185"/>
      <c r="AG54" s="185"/>
      <c r="AH54" s="185"/>
      <c r="AI54" s="185"/>
      <c r="AJ54" s="185"/>
      <c r="AK54" s="185"/>
      <c r="AL54" s="185"/>
      <c r="AM54" s="185"/>
      <c r="AN54" s="185"/>
      <c r="AO54" s="185"/>
      <c r="AP54" s="185"/>
      <c r="AQ54" s="185"/>
      <c r="AR54" s="185"/>
      <c r="AS54" s="185"/>
      <c r="AT54" s="185"/>
      <c r="AU54" s="185"/>
      <c r="AV54" s="185"/>
      <c r="AW54" s="185"/>
      <c r="AX54" s="185"/>
      <c r="AY54" s="185"/>
      <c r="AZ54" s="185"/>
      <c r="BA54" s="185"/>
      <c r="BB54" s="185"/>
      <c r="BC54" s="185"/>
      <c r="BD54" s="185"/>
      <c r="BE54" s="185"/>
      <c r="BF54" s="185"/>
      <c r="BG54" s="185"/>
      <c r="BH54" s="185"/>
      <c r="BI54" s="185"/>
      <c r="BJ54" s="185"/>
      <c r="BK54" s="185"/>
      <c r="BL54" s="185"/>
      <c r="BM54" s="185"/>
      <c r="BN54" s="185"/>
      <c r="BO54" s="185"/>
      <c r="BP54" s="185"/>
      <c r="BQ54" s="185"/>
      <c r="BR54" s="185"/>
      <c r="BS54" s="185"/>
      <c r="BT54" s="185"/>
      <c r="BU54" s="185"/>
      <c r="BV54" s="185"/>
      <c r="BW54" s="185"/>
      <c r="BX54" s="185"/>
      <c r="BY54" s="185"/>
      <c r="BZ54" s="185"/>
      <c r="CA54" s="185"/>
      <c r="CB54" s="185"/>
      <c r="CC54" s="185"/>
      <c r="CD54" s="185"/>
      <c r="CE54" s="185"/>
      <c r="CF54" s="185"/>
      <c r="CG54" s="185"/>
      <c r="CH54" s="185"/>
      <c r="CI54" s="185"/>
      <c r="CJ54" s="185"/>
      <c r="CK54" s="185"/>
      <c r="CL54" s="185"/>
      <c r="CM54" s="185"/>
      <c r="CN54" s="185"/>
      <c r="CO54" s="185"/>
      <c r="CP54" s="185"/>
      <c r="CQ54" s="185"/>
      <c r="CR54" s="185"/>
      <c r="CS54" s="185"/>
      <c r="CT54" s="185"/>
      <c r="CU54" s="185"/>
      <c r="CV54" s="185"/>
      <c r="CW54" s="185"/>
      <c r="CX54" s="185"/>
      <c r="CY54" s="185"/>
      <c r="CZ54" s="185"/>
      <c r="DA54" s="185"/>
      <c r="DB54" s="185"/>
      <c r="DC54" s="185"/>
    </row>
    <row r="55" spans="1:107" s="145" customFormat="1" ht="14">
      <c r="A55" s="280" t="s">
        <v>143</v>
      </c>
      <c r="B55" s="155">
        <v>1007232059</v>
      </c>
      <c r="C55" s="155" t="s">
        <v>132</v>
      </c>
      <c r="D55" s="155" t="s">
        <v>207</v>
      </c>
      <c r="E55" s="155" t="s">
        <v>156</v>
      </c>
      <c r="F55" s="155" t="s">
        <v>208</v>
      </c>
      <c r="G55" s="154" t="s">
        <v>209</v>
      </c>
      <c r="H55" s="182">
        <f t="shared" si="6"/>
        <v>4.7750000000000004</v>
      </c>
      <c r="I55" s="191" t="s">
        <v>384</v>
      </c>
      <c r="J55" s="182">
        <v>4.5999999999999996</v>
      </c>
      <c r="K55" s="182">
        <f t="shared" si="7"/>
        <v>4.95</v>
      </c>
      <c r="L55" s="192">
        <v>5</v>
      </c>
      <c r="M55" s="192">
        <v>4.8</v>
      </c>
      <c r="N55" s="200">
        <v>5</v>
      </c>
      <c r="O55" s="192">
        <v>5</v>
      </c>
      <c r="P55" s="185"/>
      <c r="Q55" s="185"/>
      <c r="R55" s="185"/>
      <c r="S55" s="185"/>
      <c r="T55" s="185"/>
      <c r="U55" s="185"/>
      <c r="V55" s="185"/>
      <c r="W55" s="185"/>
      <c r="X55" s="185"/>
      <c r="Y55" s="185"/>
      <c r="Z55" s="185"/>
      <c r="AA55" s="185"/>
      <c r="AB55" s="185"/>
      <c r="AC55" s="185"/>
      <c r="AD55" s="185"/>
      <c r="AE55" s="185"/>
      <c r="AF55" s="185"/>
      <c r="AG55" s="185"/>
      <c r="AH55" s="185"/>
      <c r="AI55" s="185"/>
      <c r="AJ55" s="185"/>
      <c r="AK55" s="185"/>
      <c r="AL55" s="185"/>
      <c r="AM55" s="185"/>
      <c r="AN55" s="185"/>
      <c r="AO55" s="185"/>
      <c r="AP55" s="185"/>
      <c r="AQ55" s="185"/>
      <c r="AR55" s="185"/>
      <c r="AS55" s="185"/>
      <c r="AT55" s="185"/>
      <c r="AU55" s="185"/>
      <c r="AV55" s="185"/>
      <c r="AW55" s="185"/>
      <c r="AX55" s="185"/>
      <c r="AY55" s="185"/>
      <c r="AZ55" s="185"/>
      <c r="BA55" s="185"/>
      <c r="BB55" s="185"/>
      <c r="BC55" s="185"/>
      <c r="BD55" s="185"/>
      <c r="BE55" s="185"/>
      <c r="BF55" s="185"/>
      <c r="BG55" s="185"/>
      <c r="BH55" s="185"/>
      <c r="BI55" s="185"/>
      <c r="BJ55" s="185"/>
      <c r="BK55" s="185"/>
      <c r="BL55" s="185"/>
      <c r="BM55" s="185"/>
      <c r="BN55" s="185"/>
      <c r="BO55" s="185"/>
      <c r="BP55" s="185"/>
      <c r="BQ55" s="185"/>
      <c r="BR55" s="185"/>
      <c r="BS55" s="185"/>
      <c r="BT55" s="185"/>
      <c r="BU55" s="185"/>
      <c r="BV55" s="185"/>
      <c r="BW55" s="185"/>
      <c r="BX55" s="185"/>
      <c r="BY55" s="185"/>
      <c r="BZ55" s="185"/>
      <c r="CA55" s="185"/>
      <c r="CB55" s="185"/>
      <c r="CC55" s="185"/>
      <c r="CD55" s="185"/>
      <c r="CE55" s="185"/>
      <c r="CF55" s="185"/>
      <c r="CG55" s="185"/>
      <c r="CH55" s="185"/>
      <c r="CI55" s="185"/>
      <c r="CJ55" s="185"/>
      <c r="CK55" s="185"/>
      <c r="CL55" s="185"/>
      <c r="CM55" s="185"/>
      <c r="CN55" s="185"/>
      <c r="CO55" s="185"/>
      <c r="CP55" s="185"/>
      <c r="CQ55" s="185"/>
      <c r="CR55" s="185"/>
      <c r="CS55" s="185"/>
      <c r="CT55" s="185"/>
      <c r="CU55" s="185"/>
      <c r="CV55" s="185"/>
      <c r="CW55" s="185"/>
      <c r="CX55" s="185"/>
      <c r="CY55" s="185"/>
      <c r="CZ55" s="185"/>
      <c r="DA55" s="185"/>
      <c r="DB55" s="185"/>
      <c r="DC55" s="185"/>
    </row>
    <row r="56" spans="1:107" s="145" customFormat="1" ht="14">
      <c r="A56" s="280" t="s">
        <v>143</v>
      </c>
      <c r="B56" s="155">
        <v>1017259301</v>
      </c>
      <c r="C56" s="155" t="s">
        <v>210</v>
      </c>
      <c r="D56" s="155" t="s">
        <v>211</v>
      </c>
      <c r="E56" s="155" t="s">
        <v>212</v>
      </c>
      <c r="F56" s="155"/>
      <c r="G56" s="154" t="s">
        <v>213</v>
      </c>
      <c r="H56" s="182">
        <f t="shared" si="6"/>
        <v>4.7750000000000004</v>
      </c>
      <c r="I56" s="191" t="s">
        <v>368</v>
      </c>
      <c r="J56" s="182">
        <v>4.5999999999999996</v>
      </c>
      <c r="K56" s="182">
        <f t="shared" si="7"/>
        <v>4.95</v>
      </c>
      <c r="L56" s="192">
        <v>5</v>
      </c>
      <c r="M56" s="192">
        <v>4.8</v>
      </c>
      <c r="N56" s="200">
        <v>5</v>
      </c>
      <c r="O56" s="192">
        <v>5</v>
      </c>
      <c r="P56" s="185"/>
      <c r="Q56" s="185"/>
      <c r="R56" s="185"/>
      <c r="S56" s="185"/>
      <c r="T56" s="185"/>
      <c r="U56" s="185"/>
      <c r="V56" s="185"/>
      <c r="W56" s="185"/>
      <c r="X56" s="185"/>
      <c r="Y56" s="185"/>
      <c r="Z56" s="185"/>
      <c r="AA56" s="185"/>
      <c r="AB56" s="185"/>
      <c r="AC56" s="185"/>
      <c r="AD56" s="185"/>
      <c r="AE56" s="185"/>
      <c r="AF56" s="185"/>
      <c r="AG56" s="185"/>
      <c r="AH56" s="185"/>
      <c r="AI56" s="185"/>
      <c r="AJ56" s="185"/>
      <c r="AK56" s="185"/>
      <c r="AL56" s="185"/>
      <c r="AM56" s="185"/>
      <c r="AN56" s="185"/>
      <c r="AO56" s="185"/>
      <c r="AP56" s="185"/>
      <c r="AQ56" s="185"/>
      <c r="AR56" s="185"/>
      <c r="AS56" s="185"/>
      <c r="AT56" s="185"/>
      <c r="AU56" s="185"/>
      <c r="AV56" s="185"/>
      <c r="AW56" s="185"/>
      <c r="AX56" s="185"/>
      <c r="AY56" s="185"/>
      <c r="AZ56" s="185"/>
      <c r="BA56" s="185"/>
      <c r="BB56" s="185"/>
      <c r="BC56" s="185"/>
      <c r="BD56" s="185"/>
      <c r="BE56" s="185"/>
      <c r="BF56" s="185"/>
      <c r="BG56" s="185"/>
      <c r="BH56" s="185"/>
      <c r="BI56" s="185"/>
      <c r="BJ56" s="185"/>
      <c r="BK56" s="185"/>
      <c r="BL56" s="185"/>
      <c r="BM56" s="185"/>
      <c r="BN56" s="185"/>
      <c r="BO56" s="185"/>
      <c r="BP56" s="185"/>
      <c r="BQ56" s="185"/>
      <c r="BR56" s="185"/>
      <c r="BS56" s="185"/>
      <c r="BT56" s="185"/>
      <c r="BU56" s="185"/>
      <c r="BV56" s="185"/>
      <c r="BW56" s="185"/>
      <c r="BX56" s="185"/>
      <c r="BY56" s="185"/>
      <c r="BZ56" s="185"/>
      <c r="CA56" s="185"/>
      <c r="CB56" s="185"/>
      <c r="CC56" s="185"/>
      <c r="CD56" s="185"/>
      <c r="CE56" s="185"/>
      <c r="CF56" s="185"/>
      <c r="CG56" s="185"/>
      <c r="CH56" s="185"/>
      <c r="CI56" s="185"/>
      <c r="CJ56" s="185"/>
      <c r="CK56" s="185"/>
      <c r="CL56" s="185"/>
      <c r="CM56" s="185"/>
      <c r="CN56" s="185"/>
      <c r="CO56" s="185"/>
      <c r="CP56" s="185"/>
      <c r="CQ56" s="185"/>
      <c r="CR56" s="185"/>
      <c r="CS56" s="185"/>
      <c r="CT56" s="185"/>
      <c r="CU56" s="185"/>
      <c r="CV56" s="185"/>
      <c r="CW56" s="185"/>
      <c r="CX56" s="185"/>
      <c r="CY56" s="185"/>
      <c r="CZ56" s="185"/>
      <c r="DA56" s="185"/>
      <c r="DB56" s="185"/>
      <c r="DC56" s="185"/>
    </row>
    <row r="57" spans="1:107" s="145" customFormat="1" ht="14">
      <c r="A57" s="280" t="s">
        <v>143</v>
      </c>
      <c r="B57" s="155">
        <v>1035873270</v>
      </c>
      <c r="C57" s="155" t="s">
        <v>214</v>
      </c>
      <c r="D57" s="155" t="s">
        <v>215</v>
      </c>
      <c r="E57" s="155" t="s">
        <v>216</v>
      </c>
      <c r="F57" s="155"/>
      <c r="G57" s="154" t="s">
        <v>217</v>
      </c>
      <c r="H57" s="182">
        <f t="shared" si="6"/>
        <v>4.8899999999999997</v>
      </c>
      <c r="I57" s="191">
        <v>5</v>
      </c>
      <c r="J57" s="182">
        <v>4.72</v>
      </c>
      <c r="K57" s="182">
        <f t="shared" si="7"/>
        <v>4.95</v>
      </c>
      <c r="L57" s="192">
        <v>5</v>
      </c>
      <c r="M57" s="192">
        <v>4.8</v>
      </c>
      <c r="N57" s="192">
        <v>5</v>
      </c>
      <c r="O57" s="192">
        <v>5</v>
      </c>
      <c r="P57" s="185"/>
      <c r="Q57" s="185"/>
      <c r="R57" s="185"/>
      <c r="S57" s="185"/>
      <c r="T57" s="185"/>
      <c r="U57" s="185"/>
      <c r="V57" s="185"/>
      <c r="W57" s="185"/>
      <c r="X57" s="185"/>
      <c r="Y57" s="185"/>
      <c r="Z57" s="185"/>
      <c r="AA57" s="185"/>
      <c r="AB57" s="185"/>
      <c r="AC57" s="185"/>
      <c r="AD57" s="185"/>
      <c r="AE57" s="185"/>
      <c r="AF57" s="185"/>
      <c r="AG57" s="185"/>
      <c r="AH57" s="185"/>
      <c r="AI57" s="185"/>
      <c r="AJ57" s="185"/>
      <c r="AK57" s="185"/>
      <c r="AL57" s="185"/>
      <c r="AM57" s="185"/>
      <c r="AN57" s="185"/>
      <c r="AO57" s="185"/>
      <c r="AP57" s="185"/>
      <c r="AQ57" s="185"/>
      <c r="AR57" s="185"/>
      <c r="AS57" s="185"/>
      <c r="AT57" s="185"/>
      <c r="AU57" s="185"/>
      <c r="AV57" s="185"/>
      <c r="AW57" s="185"/>
      <c r="AX57" s="185"/>
      <c r="AY57" s="185"/>
      <c r="AZ57" s="185"/>
      <c r="BA57" s="185"/>
      <c r="BB57" s="185"/>
      <c r="BC57" s="185"/>
      <c r="BD57" s="185"/>
      <c r="BE57" s="185"/>
      <c r="BF57" s="185"/>
      <c r="BG57" s="185"/>
      <c r="BH57" s="185"/>
      <c r="BI57" s="185"/>
      <c r="BJ57" s="185"/>
      <c r="BK57" s="185"/>
      <c r="BL57" s="185"/>
      <c r="BM57" s="185"/>
      <c r="BN57" s="185"/>
      <c r="BO57" s="185"/>
      <c r="BP57" s="185"/>
      <c r="BQ57" s="185"/>
      <c r="BR57" s="185"/>
      <c r="BS57" s="185"/>
      <c r="BT57" s="185"/>
      <c r="BU57" s="185"/>
      <c r="BV57" s="185"/>
      <c r="BW57" s="185"/>
      <c r="BX57" s="185"/>
      <c r="BY57" s="185"/>
      <c r="BZ57" s="185"/>
      <c r="CA57" s="185"/>
      <c r="CB57" s="185"/>
      <c r="CC57" s="185"/>
      <c r="CD57" s="185"/>
      <c r="CE57" s="185"/>
      <c r="CF57" s="185"/>
      <c r="CG57" s="185"/>
      <c r="CH57" s="185"/>
      <c r="CI57" s="185"/>
      <c r="CJ57" s="185"/>
      <c r="CK57" s="185"/>
      <c r="CL57" s="185"/>
      <c r="CM57" s="185"/>
      <c r="CN57" s="185"/>
      <c r="CO57" s="185"/>
      <c r="CP57" s="185"/>
      <c r="CQ57" s="185"/>
      <c r="CR57" s="185"/>
      <c r="CS57" s="185"/>
      <c r="CT57" s="185"/>
      <c r="CU57" s="185"/>
      <c r="CV57" s="185"/>
      <c r="CW57" s="185"/>
      <c r="CX57" s="185"/>
      <c r="CY57" s="185"/>
      <c r="CZ57" s="185"/>
      <c r="DA57" s="185"/>
      <c r="DB57" s="185"/>
      <c r="DC57" s="185"/>
    </row>
    <row r="58" spans="1:107" s="145" customFormat="1" ht="14">
      <c r="A58" s="280" t="s">
        <v>143</v>
      </c>
      <c r="B58" s="152">
        <v>1075297978</v>
      </c>
      <c r="C58" s="155" t="s">
        <v>218</v>
      </c>
      <c r="D58" s="155" t="s">
        <v>80</v>
      </c>
      <c r="E58" s="155" t="s">
        <v>219</v>
      </c>
      <c r="F58" s="153" t="s">
        <v>216</v>
      </c>
      <c r="G58" s="154" t="s">
        <v>220</v>
      </c>
      <c r="H58" s="182">
        <f t="shared" si="6"/>
        <v>4.95</v>
      </c>
      <c r="I58" s="179"/>
      <c r="J58" s="191" t="s">
        <v>385</v>
      </c>
      <c r="K58" s="182">
        <f t="shared" si="7"/>
        <v>4.95</v>
      </c>
      <c r="L58" s="192">
        <v>5</v>
      </c>
      <c r="M58" s="192">
        <v>4.8</v>
      </c>
      <c r="N58" s="192">
        <v>5</v>
      </c>
      <c r="O58" s="192">
        <v>5</v>
      </c>
      <c r="P58" s="185"/>
      <c r="Q58" s="185"/>
      <c r="R58" s="185"/>
      <c r="S58" s="185"/>
      <c r="T58" s="185"/>
      <c r="U58" s="185"/>
      <c r="V58" s="185"/>
      <c r="W58" s="185"/>
      <c r="X58" s="185"/>
      <c r="Y58" s="185"/>
      <c r="Z58" s="185"/>
      <c r="AA58" s="185"/>
      <c r="AB58" s="185"/>
      <c r="AC58" s="185"/>
      <c r="AD58" s="185"/>
      <c r="AE58" s="185"/>
      <c r="AF58" s="185"/>
      <c r="AG58" s="185"/>
      <c r="AH58" s="185"/>
      <c r="AI58" s="185"/>
      <c r="AJ58" s="185"/>
      <c r="AK58" s="185"/>
      <c r="AL58" s="185"/>
      <c r="AM58" s="185"/>
      <c r="AN58" s="185"/>
      <c r="AO58" s="185"/>
      <c r="AP58" s="185"/>
      <c r="AQ58" s="185"/>
      <c r="AR58" s="185"/>
      <c r="AS58" s="185"/>
      <c r="AT58" s="185"/>
      <c r="AU58" s="185"/>
      <c r="AV58" s="185"/>
      <c r="AW58" s="185"/>
      <c r="AX58" s="185"/>
      <c r="AY58" s="185"/>
      <c r="AZ58" s="185"/>
      <c r="BA58" s="185"/>
      <c r="BB58" s="185"/>
      <c r="BC58" s="185"/>
      <c r="BD58" s="185"/>
      <c r="BE58" s="185"/>
      <c r="BF58" s="185"/>
      <c r="BG58" s="185"/>
      <c r="BH58" s="185"/>
      <c r="BI58" s="185"/>
      <c r="BJ58" s="185"/>
      <c r="BK58" s="185"/>
      <c r="BL58" s="185"/>
      <c r="BM58" s="185"/>
      <c r="BN58" s="185"/>
      <c r="BO58" s="185"/>
      <c r="BP58" s="185"/>
      <c r="BQ58" s="185"/>
      <c r="BR58" s="185"/>
      <c r="BS58" s="185"/>
      <c r="BT58" s="185"/>
      <c r="BU58" s="185"/>
      <c r="BV58" s="185"/>
      <c r="BW58" s="185"/>
      <c r="BX58" s="185"/>
      <c r="BY58" s="185"/>
      <c r="BZ58" s="185"/>
      <c r="CA58" s="185"/>
      <c r="CB58" s="185"/>
      <c r="CC58" s="185"/>
      <c r="CD58" s="185"/>
      <c r="CE58" s="185"/>
      <c r="CF58" s="185"/>
      <c r="CG58" s="185"/>
      <c r="CH58" s="185"/>
      <c r="CI58" s="185"/>
      <c r="CJ58" s="185"/>
      <c r="CK58" s="185"/>
      <c r="CL58" s="185"/>
      <c r="CM58" s="185"/>
      <c r="CN58" s="185"/>
      <c r="CO58" s="185"/>
      <c r="CP58" s="185"/>
      <c r="CQ58" s="185"/>
      <c r="CR58" s="185"/>
      <c r="CS58" s="185"/>
      <c r="CT58" s="185"/>
      <c r="CU58" s="185"/>
      <c r="CV58" s="185"/>
      <c r="CW58" s="185"/>
      <c r="CX58" s="185"/>
      <c r="CY58" s="185"/>
      <c r="CZ58" s="185"/>
      <c r="DA58" s="185"/>
      <c r="DB58" s="185"/>
      <c r="DC58" s="185"/>
    </row>
    <row r="59" spans="1:107" s="145" customFormat="1" ht="14">
      <c r="A59" s="280" t="s">
        <v>143</v>
      </c>
      <c r="B59" s="156">
        <v>1214748030</v>
      </c>
      <c r="C59" s="156" t="s">
        <v>221</v>
      </c>
      <c r="D59" s="156" t="s">
        <v>222</v>
      </c>
      <c r="E59" s="156" t="s">
        <v>223</v>
      </c>
      <c r="F59" s="156" t="s">
        <v>37</v>
      </c>
      <c r="G59" s="155" t="s">
        <v>224</v>
      </c>
      <c r="H59" s="182">
        <f t="shared" si="6"/>
        <v>4.6499999999999995</v>
      </c>
      <c r="I59" s="178">
        <v>4.8</v>
      </c>
      <c r="J59" s="182">
        <v>4.3</v>
      </c>
      <c r="K59" s="182">
        <f t="shared" si="7"/>
        <v>4.8499999999999996</v>
      </c>
      <c r="L59" s="192">
        <v>5</v>
      </c>
      <c r="M59" s="192">
        <v>4.8</v>
      </c>
      <c r="N59" s="192">
        <v>4.5999999999999996</v>
      </c>
      <c r="O59" s="192">
        <v>5</v>
      </c>
      <c r="P59" s="185"/>
      <c r="Q59" s="185"/>
      <c r="R59" s="185"/>
      <c r="S59" s="185"/>
      <c r="T59" s="185"/>
      <c r="U59" s="185"/>
      <c r="V59" s="185"/>
      <c r="W59" s="185"/>
      <c r="X59" s="185"/>
      <c r="Y59" s="185"/>
      <c r="Z59" s="185"/>
      <c r="AA59" s="185"/>
      <c r="AB59" s="185"/>
      <c r="AC59" s="185"/>
      <c r="AD59" s="185"/>
      <c r="AE59" s="185"/>
      <c r="AF59" s="185"/>
      <c r="AG59" s="185"/>
      <c r="AH59" s="185"/>
      <c r="AI59" s="185"/>
      <c r="AJ59" s="185"/>
      <c r="AK59" s="185"/>
      <c r="AL59" s="185"/>
      <c r="AM59" s="185"/>
      <c r="AN59" s="185"/>
      <c r="AO59" s="185"/>
      <c r="AP59" s="185"/>
      <c r="AQ59" s="185"/>
      <c r="AR59" s="185"/>
      <c r="AS59" s="185"/>
      <c r="AT59" s="185"/>
      <c r="AU59" s="185"/>
      <c r="AV59" s="185"/>
      <c r="AW59" s="185"/>
      <c r="AX59" s="185"/>
      <c r="AY59" s="185"/>
      <c r="AZ59" s="185"/>
      <c r="BA59" s="185"/>
      <c r="BB59" s="185"/>
      <c r="BC59" s="185"/>
      <c r="BD59" s="185"/>
      <c r="BE59" s="185"/>
      <c r="BF59" s="185"/>
      <c r="BG59" s="185"/>
      <c r="BH59" s="185"/>
      <c r="BI59" s="185"/>
      <c r="BJ59" s="185"/>
      <c r="BK59" s="185"/>
      <c r="BL59" s="185"/>
      <c r="BM59" s="185"/>
      <c r="BN59" s="185"/>
      <c r="BO59" s="185"/>
      <c r="BP59" s="185"/>
      <c r="BQ59" s="185"/>
      <c r="BR59" s="185"/>
      <c r="BS59" s="185"/>
      <c r="BT59" s="185"/>
      <c r="BU59" s="185"/>
      <c r="BV59" s="185"/>
      <c r="BW59" s="185"/>
      <c r="BX59" s="185"/>
      <c r="BY59" s="185"/>
      <c r="BZ59" s="185"/>
      <c r="CA59" s="185"/>
      <c r="CB59" s="185"/>
      <c r="CC59" s="185"/>
      <c r="CD59" s="185"/>
      <c r="CE59" s="185"/>
      <c r="CF59" s="185"/>
      <c r="CG59" s="185"/>
      <c r="CH59" s="185"/>
      <c r="CI59" s="185"/>
      <c r="CJ59" s="185"/>
      <c r="CK59" s="185"/>
      <c r="CL59" s="185"/>
      <c r="CM59" s="185"/>
      <c r="CN59" s="185"/>
      <c r="CO59" s="185"/>
      <c r="CP59" s="185"/>
      <c r="CQ59" s="185"/>
      <c r="CR59" s="185"/>
      <c r="CS59" s="185"/>
      <c r="CT59" s="185"/>
      <c r="CU59" s="185"/>
      <c r="CV59" s="185"/>
      <c r="CW59" s="185"/>
      <c r="CX59" s="185"/>
      <c r="CY59" s="185"/>
      <c r="CZ59" s="185"/>
      <c r="DA59" s="185"/>
      <c r="DB59" s="185"/>
      <c r="DC59" s="185"/>
    </row>
    <row r="60" spans="1:107" s="145" customFormat="1" ht="14">
      <c r="A60" s="280" t="s">
        <v>143</v>
      </c>
      <c r="B60" s="155">
        <v>1152216275</v>
      </c>
      <c r="C60" s="155" t="s">
        <v>222</v>
      </c>
      <c r="D60" s="155" t="s">
        <v>225</v>
      </c>
      <c r="E60" s="155" t="s">
        <v>219</v>
      </c>
      <c r="F60" s="155" t="s">
        <v>226</v>
      </c>
      <c r="G60" s="154" t="s">
        <v>227</v>
      </c>
      <c r="H60" s="182">
        <f t="shared" si="6"/>
        <v>4.95</v>
      </c>
      <c r="I60" s="191" t="s">
        <v>386</v>
      </c>
      <c r="J60" s="191" t="s">
        <v>370</v>
      </c>
      <c r="K60" s="182">
        <f>(L60*25%)+(M60*25%)+(N60*25%)+(O60*25%)</f>
        <v>4.95</v>
      </c>
      <c r="L60" s="192">
        <v>5</v>
      </c>
      <c r="M60" s="192">
        <v>4.8</v>
      </c>
      <c r="N60" s="192">
        <v>5</v>
      </c>
      <c r="O60" s="192">
        <v>5</v>
      </c>
      <c r="P60" s="185"/>
      <c r="Q60" s="185"/>
      <c r="R60" s="185"/>
      <c r="S60" s="185"/>
      <c r="T60" s="185"/>
      <c r="U60" s="185"/>
      <c r="V60" s="185"/>
      <c r="W60" s="185"/>
      <c r="X60" s="185"/>
      <c r="Y60" s="185"/>
      <c r="Z60" s="185"/>
      <c r="AA60" s="185"/>
      <c r="AB60" s="185"/>
      <c r="AC60" s="185"/>
      <c r="AD60" s="185"/>
      <c r="AE60" s="185"/>
      <c r="AF60" s="185"/>
      <c r="AG60" s="185"/>
      <c r="AH60" s="185"/>
      <c r="AI60" s="185"/>
      <c r="AJ60" s="185"/>
      <c r="AK60" s="185"/>
      <c r="AL60" s="185"/>
      <c r="AM60" s="185"/>
      <c r="AN60" s="185"/>
      <c r="AO60" s="185"/>
      <c r="AP60" s="185"/>
      <c r="AQ60" s="185"/>
      <c r="AR60" s="185"/>
      <c r="AS60" s="185"/>
      <c r="AT60" s="185"/>
      <c r="AU60" s="185"/>
      <c r="AV60" s="185"/>
      <c r="AW60" s="185"/>
      <c r="AX60" s="185"/>
      <c r="AY60" s="185"/>
      <c r="AZ60" s="185"/>
      <c r="BA60" s="185"/>
      <c r="BB60" s="185"/>
      <c r="BC60" s="185"/>
      <c r="BD60" s="185"/>
      <c r="BE60" s="185"/>
      <c r="BF60" s="185"/>
      <c r="BG60" s="185"/>
      <c r="BH60" s="185"/>
      <c r="BI60" s="185"/>
      <c r="BJ60" s="185"/>
      <c r="BK60" s="185"/>
      <c r="BL60" s="185"/>
      <c r="BM60" s="185"/>
      <c r="BN60" s="185"/>
      <c r="BO60" s="185"/>
      <c r="BP60" s="185"/>
      <c r="BQ60" s="185"/>
      <c r="BR60" s="185"/>
      <c r="BS60" s="185"/>
      <c r="BT60" s="185"/>
      <c r="BU60" s="185"/>
      <c r="BV60" s="185"/>
      <c r="BW60" s="185"/>
      <c r="BX60" s="185"/>
      <c r="BY60" s="185"/>
      <c r="BZ60" s="185"/>
      <c r="CA60" s="185"/>
      <c r="CB60" s="185"/>
      <c r="CC60" s="185"/>
      <c r="CD60" s="185"/>
      <c r="CE60" s="185"/>
      <c r="CF60" s="185"/>
      <c r="CG60" s="185"/>
      <c r="CH60" s="185"/>
      <c r="CI60" s="185"/>
      <c r="CJ60" s="185"/>
      <c r="CK60" s="185"/>
      <c r="CL60" s="185"/>
      <c r="CM60" s="185"/>
      <c r="CN60" s="185"/>
      <c r="CO60" s="185"/>
      <c r="CP60" s="185"/>
      <c r="CQ60" s="185"/>
      <c r="CR60" s="185"/>
      <c r="CS60" s="185"/>
      <c r="CT60" s="185"/>
      <c r="CU60" s="185"/>
      <c r="CV60" s="185"/>
      <c r="CW60" s="185"/>
      <c r="CX60" s="185"/>
      <c r="CY60" s="185"/>
      <c r="CZ60" s="185"/>
      <c r="DA60" s="185"/>
      <c r="DB60" s="185"/>
      <c r="DC60" s="185"/>
    </row>
    <row r="61" spans="1:107" s="145" customFormat="1" ht="14">
      <c r="A61" s="280" t="s">
        <v>143</v>
      </c>
      <c r="B61" s="155">
        <v>1040051136</v>
      </c>
      <c r="C61" s="155" t="s">
        <v>228</v>
      </c>
      <c r="D61" s="155" t="s">
        <v>228</v>
      </c>
      <c r="E61" s="155" t="s">
        <v>229</v>
      </c>
      <c r="F61" s="155"/>
      <c r="G61" s="154" t="s">
        <v>230</v>
      </c>
      <c r="H61" s="182">
        <f t="shared" si="6"/>
        <v>3.7</v>
      </c>
      <c r="I61" s="191" t="s">
        <v>356</v>
      </c>
      <c r="J61" s="191" t="s">
        <v>387</v>
      </c>
      <c r="K61" s="182">
        <f>(L61*25%)+(M61*25%)+(N61*25%)+(O61*25%)</f>
        <v>3.7</v>
      </c>
      <c r="L61" s="192">
        <v>5</v>
      </c>
      <c r="M61" s="192">
        <v>4.8</v>
      </c>
      <c r="N61" s="184"/>
      <c r="O61" s="192">
        <v>5</v>
      </c>
      <c r="P61" s="185"/>
      <c r="Q61" s="185"/>
      <c r="R61" s="185"/>
      <c r="S61" s="185"/>
      <c r="T61" s="185"/>
      <c r="U61" s="185"/>
      <c r="V61" s="185"/>
      <c r="W61" s="185"/>
      <c r="X61" s="185"/>
      <c r="Y61" s="185"/>
      <c r="Z61" s="185"/>
      <c r="AA61" s="185"/>
      <c r="AB61" s="185"/>
      <c r="AC61" s="185"/>
      <c r="AD61" s="185"/>
      <c r="AE61" s="185"/>
      <c r="AF61" s="185"/>
      <c r="AG61" s="185"/>
      <c r="AH61" s="185"/>
      <c r="AI61" s="185"/>
      <c r="AJ61" s="185"/>
      <c r="AK61" s="185"/>
      <c r="AL61" s="185"/>
      <c r="AM61" s="185"/>
      <c r="AN61" s="185"/>
      <c r="AO61" s="185"/>
      <c r="AP61" s="185"/>
      <c r="AQ61" s="185"/>
      <c r="AR61" s="185"/>
      <c r="AS61" s="185"/>
      <c r="AT61" s="185"/>
      <c r="AU61" s="185"/>
      <c r="AV61" s="185"/>
      <c r="AW61" s="185"/>
      <c r="AX61" s="185"/>
      <c r="AY61" s="185"/>
      <c r="AZ61" s="185"/>
      <c r="BA61" s="185"/>
      <c r="BB61" s="185"/>
      <c r="BC61" s="185"/>
      <c r="BD61" s="185"/>
      <c r="BE61" s="185"/>
      <c r="BF61" s="185"/>
      <c r="BG61" s="185"/>
      <c r="BH61" s="185"/>
      <c r="BI61" s="185"/>
      <c r="BJ61" s="185"/>
      <c r="BK61" s="185"/>
      <c r="BL61" s="185"/>
      <c r="BM61" s="185"/>
      <c r="BN61" s="185"/>
      <c r="BO61" s="185"/>
      <c r="BP61" s="185"/>
      <c r="BQ61" s="185"/>
      <c r="BR61" s="185"/>
      <c r="BS61" s="185"/>
      <c r="BT61" s="185"/>
      <c r="BU61" s="185"/>
      <c r="BV61" s="185"/>
      <c r="BW61" s="185"/>
      <c r="BX61" s="185"/>
      <c r="BY61" s="185"/>
      <c r="BZ61" s="185"/>
      <c r="CA61" s="185"/>
      <c r="CB61" s="185"/>
      <c r="CC61" s="185"/>
      <c r="CD61" s="185"/>
      <c r="CE61" s="185"/>
      <c r="CF61" s="185"/>
      <c r="CG61" s="185"/>
      <c r="CH61" s="185"/>
      <c r="CI61" s="185"/>
      <c r="CJ61" s="185"/>
      <c r="CK61" s="185"/>
      <c r="CL61" s="185"/>
      <c r="CM61" s="185"/>
      <c r="CN61" s="185"/>
      <c r="CO61" s="185"/>
      <c r="CP61" s="185"/>
      <c r="CQ61" s="185"/>
      <c r="CR61" s="185"/>
      <c r="CS61" s="185"/>
      <c r="CT61" s="185"/>
      <c r="CU61" s="185"/>
      <c r="CV61" s="185"/>
      <c r="CW61" s="185"/>
      <c r="CX61" s="185"/>
      <c r="CY61" s="185"/>
      <c r="CZ61" s="185"/>
      <c r="DA61" s="185"/>
      <c r="DB61" s="185"/>
      <c r="DC61" s="185"/>
    </row>
    <row r="62" spans="1:107" s="145" customFormat="1" ht="14">
      <c r="A62" s="280" t="s">
        <v>143</v>
      </c>
      <c r="B62" s="155">
        <v>1193530144</v>
      </c>
      <c r="C62" s="155" t="s">
        <v>231</v>
      </c>
      <c r="D62" s="155" t="s">
        <v>232</v>
      </c>
      <c r="E62" s="155" t="s">
        <v>233</v>
      </c>
      <c r="F62" s="155" t="s">
        <v>234</v>
      </c>
      <c r="G62" s="154" t="s">
        <v>235</v>
      </c>
      <c r="H62" s="182">
        <f t="shared" si="6"/>
        <v>3.45</v>
      </c>
      <c r="I62" s="191" t="s">
        <v>372</v>
      </c>
      <c r="J62" s="191" t="s">
        <v>388</v>
      </c>
      <c r="K62" s="182">
        <f t="shared" si="7"/>
        <v>3.45</v>
      </c>
      <c r="L62" s="192">
        <v>4</v>
      </c>
      <c r="M62" s="192">
        <v>4.8</v>
      </c>
      <c r="N62" s="184"/>
      <c r="O62" s="192">
        <v>5</v>
      </c>
      <c r="P62" s="185"/>
      <c r="Q62" s="185"/>
      <c r="R62" s="185"/>
      <c r="S62" s="185"/>
      <c r="T62" s="185"/>
      <c r="U62" s="185"/>
      <c r="V62" s="185"/>
      <c r="W62" s="185"/>
      <c r="X62" s="185"/>
      <c r="Y62" s="185"/>
      <c r="Z62" s="185"/>
      <c r="AA62" s="185"/>
      <c r="AB62" s="185"/>
      <c r="AC62" s="185"/>
      <c r="AD62" s="185"/>
      <c r="AE62" s="185"/>
      <c r="AF62" s="185"/>
      <c r="AG62" s="185"/>
      <c r="AH62" s="185"/>
      <c r="AI62" s="185"/>
      <c r="AJ62" s="185"/>
      <c r="AK62" s="185"/>
      <c r="AL62" s="185"/>
      <c r="AM62" s="185"/>
      <c r="AN62" s="185"/>
      <c r="AO62" s="185"/>
      <c r="AP62" s="185"/>
      <c r="AQ62" s="185"/>
      <c r="AR62" s="185"/>
      <c r="AS62" s="185"/>
      <c r="AT62" s="185"/>
      <c r="AU62" s="185"/>
      <c r="AV62" s="185"/>
      <c r="AW62" s="185"/>
      <c r="AX62" s="185"/>
      <c r="AY62" s="185"/>
      <c r="AZ62" s="185"/>
      <c r="BA62" s="185"/>
      <c r="BB62" s="185"/>
      <c r="BC62" s="185"/>
      <c r="BD62" s="185"/>
      <c r="BE62" s="185"/>
      <c r="BF62" s="185"/>
      <c r="BG62" s="185"/>
      <c r="BH62" s="185"/>
      <c r="BI62" s="185"/>
      <c r="BJ62" s="185"/>
      <c r="BK62" s="185"/>
      <c r="BL62" s="185"/>
      <c r="BM62" s="185"/>
      <c r="BN62" s="185"/>
      <c r="BO62" s="185"/>
      <c r="BP62" s="185"/>
      <c r="BQ62" s="185"/>
      <c r="BR62" s="185"/>
      <c r="BS62" s="185"/>
      <c r="BT62" s="185"/>
      <c r="BU62" s="185"/>
      <c r="BV62" s="185"/>
      <c r="BW62" s="185"/>
      <c r="BX62" s="185"/>
      <c r="BY62" s="185"/>
      <c r="BZ62" s="185"/>
      <c r="CA62" s="185"/>
      <c r="CB62" s="185"/>
      <c r="CC62" s="185"/>
      <c r="CD62" s="185"/>
      <c r="CE62" s="185"/>
      <c r="CF62" s="185"/>
      <c r="CG62" s="185"/>
      <c r="CH62" s="185"/>
      <c r="CI62" s="185"/>
      <c r="CJ62" s="185"/>
      <c r="CK62" s="185"/>
      <c r="CL62" s="185"/>
      <c r="CM62" s="185"/>
      <c r="CN62" s="185"/>
      <c r="CO62" s="185"/>
      <c r="CP62" s="185"/>
      <c r="CQ62" s="185"/>
      <c r="CR62" s="185"/>
      <c r="CS62" s="185"/>
      <c r="CT62" s="185"/>
      <c r="CU62" s="185"/>
      <c r="CV62" s="185"/>
      <c r="CW62" s="185"/>
      <c r="CX62" s="185"/>
      <c r="CY62" s="185"/>
      <c r="CZ62" s="185"/>
      <c r="DA62" s="185"/>
      <c r="DB62" s="185"/>
      <c r="DC62" s="185"/>
    </row>
    <row r="63" spans="1:107" s="145" customFormat="1" ht="14">
      <c r="A63" s="280" t="s">
        <v>143</v>
      </c>
      <c r="B63" s="155">
        <v>1002970758</v>
      </c>
      <c r="C63" s="155" t="s">
        <v>236</v>
      </c>
      <c r="D63" s="155" t="s">
        <v>132</v>
      </c>
      <c r="E63" s="155" t="s">
        <v>165</v>
      </c>
      <c r="F63" s="155" t="s">
        <v>33</v>
      </c>
      <c r="G63" s="154" t="s">
        <v>237</v>
      </c>
      <c r="H63" s="182">
        <f t="shared" si="6"/>
        <v>4.95</v>
      </c>
      <c r="I63" s="191" t="s">
        <v>359</v>
      </c>
      <c r="J63" s="191" t="s">
        <v>367</v>
      </c>
      <c r="K63" s="182">
        <f t="shared" si="7"/>
        <v>4.95</v>
      </c>
      <c r="L63" s="192">
        <v>5</v>
      </c>
      <c r="M63" s="192">
        <v>4.8</v>
      </c>
      <c r="N63" s="192">
        <v>5</v>
      </c>
      <c r="O63" s="192">
        <v>5</v>
      </c>
      <c r="P63" s="185"/>
      <c r="Q63" s="185"/>
      <c r="R63" s="185"/>
      <c r="S63" s="185"/>
      <c r="T63" s="185"/>
      <c r="U63" s="185"/>
      <c r="V63" s="185"/>
      <c r="W63" s="185"/>
      <c r="X63" s="185"/>
      <c r="Y63" s="185"/>
      <c r="Z63" s="185"/>
      <c r="AA63" s="185"/>
      <c r="AB63" s="185"/>
      <c r="AC63" s="185"/>
      <c r="AD63" s="185"/>
      <c r="AE63" s="185"/>
      <c r="AF63" s="185"/>
      <c r="AG63" s="185"/>
      <c r="AH63" s="185"/>
      <c r="AI63" s="185"/>
      <c r="AJ63" s="185"/>
      <c r="AK63" s="185"/>
      <c r="AL63" s="185"/>
      <c r="AM63" s="185"/>
      <c r="AN63" s="185"/>
      <c r="AO63" s="185"/>
      <c r="AP63" s="185"/>
      <c r="AQ63" s="185"/>
      <c r="AR63" s="185"/>
      <c r="AS63" s="185"/>
      <c r="AT63" s="185"/>
      <c r="AU63" s="185"/>
      <c r="AV63" s="185"/>
      <c r="AW63" s="185"/>
      <c r="AX63" s="185"/>
      <c r="AY63" s="185"/>
      <c r="AZ63" s="185"/>
      <c r="BA63" s="185"/>
      <c r="BB63" s="185"/>
      <c r="BC63" s="185"/>
      <c r="BD63" s="185"/>
      <c r="BE63" s="185"/>
      <c r="BF63" s="185"/>
      <c r="BG63" s="185"/>
      <c r="BH63" s="185"/>
      <c r="BI63" s="185"/>
      <c r="BJ63" s="185"/>
      <c r="BK63" s="185"/>
      <c r="BL63" s="185"/>
      <c r="BM63" s="185"/>
      <c r="BN63" s="185"/>
      <c r="BO63" s="185"/>
      <c r="BP63" s="185"/>
      <c r="BQ63" s="185"/>
      <c r="BR63" s="185"/>
      <c r="BS63" s="185"/>
      <c r="BT63" s="185"/>
      <c r="BU63" s="185"/>
      <c r="BV63" s="185"/>
      <c r="BW63" s="185"/>
      <c r="BX63" s="185"/>
      <c r="BY63" s="185"/>
      <c r="BZ63" s="185"/>
      <c r="CA63" s="185"/>
      <c r="CB63" s="185"/>
      <c r="CC63" s="185"/>
      <c r="CD63" s="185"/>
      <c r="CE63" s="185"/>
      <c r="CF63" s="185"/>
      <c r="CG63" s="185"/>
      <c r="CH63" s="185"/>
      <c r="CI63" s="185"/>
      <c r="CJ63" s="185"/>
      <c r="CK63" s="185"/>
      <c r="CL63" s="185"/>
      <c r="CM63" s="185"/>
      <c r="CN63" s="185"/>
      <c r="CO63" s="185"/>
      <c r="CP63" s="185"/>
      <c r="CQ63" s="185"/>
      <c r="CR63" s="185"/>
      <c r="CS63" s="185"/>
      <c r="CT63" s="185"/>
      <c r="CU63" s="185"/>
      <c r="CV63" s="185"/>
      <c r="CW63" s="185"/>
      <c r="CX63" s="185"/>
      <c r="CY63" s="185"/>
      <c r="CZ63" s="185"/>
      <c r="DA63" s="185"/>
      <c r="DB63" s="185"/>
      <c r="DC63" s="185"/>
    </row>
    <row r="64" spans="1:107" s="145" customFormat="1" ht="14">
      <c r="A64" s="280" t="s">
        <v>143</v>
      </c>
      <c r="B64" s="156">
        <v>1036685180</v>
      </c>
      <c r="C64" s="156" t="s">
        <v>238</v>
      </c>
      <c r="D64" s="156" t="s">
        <v>239</v>
      </c>
      <c r="E64" s="156" t="s">
        <v>165</v>
      </c>
      <c r="F64" s="156" t="s">
        <v>166</v>
      </c>
      <c r="G64" s="154" t="s">
        <v>240</v>
      </c>
      <c r="H64" s="182">
        <f t="shared" si="6"/>
        <v>4.9375</v>
      </c>
      <c r="I64" s="178">
        <v>5</v>
      </c>
      <c r="J64" s="191" t="s">
        <v>367</v>
      </c>
      <c r="K64" s="182">
        <f t="shared" si="7"/>
        <v>4.875</v>
      </c>
      <c r="L64" s="192">
        <v>5</v>
      </c>
      <c r="M64" s="192">
        <v>4.8</v>
      </c>
      <c r="N64" s="192">
        <v>4.7</v>
      </c>
      <c r="O64" s="192">
        <v>5</v>
      </c>
      <c r="P64" s="185"/>
      <c r="Q64" s="185"/>
      <c r="R64" s="185"/>
      <c r="S64" s="185"/>
      <c r="T64" s="185"/>
      <c r="U64" s="185"/>
      <c r="V64" s="185"/>
      <c r="W64" s="185"/>
      <c r="X64" s="185"/>
      <c r="Y64" s="185"/>
      <c r="Z64" s="185"/>
      <c r="AA64" s="185"/>
      <c r="AB64" s="185"/>
      <c r="AC64" s="185"/>
      <c r="AD64" s="185"/>
      <c r="AE64" s="185"/>
      <c r="AF64" s="185"/>
      <c r="AG64" s="185"/>
      <c r="AH64" s="185"/>
      <c r="AI64" s="185"/>
      <c r="AJ64" s="185"/>
      <c r="AK64" s="185"/>
      <c r="AL64" s="185"/>
      <c r="AM64" s="185"/>
      <c r="AN64" s="185"/>
      <c r="AO64" s="185"/>
      <c r="AP64" s="185"/>
      <c r="AQ64" s="185"/>
      <c r="AR64" s="185"/>
      <c r="AS64" s="185"/>
      <c r="AT64" s="185"/>
      <c r="AU64" s="185"/>
      <c r="AV64" s="185"/>
      <c r="AW64" s="185"/>
      <c r="AX64" s="185"/>
      <c r="AY64" s="185"/>
      <c r="AZ64" s="185"/>
      <c r="BA64" s="185"/>
      <c r="BB64" s="185"/>
      <c r="BC64" s="185"/>
      <c r="BD64" s="185"/>
      <c r="BE64" s="185"/>
      <c r="BF64" s="185"/>
      <c r="BG64" s="185"/>
      <c r="BH64" s="185"/>
      <c r="BI64" s="185"/>
      <c r="BJ64" s="185"/>
      <c r="BK64" s="185"/>
      <c r="BL64" s="185"/>
      <c r="BM64" s="185"/>
      <c r="BN64" s="185"/>
      <c r="BO64" s="185"/>
      <c r="BP64" s="185"/>
      <c r="BQ64" s="185"/>
      <c r="BR64" s="185"/>
      <c r="BS64" s="185"/>
      <c r="BT64" s="185"/>
      <c r="BU64" s="185"/>
      <c r="BV64" s="185"/>
      <c r="BW64" s="185"/>
      <c r="BX64" s="185"/>
      <c r="BY64" s="185"/>
      <c r="BZ64" s="185"/>
      <c r="CA64" s="185"/>
      <c r="CB64" s="185"/>
      <c r="CC64" s="185"/>
      <c r="CD64" s="185"/>
      <c r="CE64" s="185"/>
      <c r="CF64" s="185"/>
      <c r="CG64" s="185"/>
      <c r="CH64" s="185"/>
      <c r="CI64" s="185"/>
      <c r="CJ64" s="185"/>
      <c r="CK64" s="185"/>
      <c r="CL64" s="185"/>
      <c r="CM64" s="185"/>
      <c r="CN64" s="185"/>
      <c r="CO64" s="185"/>
      <c r="CP64" s="185"/>
      <c r="CQ64" s="185"/>
      <c r="CR64" s="185"/>
      <c r="CS64" s="185"/>
      <c r="CT64" s="185"/>
      <c r="CU64" s="185"/>
      <c r="CV64" s="185"/>
      <c r="CW64" s="185"/>
      <c r="CX64" s="185"/>
      <c r="CY64" s="185"/>
    </row>
    <row r="65" spans="1:103" s="145" customFormat="1" ht="14">
      <c r="A65" s="280" t="s">
        <v>143</v>
      </c>
      <c r="B65" s="155">
        <v>1037670692</v>
      </c>
      <c r="C65" s="155" t="s">
        <v>241</v>
      </c>
      <c r="D65" s="155" t="s">
        <v>242</v>
      </c>
      <c r="E65" s="155" t="s">
        <v>202</v>
      </c>
      <c r="F65" s="155" t="s">
        <v>72</v>
      </c>
      <c r="G65" s="154" t="s">
        <v>243</v>
      </c>
      <c r="H65" s="182">
        <f t="shared" si="6"/>
        <v>3.7</v>
      </c>
      <c r="I65" s="191" t="s">
        <v>389</v>
      </c>
      <c r="J65" s="191" t="s">
        <v>390</v>
      </c>
      <c r="K65" s="182">
        <f t="shared" si="7"/>
        <v>3.7</v>
      </c>
      <c r="L65" s="192">
        <v>5</v>
      </c>
      <c r="M65" s="192">
        <v>4.8</v>
      </c>
      <c r="N65" s="184"/>
      <c r="O65" s="192">
        <v>5</v>
      </c>
      <c r="P65" s="185"/>
      <c r="Q65" s="185"/>
      <c r="R65" s="185"/>
      <c r="S65" s="185"/>
      <c r="T65" s="185"/>
      <c r="U65" s="185"/>
      <c r="V65" s="185"/>
      <c r="W65" s="185"/>
      <c r="X65" s="185"/>
      <c r="Y65" s="185"/>
      <c r="Z65" s="185"/>
      <c r="AA65" s="185"/>
      <c r="AB65" s="185"/>
      <c r="AC65" s="185"/>
      <c r="AD65" s="185"/>
      <c r="AE65" s="185"/>
      <c r="AF65" s="185"/>
      <c r="AG65" s="185"/>
      <c r="AH65" s="185"/>
      <c r="AI65" s="185"/>
      <c r="AJ65" s="185"/>
      <c r="AK65" s="185"/>
      <c r="AL65" s="185"/>
      <c r="AM65" s="185"/>
      <c r="AN65" s="185"/>
      <c r="AO65" s="185"/>
      <c r="AP65" s="185"/>
      <c r="AQ65" s="185"/>
      <c r="AR65" s="185"/>
      <c r="AS65" s="185"/>
      <c r="AT65" s="185"/>
      <c r="AU65" s="185"/>
      <c r="AV65" s="185"/>
      <c r="AW65" s="185"/>
      <c r="AX65" s="185"/>
      <c r="AY65" s="185"/>
      <c r="AZ65" s="185"/>
      <c r="BA65" s="185"/>
      <c r="BB65" s="185"/>
      <c r="BC65" s="185"/>
      <c r="BD65" s="185"/>
      <c r="BE65" s="185"/>
      <c r="BF65" s="185"/>
      <c r="BG65" s="185"/>
      <c r="BH65" s="185"/>
      <c r="BI65" s="185"/>
      <c r="BJ65" s="185"/>
      <c r="BK65" s="185"/>
      <c r="BL65" s="185"/>
      <c r="BM65" s="185"/>
      <c r="BN65" s="185"/>
      <c r="BO65" s="185"/>
      <c r="BP65" s="185"/>
      <c r="BQ65" s="185"/>
      <c r="BR65" s="185"/>
      <c r="BS65" s="185"/>
      <c r="BT65" s="185"/>
      <c r="BU65" s="185"/>
      <c r="BV65" s="185"/>
      <c r="BW65" s="185"/>
      <c r="BX65" s="185"/>
      <c r="BY65" s="185"/>
      <c r="BZ65" s="185"/>
      <c r="CA65" s="185"/>
      <c r="CB65" s="185"/>
      <c r="CC65" s="185"/>
      <c r="CD65" s="185"/>
      <c r="CE65" s="185"/>
      <c r="CF65" s="185"/>
      <c r="CG65" s="185"/>
      <c r="CH65" s="185"/>
      <c r="CI65" s="185"/>
      <c r="CJ65" s="185"/>
      <c r="CK65" s="185"/>
      <c r="CL65" s="185"/>
      <c r="CM65" s="185"/>
      <c r="CN65" s="185"/>
      <c r="CO65" s="185"/>
      <c r="CP65" s="185"/>
      <c r="CQ65" s="185"/>
      <c r="CR65" s="185"/>
      <c r="CS65" s="185"/>
      <c r="CT65" s="185"/>
      <c r="CU65" s="185"/>
      <c r="CV65" s="185"/>
      <c r="CW65" s="185"/>
      <c r="CX65" s="185"/>
      <c r="CY65" s="185"/>
    </row>
    <row r="66" spans="1:103" s="145" customFormat="1" ht="14">
      <c r="A66" s="280" t="s">
        <v>143</v>
      </c>
      <c r="B66" s="156">
        <v>1152453931</v>
      </c>
      <c r="C66" s="156" t="s">
        <v>244</v>
      </c>
      <c r="D66" s="156" t="s">
        <v>245</v>
      </c>
      <c r="E66" s="156" t="s">
        <v>246</v>
      </c>
      <c r="F66" s="156" t="s">
        <v>32</v>
      </c>
      <c r="G66" s="154" t="s">
        <v>247</v>
      </c>
      <c r="H66" s="182">
        <f t="shared" si="6"/>
        <v>3.45</v>
      </c>
      <c r="I66" s="191" t="s">
        <v>384</v>
      </c>
      <c r="J66" s="191" t="s">
        <v>391</v>
      </c>
      <c r="K66" s="182">
        <f t="shared" si="7"/>
        <v>3.45</v>
      </c>
      <c r="L66" s="192">
        <v>4</v>
      </c>
      <c r="M66" s="192">
        <v>4.8</v>
      </c>
      <c r="N66" s="184"/>
      <c r="O66" s="192">
        <v>5</v>
      </c>
      <c r="P66" s="185"/>
      <c r="Q66" s="185"/>
      <c r="R66" s="185"/>
      <c r="S66" s="185"/>
      <c r="T66" s="185"/>
      <c r="U66" s="185"/>
      <c r="V66" s="185"/>
      <c r="W66" s="185"/>
      <c r="X66" s="185"/>
      <c r="Y66" s="185"/>
      <c r="Z66" s="185"/>
      <c r="AA66" s="185"/>
      <c r="AB66" s="185"/>
      <c r="AC66" s="185"/>
      <c r="AD66" s="185"/>
      <c r="AE66" s="185"/>
      <c r="AF66" s="185"/>
      <c r="AG66" s="185"/>
      <c r="AH66" s="185"/>
      <c r="AI66" s="185"/>
      <c r="AJ66" s="185"/>
      <c r="AK66" s="185"/>
      <c r="AL66" s="185"/>
      <c r="AM66" s="185"/>
      <c r="AN66" s="185"/>
      <c r="AO66" s="185"/>
      <c r="AP66" s="185"/>
      <c r="AQ66" s="185"/>
      <c r="AR66" s="185"/>
      <c r="AS66" s="185"/>
      <c r="AT66" s="185"/>
      <c r="AU66" s="185"/>
      <c r="AV66" s="185"/>
      <c r="AW66" s="185"/>
      <c r="AX66" s="185"/>
      <c r="AY66" s="185"/>
      <c r="AZ66" s="185"/>
      <c r="BA66" s="185"/>
      <c r="BB66" s="185"/>
      <c r="BC66" s="185"/>
      <c r="BD66" s="185"/>
      <c r="BE66" s="185"/>
      <c r="BF66" s="185"/>
      <c r="BG66" s="185"/>
      <c r="BH66" s="185"/>
      <c r="BI66" s="185"/>
      <c r="BJ66" s="185"/>
      <c r="BK66" s="185"/>
      <c r="BL66" s="185"/>
      <c r="BM66" s="185"/>
      <c r="BN66" s="185"/>
      <c r="BO66" s="185"/>
      <c r="BP66" s="185"/>
      <c r="BQ66" s="185"/>
      <c r="BR66" s="185"/>
      <c r="BS66" s="185"/>
      <c r="BT66" s="185"/>
      <c r="BU66" s="185"/>
      <c r="BV66" s="185"/>
      <c r="BW66" s="185"/>
      <c r="BX66" s="185"/>
      <c r="BY66" s="185"/>
      <c r="BZ66" s="185"/>
      <c r="CA66" s="185"/>
      <c r="CB66" s="185"/>
      <c r="CC66" s="185"/>
      <c r="CD66" s="185"/>
      <c r="CE66" s="185"/>
      <c r="CF66" s="185"/>
      <c r="CG66" s="185"/>
      <c r="CH66" s="185"/>
      <c r="CI66" s="185"/>
      <c r="CJ66" s="185"/>
      <c r="CK66" s="185"/>
      <c r="CL66" s="185"/>
      <c r="CM66" s="185"/>
      <c r="CN66" s="185"/>
      <c r="CO66" s="185"/>
      <c r="CP66" s="185"/>
      <c r="CQ66" s="185"/>
      <c r="CR66" s="185"/>
      <c r="CS66" s="185"/>
      <c r="CT66" s="185"/>
      <c r="CU66" s="185"/>
      <c r="CV66" s="185"/>
      <c r="CW66" s="185"/>
      <c r="CX66" s="185"/>
      <c r="CY66" s="185"/>
    </row>
    <row r="67" spans="1:103" ht="14.25" customHeight="1">
      <c r="A67" s="281" t="s">
        <v>249</v>
      </c>
      <c r="B67" s="148">
        <v>1036669740</v>
      </c>
      <c r="C67" s="161" t="s">
        <v>250</v>
      </c>
      <c r="D67" s="161" t="s">
        <v>251</v>
      </c>
      <c r="E67" s="161" t="s">
        <v>252</v>
      </c>
      <c r="F67" s="201" t="s">
        <v>23</v>
      </c>
      <c r="G67" s="182" t="s">
        <v>253</v>
      </c>
      <c r="H67" s="182">
        <f>AVERAGE(I67:K67)</f>
        <v>3.85</v>
      </c>
      <c r="I67" s="191" t="s">
        <v>356</v>
      </c>
      <c r="J67" s="191" t="s">
        <v>357</v>
      </c>
      <c r="K67" s="182">
        <f>(L67*25%)+(M67*25%)+(N67*25%)+(O67*25%)</f>
        <v>3.85</v>
      </c>
      <c r="L67" s="182">
        <v>2</v>
      </c>
      <c r="M67" s="182">
        <v>4.8</v>
      </c>
      <c r="N67" s="191">
        <v>3.6</v>
      </c>
      <c r="O67" s="193">
        <f t="shared" ref="O67:O77" si="8">(S67*5)/3</f>
        <v>5</v>
      </c>
      <c r="P67" s="196" t="s">
        <v>20</v>
      </c>
      <c r="Q67" s="196" t="s">
        <v>20</v>
      </c>
      <c r="R67" s="196" t="s">
        <v>20</v>
      </c>
      <c r="S67" s="178">
        <v>3</v>
      </c>
    </row>
    <row r="68" spans="1:103" ht="14.25" customHeight="1">
      <c r="A68" s="281" t="s">
        <v>249</v>
      </c>
      <c r="B68" s="145">
        <v>1028033266</v>
      </c>
      <c r="C68" s="165" t="s">
        <v>254</v>
      </c>
      <c r="D68" s="165" t="s">
        <v>109</v>
      </c>
      <c r="E68" s="165" t="s">
        <v>255</v>
      </c>
      <c r="F68" s="202"/>
      <c r="G68" s="182" t="s">
        <v>256</v>
      </c>
      <c r="H68" s="182">
        <f t="shared" ref="H68:H99" si="9">AVERAGE(I68:K68)</f>
        <v>4.4800000000000004</v>
      </c>
      <c r="I68" s="191" t="s">
        <v>356</v>
      </c>
      <c r="J68" s="191" t="s">
        <v>381</v>
      </c>
      <c r="K68" s="182">
        <f t="shared" ref="K68:K99" si="10">(L68*25%)+(M68*25%)+(N68*25%)+(O68*25%)</f>
        <v>4.4800000000000004</v>
      </c>
      <c r="L68" s="182">
        <v>4</v>
      </c>
      <c r="M68" s="182">
        <v>4.8</v>
      </c>
      <c r="N68" s="191">
        <v>4.12</v>
      </c>
      <c r="O68" s="193">
        <f t="shared" si="8"/>
        <v>5</v>
      </c>
      <c r="P68" s="196" t="s">
        <v>20</v>
      </c>
      <c r="Q68" s="196" t="s">
        <v>20</v>
      </c>
      <c r="R68" s="196" t="s">
        <v>20</v>
      </c>
      <c r="S68" s="178">
        <v>3</v>
      </c>
    </row>
    <row r="69" spans="1:103" ht="14.25" customHeight="1">
      <c r="A69" s="281" t="s">
        <v>249</v>
      </c>
      <c r="B69" s="145">
        <v>1214748051</v>
      </c>
      <c r="C69" s="165" t="s">
        <v>92</v>
      </c>
      <c r="D69" s="165" t="s">
        <v>257</v>
      </c>
      <c r="E69" s="165" t="s">
        <v>258</v>
      </c>
      <c r="F69" s="202"/>
      <c r="G69" s="182" t="s">
        <v>259</v>
      </c>
      <c r="H69" s="182">
        <f t="shared" si="9"/>
        <v>4.8600000000000003</v>
      </c>
      <c r="I69" s="191" t="s">
        <v>368</v>
      </c>
      <c r="J69" s="191" t="s">
        <v>392</v>
      </c>
      <c r="K69" s="182">
        <f t="shared" si="10"/>
        <v>4.8600000000000003</v>
      </c>
      <c r="L69" s="182">
        <v>5</v>
      </c>
      <c r="M69" s="182">
        <v>4.8</v>
      </c>
      <c r="N69" s="191">
        <v>4.6399999999999997</v>
      </c>
      <c r="O69" s="193">
        <f t="shared" si="8"/>
        <v>5</v>
      </c>
      <c r="P69" s="196" t="s">
        <v>20</v>
      </c>
      <c r="Q69" s="196" t="s">
        <v>20</v>
      </c>
      <c r="R69" s="196" t="s">
        <v>20</v>
      </c>
      <c r="S69" s="178">
        <v>3</v>
      </c>
    </row>
    <row r="70" spans="1:103" ht="14.25" customHeight="1">
      <c r="A70" s="281" t="s">
        <v>249</v>
      </c>
      <c r="B70" s="145">
        <v>1000415376</v>
      </c>
      <c r="C70" s="165" t="s">
        <v>260</v>
      </c>
      <c r="D70" s="165" t="s">
        <v>261</v>
      </c>
      <c r="E70" s="165" t="s">
        <v>165</v>
      </c>
      <c r="F70" s="202" t="s">
        <v>262</v>
      </c>
      <c r="G70" s="182" t="s">
        <v>263</v>
      </c>
      <c r="H70" s="182">
        <f t="shared" si="9"/>
        <v>4.3650000000000002</v>
      </c>
      <c r="I70" s="191" t="s">
        <v>374</v>
      </c>
      <c r="J70" s="182">
        <v>4.38</v>
      </c>
      <c r="K70" s="182">
        <f t="shared" si="10"/>
        <v>4.3499999999999996</v>
      </c>
      <c r="L70" s="182">
        <v>4</v>
      </c>
      <c r="M70" s="182">
        <v>4.8</v>
      </c>
      <c r="N70" s="182">
        <v>3.6</v>
      </c>
      <c r="O70" s="193">
        <f t="shared" si="8"/>
        <v>5</v>
      </c>
      <c r="P70" s="196" t="s">
        <v>20</v>
      </c>
      <c r="Q70" s="196" t="s">
        <v>20</v>
      </c>
      <c r="R70" s="196" t="s">
        <v>20</v>
      </c>
      <c r="S70" s="178">
        <v>3</v>
      </c>
    </row>
    <row r="71" spans="1:103" ht="14.25" customHeight="1">
      <c r="A71" s="281" t="s">
        <v>249</v>
      </c>
      <c r="B71" s="145">
        <v>1017272473</v>
      </c>
      <c r="C71" s="165" t="s">
        <v>95</v>
      </c>
      <c r="D71" s="165" t="s">
        <v>264</v>
      </c>
      <c r="E71" s="165" t="s">
        <v>137</v>
      </c>
      <c r="F71" s="202" t="s">
        <v>133</v>
      </c>
      <c r="G71" s="182" t="s">
        <v>265</v>
      </c>
      <c r="H71" s="182">
        <f t="shared" si="9"/>
        <v>4.83</v>
      </c>
      <c r="I71" s="191" t="s">
        <v>356</v>
      </c>
      <c r="J71" s="182">
        <v>4.76</v>
      </c>
      <c r="K71" s="182">
        <f t="shared" si="10"/>
        <v>4.9000000000000004</v>
      </c>
      <c r="L71" s="182">
        <v>5</v>
      </c>
      <c r="M71" s="182">
        <v>4.8</v>
      </c>
      <c r="N71" s="191">
        <v>4.8</v>
      </c>
      <c r="O71" s="193">
        <f t="shared" si="8"/>
        <v>5</v>
      </c>
      <c r="P71" s="196" t="s">
        <v>20</v>
      </c>
      <c r="Q71" s="196" t="s">
        <v>20</v>
      </c>
      <c r="R71" s="196" t="s">
        <v>20</v>
      </c>
      <c r="S71" s="178">
        <v>3</v>
      </c>
    </row>
    <row r="72" spans="1:103" ht="14.25" customHeight="1">
      <c r="A72" s="281" t="s">
        <v>249</v>
      </c>
      <c r="B72" s="148">
        <v>1098754024</v>
      </c>
      <c r="C72" s="161" t="s">
        <v>95</v>
      </c>
      <c r="D72" s="161" t="s">
        <v>187</v>
      </c>
      <c r="E72" s="161" t="s">
        <v>266</v>
      </c>
      <c r="F72" s="201" t="s">
        <v>246</v>
      </c>
      <c r="G72" s="182" t="s">
        <v>267</v>
      </c>
      <c r="H72" s="182">
        <f t="shared" si="9"/>
        <v>4.17</v>
      </c>
      <c r="I72" s="179"/>
      <c r="J72" s="182">
        <v>4.6399999999999997</v>
      </c>
      <c r="K72" s="182">
        <f t="shared" si="10"/>
        <v>3.7</v>
      </c>
      <c r="L72" s="182">
        <v>5</v>
      </c>
      <c r="M72" s="182">
        <v>4.8</v>
      </c>
      <c r="N72" s="179"/>
      <c r="O72" s="193">
        <f>(S72*5)/1</f>
        <v>5</v>
      </c>
      <c r="P72" s="196"/>
      <c r="Q72" s="196" t="s">
        <v>20</v>
      </c>
      <c r="R72" s="196"/>
      <c r="S72" s="178">
        <v>1</v>
      </c>
    </row>
    <row r="73" spans="1:103" ht="14.25" customHeight="1">
      <c r="A73" s="281" t="s">
        <v>249</v>
      </c>
      <c r="B73" s="145">
        <v>1017276248</v>
      </c>
      <c r="C73" s="165" t="s">
        <v>268</v>
      </c>
      <c r="D73" s="165" t="s">
        <v>269</v>
      </c>
      <c r="E73" s="165" t="s">
        <v>270</v>
      </c>
      <c r="F73" s="202"/>
      <c r="G73" s="182" t="s">
        <v>271</v>
      </c>
      <c r="H73" s="182">
        <f t="shared" si="9"/>
        <v>4.5500000000000007</v>
      </c>
      <c r="I73" s="191" t="s">
        <v>385</v>
      </c>
      <c r="J73" s="191" t="s">
        <v>358</v>
      </c>
      <c r="K73" s="182">
        <f t="shared" si="10"/>
        <v>4.5500000000000007</v>
      </c>
      <c r="L73" s="182">
        <v>4</v>
      </c>
      <c r="M73" s="182">
        <v>4.8</v>
      </c>
      <c r="N73" s="182">
        <v>4.4000000000000004</v>
      </c>
      <c r="O73" s="193">
        <f t="shared" si="8"/>
        <v>5</v>
      </c>
      <c r="P73" s="196" t="s">
        <v>20</v>
      </c>
      <c r="Q73" s="196" t="s">
        <v>20</v>
      </c>
      <c r="R73" s="196" t="s">
        <v>20</v>
      </c>
      <c r="S73" s="178">
        <v>3</v>
      </c>
    </row>
    <row r="74" spans="1:103" ht="14.25" customHeight="1">
      <c r="A74" s="281" t="s">
        <v>249</v>
      </c>
      <c r="B74" s="145">
        <v>1035921650</v>
      </c>
      <c r="C74" s="165" t="s">
        <v>272</v>
      </c>
      <c r="D74" s="165" t="s">
        <v>273</v>
      </c>
      <c r="E74" s="165" t="s">
        <v>274</v>
      </c>
      <c r="F74" s="202"/>
      <c r="G74" s="182" t="s">
        <v>275</v>
      </c>
      <c r="H74" s="182">
        <f t="shared" si="9"/>
        <v>4.29</v>
      </c>
      <c r="I74" s="191" t="s">
        <v>356</v>
      </c>
      <c r="J74" s="191" t="s">
        <v>374</v>
      </c>
      <c r="K74" s="182">
        <f t="shared" si="10"/>
        <v>4.29</v>
      </c>
      <c r="L74" s="182">
        <v>3</v>
      </c>
      <c r="M74" s="182">
        <v>4.8</v>
      </c>
      <c r="N74" s="191">
        <v>4.3600000000000003</v>
      </c>
      <c r="O74" s="193">
        <f t="shared" si="8"/>
        <v>5</v>
      </c>
      <c r="P74" s="196" t="s">
        <v>20</v>
      </c>
      <c r="Q74" s="196" t="s">
        <v>20</v>
      </c>
      <c r="R74" s="196" t="s">
        <v>20</v>
      </c>
      <c r="S74" s="178">
        <v>3</v>
      </c>
    </row>
    <row r="75" spans="1:103" ht="14.25" customHeight="1">
      <c r="A75" s="281" t="s">
        <v>249</v>
      </c>
      <c r="B75" s="145">
        <v>1095840844</v>
      </c>
      <c r="C75" s="165" t="s">
        <v>272</v>
      </c>
      <c r="D75" s="165" t="s">
        <v>276</v>
      </c>
      <c r="E75" s="165" t="s">
        <v>127</v>
      </c>
      <c r="F75" s="202" t="s">
        <v>277</v>
      </c>
      <c r="G75" s="182" t="s">
        <v>278</v>
      </c>
      <c r="H75" s="182">
        <f t="shared" si="9"/>
        <v>4.3499999999999996</v>
      </c>
      <c r="I75" s="191" t="s">
        <v>375</v>
      </c>
      <c r="J75" s="179"/>
      <c r="K75" s="182">
        <f t="shared" si="10"/>
        <v>4.3499999999999996</v>
      </c>
      <c r="L75" s="182">
        <v>3</v>
      </c>
      <c r="M75" s="182">
        <v>4.8</v>
      </c>
      <c r="N75" s="191">
        <v>4.5999999999999996</v>
      </c>
      <c r="O75" s="193">
        <f t="shared" si="8"/>
        <v>5</v>
      </c>
      <c r="P75" s="196" t="s">
        <v>20</v>
      </c>
      <c r="Q75" s="196" t="s">
        <v>20</v>
      </c>
      <c r="R75" s="196" t="s">
        <v>20</v>
      </c>
      <c r="S75" s="178">
        <v>3</v>
      </c>
    </row>
    <row r="76" spans="1:103" ht="14.25" customHeight="1">
      <c r="A76" s="281" t="s">
        <v>249</v>
      </c>
      <c r="B76" s="145">
        <v>1214747185</v>
      </c>
      <c r="C76" s="165" t="s">
        <v>272</v>
      </c>
      <c r="D76" s="165" t="s">
        <v>279</v>
      </c>
      <c r="E76" s="165" t="s">
        <v>280</v>
      </c>
      <c r="F76" s="202" t="s">
        <v>246</v>
      </c>
      <c r="G76" s="182" t="s">
        <v>281</v>
      </c>
      <c r="H76" s="182">
        <f t="shared" si="9"/>
        <v>4.0750000000000002</v>
      </c>
      <c r="I76" s="191" t="s">
        <v>361</v>
      </c>
      <c r="J76" s="191" t="s">
        <v>389</v>
      </c>
      <c r="K76" s="182">
        <f t="shared" si="10"/>
        <v>4.0750000000000002</v>
      </c>
      <c r="L76" s="182">
        <v>2</v>
      </c>
      <c r="M76" s="182">
        <v>4.8</v>
      </c>
      <c r="N76" s="191">
        <v>4.5</v>
      </c>
      <c r="O76" s="193">
        <f>(S76*5)/1</f>
        <v>5</v>
      </c>
      <c r="P76" s="196"/>
      <c r="Q76" s="196"/>
      <c r="R76" s="196" t="s">
        <v>20</v>
      </c>
      <c r="S76" s="178">
        <v>1</v>
      </c>
    </row>
    <row r="77" spans="1:103" ht="14.25" customHeight="1">
      <c r="A77" s="281" t="s">
        <v>249</v>
      </c>
      <c r="B77" s="148">
        <v>1234988406</v>
      </c>
      <c r="C77" s="161" t="s">
        <v>272</v>
      </c>
      <c r="D77" s="161" t="s">
        <v>276</v>
      </c>
      <c r="E77" s="161" t="s">
        <v>23</v>
      </c>
      <c r="F77" s="201" t="s">
        <v>24</v>
      </c>
      <c r="G77" s="199" t="s">
        <v>282</v>
      </c>
      <c r="H77" s="182">
        <f t="shared" si="9"/>
        <v>4.7699999999999996</v>
      </c>
      <c r="I77" s="191" t="s">
        <v>376</v>
      </c>
      <c r="J77" s="182">
        <v>4.88</v>
      </c>
      <c r="K77" s="182">
        <f t="shared" si="10"/>
        <v>4.66</v>
      </c>
      <c r="L77" s="182">
        <v>4</v>
      </c>
      <c r="M77" s="182">
        <v>4.8</v>
      </c>
      <c r="N77" s="191">
        <v>4.84</v>
      </c>
      <c r="O77" s="193">
        <f t="shared" si="8"/>
        <v>5</v>
      </c>
      <c r="P77" s="196" t="s">
        <v>20</v>
      </c>
      <c r="Q77" s="196" t="s">
        <v>20</v>
      </c>
      <c r="R77" s="196" t="s">
        <v>20</v>
      </c>
      <c r="S77" s="178">
        <v>3</v>
      </c>
    </row>
    <row r="78" spans="1:103" ht="14.25" customHeight="1">
      <c r="A78" s="281" t="s">
        <v>249</v>
      </c>
      <c r="B78" s="148">
        <v>1081408820</v>
      </c>
      <c r="C78" s="161" t="s">
        <v>22</v>
      </c>
      <c r="D78" s="161" t="s">
        <v>283</v>
      </c>
      <c r="E78" s="161" t="s">
        <v>284</v>
      </c>
      <c r="F78" s="201" t="s">
        <v>285</v>
      </c>
      <c r="G78" s="203" t="s">
        <v>286</v>
      </c>
      <c r="H78" s="182">
        <f t="shared" si="9"/>
        <v>4.7</v>
      </c>
      <c r="I78" s="191" t="s">
        <v>357</v>
      </c>
      <c r="J78" s="191" t="s">
        <v>393</v>
      </c>
      <c r="K78" s="182">
        <f t="shared" si="10"/>
        <v>4.7</v>
      </c>
      <c r="L78" s="182">
        <v>4</v>
      </c>
      <c r="M78" s="182">
        <v>4.8</v>
      </c>
      <c r="N78" s="191">
        <v>5</v>
      </c>
      <c r="O78" s="193">
        <f>P78</f>
        <v>5</v>
      </c>
      <c r="P78" s="204">
        <v>5</v>
      </c>
      <c r="Q78" s="182" t="s">
        <v>20</v>
      </c>
      <c r="R78" s="182" t="s">
        <v>20</v>
      </c>
      <c r="S78" s="182">
        <v>3</v>
      </c>
    </row>
    <row r="79" spans="1:103" ht="14.25" customHeight="1">
      <c r="A79" s="281" t="s">
        <v>249</v>
      </c>
      <c r="B79" s="145">
        <v>1035879966</v>
      </c>
      <c r="C79" s="165" t="s">
        <v>287</v>
      </c>
      <c r="D79" s="165" t="s">
        <v>288</v>
      </c>
      <c r="E79" s="165" t="s">
        <v>289</v>
      </c>
      <c r="F79" s="202"/>
      <c r="G79" s="182" t="s">
        <v>290</v>
      </c>
      <c r="H79" s="182">
        <f t="shared" si="9"/>
        <v>4.8250000000000002</v>
      </c>
      <c r="I79" s="191" t="s">
        <v>356</v>
      </c>
      <c r="J79" s="191" t="s">
        <v>392</v>
      </c>
      <c r="K79" s="182">
        <f t="shared" si="10"/>
        <v>4.8250000000000002</v>
      </c>
      <c r="L79" s="182">
        <v>5</v>
      </c>
      <c r="M79" s="182">
        <v>4.8</v>
      </c>
      <c r="N79" s="191">
        <v>4.5</v>
      </c>
      <c r="O79" s="193">
        <f t="shared" ref="O79:O88" si="11">P79</f>
        <v>5</v>
      </c>
      <c r="P79" s="204">
        <v>5</v>
      </c>
      <c r="Q79" s="182" t="s">
        <v>20</v>
      </c>
      <c r="R79" s="182" t="s">
        <v>20</v>
      </c>
      <c r="S79" s="182">
        <v>3</v>
      </c>
    </row>
    <row r="80" spans="1:103" ht="14.25" customHeight="1">
      <c r="A80" s="281" t="s">
        <v>249</v>
      </c>
      <c r="B80" s="145">
        <v>1037661689</v>
      </c>
      <c r="C80" s="165" t="s">
        <v>287</v>
      </c>
      <c r="D80" s="165" t="s">
        <v>291</v>
      </c>
      <c r="E80" s="165" t="s">
        <v>292</v>
      </c>
      <c r="F80" s="202"/>
      <c r="G80" s="182" t="s">
        <v>293</v>
      </c>
      <c r="H80" s="182">
        <f t="shared" si="9"/>
        <v>4.33</v>
      </c>
      <c r="I80" s="191" t="s">
        <v>381</v>
      </c>
      <c r="J80" s="191" t="s">
        <v>358</v>
      </c>
      <c r="K80" s="182">
        <f t="shared" si="10"/>
        <v>4.33</v>
      </c>
      <c r="L80" s="182">
        <v>3</v>
      </c>
      <c r="M80" s="182">
        <v>4.8</v>
      </c>
      <c r="N80" s="191">
        <v>4.5199999999999996</v>
      </c>
      <c r="O80" s="193">
        <f t="shared" si="11"/>
        <v>5</v>
      </c>
      <c r="P80" s="204">
        <v>5</v>
      </c>
      <c r="Q80" s="178"/>
      <c r="R80" s="196"/>
      <c r="S80" s="182">
        <v>1</v>
      </c>
    </row>
    <row r="81" spans="1:19" ht="14.25" customHeight="1">
      <c r="A81" s="281" t="s">
        <v>249</v>
      </c>
      <c r="B81" s="150">
        <v>1061822305</v>
      </c>
      <c r="C81" s="165" t="s">
        <v>109</v>
      </c>
      <c r="D81" s="165" t="s">
        <v>109</v>
      </c>
      <c r="E81" s="165" t="s">
        <v>294</v>
      </c>
      <c r="F81" s="202" t="s">
        <v>32</v>
      </c>
      <c r="G81" s="182" t="s">
        <v>295</v>
      </c>
      <c r="H81" s="182">
        <f t="shared" si="9"/>
        <v>4.336666666666666</v>
      </c>
      <c r="I81" s="182">
        <v>4.26</v>
      </c>
      <c r="J81" s="182">
        <v>4.3</v>
      </c>
      <c r="K81" s="182">
        <f t="shared" si="10"/>
        <v>4.45</v>
      </c>
      <c r="L81" s="182">
        <v>3</v>
      </c>
      <c r="M81" s="182">
        <v>4.8</v>
      </c>
      <c r="N81" s="182">
        <v>5</v>
      </c>
      <c r="O81" s="193">
        <f t="shared" si="11"/>
        <v>5</v>
      </c>
      <c r="P81" s="204">
        <v>5</v>
      </c>
      <c r="Q81" s="178" t="s">
        <v>20</v>
      </c>
      <c r="R81" s="178" t="s">
        <v>20</v>
      </c>
      <c r="S81" s="182">
        <v>3</v>
      </c>
    </row>
    <row r="82" spans="1:19" ht="14.25" customHeight="1">
      <c r="A82" s="281" t="s">
        <v>249</v>
      </c>
      <c r="B82" s="145">
        <v>1098810384</v>
      </c>
      <c r="C82" s="165" t="s">
        <v>296</v>
      </c>
      <c r="D82" s="165" t="s">
        <v>297</v>
      </c>
      <c r="E82" s="165" t="s">
        <v>28</v>
      </c>
      <c r="F82" s="202" t="s">
        <v>262</v>
      </c>
      <c r="G82" s="182" t="s">
        <v>298</v>
      </c>
      <c r="H82" s="182">
        <f t="shared" si="9"/>
        <v>4.6950000000000003</v>
      </c>
      <c r="I82" s="182">
        <v>4.5</v>
      </c>
      <c r="J82" s="191" t="s">
        <v>385</v>
      </c>
      <c r="K82" s="182">
        <f t="shared" si="10"/>
        <v>4.8900000000000006</v>
      </c>
      <c r="L82" s="182">
        <v>5</v>
      </c>
      <c r="M82" s="182">
        <v>4.8</v>
      </c>
      <c r="N82" s="191">
        <v>4.76</v>
      </c>
      <c r="O82" s="193">
        <f t="shared" si="11"/>
        <v>5</v>
      </c>
      <c r="P82" s="204">
        <v>5</v>
      </c>
      <c r="Q82" s="178" t="s">
        <v>20</v>
      </c>
      <c r="R82" s="178" t="s">
        <v>20</v>
      </c>
      <c r="S82" s="182">
        <v>3</v>
      </c>
    </row>
    <row r="83" spans="1:19" ht="14.25" customHeight="1">
      <c r="A83" s="281" t="s">
        <v>249</v>
      </c>
      <c r="B83" s="150">
        <v>1152472043</v>
      </c>
      <c r="C83" s="165" t="s">
        <v>296</v>
      </c>
      <c r="D83" s="165" t="s">
        <v>85</v>
      </c>
      <c r="E83" s="165" t="s">
        <v>165</v>
      </c>
      <c r="F83" s="202" t="s">
        <v>299</v>
      </c>
      <c r="G83" s="182" t="s">
        <v>300</v>
      </c>
      <c r="H83" s="182">
        <f t="shared" si="9"/>
        <v>4.7</v>
      </c>
      <c r="I83" s="191" t="s">
        <v>357</v>
      </c>
      <c r="J83" s="191" t="s">
        <v>385</v>
      </c>
      <c r="K83" s="182">
        <f t="shared" si="10"/>
        <v>4.7</v>
      </c>
      <c r="L83" s="182">
        <v>4</v>
      </c>
      <c r="M83" s="182">
        <v>4.8</v>
      </c>
      <c r="N83" s="191">
        <v>5</v>
      </c>
      <c r="O83" s="193">
        <f t="shared" si="11"/>
        <v>5</v>
      </c>
      <c r="P83" s="204">
        <v>5</v>
      </c>
      <c r="Q83" s="178" t="s">
        <v>20</v>
      </c>
      <c r="R83" s="178" t="s">
        <v>20</v>
      </c>
      <c r="S83" s="182">
        <v>3</v>
      </c>
    </row>
    <row r="84" spans="1:19" ht="14.25" customHeight="1">
      <c r="A84" s="281" t="s">
        <v>249</v>
      </c>
      <c r="B84" s="150">
        <v>1152437853</v>
      </c>
      <c r="C84" s="165" t="s">
        <v>296</v>
      </c>
      <c r="D84" s="165" t="s">
        <v>301</v>
      </c>
      <c r="E84" s="165" t="s">
        <v>302</v>
      </c>
      <c r="F84" s="202"/>
      <c r="G84" s="182" t="s">
        <v>303</v>
      </c>
      <c r="H84" s="182">
        <f t="shared" si="9"/>
        <v>4.6500000000000004</v>
      </c>
      <c r="I84" s="191" t="s">
        <v>356</v>
      </c>
      <c r="J84" s="191" t="s">
        <v>394</v>
      </c>
      <c r="K84" s="182">
        <f t="shared" si="10"/>
        <v>4.6500000000000004</v>
      </c>
      <c r="L84" s="182">
        <v>4</v>
      </c>
      <c r="M84" s="182">
        <v>4.8</v>
      </c>
      <c r="N84" s="191">
        <v>4.8</v>
      </c>
      <c r="O84" s="193">
        <f t="shared" si="11"/>
        <v>5</v>
      </c>
      <c r="P84" s="204">
        <v>5</v>
      </c>
      <c r="Q84" s="178" t="s">
        <v>20</v>
      </c>
      <c r="R84" s="178" t="s">
        <v>20</v>
      </c>
      <c r="S84" s="182">
        <v>3</v>
      </c>
    </row>
    <row r="85" spans="1:19" ht="14.25" customHeight="1">
      <c r="A85" s="281" t="s">
        <v>249</v>
      </c>
      <c r="B85" s="145">
        <v>1067291300</v>
      </c>
      <c r="C85" s="165" t="s">
        <v>304</v>
      </c>
      <c r="D85" s="165" t="s">
        <v>305</v>
      </c>
      <c r="E85" s="165" t="s">
        <v>306</v>
      </c>
      <c r="F85" s="202" t="s">
        <v>133</v>
      </c>
      <c r="G85" s="182" t="s">
        <v>307</v>
      </c>
      <c r="H85" s="182">
        <f t="shared" si="9"/>
        <v>4.87</v>
      </c>
      <c r="I85" s="191" t="s">
        <v>376</v>
      </c>
      <c r="J85" s="191" t="s">
        <v>394</v>
      </c>
      <c r="K85" s="182">
        <f t="shared" si="10"/>
        <v>4.87</v>
      </c>
      <c r="L85" s="182">
        <v>5</v>
      </c>
      <c r="M85" s="182">
        <v>4.8</v>
      </c>
      <c r="N85" s="191">
        <v>4.68</v>
      </c>
      <c r="O85" s="193">
        <f t="shared" si="11"/>
        <v>5</v>
      </c>
      <c r="P85" s="204">
        <v>5</v>
      </c>
      <c r="Q85" s="178" t="s">
        <v>20</v>
      </c>
      <c r="R85" s="178" t="s">
        <v>20</v>
      </c>
      <c r="S85" s="182">
        <v>3</v>
      </c>
    </row>
    <row r="86" spans="1:19" ht="14.25" customHeight="1">
      <c r="A86" s="281" t="s">
        <v>249</v>
      </c>
      <c r="B86" s="145">
        <v>1116282325</v>
      </c>
      <c r="C86" s="165" t="s">
        <v>77</v>
      </c>
      <c r="D86" s="165" t="s">
        <v>308</v>
      </c>
      <c r="E86" s="165" t="s">
        <v>165</v>
      </c>
      <c r="F86" s="202" t="s">
        <v>58</v>
      </c>
      <c r="G86" s="182" t="s">
        <v>309</v>
      </c>
      <c r="H86" s="182">
        <f t="shared" si="9"/>
        <v>4.07</v>
      </c>
      <c r="I86" s="179"/>
      <c r="J86" s="191" t="s">
        <v>372</v>
      </c>
      <c r="K86" s="182">
        <f t="shared" si="10"/>
        <v>4.07</v>
      </c>
      <c r="L86" s="182">
        <v>3</v>
      </c>
      <c r="M86" s="182">
        <v>4.8</v>
      </c>
      <c r="N86" s="191">
        <v>3.48</v>
      </c>
      <c r="O86" s="193">
        <f t="shared" si="11"/>
        <v>5</v>
      </c>
      <c r="P86" s="204">
        <v>5</v>
      </c>
      <c r="Q86" s="178"/>
      <c r="R86" s="178" t="s">
        <v>20</v>
      </c>
      <c r="S86" s="182">
        <v>2</v>
      </c>
    </row>
    <row r="87" spans="1:19" ht="14.25" customHeight="1">
      <c r="A87" s="281" t="s">
        <v>249</v>
      </c>
      <c r="B87" s="145">
        <v>1061788713</v>
      </c>
      <c r="C87" s="165" t="s">
        <v>310</v>
      </c>
      <c r="D87" s="165" t="s">
        <v>85</v>
      </c>
      <c r="E87" s="165" t="s">
        <v>311</v>
      </c>
      <c r="F87" s="202" t="s">
        <v>312</v>
      </c>
      <c r="G87" s="182" t="s">
        <v>313</v>
      </c>
      <c r="H87" s="182">
        <f t="shared" si="9"/>
        <v>4.8000000000000007</v>
      </c>
      <c r="I87" s="191" t="s">
        <v>357</v>
      </c>
      <c r="J87" s="191" t="s">
        <v>384</v>
      </c>
      <c r="K87" s="182">
        <f t="shared" si="10"/>
        <v>4.8000000000000007</v>
      </c>
      <c r="L87" s="182">
        <v>5</v>
      </c>
      <c r="M87" s="182">
        <v>4.8</v>
      </c>
      <c r="N87" s="191">
        <v>4.4000000000000004</v>
      </c>
      <c r="O87" s="193">
        <f t="shared" si="11"/>
        <v>5</v>
      </c>
      <c r="P87" s="204">
        <v>5</v>
      </c>
      <c r="Q87" s="178" t="s">
        <v>20</v>
      </c>
      <c r="R87" s="178" t="s">
        <v>20</v>
      </c>
      <c r="S87" s="182">
        <v>3</v>
      </c>
    </row>
    <row r="88" spans="1:19" ht="14.25" customHeight="1">
      <c r="A88" s="281" t="s">
        <v>249</v>
      </c>
      <c r="B88" s="145">
        <v>1001132050</v>
      </c>
      <c r="C88" s="165" t="s">
        <v>207</v>
      </c>
      <c r="D88" s="165" t="s">
        <v>231</v>
      </c>
      <c r="E88" s="165" t="s">
        <v>49</v>
      </c>
      <c r="F88" s="202" t="s">
        <v>82</v>
      </c>
      <c r="G88" s="182" t="s">
        <v>314</v>
      </c>
      <c r="H88" s="182">
        <f t="shared" si="9"/>
        <v>4.8849999999999998</v>
      </c>
      <c r="I88" s="191" t="s">
        <v>356</v>
      </c>
      <c r="J88" s="191" t="s">
        <v>368</v>
      </c>
      <c r="K88" s="182">
        <f t="shared" si="10"/>
        <v>4.8849999999999998</v>
      </c>
      <c r="L88" s="182">
        <v>5</v>
      </c>
      <c r="M88" s="182">
        <v>4.8</v>
      </c>
      <c r="N88" s="191">
        <v>4.74</v>
      </c>
      <c r="O88" s="193">
        <f t="shared" si="11"/>
        <v>5</v>
      </c>
      <c r="P88" s="204">
        <v>5</v>
      </c>
      <c r="Q88" s="178" t="s">
        <v>20</v>
      </c>
      <c r="R88" s="178" t="s">
        <v>20</v>
      </c>
      <c r="S88" s="182">
        <v>3</v>
      </c>
    </row>
    <row r="89" spans="1:19" ht="14.25" customHeight="1">
      <c r="A89" s="281" t="s">
        <v>249</v>
      </c>
      <c r="B89" s="145">
        <v>1036405094</v>
      </c>
      <c r="C89" s="165" t="s">
        <v>315</v>
      </c>
      <c r="D89" s="165" t="s">
        <v>228</v>
      </c>
      <c r="E89" s="165" t="s">
        <v>316</v>
      </c>
      <c r="F89" s="202"/>
      <c r="G89" s="182" t="s">
        <v>317</v>
      </c>
      <c r="H89" s="182">
        <f t="shared" si="9"/>
        <v>4.5999999999999996</v>
      </c>
      <c r="I89" s="191" t="s">
        <v>356</v>
      </c>
      <c r="J89" s="182">
        <v>4.5</v>
      </c>
      <c r="K89" s="182">
        <f t="shared" si="10"/>
        <v>4.7</v>
      </c>
      <c r="L89" s="182">
        <v>4</v>
      </c>
      <c r="M89" s="182">
        <v>4.8</v>
      </c>
      <c r="N89" s="191">
        <v>5</v>
      </c>
      <c r="O89" s="193">
        <f>(Q89+R89)/2</f>
        <v>5</v>
      </c>
      <c r="P89" s="178" t="s">
        <v>20</v>
      </c>
      <c r="Q89" s="204">
        <v>5</v>
      </c>
      <c r="R89" s="204">
        <v>5</v>
      </c>
      <c r="S89" s="182">
        <v>3</v>
      </c>
    </row>
    <row r="90" spans="1:19" ht="14.25" customHeight="1">
      <c r="A90" s="281" t="s">
        <v>249</v>
      </c>
      <c r="B90" s="145">
        <v>1000083901</v>
      </c>
      <c r="C90" s="165" t="s">
        <v>318</v>
      </c>
      <c r="D90" s="165" t="s">
        <v>319</v>
      </c>
      <c r="E90" s="165" t="s">
        <v>28</v>
      </c>
      <c r="F90" s="202"/>
      <c r="G90" s="182" t="s">
        <v>320</v>
      </c>
      <c r="H90" s="182">
        <f t="shared" si="9"/>
        <v>4.67</v>
      </c>
      <c r="I90" s="191" t="s">
        <v>356</v>
      </c>
      <c r="J90" s="182">
        <v>4.5</v>
      </c>
      <c r="K90" s="182">
        <f t="shared" si="10"/>
        <v>4.84</v>
      </c>
      <c r="L90" s="182">
        <v>5</v>
      </c>
      <c r="M90" s="182">
        <v>4.8</v>
      </c>
      <c r="N90" s="182">
        <v>4.5599999999999996</v>
      </c>
      <c r="O90" s="193">
        <f t="shared" ref="O90:O99" si="12">(Q90+R90)/2</f>
        <v>5</v>
      </c>
      <c r="P90" s="178" t="s">
        <v>20</v>
      </c>
      <c r="Q90" s="204">
        <v>5</v>
      </c>
      <c r="R90" s="204">
        <v>5</v>
      </c>
      <c r="S90" s="182">
        <v>3</v>
      </c>
    </row>
    <row r="91" spans="1:19" ht="14.25" customHeight="1">
      <c r="A91" s="281" t="s">
        <v>249</v>
      </c>
      <c r="B91" s="148">
        <v>1020491294</v>
      </c>
      <c r="C91" s="161" t="s">
        <v>321</v>
      </c>
      <c r="D91" s="161" t="s">
        <v>322</v>
      </c>
      <c r="E91" s="161" t="s">
        <v>173</v>
      </c>
      <c r="F91" s="201" t="s">
        <v>246</v>
      </c>
      <c r="G91" s="182" t="s">
        <v>323</v>
      </c>
      <c r="H91" s="182">
        <f t="shared" si="9"/>
        <v>4.9749999999999996</v>
      </c>
      <c r="I91" s="191" t="s">
        <v>356</v>
      </c>
      <c r="J91" s="182">
        <v>5</v>
      </c>
      <c r="K91" s="182">
        <f t="shared" si="10"/>
        <v>4.95</v>
      </c>
      <c r="L91" s="182">
        <v>5</v>
      </c>
      <c r="M91" s="182">
        <v>4.8</v>
      </c>
      <c r="N91" s="191">
        <v>5</v>
      </c>
      <c r="O91" s="193">
        <f t="shared" si="12"/>
        <v>5</v>
      </c>
      <c r="P91" s="178" t="s">
        <v>20</v>
      </c>
      <c r="Q91" s="204">
        <v>5</v>
      </c>
      <c r="R91" s="204">
        <v>5</v>
      </c>
      <c r="S91" s="182">
        <v>3</v>
      </c>
    </row>
    <row r="92" spans="1:19" ht="14.25" customHeight="1">
      <c r="A92" s="281" t="s">
        <v>249</v>
      </c>
      <c r="B92" s="145">
        <v>1037669858</v>
      </c>
      <c r="C92" s="165" t="s">
        <v>324</v>
      </c>
      <c r="D92" s="165" t="s">
        <v>325</v>
      </c>
      <c r="E92" s="165" t="s">
        <v>326</v>
      </c>
      <c r="F92" s="202"/>
      <c r="G92" s="182" t="s">
        <v>327</v>
      </c>
      <c r="H92" s="182">
        <f t="shared" si="9"/>
        <v>4.2549999999999999</v>
      </c>
      <c r="I92" s="191" t="s">
        <v>368</v>
      </c>
      <c r="J92" s="182">
        <v>4.92</v>
      </c>
      <c r="K92" s="182">
        <f t="shared" si="10"/>
        <v>3.59</v>
      </c>
      <c r="L92" s="178">
        <v>5</v>
      </c>
      <c r="M92" s="178">
        <v>4.8</v>
      </c>
      <c r="N92" s="178">
        <v>4.5599999999999996</v>
      </c>
      <c r="O92" s="193">
        <f t="shared" si="12"/>
        <v>0</v>
      </c>
      <c r="P92" s="178"/>
      <c r="Q92" s="204"/>
      <c r="R92" s="205"/>
      <c r="S92" s="178">
        <v>0</v>
      </c>
    </row>
    <row r="93" spans="1:19" ht="14.25" customHeight="1">
      <c r="A93" s="281" t="s">
        <v>249</v>
      </c>
      <c r="B93" s="145">
        <v>1007348370</v>
      </c>
      <c r="C93" s="165" t="s">
        <v>36</v>
      </c>
      <c r="D93" s="165" t="s">
        <v>98</v>
      </c>
      <c r="E93" s="165" t="s">
        <v>328</v>
      </c>
      <c r="F93" s="202" t="s">
        <v>329</v>
      </c>
      <c r="G93" s="182" t="s">
        <v>330</v>
      </c>
      <c r="H93" s="182">
        <f t="shared" si="9"/>
        <v>4.6150000000000002</v>
      </c>
      <c r="I93" s="191" t="s">
        <v>356</v>
      </c>
      <c r="J93" s="182">
        <v>4.28</v>
      </c>
      <c r="K93" s="182">
        <f t="shared" si="10"/>
        <v>4.95</v>
      </c>
      <c r="L93" s="182">
        <v>5</v>
      </c>
      <c r="M93" s="178">
        <v>4.8</v>
      </c>
      <c r="N93" s="206">
        <v>5</v>
      </c>
      <c r="O93" s="193">
        <f t="shared" si="12"/>
        <v>5</v>
      </c>
      <c r="P93" s="178" t="s">
        <v>20</v>
      </c>
      <c r="Q93" s="204">
        <v>5</v>
      </c>
      <c r="R93" s="204">
        <v>5</v>
      </c>
      <c r="S93" s="178">
        <v>3</v>
      </c>
    </row>
    <row r="94" spans="1:19" ht="14.25" customHeight="1">
      <c r="A94" s="281" t="s">
        <v>249</v>
      </c>
      <c r="B94" s="145">
        <v>1037657063</v>
      </c>
      <c r="C94" s="165" t="s">
        <v>201</v>
      </c>
      <c r="D94" s="165" t="s">
        <v>296</v>
      </c>
      <c r="E94" s="165" t="s">
        <v>331</v>
      </c>
      <c r="F94" s="202" t="s">
        <v>59</v>
      </c>
      <c r="G94" s="182" t="s">
        <v>332</v>
      </c>
      <c r="H94" s="182">
        <f t="shared" si="9"/>
        <v>4.7</v>
      </c>
      <c r="I94" s="191" t="s">
        <v>356</v>
      </c>
      <c r="J94" s="191" t="s">
        <v>365</v>
      </c>
      <c r="K94" s="182">
        <f t="shared" si="10"/>
        <v>4.7</v>
      </c>
      <c r="L94" s="182">
        <v>4</v>
      </c>
      <c r="M94" s="182">
        <v>4.8</v>
      </c>
      <c r="N94" s="191">
        <v>5</v>
      </c>
      <c r="O94" s="193">
        <f t="shared" si="12"/>
        <v>5</v>
      </c>
      <c r="P94" s="178" t="s">
        <v>20</v>
      </c>
      <c r="Q94" s="204">
        <v>5</v>
      </c>
      <c r="R94" s="204">
        <v>5</v>
      </c>
      <c r="S94" s="182">
        <v>3</v>
      </c>
    </row>
    <row r="95" spans="1:19" ht="14.25" customHeight="1">
      <c r="A95" s="281" t="s">
        <v>249</v>
      </c>
      <c r="B95" s="145">
        <v>1017269324</v>
      </c>
      <c r="C95" s="165" t="s">
        <v>333</v>
      </c>
      <c r="D95" s="165" t="s">
        <v>22</v>
      </c>
      <c r="E95" s="165" t="s">
        <v>42</v>
      </c>
      <c r="F95" s="202" t="s">
        <v>334</v>
      </c>
      <c r="G95" s="182" t="s">
        <v>335</v>
      </c>
      <c r="H95" s="182">
        <f t="shared" si="9"/>
        <v>4.2200000000000006</v>
      </c>
      <c r="I95" s="191" t="s">
        <v>356</v>
      </c>
      <c r="J95" s="182">
        <v>4.3</v>
      </c>
      <c r="K95" s="182">
        <f t="shared" si="10"/>
        <v>4.1400000000000006</v>
      </c>
      <c r="L95" s="182">
        <v>5</v>
      </c>
      <c r="M95" s="182">
        <v>4.8</v>
      </c>
      <c r="N95" s="191">
        <v>4.26</v>
      </c>
      <c r="O95" s="193">
        <f t="shared" si="12"/>
        <v>2.5</v>
      </c>
      <c r="P95" s="178"/>
      <c r="Q95" s="204">
        <v>5</v>
      </c>
      <c r="R95" s="205"/>
      <c r="S95" s="182">
        <v>1</v>
      </c>
    </row>
    <row r="96" spans="1:19" ht="14.25" customHeight="1">
      <c r="A96" s="281" t="s">
        <v>249</v>
      </c>
      <c r="B96" s="145">
        <v>1004213983</v>
      </c>
      <c r="C96" s="165" t="s">
        <v>336</v>
      </c>
      <c r="D96" s="165" t="s">
        <v>337</v>
      </c>
      <c r="E96" s="165" t="s">
        <v>338</v>
      </c>
      <c r="F96" s="202" t="s">
        <v>339</v>
      </c>
      <c r="G96" s="182" t="s">
        <v>340</v>
      </c>
      <c r="H96" s="182">
        <f t="shared" si="9"/>
        <v>4.5</v>
      </c>
      <c r="I96" s="191" t="s">
        <v>356</v>
      </c>
      <c r="J96" s="182">
        <v>4.38</v>
      </c>
      <c r="K96" s="182">
        <f t="shared" si="10"/>
        <v>4.62</v>
      </c>
      <c r="L96" s="182">
        <v>4</v>
      </c>
      <c r="M96" s="182">
        <v>4.8</v>
      </c>
      <c r="N96" s="191">
        <v>4.68</v>
      </c>
      <c r="O96" s="193">
        <f t="shared" si="12"/>
        <v>5</v>
      </c>
      <c r="P96" s="178" t="s">
        <v>20</v>
      </c>
      <c r="Q96" s="204">
        <v>5</v>
      </c>
      <c r="R96" s="204">
        <v>5</v>
      </c>
      <c r="S96" s="182">
        <v>3</v>
      </c>
    </row>
    <row r="97" spans="1:19" ht="14.25" customHeight="1">
      <c r="A97" s="281" t="s">
        <v>249</v>
      </c>
      <c r="B97" s="148">
        <v>1037660271</v>
      </c>
      <c r="C97" s="161" t="s">
        <v>341</v>
      </c>
      <c r="D97" s="161" t="s">
        <v>342</v>
      </c>
      <c r="E97" s="161" t="s">
        <v>343</v>
      </c>
      <c r="F97" s="201" t="s">
        <v>59</v>
      </c>
      <c r="G97" s="182" t="s">
        <v>344</v>
      </c>
      <c r="H97" s="182">
        <f t="shared" si="9"/>
        <v>4.18</v>
      </c>
      <c r="I97" s="191" t="s">
        <v>376</v>
      </c>
      <c r="J97" s="179"/>
      <c r="K97" s="182">
        <f t="shared" si="10"/>
        <v>4.18</v>
      </c>
      <c r="L97" s="182">
        <v>3</v>
      </c>
      <c r="M97" s="182">
        <v>4.8</v>
      </c>
      <c r="N97" s="191">
        <v>3.92</v>
      </c>
      <c r="O97" s="193">
        <f t="shared" si="12"/>
        <v>5</v>
      </c>
      <c r="P97" s="178" t="s">
        <v>20</v>
      </c>
      <c r="Q97" s="204">
        <v>5</v>
      </c>
      <c r="R97" s="204">
        <v>5</v>
      </c>
      <c r="S97" s="182">
        <v>3</v>
      </c>
    </row>
    <row r="98" spans="1:19" ht="14.25" customHeight="1">
      <c r="A98" s="281" t="s">
        <v>249</v>
      </c>
      <c r="B98" s="145">
        <v>1152220247</v>
      </c>
      <c r="C98" s="165" t="s">
        <v>239</v>
      </c>
      <c r="D98" s="165" t="s">
        <v>85</v>
      </c>
      <c r="E98" s="165" t="s">
        <v>82</v>
      </c>
      <c r="F98" s="202"/>
      <c r="G98" s="182" t="s">
        <v>345</v>
      </c>
      <c r="H98" s="182">
        <f t="shared" si="9"/>
        <v>4.45</v>
      </c>
      <c r="I98" s="191" t="s">
        <v>356</v>
      </c>
      <c r="J98" s="191" t="s">
        <v>357</v>
      </c>
      <c r="K98" s="182">
        <f t="shared" si="10"/>
        <v>4.45</v>
      </c>
      <c r="L98" s="182">
        <v>3</v>
      </c>
      <c r="M98" s="182">
        <v>4.8</v>
      </c>
      <c r="N98" s="191">
        <v>5</v>
      </c>
      <c r="O98" s="193">
        <f t="shared" si="12"/>
        <v>5</v>
      </c>
      <c r="P98" s="178" t="s">
        <v>20</v>
      </c>
      <c r="Q98" s="204">
        <v>5</v>
      </c>
      <c r="R98" s="204">
        <v>5</v>
      </c>
      <c r="S98" s="182">
        <v>3</v>
      </c>
    </row>
    <row r="99" spans="1:19" ht="14.25" customHeight="1">
      <c r="A99" s="281" t="s">
        <v>249</v>
      </c>
      <c r="B99" s="150">
        <v>1036957468</v>
      </c>
      <c r="C99" s="165" t="s">
        <v>346</v>
      </c>
      <c r="D99" s="165" t="s">
        <v>257</v>
      </c>
      <c r="E99" s="165" t="s">
        <v>82</v>
      </c>
      <c r="F99" s="202"/>
      <c r="G99" s="182" t="s">
        <v>347</v>
      </c>
      <c r="H99" s="182">
        <f t="shared" si="9"/>
        <v>4.41</v>
      </c>
      <c r="I99" s="191" t="s">
        <v>361</v>
      </c>
      <c r="J99" s="191" t="s">
        <v>357</v>
      </c>
      <c r="K99" s="182">
        <f t="shared" si="10"/>
        <v>4.41</v>
      </c>
      <c r="L99" s="182">
        <v>3</v>
      </c>
      <c r="M99" s="182">
        <v>4.8</v>
      </c>
      <c r="N99" s="191">
        <v>4.84</v>
      </c>
      <c r="O99" s="193">
        <f t="shared" si="12"/>
        <v>5</v>
      </c>
      <c r="P99" s="178" t="s">
        <v>20</v>
      </c>
      <c r="Q99" s="204">
        <v>5</v>
      </c>
      <c r="R99" s="204">
        <v>5</v>
      </c>
      <c r="S99" s="182">
        <v>3</v>
      </c>
    </row>
    <row r="100" spans="1:19">
      <c r="B100" s="151"/>
      <c r="C100" s="151"/>
      <c r="D100" s="151"/>
      <c r="E100" s="151"/>
      <c r="F100" s="151"/>
      <c r="G100" s="151"/>
      <c r="H100" s="151"/>
      <c r="I100" s="151"/>
      <c r="J100" s="151"/>
      <c r="K100" s="151"/>
      <c r="L100" s="151"/>
      <c r="M100" s="151"/>
      <c r="N100" s="151"/>
      <c r="O100" s="151"/>
      <c r="P100" s="151"/>
    </row>
    <row r="101" spans="1:19">
      <c r="B101" s="151"/>
      <c r="C101" s="151"/>
      <c r="D101" s="151"/>
      <c r="E101" s="151"/>
      <c r="F101" s="151"/>
      <c r="G101" s="151"/>
      <c r="H101" s="151"/>
      <c r="I101" s="151"/>
      <c r="J101" s="151"/>
      <c r="K101" s="151"/>
      <c r="L101" s="151"/>
      <c r="M101" s="151"/>
      <c r="N101" s="151"/>
      <c r="O101" s="151"/>
      <c r="P101" s="151"/>
    </row>
    <row r="102" spans="1:19">
      <c r="B102" s="151"/>
      <c r="C102" s="151"/>
      <c r="D102" s="151"/>
      <c r="E102" s="151"/>
      <c r="F102" s="151"/>
      <c r="G102" s="151"/>
      <c r="H102" s="151"/>
      <c r="I102" s="151"/>
      <c r="J102" s="151"/>
      <c r="K102" s="151"/>
      <c r="L102" s="151"/>
      <c r="M102" s="151"/>
      <c r="N102" s="151"/>
      <c r="O102" s="151"/>
      <c r="P102" s="151"/>
    </row>
    <row r="103" spans="1:19">
      <c r="B103" s="151"/>
      <c r="C103" s="151"/>
      <c r="D103" s="151"/>
      <c r="E103" s="151"/>
      <c r="F103" s="151"/>
      <c r="G103" s="151"/>
      <c r="H103" s="151"/>
      <c r="I103" s="151"/>
      <c r="J103" s="151"/>
      <c r="K103" s="151"/>
      <c r="L103" s="151"/>
      <c r="M103" s="151"/>
      <c r="N103" s="151"/>
      <c r="O103" s="151"/>
      <c r="P103" s="151"/>
    </row>
    <row r="104" spans="1:19">
      <c r="B104" s="151"/>
      <c r="C104" s="151"/>
      <c r="D104" s="151"/>
      <c r="E104" s="151"/>
      <c r="F104" s="151"/>
      <c r="G104" s="151"/>
      <c r="H104" s="151"/>
      <c r="I104" s="151"/>
      <c r="J104" s="151"/>
      <c r="K104" s="151"/>
      <c r="L104" s="151"/>
      <c r="M104" s="151"/>
      <c r="N104" s="151"/>
      <c r="O104" s="151"/>
      <c r="P104" s="151"/>
    </row>
    <row r="105" spans="1:19">
      <c r="B105" s="151"/>
      <c r="C105" s="151"/>
      <c r="D105" s="151"/>
      <c r="E105" s="151"/>
      <c r="F105" s="151"/>
      <c r="G105" s="151"/>
      <c r="H105" s="151"/>
      <c r="I105" s="151"/>
      <c r="J105" s="151"/>
      <c r="K105" s="151"/>
      <c r="L105" s="151"/>
      <c r="M105" s="151"/>
      <c r="N105" s="151"/>
      <c r="O105" s="151"/>
      <c r="P105" s="151"/>
    </row>
    <row r="106" spans="1:19">
      <c r="B106" s="151"/>
      <c r="C106" s="151"/>
      <c r="D106" s="151"/>
      <c r="E106" s="151"/>
      <c r="F106" s="151"/>
      <c r="G106" s="151"/>
      <c r="H106" s="151"/>
      <c r="I106" s="151"/>
      <c r="J106" s="151"/>
      <c r="K106" s="151"/>
      <c r="L106" s="151"/>
      <c r="M106" s="151"/>
      <c r="N106" s="151"/>
      <c r="O106" s="151"/>
      <c r="P106" s="151"/>
    </row>
    <row r="107" spans="1:19">
      <c r="B107" s="151"/>
      <c r="C107" s="151"/>
      <c r="D107" s="151"/>
      <c r="E107" s="151"/>
      <c r="F107" s="151"/>
      <c r="G107" s="151"/>
      <c r="H107" s="151"/>
      <c r="I107" s="151"/>
      <c r="J107" s="151"/>
      <c r="K107" s="151"/>
      <c r="L107" s="151"/>
      <c r="M107" s="151"/>
      <c r="N107" s="151"/>
      <c r="O107" s="151"/>
      <c r="P107" s="151"/>
    </row>
    <row r="108" spans="1:19">
      <c r="B108" s="151"/>
      <c r="C108" s="151"/>
      <c r="D108" s="151"/>
      <c r="E108" s="151"/>
      <c r="F108" s="151"/>
      <c r="G108" s="151"/>
      <c r="H108" s="151"/>
      <c r="I108" s="151"/>
      <c r="J108" s="151"/>
      <c r="K108" s="151"/>
      <c r="L108" s="151"/>
      <c r="M108" s="151"/>
      <c r="N108" s="151"/>
      <c r="O108" s="151"/>
      <c r="P108" s="151"/>
    </row>
    <row r="109" spans="1:19">
      <c r="B109" s="151"/>
      <c r="C109" s="151"/>
      <c r="D109" s="151"/>
      <c r="E109" s="151"/>
      <c r="F109" s="151"/>
      <c r="G109" s="151"/>
      <c r="H109" s="151"/>
      <c r="I109" s="151"/>
      <c r="J109" s="151"/>
      <c r="K109" s="151"/>
      <c r="L109" s="151"/>
      <c r="M109" s="151"/>
      <c r="N109" s="151"/>
      <c r="O109" s="151"/>
      <c r="P109" s="151"/>
    </row>
    <row r="110" spans="1:19">
      <c r="B110" s="151"/>
      <c r="C110" s="151"/>
      <c r="D110" s="151"/>
      <c r="E110" s="151"/>
      <c r="F110" s="151"/>
      <c r="G110" s="151"/>
      <c r="H110" s="151"/>
      <c r="I110" s="151"/>
      <c r="J110" s="151"/>
      <c r="K110" s="151"/>
      <c r="L110" s="151"/>
      <c r="M110" s="151"/>
      <c r="N110" s="151"/>
      <c r="O110" s="151"/>
      <c r="P110" s="151"/>
    </row>
    <row r="111" spans="1:19">
      <c r="B111" s="151"/>
      <c r="C111" s="151"/>
      <c r="D111" s="151"/>
      <c r="E111" s="151"/>
      <c r="F111" s="151"/>
      <c r="G111" s="151"/>
      <c r="H111" s="151"/>
      <c r="I111" s="151"/>
      <c r="J111" s="151"/>
      <c r="K111" s="151"/>
      <c r="L111" s="151"/>
      <c r="M111" s="151"/>
      <c r="N111" s="151"/>
      <c r="O111" s="151"/>
      <c r="P111" s="151"/>
    </row>
    <row r="112" spans="1:19">
      <c r="B112" s="151"/>
      <c r="C112" s="151"/>
      <c r="D112" s="151"/>
      <c r="E112" s="151"/>
      <c r="F112" s="151"/>
      <c r="G112" s="151"/>
      <c r="H112" s="151"/>
      <c r="I112" s="151"/>
      <c r="J112" s="151"/>
      <c r="K112" s="151"/>
      <c r="L112" s="151"/>
      <c r="M112" s="151"/>
      <c r="N112" s="151"/>
      <c r="O112" s="151"/>
      <c r="P112" s="151"/>
    </row>
    <row r="113" spans="2:16">
      <c r="B113" s="151"/>
      <c r="C113" s="151"/>
      <c r="D113" s="151"/>
      <c r="E113" s="151"/>
      <c r="F113" s="151"/>
      <c r="G113" s="151"/>
      <c r="H113" s="151"/>
      <c r="I113" s="151"/>
      <c r="J113" s="151"/>
      <c r="K113" s="151"/>
      <c r="L113" s="151"/>
      <c r="M113" s="151"/>
      <c r="N113" s="151"/>
      <c r="O113" s="151"/>
      <c r="P113" s="151"/>
    </row>
    <row r="114" spans="2:16">
      <c r="B114" s="151"/>
      <c r="C114" s="151"/>
      <c r="D114" s="151"/>
      <c r="E114" s="151"/>
      <c r="F114" s="151"/>
      <c r="G114" s="151"/>
      <c r="H114" s="151"/>
      <c r="I114" s="151"/>
      <c r="J114" s="151"/>
      <c r="K114" s="151"/>
      <c r="L114" s="151"/>
      <c r="M114" s="151"/>
      <c r="N114" s="151"/>
      <c r="O114" s="151"/>
      <c r="P114" s="151"/>
    </row>
    <row r="115" spans="2:16">
      <c r="B115" s="151"/>
      <c r="C115" s="151"/>
      <c r="D115" s="151"/>
      <c r="E115" s="151"/>
      <c r="F115" s="151"/>
      <c r="G115" s="151"/>
      <c r="H115" s="151"/>
      <c r="I115" s="151"/>
      <c r="J115" s="151"/>
      <c r="K115" s="151"/>
      <c r="L115" s="151"/>
      <c r="M115" s="151"/>
      <c r="N115" s="151"/>
      <c r="O115" s="151"/>
      <c r="P115" s="151"/>
    </row>
    <row r="116" spans="2:16">
      <c r="B116" s="151"/>
      <c r="C116" s="151"/>
      <c r="D116" s="151"/>
      <c r="E116" s="151"/>
      <c r="F116" s="151"/>
      <c r="G116" s="151"/>
      <c r="H116" s="151"/>
      <c r="I116" s="151"/>
      <c r="J116" s="151"/>
      <c r="K116" s="151"/>
      <c r="L116" s="151"/>
      <c r="M116" s="151"/>
      <c r="N116" s="151"/>
      <c r="O116" s="151"/>
      <c r="P116" s="151"/>
    </row>
    <row r="117" spans="2:16">
      <c r="B117" s="151"/>
      <c r="C117" s="151"/>
      <c r="D117" s="151"/>
      <c r="E117" s="151"/>
      <c r="F117" s="151"/>
      <c r="G117" s="151"/>
      <c r="H117" s="151"/>
      <c r="I117" s="151"/>
      <c r="J117" s="151"/>
      <c r="K117" s="151"/>
      <c r="L117" s="151"/>
      <c r="M117" s="151"/>
      <c r="N117" s="151"/>
      <c r="O117" s="151"/>
      <c r="P117" s="151"/>
    </row>
    <row r="118" spans="2:16">
      <c r="B118" s="151"/>
      <c r="C118" s="151"/>
      <c r="D118" s="151"/>
      <c r="E118" s="151"/>
      <c r="F118" s="151"/>
      <c r="G118" s="151"/>
      <c r="H118" s="151"/>
      <c r="I118" s="151"/>
      <c r="J118" s="151"/>
      <c r="K118" s="151"/>
      <c r="L118" s="151"/>
      <c r="M118" s="151"/>
      <c r="N118" s="151"/>
      <c r="O118" s="151"/>
      <c r="P118" s="151"/>
    </row>
    <row r="119" spans="2:16">
      <c r="B119" s="151"/>
      <c r="C119" s="151"/>
      <c r="D119" s="151"/>
      <c r="E119" s="151"/>
      <c r="F119" s="151"/>
      <c r="G119" s="151"/>
      <c r="H119" s="151"/>
      <c r="I119" s="151"/>
      <c r="J119" s="151"/>
      <c r="K119" s="151"/>
      <c r="L119" s="151"/>
      <c r="M119" s="151"/>
      <c r="N119" s="151"/>
      <c r="O119" s="151"/>
      <c r="P119" s="151"/>
    </row>
    <row r="120" spans="2:16">
      <c r="B120" s="151"/>
      <c r="C120" s="151"/>
      <c r="D120" s="151"/>
      <c r="E120" s="151"/>
      <c r="F120" s="151"/>
      <c r="G120" s="151"/>
      <c r="H120" s="151"/>
      <c r="I120" s="151"/>
      <c r="J120" s="151"/>
      <c r="K120" s="151"/>
      <c r="L120" s="151"/>
      <c r="M120" s="151"/>
      <c r="N120" s="151"/>
      <c r="O120" s="151"/>
      <c r="P120" s="151"/>
    </row>
    <row r="121" spans="2:16">
      <c r="B121" s="151"/>
      <c r="C121" s="151"/>
      <c r="D121" s="151"/>
      <c r="E121" s="151"/>
      <c r="F121" s="151"/>
      <c r="G121" s="151"/>
      <c r="H121" s="151"/>
      <c r="I121" s="151"/>
      <c r="J121" s="151"/>
      <c r="K121" s="151"/>
      <c r="L121" s="151"/>
      <c r="M121" s="151"/>
      <c r="N121" s="151"/>
      <c r="O121" s="151"/>
      <c r="P121" s="151"/>
    </row>
    <row r="122" spans="2:16">
      <c r="B122" s="151"/>
      <c r="C122" s="151"/>
      <c r="D122" s="151"/>
      <c r="E122" s="151"/>
      <c r="F122" s="151"/>
      <c r="G122" s="151"/>
      <c r="H122" s="151"/>
      <c r="I122" s="151"/>
      <c r="J122" s="151"/>
      <c r="K122" s="151"/>
      <c r="L122" s="151"/>
      <c r="M122" s="151"/>
      <c r="N122" s="151"/>
      <c r="O122" s="151"/>
      <c r="P122" s="151"/>
    </row>
    <row r="123" spans="2:16">
      <c r="B123" s="151"/>
      <c r="C123" s="151"/>
      <c r="D123" s="151"/>
      <c r="E123" s="151"/>
      <c r="F123" s="151"/>
      <c r="G123" s="151"/>
      <c r="H123" s="151"/>
      <c r="I123" s="151"/>
      <c r="J123" s="151"/>
      <c r="K123" s="151"/>
      <c r="L123" s="151"/>
      <c r="M123" s="151"/>
      <c r="N123" s="151"/>
      <c r="O123" s="151"/>
      <c r="P123" s="151"/>
    </row>
    <row r="124" spans="2:16">
      <c r="B124" s="151"/>
      <c r="C124" s="151"/>
      <c r="D124" s="151"/>
      <c r="E124" s="151"/>
      <c r="F124" s="151"/>
      <c r="G124" s="151"/>
      <c r="H124" s="151"/>
      <c r="I124" s="151"/>
      <c r="J124" s="151"/>
      <c r="K124" s="151"/>
      <c r="L124" s="151"/>
      <c r="M124" s="151"/>
      <c r="N124" s="151"/>
      <c r="O124" s="151"/>
      <c r="P124" s="151"/>
    </row>
    <row r="125" spans="2:16">
      <c r="B125" s="151"/>
      <c r="C125" s="151"/>
      <c r="D125" s="151"/>
      <c r="E125" s="151"/>
      <c r="F125" s="151"/>
      <c r="G125" s="151"/>
      <c r="H125" s="151"/>
      <c r="I125" s="151"/>
      <c r="J125" s="151"/>
      <c r="K125" s="151"/>
      <c r="L125" s="151"/>
      <c r="M125" s="151"/>
      <c r="N125" s="151"/>
      <c r="O125" s="151"/>
      <c r="P125" s="151"/>
    </row>
    <row r="126" spans="2:16">
      <c r="B126" s="151"/>
      <c r="C126" s="151"/>
      <c r="D126" s="151"/>
      <c r="E126" s="151"/>
      <c r="F126" s="151"/>
      <c r="G126" s="151"/>
      <c r="H126" s="151"/>
      <c r="I126" s="151"/>
      <c r="J126" s="151"/>
      <c r="K126" s="151"/>
      <c r="L126" s="151"/>
      <c r="M126" s="151"/>
      <c r="N126" s="151"/>
      <c r="O126" s="151"/>
      <c r="P126" s="151"/>
    </row>
    <row r="127" spans="2:16">
      <c r="B127" s="151"/>
      <c r="C127" s="151"/>
      <c r="D127" s="151"/>
      <c r="E127" s="151"/>
      <c r="F127" s="151"/>
      <c r="G127" s="151"/>
      <c r="H127" s="151"/>
      <c r="I127" s="151"/>
      <c r="J127" s="151"/>
      <c r="K127" s="151"/>
      <c r="L127" s="151"/>
      <c r="M127" s="151"/>
      <c r="N127" s="151"/>
      <c r="O127" s="151"/>
      <c r="P127" s="151"/>
    </row>
    <row r="128" spans="2:16">
      <c r="B128" s="151"/>
      <c r="C128" s="151"/>
      <c r="D128" s="151"/>
      <c r="E128" s="151"/>
      <c r="F128" s="151"/>
      <c r="G128" s="151"/>
      <c r="H128" s="151"/>
      <c r="I128" s="151"/>
      <c r="J128" s="151"/>
      <c r="K128" s="151"/>
      <c r="L128" s="151"/>
      <c r="M128" s="151"/>
      <c r="N128" s="151"/>
      <c r="O128" s="151"/>
      <c r="P128" s="151"/>
    </row>
    <row r="129" spans="2:16">
      <c r="B129" s="151"/>
      <c r="C129" s="151"/>
      <c r="D129" s="151"/>
      <c r="E129" s="151"/>
      <c r="F129" s="151"/>
      <c r="G129" s="151"/>
      <c r="H129" s="151"/>
      <c r="I129" s="151"/>
      <c r="J129" s="151"/>
      <c r="K129" s="151"/>
      <c r="L129" s="151"/>
      <c r="M129" s="151"/>
      <c r="N129" s="151"/>
      <c r="O129" s="151"/>
      <c r="P129" s="151"/>
    </row>
    <row r="130" spans="2:16">
      <c r="B130" s="151"/>
      <c r="C130" s="151"/>
      <c r="D130" s="151"/>
      <c r="E130" s="151"/>
      <c r="F130" s="151"/>
      <c r="G130" s="151"/>
      <c r="H130" s="151"/>
      <c r="I130" s="151"/>
      <c r="J130" s="151"/>
      <c r="K130" s="151"/>
      <c r="L130" s="151"/>
      <c r="M130" s="151"/>
      <c r="N130" s="151"/>
      <c r="O130" s="151"/>
      <c r="P130" s="151"/>
    </row>
    <row r="131" spans="2:16">
      <c r="B131" s="151"/>
      <c r="C131" s="151"/>
      <c r="D131" s="151"/>
      <c r="E131" s="151"/>
      <c r="F131" s="151"/>
      <c r="G131" s="151"/>
      <c r="H131" s="151"/>
      <c r="I131" s="151"/>
      <c r="J131" s="151"/>
      <c r="K131" s="151"/>
      <c r="L131" s="151"/>
      <c r="M131" s="151"/>
      <c r="N131" s="151"/>
      <c r="O131" s="151"/>
      <c r="P131" s="151"/>
    </row>
    <row r="132" spans="2:16">
      <c r="B132" s="151"/>
      <c r="C132" s="151"/>
      <c r="D132" s="151"/>
      <c r="E132" s="151"/>
      <c r="F132" s="151"/>
      <c r="G132" s="151"/>
      <c r="H132" s="151"/>
      <c r="I132" s="151"/>
      <c r="J132" s="151"/>
      <c r="K132" s="151"/>
      <c r="L132" s="151"/>
      <c r="M132" s="151"/>
      <c r="N132" s="151"/>
      <c r="O132" s="151"/>
      <c r="P132" s="151"/>
    </row>
    <row r="133" spans="2:16">
      <c r="B133" s="151"/>
      <c r="C133" s="151"/>
      <c r="D133" s="151"/>
      <c r="E133" s="151"/>
      <c r="F133" s="151"/>
      <c r="G133" s="151"/>
      <c r="H133" s="151"/>
      <c r="I133" s="151"/>
      <c r="J133" s="151"/>
      <c r="K133" s="151"/>
      <c r="L133" s="151"/>
      <c r="M133" s="151"/>
      <c r="N133" s="151"/>
      <c r="O133" s="151"/>
      <c r="P133" s="151"/>
    </row>
    <row r="134" spans="2:16">
      <c r="B134" s="151"/>
      <c r="C134" s="151"/>
      <c r="D134" s="151"/>
      <c r="E134" s="151"/>
      <c r="F134" s="151"/>
      <c r="G134" s="151"/>
      <c r="H134" s="151"/>
      <c r="I134" s="151"/>
      <c r="J134" s="151"/>
      <c r="K134" s="151"/>
      <c r="L134" s="151"/>
      <c r="M134" s="151"/>
      <c r="N134" s="151"/>
      <c r="O134" s="151"/>
      <c r="P134" s="151"/>
    </row>
    <row r="135" spans="2:16">
      <c r="B135" s="151"/>
      <c r="C135" s="151"/>
      <c r="D135" s="151"/>
      <c r="E135" s="151"/>
      <c r="F135" s="151"/>
      <c r="G135" s="151"/>
      <c r="H135" s="151"/>
      <c r="I135" s="151"/>
      <c r="J135" s="151"/>
      <c r="K135" s="151"/>
      <c r="L135" s="151"/>
      <c r="M135" s="151"/>
      <c r="N135" s="151"/>
      <c r="O135" s="151"/>
      <c r="P135" s="151"/>
    </row>
    <row r="136" spans="2:16">
      <c r="B136" s="151"/>
      <c r="C136" s="151"/>
      <c r="D136" s="151"/>
      <c r="E136" s="151"/>
      <c r="F136" s="151"/>
      <c r="G136" s="151"/>
      <c r="H136" s="151"/>
      <c r="I136" s="151"/>
      <c r="J136" s="151"/>
      <c r="K136" s="151"/>
      <c r="L136" s="151"/>
      <c r="M136" s="151"/>
      <c r="N136" s="151"/>
      <c r="O136" s="151"/>
      <c r="P136" s="151"/>
    </row>
    <row r="137" spans="2:16">
      <c r="B137" s="151"/>
      <c r="C137" s="151"/>
      <c r="D137" s="151"/>
      <c r="E137" s="151"/>
      <c r="F137" s="151"/>
      <c r="G137" s="151"/>
      <c r="H137" s="151"/>
      <c r="I137" s="151"/>
      <c r="J137" s="151"/>
      <c r="K137" s="151"/>
      <c r="L137" s="151"/>
      <c r="M137" s="151"/>
      <c r="N137" s="151"/>
      <c r="O137" s="151"/>
      <c r="P137" s="151"/>
    </row>
    <row r="138" spans="2:16">
      <c r="B138" s="151"/>
      <c r="C138" s="151"/>
      <c r="D138" s="151"/>
      <c r="E138" s="151"/>
      <c r="F138" s="151"/>
      <c r="G138" s="151"/>
      <c r="H138" s="151"/>
      <c r="I138" s="151"/>
      <c r="J138" s="151"/>
      <c r="K138" s="151"/>
      <c r="L138" s="151"/>
      <c r="M138" s="151"/>
      <c r="N138" s="151"/>
      <c r="O138" s="151"/>
      <c r="P138" s="151"/>
    </row>
    <row r="139" spans="2:16">
      <c r="B139" s="151"/>
      <c r="C139" s="151"/>
      <c r="D139" s="151"/>
      <c r="E139" s="151"/>
      <c r="F139" s="151"/>
      <c r="G139" s="151"/>
      <c r="H139" s="151"/>
      <c r="I139" s="151"/>
      <c r="J139" s="151"/>
      <c r="K139" s="151"/>
      <c r="L139" s="151"/>
      <c r="M139" s="151"/>
      <c r="N139" s="151"/>
      <c r="O139" s="151"/>
      <c r="P139" s="151"/>
    </row>
    <row r="140" spans="2:16">
      <c r="B140" s="151"/>
      <c r="C140" s="151"/>
      <c r="D140" s="151"/>
      <c r="E140" s="151"/>
      <c r="F140" s="151"/>
      <c r="G140" s="151"/>
      <c r="H140" s="151"/>
      <c r="I140" s="151"/>
      <c r="J140" s="151"/>
      <c r="K140" s="151"/>
      <c r="L140" s="151"/>
      <c r="M140" s="151"/>
      <c r="N140" s="151"/>
      <c r="O140" s="151"/>
      <c r="P140" s="151"/>
    </row>
    <row r="141" spans="2:16">
      <c r="B141" s="151"/>
      <c r="C141" s="151"/>
      <c r="D141" s="151"/>
      <c r="E141" s="151"/>
      <c r="F141" s="151"/>
      <c r="G141" s="151"/>
      <c r="H141" s="151"/>
      <c r="I141" s="151"/>
      <c r="J141" s="151"/>
      <c r="K141" s="151"/>
      <c r="L141" s="151"/>
      <c r="M141" s="151"/>
      <c r="N141" s="151"/>
      <c r="O141" s="151"/>
      <c r="P141" s="151"/>
    </row>
    <row r="142" spans="2:16">
      <c r="B142" s="151"/>
      <c r="C142" s="151"/>
      <c r="D142" s="151"/>
      <c r="E142" s="151"/>
      <c r="F142" s="151"/>
      <c r="G142" s="151"/>
      <c r="H142" s="151"/>
      <c r="I142" s="151"/>
      <c r="J142" s="151"/>
      <c r="K142" s="151"/>
      <c r="L142" s="151"/>
      <c r="M142" s="151"/>
      <c r="N142" s="151"/>
      <c r="O142" s="151"/>
      <c r="P142" s="151"/>
    </row>
    <row r="143" spans="2:16">
      <c r="B143" s="151"/>
      <c r="C143" s="151"/>
      <c r="D143" s="151"/>
      <c r="E143" s="151"/>
      <c r="F143" s="151"/>
      <c r="G143" s="151"/>
      <c r="H143" s="151"/>
      <c r="I143" s="151"/>
      <c r="J143" s="151"/>
      <c r="K143" s="151"/>
      <c r="L143" s="151"/>
      <c r="M143" s="151"/>
      <c r="N143" s="151"/>
      <c r="O143" s="151"/>
      <c r="P143" s="151"/>
    </row>
    <row r="144" spans="2:16">
      <c r="B144" s="151"/>
      <c r="C144" s="151"/>
      <c r="D144" s="151"/>
      <c r="E144" s="151"/>
      <c r="F144" s="151"/>
      <c r="G144" s="151"/>
      <c r="H144" s="151"/>
      <c r="I144" s="151"/>
      <c r="J144" s="151"/>
      <c r="K144" s="151"/>
      <c r="L144" s="151"/>
      <c r="M144" s="151"/>
      <c r="N144" s="151"/>
      <c r="O144" s="151"/>
      <c r="P144" s="151"/>
    </row>
    <row r="145" spans="2:16">
      <c r="B145" s="151"/>
      <c r="C145" s="151"/>
      <c r="D145" s="151"/>
      <c r="E145" s="151"/>
      <c r="F145" s="151"/>
      <c r="G145" s="151"/>
      <c r="H145" s="151"/>
      <c r="I145" s="151"/>
      <c r="J145" s="151"/>
      <c r="K145" s="151"/>
      <c r="L145" s="151"/>
      <c r="M145" s="151"/>
      <c r="N145" s="151"/>
      <c r="O145" s="151"/>
      <c r="P145" s="151"/>
    </row>
    <row r="146" spans="2:16">
      <c r="B146" s="151"/>
      <c r="C146" s="151"/>
      <c r="D146" s="151"/>
      <c r="E146" s="151"/>
      <c r="F146" s="151"/>
      <c r="G146" s="151"/>
      <c r="H146" s="151"/>
      <c r="I146" s="151"/>
      <c r="J146" s="151"/>
      <c r="K146" s="151"/>
      <c r="L146" s="151"/>
      <c r="M146" s="151"/>
      <c r="N146" s="151"/>
      <c r="O146" s="151"/>
      <c r="P146" s="151"/>
    </row>
    <row r="147" spans="2:16">
      <c r="B147" s="151"/>
      <c r="C147" s="151"/>
      <c r="D147" s="151"/>
      <c r="E147" s="151"/>
      <c r="F147" s="151"/>
      <c r="G147" s="151"/>
      <c r="H147" s="151"/>
      <c r="I147" s="151"/>
      <c r="J147" s="151"/>
      <c r="K147" s="151"/>
      <c r="L147" s="151"/>
      <c r="M147" s="151"/>
      <c r="N147" s="151"/>
      <c r="O147" s="151"/>
      <c r="P147" s="151"/>
    </row>
    <row r="148" spans="2:16">
      <c r="B148" s="151"/>
      <c r="C148" s="151"/>
      <c r="D148" s="151"/>
      <c r="E148" s="151"/>
      <c r="F148" s="151"/>
      <c r="G148" s="151"/>
      <c r="H148" s="151"/>
      <c r="I148" s="151"/>
      <c r="J148" s="151"/>
      <c r="K148" s="151"/>
      <c r="L148" s="151"/>
      <c r="M148" s="151"/>
      <c r="N148" s="151"/>
      <c r="O148" s="151"/>
      <c r="P148" s="151"/>
    </row>
    <row r="149" spans="2:16">
      <c r="B149" s="151"/>
      <c r="C149" s="151"/>
      <c r="D149" s="151"/>
      <c r="E149" s="151"/>
      <c r="F149" s="151"/>
      <c r="G149" s="151"/>
      <c r="H149" s="151"/>
      <c r="I149" s="151"/>
      <c r="J149" s="151"/>
      <c r="K149" s="151"/>
      <c r="L149" s="151"/>
      <c r="M149" s="151"/>
      <c r="N149" s="151"/>
      <c r="O149" s="151"/>
      <c r="P149" s="151"/>
    </row>
    <row r="150" spans="2:16">
      <c r="B150" s="151"/>
      <c r="C150" s="151"/>
      <c r="D150" s="151"/>
      <c r="E150" s="151"/>
      <c r="F150" s="151"/>
      <c r="G150" s="151"/>
      <c r="H150" s="151"/>
      <c r="I150" s="151"/>
      <c r="J150" s="151"/>
      <c r="K150" s="151"/>
      <c r="L150" s="151"/>
      <c r="M150" s="151"/>
      <c r="N150" s="151"/>
      <c r="O150" s="151"/>
      <c r="P150" s="151"/>
    </row>
    <row r="151" spans="2:16">
      <c r="B151" s="151"/>
      <c r="C151" s="151"/>
      <c r="D151" s="151"/>
      <c r="E151" s="151"/>
      <c r="F151" s="151"/>
      <c r="G151" s="151"/>
      <c r="H151" s="151"/>
      <c r="I151" s="151"/>
      <c r="J151" s="151"/>
      <c r="K151" s="151"/>
      <c r="L151" s="151"/>
      <c r="M151" s="151"/>
      <c r="N151" s="151"/>
      <c r="O151" s="151"/>
      <c r="P151" s="151"/>
    </row>
    <row r="152" spans="2:16">
      <c r="B152" s="151"/>
      <c r="C152" s="151"/>
      <c r="D152" s="151"/>
      <c r="E152" s="151"/>
      <c r="F152" s="151"/>
      <c r="G152" s="151"/>
      <c r="H152" s="151"/>
      <c r="I152" s="151"/>
      <c r="J152" s="151"/>
      <c r="K152" s="151"/>
      <c r="L152" s="151"/>
      <c r="M152" s="151"/>
      <c r="N152" s="151"/>
      <c r="O152" s="151"/>
      <c r="P152" s="151"/>
    </row>
    <row r="153" spans="2:16">
      <c r="B153" s="151"/>
      <c r="C153" s="151"/>
      <c r="D153" s="151"/>
      <c r="E153" s="151"/>
      <c r="F153" s="151"/>
      <c r="G153" s="151"/>
      <c r="H153" s="151"/>
      <c r="I153" s="151"/>
      <c r="J153" s="151"/>
      <c r="K153" s="151"/>
      <c r="L153" s="151"/>
      <c r="M153" s="151"/>
      <c r="N153" s="151"/>
      <c r="O153" s="151"/>
      <c r="P153" s="151"/>
    </row>
    <row r="154" spans="2:16">
      <c r="B154" s="151"/>
      <c r="C154" s="151"/>
      <c r="D154" s="151"/>
      <c r="E154" s="151"/>
      <c r="F154" s="151"/>
      <c r="G154" s="151"/>
      <c r="H154" s="151"/>
      <c r="I154" s="151"/>
      <c r="J154" s="151"/>
      <c r="K154" s="151"/>
      <c r="L154" s="151"/>
      <c r="M154" s="151"/>
      <c r="N154" s="151"/>
      <c r="O154" s="151"/>
      <c r="P154" s="151"/>
    </row>
    <row r="155" spans="2:16">
      <c r="B155" s="151"/>
      <c r="C155" s="151"/>
      <c r="D155" s="151"/>
      <c r="E155" s="151"/>
      <c r="F155" s="151"/>
      <c r="G155" s="151"/>
      <c r="H155" s="151"/>
      <c r="I155" s="151"/>
      <c r="J155" s="151"/>
      <c r="K155" s="151"/>
      <c r="L155" s="151"/>
      <c r="M155" s="151"/>
      <c r="N155" s="151"/>
      <c r="O155" s="151"/>
      <c r="P155" s="151"/>
    </row>
    <row r="156" spans="2:16">
      <c r="B156" s="151"/>
      <c r="C156" s="151"/>
      <c r="D156" s="151"/>
      <c r="E156" s="151"/>
      <c r="F156" s="151"/>
      <c r="G156" s="151"/>
      <c r="H156" s="151"/>
      <c r="I156" s="151"/>
      <c r="J156" s="151"/>
      <c r="K156" s="151"/>
      <c r="L156" s="151"/>
      <c r="M156" s="151"/>
      <c r="N156" s="151"/>
      <c r="O156" s="151"/>
      <c r="P156" s="151"/>
    </row>
    <row r="157" spans="2:16">
      <c r="B157" s="151"/>
      <c r="C157" s="151"/>
      <c r="D157" s="151"/>
      <c r="E157" s="151"/>
      <c r="F157" s="151"/>
      <c r="G157" s="151"/>
      <c r="H157" s="151"/>
      <c r="I157" s="151"/>
      <c r="J157" s="151"/>
      <c r="K157" s="151"/>
      <c r="L157" s="151"/>
      <c r="M157" s="151"/>
      <c r="N157" s="151"/>
      <c r="O157" s="151"/>
      <c r="P157" s="151"/>
    </row>
    <row r="158" spans="2:16">
      <c r="B158" s="151"/>
      <c r="C158" s="151"/>
      <c r="D158" s="151"/>
      <c r="E158" s="151"/>
      <c r="F158" s="151"/>
      <c r="G158" s="151"/>
      <c r="H158" s="151"/>
      <c r="I158" s="151"/>
      <c r="J158" s="151"/>
      <c r="K158" s="151"/>
      <c r="L158" s="151"/>
      <c r="M158" s="151"/>
      <c r="N158" s="151"/>
      <c r="O158" s="151"/>
      <c r="P158" s="151"/>
    </row>
    <row r="159" spans="2:16">
      <c r="B159" s="151"/>
      <c r="C159" s="151"/>
      <c r="D159" s="151"/>
      <c r="E159" s="151"/>
      <c r="F159" s="151"/>
      <c r="G159" s="151"/>
      <c r="H159" s="151"/>
      <c r="I159" s="151"/>
      <c r="J159" s="151"/>
      <c r="K159" s="151"/>
      <c r="L159" s="151"/>
      <c r="M159" s="151"/>
      <c r="N159" s="151"/>
      <c r="O159" s="151"/>
      <c r="P159" s="151"/>
    </row>
    <row r="160" spans="2:16">
      <c r="B160" s="151"/>
      <c r="C160" s="151"/>
      <c r="D160" s="151"/>
      <c r="E160" s="151"/>
      <c r="F160" s="151"/>
      <c r="G160" s="151"/>
      <c r="H160" s="151"/>
      <c r="I160" s="151"/>
      <c r="J160" s="151"/>
      <c r="K160" s="151"/>
      <c r="L160" s="151"/>
      <c r="M160" s="151"/>
      <c r="N160" s="151"/>
      <c r="O160" s="151"/>
      <c r="P160" s="151"/>
    </row>
    <row r="161" spans="2:16">
      <c r="B161" s="151"/>
      <c r="C161" s="151"/>
      <c r="D161" s="151"/>
      <c r="E161" s="151"/>
      <c r="F161" s="151"/>
      <c r="G161" s="151"/>
      <c r="H161" s="151"/>
      <c r="I161" s="151"/>
      <c r="J161" s="151"/>
      <c r="K161" s="151"/>
      <c r="L161" s="151"/>
      <c r="M161" s="151"/>
      <c r="N161" s="151"/>
      <c r="O161" s="151"/>
      <c r="P161" s="151"/>
    </row>
    <row r="162" spans="2:16">
      <c r="B162" s="151"/>
      <c r="C162" s="151"/>
      <c r="D162" s="151"/>
      <c r="E162" s="151"/>
      <c r="F162" s="151"/>
      <c r="G162" s="151"/>
      <c r="H162" s="151"/>
      <c r="I162" s="151"/>
      <c r="J162" s="151"/>
      <c r="K162" s="151"/>
      <c r="L162" s="151"/>
      <c r="M162" s="151"/>
      <c r="N162" s="151"/>
      <c r="O162" s="151"/>
      <c r="P162" s="151"/>
    </row>
    <row r="163" spans="2:16">
      <c r="B163" s="151"/>
      <c r="C163" s="151"/>
      <c r="D163" s="151"/>
      <c r="E163" s="151"/>
      <c r="F163" s="151"/>
      <c r="G163" s="151"/>
      <c r="H163" s="151"/>
      <c r="I163" s="151"/>
      <c r="J163" s="151"/>
      <c r="K163" s="151"/>
      <c r="L163" s="151"/>
      <c r="M163" s="151"/>
      <c r="N163" s="151"/>
      <c r="O163" s="151"/>
      <c r="P163" s="151"/>
    </row>
    <row r="164" spans="2:16">
      <c r="B164" s="151"/>
      <c r="C164" s="151"/>
      <c r="D164" s="151"/>
      <c r="E164" s="151"/>
      <c r="F164" s="151"/>
      <c r="G164" s="151"/>
      <c r="H164" s="151"/>
      <c r="I164" s="151"/>
      <c r="J164" s="151"/>
      <c r="K164" s="151"/>
      <c r="L164" s="151"/>
      <c r="M164" s="151"/>
      <c r="N164" s="151"/>
      <c r="O164" s="151"/>
      <c r="P164" s="151"/>
    </row>
    <row r="165" spans="2:16">
      <c r="B165" s="151"/>
      <c r="C165" s="151"/>
      <c r="D165" s="151"/>
      <c r="E165" s="151"/>
      <c r="F165" s="151"/>
      <c r="G165" s="151"/>
      <c r="H165" s="151"/>
      <c r="I165" s="151"/>
      <c r="J165" s="151"/>
      <c r="K165" s="151"/>
      <c r="L165" s="151"/>
      <c r="M165" s="151"/>
      <c r="N165" s="151"/>
      <c r="O165" s="151"/>
      <c r="P165" s="151"/>
    </row>
    <row r="166" spans="2:16">
      <c r="B166" s="151"/>
      <c r="C166" s="151"/>
      <c r="D166" s="151"/>
      <c r="E166" s="151"/>
      <c r="F166" s="151"/>
      <c r="G166" s="151"/>
      <c r="H166" s="151"/>
      <c r="I166" s="151"/>
      <c r="J166" s="151"/>
      <c r="K166" s="151"/>
      <c r="L166" s="151"/>
      <c r="M166" s="151"/>
      <c r="N166" s="151"/>
      <c r="O166" s="151"/>
      <c r="P166" s="151"/>
    </row>
    <row r="167" spans="2:16">
      <c r="B167" s="151"/>
      <c r="C167" s="151"/>
      <c r="D167" s="151"/>
      <c r="E167" s="151"/>
      <c r="F167" s="151"/>
      <c r="G167" s="151"/>
      <c r="H167" s="151"/>
      <c r="I167" s="151"/>
      <c r="J167" s="151"/>
      <c r="K167" s="151"/>
      <c r="L167" s="151"/>
      <c r="M167" s="151"/>
      <c r="N167" s="151"/>
      <c r="O167" s="151"/>
      <c r="P167" s="151"/>
    </row>
    <row r="168" spans="2:16">
      <c r="B168" s="151"/>
      <c r="C168" s="151"/>
      <c r="D168" s="151"/>
      <c r="E168" s="151"/>
      <c r="F168" s="151"/>
      <c r="G168" s="151"/>
      <c r="H168" s="151"/>
      <c r="I168" s="151"/>
      <c r="J168" s="151"/>
      <c r="K168" s="151"/>
      <c r="L168" s="151"/>
      <c r="M168" s="151"/>
      <c r="N168" s="151"/>
      <c r="O168" s="151"/>
      <c r="P168" s="151"/>
    </row>
    <row r="169" spans="2:16">
      <c r="B169" s="151"/>
      <c r="C169" s="151"/>
      <c r="D169" s="151"/>
      <c r="E169" s="151"/>
      <c r="F169" s="151"/>
      <c r="G169" s="151"/>
      <c r="H169" s="151"/>
      <c r="I169" s="151"/>
      <c r="J169" s="151"/>
      <c r="K169" s="151"/>
      <c r="L169" s="151"/>
      <c r="M169" s="151"/>
      <c r="N169" s="151"/>
      <c r="O169" s="151"/>
      <c r="P169" s="151"/>
    </row>
    <row r="170" spans="2:16">
      <c r="B170" s="151"/>
      <c r="C170" s="151"/>
      <c r="D170" s="151"/>
      <c r="E170" s="151"/>
      <c r="F170" s="151"/>
      <c r="G170" s="151"/>
      <c r="H170" s="151"/>
      <c r="I170" s="151"/>
      <c r="J170" s="151"/>
      <c r="K170" s="151"/>
      <c r="L170" s="151"/>
      <c r="M170" s="151"/>
      <c r="N170" s="151"/>
      <c r="O170" s="151"/>
      <c r="P170" s="151"/>
    </row>
    <row r="171" spans="2:16">
      <c r="B171" s="151"/>
      <c r="C171" s="151"/>
      <c r="D171" s="151"/>
      <c r="E171" s="151"/>
      <c r="F171" s="151"/>
      <c r="G171" s="151"/>
      <c r="H171" s="151"/>
      <c r="I171" s="151"/>
      <c r="J171" s="151"/>
      <c r="K171" s="151"/>
      <c r="L171" s="151"/>
      <c r="M171" s="151"/>
      <c r="N171" s="151"/>
      <c r="O171" s="151"/>
      <c r="P171" s="151"/>
    </row>
    <row r="172" spans="2:16">
      <c r="B172" s="151"/>
      <c r="C172" s="151"/>
      <c r="D172" s="151"/>
      <c r="E172" s="151"/>
      <c r="F172" s="151"/>
      <c r="G172" s="151"/>
      <c r="H172" s="151"/>
      <c r="I172" s="151"/>
      <c r="J172" s="151"/>
      <c r="K172" s="151"/>
      <c r="L172" s="151"/>
      <c r="M172" s="151"/>
      <c r="N172" s="151"/>
      <c r="O172" s="151"/>
      <c r="P172" s="151"/>
    </row>
    <row r="173" spans="2:16">
      <c r="B173" s="151"/>
      <c r="C173" s="151"/>
      <c r="D173" s="151"/>
      <c r="E173" s="151"/>
      <c r="F173" s="151"/>
      <c r="G173" s="151"/>
      <c r="H173" s="151"/>
      <c r="I173" s="151"/>
      <c r="J173" s="151"/>
      <c r="K173" s="151"/>
      <c r="L173" s="151"/>
      <c r="M173" s="151"/>
      <c r="N173" s="151"/>
      <c r="O173" s="151"/>
      <c r="P173" s="151"/>
    </row>
    <row r="174" spans="2:16">
      <c r="B174" s="151"/>
      <c r="C174" s="151"/>
      <c r="D174" s="151"/>
      <c r="E174" s="151"/>
      <c r="F174" s="151"/>
      <c r="G174" s="151"/>
      <c r="H174" s="151"/>
      <c r="I174" s="151"/>
      <c r="J174" s="151"/>
      <c r="K174" s="151"/>
      <c r="L174" s="151"/>
      <c r="M174" s="151"/>
      <c r="N174" s="151"/>
      <c r="O174" s="151"/>
      <c r="P174" s="151"/>
    </row>
    <row r="175" spans="2:16">
      <c r="B175" s="151"/>
      <c r="C175" s="151"/>
      <c r="D175" s="151"/>
      <c r="E175" s="151"/>
      <c r="F175" s="151"/>
      <c r="G175" s="151"/>
      <c r="H175" s="151"/>
      <c r="I175" s="151"/>
      <c r="J175" s="151"/>
      <c r="K175" s="151"/>
      <c r="L175" s="151"/>
      <c r="M175" s="151"/>
      <c r="N175" s="151"/>
      <c r="O175" s="151"/>
      <c r="P175" s="151"/>
    </row>
    <row r="176" spans="2:16">
      <c r="B176" s="151"/>
      <c r="C176" s="151"/>
      <c r="D176" s="151"/>
      <c r="E176" s="151"/>
      <c r="F176" s="151"/>
      <c r="G176" s="151"/>
      <c r="H176" s="151"/>
      <c r="I176" s="151"/>
      <c r="J176" s="151"/>
      <c r="K176" s="151"/>
      <c r="L176" s="151"/>
      <c r="M176" s="151"/>
      <c r="N176" s="151"/>
      <c r="O176" s="151"/>
      <c r="P176" s="151"/>
    </row>
    <row r="177" spans="2:16">
      <c r="B177" s="151"/>
      <c r="C177" s="151"/>
      <c r="D177" s="151"/>
      <c r="E177" s="151"/>
      <c r="F177" s="151"/>
      <c r="G177" s="151"/>
      <c r="H177" s="151"/>
      <c r="I177" s="151"/>
      <c r="J177" s="151"/>
      <c r="K177" s="151"/>
      <c r="L177" s="151"/>
      <c r="M177" s="151"/>
      <c r="N177" s="151"/>
      <c r="O177" s="151"/>
      <c r="P177" s="151"/>
    </row>
    <row r="178" spans="2:16">
      <c r="B178" s="151"/>
      <c r="C178" s="151"/>
      <c r="D178" s="151"/>
      <c r="E178" s="151"/>
      <c r="F178" s="151"/>
      <c r="G178" s="151"/>
      <c r="H178" s="151"/>
      <c r="I178" s="151"/>
      <c r="J178" s="151"/>
      <c r="K178" s="151"/>
      <c r="L178" s="151"/>
      <c r="M178" s="151"/>
      <c r="N178" s="151"/>
      <c r="O178" s="151"/>
      <c r="P178" s="151"/>
    </row>
    <row r="179" spans="2:16">
      <c r="B179" s="151"/>
      <c r="C179" s="151"/>
      <c r="D179" s="151"/>
      <c r="E179" s="151"/>
      <c r="F179" s="151"/>
      <c r="G179" s="151"/>
      <c r="H179" s="151"/>
      <c r="I179" s="151"/>
      <c r="J179" s="151"/>
      <c r="K179" s="151"/>
      <c r="L179" s="151"/>
      <c r="M179" s="151"/>
      <c r="N179" s="151"/>
      <c r="O179" s="151"/>
      <c r="P179" s="151"/>
    </row>
    <row r="180" spans="2:16">
      <c r="B180" s="151"/>
      <c r="C180" s="151"/>
      <c r="D180" s="151"/>
      <c r="E180" s="151"/>
      <c r="F180" s="151"/>
      <c r="G180" s="151"/>
      <c r="H180" s="151"/>
      <c r="I180" s="151"/>
      <c r="J180" s="151"/>
      <c r="K180" s="151"/>
      <c r="L180" s="151"/>
      <c r="M180" s="151"/>
      <c r="N180" s="151"/>
      <c r="O180" s="151"/>
      <c r="P180" s="151"/>
    </row>
    <row r="181" spans="2:16">
      <c r="B181" s="151"/>
      <c r="C181" s="151"/>
      <c r="D181" s="151"/>
      <c r="E181" s="151"/>
      <c r="F181" s="151"/>
      <c r="G181" s="151"/>
      <c r="H181" s="151"/>
      <c r="I181" s="151"/>
      <c r="J181" s="151"/>
      <c r="K181" s="151"/>
      <c r="L181" s="151"/>
      <c r="M181" s="151"/>
      <c r="N181" s="151"/>
      <c r="O181" s="151"/>
      <c r="P181" s="151"/>
    </row>
    <row r="182" spans="2:16">
      <c r="B182" s="151"/>
      <c r="C182" s="151"/>
      <c r="D182" s="151"/>
      <c r="E182" s="151"/>
      <c r="F182" s="151"/>
      <c r="G182" s="151"/>
      <c r="H182" s="151"/>
      <c r="I182" s="151"/>
      <c r="J182" s="151"/>
      <c r="K182" s="151"/>
      <c r="L182" s="151"/>
      <c r="M182" s="151"/>
      <c r="N182" s="151"/>
      <c r="O182" s="151"/>
      <c r="P182" s="151"/>
    </row>
    <row r="183" spans="2:16">
      <c r="B183" s="151"/>
      <c r="C183" s="151"/>
      <c r="D183" s="151"/>
      <c r="E183" s="151"/>
      <c r="F183" s="151"/>
      <c r="G183" s="151"/>
      <c r="H183" s="151"/>
      <c r="I183" s="151"/>
      <c r="J183" s="151"/>
      <c r="K183" s="151"/>
      <c r="L183" s="151"/>
      <c r="M183" s="151"/>
      <c r="N183" s="151"/>
      <c r="O183" s="151"/>
      <c r="P183" s="151"/>
    </row>
    <row r="184" spans="2:16">
      <c r="B184" s="151"/>
      <c r="C184" s="151"/>
      <c r="D184" s="151"/>
      <c r="E184" s="151"/>
      <c r="F184" s="151"/>
      <c r="G184" s="151"/>
      <c r="H184" s="151"/>
      <c r="I184" s="151"/>
      <c r="J184" s="151"/>
      <c r="K184" s="151"/>
      <c r="L184" s="151"/>
      <c r="M184" s="151"/>
      <c r="N184" s="151"/>
      <c r="O184" s="151"/>
      <c r="P184" s="151"/>
    </row>
    <row r="185" spans="2:16">
      <c r="B185" s="151"/>
      <c r="C185" s="151"/>
      <c r="D185" s="151"/>
      <c r="E185" s="151"/>
      <c r="F185" s="151"/>
      <c r="G185" s="151"/>
      <c r="H185" s="151"/>
      <c r="I185" s="151"/>
      <c r="J185" s="151"/>
      <c r="K185" s="151"/>
      <c r="L185" s="151"/>
      <c r="M185" s="151"/>
      <c r="N185" s="151"/>
      <c r="O185" s="151"/>
      <c r="P185" s="151"/>
    </row>
    <row r="186" spans="2:16">
      <c r="B186" s="151"/>
      <c r="C186" s="151"/>
      <c r="D186" s="151"/>
      <c r="E186" s="151"/>
      <c r="F186" s="151"/>
      <c r="G186" s="151"/>
      <c r="H186" s="151"/>
      <c r="I186" s="151"/>
      <c r="J186" s="151"/>
      <c r="K186" s="151"/>
      <c r="L186" s="151"/>
      <c r="M186" s="151"/>
      <c r="N186" s="151"/>
      <c r="O186" s="151"/>
      <c r="P186" s="151"/>
    </row>
    <row r="187" spans="2:16">
      <c r="B187" s="151"/>
      <c r="C187" s="151"/>
      <c r="D187" s="151"/>
      <c r="E187" s="151"/>
      <c r="F187" s="151"/>
      <c r="G187" s="151"/>
      <c r="H187" s="151"/>
      <c r="I187" s="151"/>
      <c r="J187" s="151"/>
      <c r="K187" s="151"/>
      <c r="L187" s="151"/>
      <c r="M187" s="151"/>
      <c r="N187" s="151"/>
      <c r="O187" s="151"/>
      <c r="P187" s="151"/>
    </row>
    <row r="188" spans="2:16">
      <c r="B188" s="151"/>
      <c r="C188" s="151"/>
      <c r="D188" s="151"/>
      <c r="E188" s="151"/>
      <c r="F188" s="151"/>
      <c r="G188" s="151"/>
      <c r="H188" s="151"/>
      <c r="I188" s="151"/>
      <c r="J188" s="151"/>
      <c r="K188" s="151"/>
      <c r="L188" s="151"/>
      <c r="M188" s="151"/>
      <c r="N188" s="151"/>
      <c r="O188" s="151"/>
      <c r="P188" s="151"/>
    </row>
    <row r="189" spans="2:16">
      <c r="B189" s="151"/>
      <c r="C189" s="151"/>
      <c r="D189" s="151"/>
      <c r="E189" s="151"/>
      <c r="F189" s="151"/>
      <c r="G189" s="151"/>
      <c r="H189" s="151"/>
      <c r="I189" s="151"/>
      <c r="J189" s="151"/>
      <c r="K189" s="151"/>
      <c r="L189" s="151"/>
      <c r="M189" s="151"/>
      <c r="N189" s="151"/>
      <c r="O189" s="151"/>
      <c r="P189" s="151"/>
    </row>
    <row r="190" spans="2:16">
      <c r="B190" s="151"/>
      <c r="C190" s="151"/>
      <c r="D190" s="151"/>
      <c r="E190" s="151"/>
      <c r="F190" s="151"/>
      <c r="G190" s="151"/>
      <c r="H190" s="151"/>
      <c r="I190" s="151"/>
      <c r="J190" s="151"/>
      <c r="K190" s="151"/>
      <c r="L190" s="151"/>
      <c r="M190" s="151"/>
      <c r="N190" s="151"/>
      <c r="O190" s="151"/>
      <c r="P190" s="151"/>
    </row>
    <row r="191" spans="2:16">
      <c r="B191" s="151"/>
      <c r="C191" s="151"/>
      <c r="D191" s="151"/>
      <c r="E191" s="151"/>
      <c r="F191" s="151"/>
      <c r="G191" s="151"/>
      <c r="H191" s="151"/>
      <c r="I191" s="151"/>
      <c r="J191" s="151"/>
      <c r="K191" s="151"/>
      <c r="L191" s="151"/>
      <c r="M191" s="151"/>
      <c r="N191" s="151"/>
      <c r="O191" s="151"/>
      <c r="P191" s="151"/>
    </row>
    <row r="192" spans="2:16">
      <c r="B192" s="151"/>
      <c r="C192" s="151"/>
      <c r="D192" s="151"/>
      <c r="E192" s="151"/>
      <c r="F192" s="151"/>
      <c r="G192" s="151"/>
      <c r="H192" s="151"/>
      <c r="I192" s="151"/>
      <c r="J192" s="151"/>
      <c r="K192" s="151"/>
      <c r="L192" s="151"/>
      <c r="M192" s="151"/>
      <c r="N192" s="151"/>
      <c r="O192" s="151"/>
      <c r="P192" s="151"/>
    </row>
    <row r="193" spans="2:16">
      <c r="B193" s="151"/>
      <c r="C193" s="151"/>
      <c r="D193" s="151"/>
      <c r="E193" s="151"/>
      <c r="F193" s="151"/>
      <c r="G193" s="151"/>
      <c r="H193" s="151"/>
      <c r="I193" s="151"/>
      <c r="J193" s="151"/>
      <c r="K193" s="151"/>
      <c r="L193" s="151"/>
      <c r="M193" s="151"/>
      <c r="N193" s="151"/>
      <c r="O193" s="151"/>
      <c r="P193" s="151"/>
    </row>
    <row r="194" spans="2:16">
      <c r="B194" s="151"/>
      <c r="C194" s="151"/>
      <c r="D194" s="151"/>
      <c r="E194" s="151"/>
      <c r="F194" s="151"/>
      <c r="G194" s="151"/>
      <c r="H194" s="151"/>
      <c r="I194" s="151"/>
      <c r="J194" s="151"/>
      <c r="K194" s="151"/>
      <c r="L194" s="151"/>
      <c r="M194" s="151"/>
      <c r="N194" s="151"/>
      <c r="O194" s="151"/>
      <c r="P194" s="151"/>
    </row>
    <row r="195" spans="2:16">
      <c r="B195" s="151"/>
      <c r="C195" s="151"/>
      <c r="D195" s="151"/>
      <c r="E195" s="151"/>
      <c r="F195" s="151"/>
      <c r="G195" s="151"/>
      <c r="H195" s="151"/>
      <c r="I195" s="151"/>
      <c r="J195" s="151"/>
      <c r="K195" s="151"/>
      <c r="L195" s="151"/>
      <c r="M195" s="151"/>
      <c r="N195" s="151"/>
      <c r="O195" s="151"/>
      <c r="P195" s="151"/>
    </row>
    <row r="196" spans="2:16">
      <c r="B196" s="151"/>
      <c r="C196" s="151"/>
      <c r="D196" s="151"/>
      <c r="E196" s="151"/>
      <c r="F196" s="151"/>
      <c r="G196" s="151"/>
      <c r="H196" s="151"/>
      <c r="I196" s="151"/>
      <c r="J196" s="151"/>
      <c r="K196" s="151"/>
      <c r="L196" s="151"/>
      <c r="M196" s="151"/>
      <c r="N196" s="151"/>
      <c r="O196" s="151"/>
      <c r="P196" s="151"/>
    </row>
    <row r="197" spans="2:16">
      <c r="B197" s="151"/>
      <c r="C197" s="151"/>
      <c r="D197" s="151"/>
      <c r="E197" s="151"/>
      <c r="F197" s="151"/>
      <c r="G197" s="151"/>
      <c r="H197" s="151"/>
      <c r="I197" s="151"/>
      <c r="J197" s="151"/>
      <c r="K197" s="151"/>
      <c r="L197" s="151"/>
      <c r="M197" s="151"/>
      <c r="N197" s="151"/>
      <c r="O197" s="151"/>
      <c r="P197" s="151"/>
    </row>
    <row r="198" spans="2:16">
      <c r="B198" s="151"/>
      <c r="C198" s="151"/>
      <c r="D198" s="151"/>
      <c r="E198" s="151"/>
      <c r="F198" s="151"/>
      <c r="G198" s="151"/>
      <c r="H198" s="151"/>
      <c r="I198" s="151"/>
      <c r="J198" s="151"/>
      <c r="K198" s="151"/>
      <c r="L198" s="151"/>
      <c r="M198" s="151"/>
      <c r="N198" s="151"/>
      <c r="O198" s="151"/>
      <c r="P198" s="151"/>
    </row>
    <row r="199" spans="2:16">
      <c r="B199" s="151"/>
      <c r="C199" s="151"/>
      <c r="D199" s="151"/>
      <c r="E199" s="151"/>
      <c r="F199" s="151"/>
      <c r="G199" s="151"/>
      <c r="H199" s="151"/>
      <c r="I199" s="151"/>
      <c r="J199" s="151"/>
      <c r="K199" s="151"/>
      <c r="L199" s="151"/>
      <c r="M199" s="151"/>
      <c r="N199" s="151"/>
      <c r="O199" s="151"/>
      <c r="P199" s="151"/>
    </row>
    <row r="200" spans="2:16">
      <c r="B200" s="151"/>
      <c r="C200" s="151"/>
      <c r="D200" s="151"/>
      <c r="E200" s="151"/>
      <c r="F200" s="151"/>
      <c r="G200" s="151"/>
      <c r="H200" s="151"/>
      <c r="I200" s="151"/>
      <c r="J200" s="151"/>
      <c r="K200" s="151"/>
      <c r="L200" s="151"/>
      <c r="M200" s="151"/>
      <c r="N200" s="151"/>
      <c r="O200" s="151"/>
      <c r="P200" s="151"/>
    </row>
    <row r="201" spans="2:16">
      <c r="B201" s="151"/>
      <c r="C201" s="151"/>
      <c r="D201" s="151"/>
      <c r="E201" s="151"/>
      <c r="F201" s="151"/>
      <c r="G201" s="151"/>
      <c r="H201" s="151"/>
      <c r="I201" s="151"/>
      <c r="J201" s="151"/>
      <c r="K201" s="151"/>
      <c r="L201" s="151"/>
      <c r="M201" s="151"/>
      <c r="N201" s="151"/>
      <c r="O201" s="151"/>
      <c r="P201" s="151"/>
    </row>
    <row r="202" spans="2:16">
      <c r="B202" s="151"/>
      <c r="C202" s="151"/>
      <c r="D202" s="151"/>
      <c r="E202" s="151"/>
      <c r="F202" s="151"/>
      <c r="G202" s="151"/>
      <c r="H202" s="151"/>
      <c r="I202" s="151"/>
      <c r="J202" s="151"/>
      <c r="K202" s="151"/>
      <c r="L202" s="151"/>
      <c r="M202" s="151"/>
      <c r="N202" s="151"/>
      <c r="O202" s="151"/>
      <c r="P202" s="151"/>
    </row>
    <row r="203" spans="2:16">
      <c r="B203" s="151"/>
      <c r="C203" s="151"/>
      <c r="D203" s="151"/>
      <c r="E203" s="151"/>
      <c r="F203" s="151"/>
      <c r="G203" s="151"/>
      <c r="H203" s="151"/>
      <c r="I203" s="151"/>
      <c r="J203" s="151"/>
      <c r="K203" s="151"/>
      <c r="L203" s="151"/>
      <c r="M203" s="151"/>
      <c r="N203" s="151"/>
      <c r="O203" s="151"/>
      <c r="P203" s="151"/>
    </row>
    <row r="204" spans="2:16">
      <c r="B204" s="151"/>
      <c r="C204" s="151"/>
      <c r="D204" s="151"/>
      <c r="E204" s="151"/>
      <c r="F204" s="151"/>
      <c r="G204" s="151"/>
      <c r="H204" s="151"/>
      <c r="I204" s="151"/>
      <c r="J204" s="151"/>
      <c r="K204" s="151"/>
      <c r="L204" s="151"/>
      <c r="M204" s="151"/>
      <c r="N204" s="151"/>
      <c r="O204" s="151"/>
      <c r="P204" s="151"/>
    </row>
    <row r="205" spans="2:16">
      <c r="B205" s="151"/>
      <c r="C205" s="151"/>
      <c r="D205" s="151"/>
      <c r="E205" s="151"/>
      <c r="F205" s="151"/>
      <c r="G205" s="151"/>
      <c r="H205" s="151"/>
      <c r="I205" s="151"/>
      <c r="J205" s="151"/>
      <c r="K205" s="151"/>
      <c r="L205" s="151"/>
      <c r="M205" s="151"/>
      <c r="N205" s="151"/>
      <c r="O205" s="151"/>
      <c r="P205" s="151"/>
    </row>
    <row r="206" spans="2:16">
      <c r="B206" s="151"/>
      <c r="C206" s="151"/>
      <c r="D206" s="151"/>
      <c r="E206" s="151"/>
      <c r="F206" s="151"/>
      <c r="G206" s="151"/>
      <c r="H206" s="151"/>
      <c r="I206" s="151"/>
      <c r="J206" s="151"/>
      <c r="K206" s="151"/>
      <c r="L206" s="151"/>
      <c r="M206" s="151"/>
      <c r="N206" s="151"/>
      <c r="O206" s="151"/>
      <c r="P206" s="151"/>
    </row>
    <row r="207" spans="2:16">
      <c r="B207" s="151"/>
      <c r="C207" s="151"/>
      <c r="D207" s="151"/>
      <c r="E207" s="151"/>
      <c r="F207" s="151"/>
      <c r="G207" s="151"/>
      <c r="H207" s="151"/>
      <c r="I207" s="151"/>
      <c r="J207" s="151"/>
      <c r="K207" s="151"/>
      <c r="L207" s="151"/>
      <c r="M207" s="151"/>
      <c r="N207" s="151"/>
      <c r="O207" s="151"/>
      <c r="P207" s="151"/>
    </row>
    <row r="208" spans="2:16">
      <c r="B208" s="151"/>
      <c r="C208" s="151"/>
      <c r="D208" s="151"/>
      <c r="E208" s="151"/>
      <c r="F208" s="151"/>
      <c r="G208" s="151"/>
      <c r="H208" s="151"/>
      <c r="I208" s="151"/>
      <c r="J208" s="151"/>
      <c r="K208" s="151"/>
      <c r="L208" s="151"/>
      <c r="M208" s="151"/>
      <c r="N208" s="151"/>
      <c r="O208" s="151"/>
      <c r="P208" s="151"/>
    </row>
    <row r="209" spans="2:16">
      <c r="B209" s="151"/>
      <c r="C209" s="151"/>
      <c r="D209" s="151"/>
      <c r="E209" s="151"/>
      <c r="F209" s="151"/>
      <c r="G209" s="151"/>
      <c r="H209" s="151"/>
      <c r="I209" s="151"/>
      <c r="J209" s="151"/>
      <c r="K209" s="151"/>
      <c r="L209" s="151"/>
      <c r="M209" s="151"/>
      <c r="N209" s="151"/>
      <c r="O209" s="151"/>
      <c r="P209" s="151"/>
    </row>
    <row r="210" spans="2:16">
      <c r="B210" s="151"/>
      <c r="C210" s="151"/>
      <c r="D210" s="151"/>
      <c r="E210" s="151"/>
      <c r="F210" s="151"/>
      <c r="G210" s="151"/>
      <c r="H210" s="151"/>
      <c r="I210" s="151"/>
      <c r="J210" s="151"/>
      <c r="K210" s="151"/>
      <c r="L210" s="151"/>
      <c r="M210" s="151"/>
      <c r="N210" s="151"/>
      <c r="O210" s="151"/>
      <c r="P210" s="151"/>
    </row>
    <row r="211" spans="2:16">
      <c r="B211" s="151"/>
      <c r="C211" s="151"/>
      <c r="D211" s="151"/>
      <c r="E211" s="151"/>
      <c r="F211" s="151"/>
      <c r="G211" s="151"/>
      <c r="H211" s="151"/>
      <c r="I211" s="151"/>
      <c r="J211" s="151"/>
      <c r="K211" s="151"/>
      <c r="L211" s="151"/>
      <c r="M211" s="151"/>
      <c r="N211" s="151"/>
      <c r="O211" s="151"/>
      <c r="P211" s="151"/>
    </row>
    <row r="212" spans="2:16">
      <c r="B212" s="151"/>
      <c r="C212" s="151"/>
      <c r="D212" s="151"/>
      <c r="E212" s="151"/>
      <c r="F212" s="151"/>
      <c r="G212" s="151"/>
      <c r="H212" s="151"/>
      <c r="I212" s="151"/>
      <c r="J212" s="151"/>
      <c r="K212" s="151"/>
      <c r="L212" s="151"/>
      <c r="M212" s="151"/>
      <c r="N212" s="151"/>
      <c r="O212" s="151"/>
      <c r="P212" s="151"/>
    </row>
    <row r="213" spans="2:16">
      <c r="B213" s="151"/>
      <c r="C213" s="151"/>
      <c r="D213" s="151"/>
      <c r="E213" s="151"/>
      <c r="F213" s="151"/>
      <c r="G213" s="151"/>
      <c r="H213" s="151"/>
      <c r="I213" s="151"/>
      <c r="J213" s="151"/>
      <c r="K213" s="151"/>
      <c r="L213" s="151"/>
      <c r="M213" s="151"/>
      <c r="N213" s="151"/>
      <c r="O213" s="151"/>
      <c r="P213" s="151"/>
    </row>
    <row r="214" spans="2:16">
      <c r="B214" s="151"/>
      <c r="C214" s="151"/>
      <c r="D214" s="151"/>
      <c r="E214" s="151"/>
      <c r="F214" s="151"/>
      <c r="G214" s="151"/>
      <c r="H214" s="151"/>
      <c r="I214" s="151"/>
      <c r="J214" s="151"/>
      <c r="K214" s="151"/>
      <c r="L214" s="151"/>
      <c r="M214" s="151"/>
      <c r="N214" s="151"/>
      <c r="O214" s="151"/>
      <c r="P214" s="151"/>
    </row>
    <row r="215" spans="2:16">
      <c r="B215" s="151"/>
      <c r="C215" s="151"/>
      <c r="D215" s="151"/>
      <c r="E215" s="151"/>
      <c r="F215" s="151"/>
      <c r="G215" s="151"/>
      <c r="H215" s="151"/>
      <c r="I215" s="151"/>
      <c r="J215" s="151"/>
      <c r="K215" s="151"/>
      <c r="L215" s="151"/>
      <c r="M215" s="151"/>
      <c r="N215" s="151"/>
      <c r="O215" s="151"/>
      <c r="P215" s="151"/>
    </row>
    <row r="216" spans="2:16">
      <c r="B216" s="151"/>
      <c r="C216" s="151"/>
      <c r="D216" s="151"/>
      <c r="E216" s="151"/>
      <c r="F216" s="151"/>
      <c r="G216" s="151"/>
      <c r="H216" s="151"/>
      <c r="I216" s="151"/>
      <c r="J216" s="151"/>
      <c r="K216" s="151"/>
      <c r="L216" s="151"/>
      <c r="M216" s="151"/>
      <c r="N216" s="151"/>
      <c r="O216" s="151"/>
      <c r="P216" s="151"/>
    </row>
    <row r="217" spans="2:16">
      <c r="B217" s="151"/>
      <c r="C217" s="151"/>
      <c r="D217" s="151"/>
      <c r="E217" s="151"/>
      <c r="F217" s="151"/>
      <c r="G217" s="151"/>
      <c r="H217" s="151"/>
      <c r="I217" s="151"/>
      <c r="J217" s="151"/>
      <c r="K217" s="151"/>
      <c r="L217" s="151"/>
      <c r="M217" s="151"/>
      <c r="N217" s="151"/>
      <c r="O217" s="151"/>
      <c r="P217" s="151"/>
    </row>
    <row r="218" spans="2:16">
      <c r="B218" s="151"/>
      <c r="C218" s="151"/>
      <c r="D218" s="151"/>
      <c r="E218" s="151"/>
      <c r="F218" s="151"/>
      <c r="G218" s="151"/>
      <c r="H218" s="151"/>
      <c r="I218" s="151"/>
      <c r="J218" s="151"/>
      <c r="K218" s="151"/>
      <c r="L218" s="151"/>
      <c r="M218" s="151"/>
      <c r="N218" s="151"/>
      <c r="O218" s="151"/>
      <c r="P218" s="151"/>
    </row>
    <row r="219" spans="2:16">
      <c r="B219" s="151"/>
      <c r="C219" s="151"/>
      <c r="D219" s="151"/>
      <c r="E219" s="151"/>
      <c r="F219" s="151"/>
      <c r="G219" s="151"/>
      <c r="H219" s="151"/>
      <c r="I219" s="151"/>
      <c r="J219" s="151"/>
      <c r="K219" s="151"/>
      <c r="L219" s="151"/>
      <c r="M219" s="151"/>
      <c r="N219" s="151"/>
      <c r="O219" s="151"/>
      <c r="P219" s="151"/>
    </row>
    <row r="220" spans="2:16">
      <c r="B220" s="151"/>
      <c r="C220" s="151"/>
      <c r="D220" s="151"/>
      <c r="E220" s="151"/>
      <c r="F220" s="151"/>
      <c r="G220" s="151"/>
      <c r="H220" s="151"/>
      <c r="I220" s="151"/>
      <c r="J220" s="151"/>
      <c r="K220" s="151"/>
      <c r="L220" s="151"/>
      <c r="M220" s="151"/>
      <c r="N220" s="151"/>
      <c r="O220" s="151"/>
      <c r="P220" s="151"/>
    </row>
    <row r="221" spans="2:16">
      <c r="B221" s="151"/>
      <c r="C221" s="151"/>
      <c r="D221" s="151"/>
      <c r="E221" s="151"/>
      <c r="F221" s="151"/>
      <c r="G221" s="151"/>
      <c r="H221" s="151"/>
      <c r="I221" s="151"/>
      <c r="J221" s="151"/>
      <c r="K221" s="151"/>
      <c r="L221" s="151"/>
      <c r="M221" s="151"/>
      <c r="N221" s="151"/>
      <c r="O221" s="151"/>
      <c r="P221" s="151"/>
    </row>
    <row r="222" spans="2:16">
      <c r="B222" s="151"/>
      <c r="C222" s="151"/>
      <c r="D222" s="151"/>
      <c r="E222" s="151"/>
      <c r="F222" s="151"/>
      <c r="G222" s="151"/>
      <c r="H222" s="151"/>
      <c r="I222" s="151"/>
      <c r="J222" s="151"/>
      <c r="K222" s="151"/>
      <c r="L222" s="151"/>
      <c r="M222" s="151"/>
      <c r="N222" s="151"/>
      <c r="O222" s="151"/>
      <c r="P222" s="151"/>
    </row>
    <row r="223" spans="2:16">
      <c r="B223" s="151"/>
      <c r="C223" s="151"/>
      <c r="D223" s="151"/>
      <c r="E223" s="151"/>
      <c r="F223" s="151"/>
      <c r="G223" s="151"/>
      <c r="H223" s="151"/>
      <c r="I223" s="151"/>
      <c r="J223" s="151"/>
      <c r="K223" s="151"/>
      <c r="L223" s="151"/>
      <c r="M223" s="151"/>
      <c r="N223" s="151"/>
      <c r="O223" s="151"/>
      <c r="P223" s="151"/>
    </row>
    <row r="224" spans="2:16">
      <c r="B224" s="151"/>
      <c r="C224" s="151"/>
      <c r="D224" s="151"/>
      <c r="E224" s="151"/>
      <c r="F224" s="151"/>
      <c r="G224" s="151"/>
      <c r="H224" s="151"/>
      <c r="I224" s="151"/>
      <c r="J224" s="151"/>
      <c r="K224" s="151"/>
      <c r="L224" s="151"/>
      <c r="M224" s="151"/>
      <c r="N224" s="151"/>
      <c r="O224" s="151"/>
      <c r="P224" s="151"/>
    </row>
    <row r="225" spans="2:16">
      <c r="B225" s="151"/>
      <c r="C225" s="151"/>
      <c r="D225" s="151"/>
      <c r="E225" s="151"/>
      <c r="F225" s="151"/>
      <c r="G225" s="151"/>
      <c r="H225" s="151"/>
      <c r="I225" s="151"/>
      <c r="J225" s="151"/>
      <c r="K225" s="151"/>
      <c r="L225" s="151"/>
      <c r="M225" s="151"/>
      <c r="N225" s="151"/>
      <c r="O225" s="151"/>
      <c r="P225" s="151"/>
    </row>
    <row r="226" spans="2:16">
      <c r="B226" s="151"/>
      <c r="C226" s="151"/>
      <c r="D226" s="151"/>
      <c r="E226" s="151"/>
      <c r="F226" s="151"/>
      <c r="G226" s="151"/>
      <c r="H226" s="151"/>
      <c r="I226" s="151"/>
      <c r="J226" s="151"/>
      <c r="K226" s="151"/>
      <c r="L226" s="151"/>
      <c r="M226" s="151"/>
      <c r="N226" s="151"/>
      <c r="O226" s="151"/>
      <c r="P226" s="151"/>
    </row>
    <row r="227" spans="2:16">
      <c r="B227" s="151"/>
      <c r="C227" s="151"/>
      <c r="D227" s="151"/>
      <c r="E227" s="151"/>
      <c r="F227" s="151"/>
      <c r="G227" s="151"/>
      <c r="H227" s="151"/>
      <c r="I227" s="151"/>
      <c r="J227" s="151"/>
      <c r="K227" s="151"/>
      <c r="L227" s="151"/>
      <c r="M227" s="151"/>
      <c r="N227" s="151"/>
      <c r="O227" s="151"/>
      <c r="P227" s="151"/>
    </row>
    <row r="228" spans="2:16">
      <c r="B228" s="151"/>
      <c r="C228" s="151"/>
      <c r="D228" s="151"/>
      <c r="E228" s="151"/>
      <c r="F228" s="151"/>
      <c r="G228" s="151"/>
      <c r="H228" s="151"/>
      <c r="I228" s="151"/>
      <c r="J228" s="151"/>
      <c r="K228" s="151"/>
      <c r="L228" s="151"/>
      <c r="M228" s="151"/>
      <c r="N228" s="151"/>
      <c r="O228" s="151"/>
      <c r="P228" s="151"/>
    </row>
    <row r="229" spans="2:16">
      <c r="B229" s="151"/>
      <c r="C229" s="151"/>
      <c r="D229" s="151"/>
      <c r="E229" s="151"/>
      <c r="F229" s="151"/>
      <c r="G229" s="151"/>
      <c r="H229" s="151"/>
      <c r="I229" s="151"/>
      <c r="J229" s="151"/>
      <c r="K229" s="151"/>
      <c r="L229" s="151"/>
      <c r="M229" s="151"/>
      <c r="N229" s="151"/>
      <c r="O229" s="151"/>
      <c r="P229" s="151"/>
    </row>
    <row r="230" spans="2:16">
      <c r="B230" s="151"/>
      <c r="C230" s="151"/>
      <c r="D230" s="151"/>
      <c r="E230" s="151"/>
      <c r="F230" s="151"/>
      <c r="G230" s="151"/>
      <c r="H230" s="151"/>
      <c r="I230" s="151"/>
      <c r="J230" s="151"/>
      <c r="K230" s="151"/>
      <c r="L230" s="151"/>
      <c r="M230" s="151"/>
      <c r="N230" s="151"/>
      <c r="O230" s="151"/>
      <c r="P230" s="151"/>
    </row>
    <row r="231" spans="2:16">
      <c r="B231" s="151"/>
      <c r="C231" s="151"/>
      <c r="D231" s="151"/>
      <c r="E231" s="151"/>
      <c r="F231" s="151"/>
      <c r="G231" s="151"/>
      <c r="H231" s="151"/>
      <c r="I231" s="151"/>
      <c r="J231" s="151"/>
      <c r="K231" s="151"/>
      <c r="L231" s="151"/>
      <c r="M231" s="151"/>
      <c r="N231" s="151"/>
      <c r="O231" s="151"/>
      <c r="P231" s="151"/>
    </row>
    <row r="232" spans="2:16">
      <c r="B232" s="151"/>
      <c r="C232" s="151"/>
      <c r="D232" s="151"/>
      <c r="E232" s="151"/>
      <c r="F232" s="151"/>
      <c r="G232" s="151"/>
      <c r="H232" s="151"/>
      <c r="I232" s="151"/>
      <c r="J232" s="151"/>
      <c r="K232" s="151"/>
      <c r="L232" s="151"/>
      <c r="M232" s="151"/>
      <c r="N232" s="151"/>
      <c r="O232" s="151"/>
      <c r="P232" s="151"/>
    </row>
    <row r="233" spans="2:16">
      <c r="B233" s="151"/>
      <c r="C233" s="151"/>
      <c r="D233" s="151"/>
      <c r="E233" s="151"/>
      <c r="F233" s="151"/>
      <c r="G233" s="151"/>
      <c r="H233" s="151"/>
      <c r="I233" s="151"/>
      <c r="J233" s="151"/>
      <c r="K233" s="151"/>
      <c r="L233" s="151"/>
      <c r="M233" s="151"/>
      <c r="N233" s="151"/>
      <c r="O233" s="151"/>
      <c r="P233" s="151"/>
    </row>
    <row r="234" spans="2:16">
      <c r="B234" s="151"/>
      <c r="C234" s="151"/>
      <c r="D234" s="151"/>
      <c r="E234" s="151"/>
      <c r="F234" s="151"/>
      <c r="G234" s="151"/>
      <c r="H234" s="151"/>
      <c r="I234" s="151"/>
      <c r="J234" s="151"/>
      <c r="K234" s="151"/>
      <c r="L234" s="151"/>
      <c r="M234" s="151"/>
      <c r="N234" s="151"/>
      <c r="O234" s="151"/>
      <c r="P234" s="151"/>
    </row>
    <row r="235" spans="2:16">
      <c r="B235" s="151"/>
      <c r="C235" s="151"/>
      <c r="D235" s="151"/>
      <c r="E235" s="151"/>
      <c r="F235" s="151"/>
      <c r="G235" s="151"/>
      <c r="H235" s="151"/>
      <c r="I235" s="151"/>
      <c r="J235" s="151"/>
      <c r="K235" s="151"/>
      <c r="L235" s="151"/>
      <c r="M235" s="151"/>
      <c r="N235" s="151"/>
      <c r="O235" s="151"/>
      <c r="P235" s="151"/>
    </row>
    <row r="236" spans="2:16">
      <c r="B236" s="151"/>
      <c r="C236" s="151"/>
      <c r="D236" s="151"/>
      <c r="E236" s="151"/>
      <c r="F236" s="151"/>
      <c r="G236" s="151"/>
      <c r="H236" s="151"/>
      <c r="I236" s="151"/>
      <c r="J236" s="151"/>
      <c r="K236" s="151"/>
      <c r="L236" s="151"/>
      <c r="M236" s="151"/>
      <c r="N236" s="151"/>
      <c r="O236" s="151"/>
      <c r="P236" s="151"/>
    </row>
    <row r="237" spans="2:16">
      <c r="B237" s="151"/>
      <c r="C237" s="151"/>
      <c r="D237" s="151"/>
      <c r="E237" s="151"/>
      <c r="F237" s="151"/>
      <c r="G237" s="151"/>
      <c r="H237" s="151"/>
      <c r="I237" s="151"/>
      <c r="J237" s="151"/>
      <c r="K237" s="151"/>
      <c r="L237" s="151"/>
      <c r="M237" s="151"/>
      <c r="N237" s="151"/>
      <c r="O237" s="151"/>
      <c r="P237" s="151"/>
    </row>
    <row r="238" spans="2:16">
      <c r="B238" s="151"/>
      <c r="C238" s="151"/>
      <c r="D238" s="151"/>
      <c r="E238" s="151"/>
      <c r="F238" s="151"/>
      <c r="G238" s="151"/>
      <c r="H238" s="151"/>
      <c r="I238" s="151"/>
      <c r="J238" s="151"/>
      <c r="K238" s="151"/>
      <c r="L238" s="151"/>
      <c r="M238" s="151"/>
      <c r="N238" s="151"/>
      <c r="O238" s="151"/>
      <c r="P238" s="151"/>
    </row>
    <row r="239" spans="2:16">
      <c r="B239" s="151"/>
      <c r="C239" s="151"/>
      <c r="D239" s="151"/>
      <c r="E239" s="151"/>
      <c r="F239" s="151"/>
      <c r="G239" s="151"/>
      <c r="H239" s="151"/>
      <c r="I239" s="151"/>
      <c r="J239" s="151"/>
      <c r="K239" s="151"/>
      <c r="L239" s="151"/>
      <c r="M239" s="151"/>
      <c r="N239" s="151"/>
      <c r="O239" s="151"/>
      <c r="P239" s="151"/>
    </row>
    <row r="240" spans="2:16">
      <c r="B240" s="151"/>
      <c r="C240" s="151"/>
      <c r="D240" s="151"/>
      <c r="E240" s="151"/>
      <c r="F240" s="151"/>
      <c r="G240" s="151"/>
      <c r="H240" s="151"/>
      <c r="I240" s="151"/>
      <c r="J240" s="151"/>
      <c r="K240" s="151"/>
      <c r="L240" s="151"/>
      <c r="M240" s="151"/>
      <c r="N240" s="151"/>
      <c r="O240" s="151"/>
      <c r="P240" s="151"/>
    </row>
    <row r="241" spans="2:16">
      <c r="B241" s="151"/>
      <c r="C241" s="151"/>
      <c r="D241" s="151"/>
      <c r="E241" s="151"/>
      <c r="F241" s="151"/>
      <c r="G241" s="151"/>
      <c r="H241" s="151"/>
      <c r="I241" s="151"/>
      <c r="J241" s="151"/>
      <c r="K241" s="151"/>
      <c r="L241" s="151"/>
      <c r="M241" s="151"/>
      <c r="N241" s="151"/>
      <c r="O241" s="151"/>
      <c r="P241" s="151"/>
    </row>
    <row r="242" spans="2:16">
      <c r="B242" s="151"/>
      <c r="C242" s="151"/>
      <c r="D242" s="151"/>
      <c r="E242" s="151"/>
      <c r="F242" s="151"/>
      <c r="G242" s="151"/>
      <c r="H242" s="151"/>
      <c r="I242" s="151"/>
      <c r="J242" s="151"/>
      <c r="K242" s="151"/>
      <c r="L242" s="151"/>
      <c r="M242" s="151"/>
      <c r="N242" s="151"/>
      <c r="O242" s="151"/>
      <c r="P242" s="151"/>
    </row>
    <row r="243" spans="2:16">
      <c r="B243" s="151"/>
      <c r="C243" s="151"/>
      <c r="D243" s="151"/>
      <c r="E243" s="151"/>
      <c r="F243" s="151"/>
      <c r="G243" s="151"/>
      <c r="H243" s="151"/>
      <c r="I243" s="151"/>
      <c r="J243" s="151"/>
      <c r="K243" s="151"/>
      <c r="L243" s="151"/>
      <c r="M243" s="151"/>
      <c r="N243" s="151"/>
      <c r="O243" s="151"/>
      <c r="P243" s="151"/>
    </row>
    <row r="244" spans="2:16">
      <c r="B244" s="151"/>
      <c r="C244" s="151"/>
      <c r="D244" s="151"/>
      <c r="E244" s="151"/>
      <c r="F244" s="151"/>
      <c r="G244" s="151"/>
      <c r="H244" s="151"/>
      <c r="I244" s="151"/>
      <c r="J244" s="151"/>
      <c r="K244" s="151"/>
      <c r="L244" s="151"/>
      <c r="M244" s="151"/>
      <c r="N244" s="151"/>
      <c r="O244" s="151"/>
      <c r="P244" s="151"/>
    </row>
    <row r="245" spans="2:16">
      <c r="B245" s="151"/>
      <c r="C245" s="151"/>
      <c r="D245" s="151"/>
      <c r="E245" s="151"/>
      <c r="F245" s="151"/>
      <c r="G245" s="151"/>
      <c r="H245" s="151"/>
      <c r="I245" s="151"/>
      <c r="J245" s="151"/>
      <c r="K245" s="151"/>
      <c r="L245" s="151"/>
      <c r="M245" s="151"/>
      <c r="N245" s="151"/>
      <c r="O245" s="151"/>
      <c r="P245" s="151"/>
    </row>
    <row r="246" spans="2:16">
      <c r="B246" s="151"/>
      <c r="C246" s="151"/>
      <c r="D246" s="151"/>
      <c r="E246" s="151"/>
      <c r="F246" s="151"/>
      <c r="G246" s="151"/>
      <c r="H246" s="151"/>
      <c r="I246" s="151"/>
      <c r="J246" s="151"/>
      <c r="K246" s="151"/>
      <c r="L246" s="151"/>
      <c r="M246" s="151"/>
      <c r="N246" s="151"/>
      <c r="O246" s="151"/>
      <c r="P246" s="151"/>
    </row>
    <row r="247" spans="2:16">
      <c r="B247" s="151"/>
      <c r="C247" s="151"/>
      <c r="D247" s="151"/>
      <c r="E247" s="151"/>
      <c r="F247" s="151"/>
      <c r="G247" s="151"/>
      <c r="H247" s="151"/>
      <c r="I247" s="151"/>
      <c r="J247" s="151"/>
      <c r="K247" s="151"/>
      <c r="L247" s="151"/>
      <c r="M247" s="151"/>
      <c r="N247" s="151"/>
      <c r="O247" s="151"/>
      <c r="P247" s="151"/>
    </row>
    <row r="248" spans="2:16">
      <c r="B248" s="151"/>
      <c r="C248" s="151"/>
      <c r="D248" s="151"/>
      <c r="E248" s="151"/>
      <c r="F248" s="151"/>
      <c r="G248" s="151"/>
      <c r="H248" s="151"/>
      <c r="I248" s="151"/>
      <c r="J248" s="151"/>
      <c r="K248" s="151"/>
      <c r="L248" s="151"/>
      <c r="M248" s="151"/>
      <c r="N248" s="151"/>
      <c r="O248" s="151"/>
      <c r="P248" s="151"/>
    </row>
    <row r="249" spans="2:16">
      <c r="B249" s="151"/>
      <c r="C249" s="151"/>
      <c r="D249" s="151"/>
      <c r="E249" s="151"/>
      <c r="F249" s="151"/>
      <c r="G249" s="151"/>
      <c r="H249" s="151"/>
      <c r="I249" s="151"/>
      <c r="J249" s="151"/>
      <c r="K249" s="151"/>
      <c r="L249" s="151"/>
      <c r="M249" s="151"/>
      <c r="N249" s="151"/>
      <c r="O249" s="151"/>
      <c r="P249" s="151"/>
    </row>
    <row r="250" spans="2:16">
      <c r="B250" s="151"/>
      <c r="C250" s="151"/>
      <c r="D250" s="151"/>
      <c r="E250" s="151"/>
      <c r="F250" s="151"/>
      <c r="G250" s="151"/>
      <c r="H250" s="151"/>
      <c r="I250" s="151"/>
      <c r="J250" s="151"/>
      <c r="K250" s="151"/>
      <c r="L250" s="151"/>
      <c r="M250" s="151"/>
      <c r="N250" s="151"/>
      <c r="O250" s="151"/>
      <c r="P250" s="151"/>
    </row>
    <row r="251" spans="2:16">
      <c r="B251" s="151"/>
      <c r="C251" s="151"/>
      <c r="D251" s="151"/>
      <c r="E251" s="151"/>
      <c r="F251" s="151"/>
      <c r="G251" s="151"/>
      <c r="H251" s="151"/>
      <c r="I251" s="151"/>
      <c r="J251" s="151"/>
      <c r="K251" s="151"/>
      <c r="L251" s="151"/>
      <c r="M251" s="151"/>
      <c r="N251" s="151"/>
      <c r="O251" s="151"/>
      <c r="P251" s="151"/>
    </row>
    <row r="252" spans="2:16">
      <c r="B252" s="151"/>
      <c r="C252" s="151"/>
      <c r="D252" s="151"/>
      <c r="E252" s="151"/>
      <c r="F252" s="151"/>
      <c r="G252" s="151"/>
      <c r="H252" s="151"/>
      <c r="I252" s="151"/>
      <c r="J252" s="151"/>
      <c r="K252" s="151"/>
      <c r="L252" s="151"/>
      <c r="M252" s="151"/>
      <c r="N252" s="151"/>
      <c r="O252" s="151"/>
      <c r="P252" s="151"/>
    </row>
    <row r="253" spans="2:16">
      <c r="B253" s="151"/>
      <c r="C253" s="151"/>
      <c r="D253" s="151"/>
      <c r="E253" s="151"/>
      <c r="F253" s="151"/>
      <c r="G253" s="151"/>
      <c r="H253" s="151"/>
      <c r="I253" s="151"/>
      <c r="J253" s="151"/>
      <c r="K253" s="151"/>
      <c r="L253" s="151"/>
      <c r="M253" s="151"/>
      <c r="N253" s="151"/>
      <c r="O253" s="151"/>
      <c r="P253" s="151"/>
    </row>
    <row r="254" spans="2:16">
      <c r="B254" s="151"/>
      <c r="C254" s="151"/>
      <c r="D254" s="151"/>
      <c r="E254" s="151"/>
      <c r="F254" s="151"/>
      <c r="G254" s="151"/>
      <c r="H254" s="151"/>
      <c r="I254" s="151"/>
      <c r="J254" s="151"/>
      <c r="K254" s="151"/>
      <c r="L254" s="151"/>
      <c r="M254" s="151"/>
      <c r="N254" s="151"/>
      <c r="O254" s="151"/>
      <c r="P254" s="151"/>
    </row>
    <row r="255" spans="2:16">
      <c r="B255" s="151"/>
      <c r="C255" s="151"/>
      <c r="D255" s="151"/>
      <c r="E255" s="151"/>
      <c r="F255" s="151"/>
      <c r="G255" s="151"/>
      <c r="H255" s="151"/>
      <c r="I255" s="151"/>
      <c r="J255" s="151"/>
      <c r="K255" s="151"/>
      <c r="L255" s="151"/>
      <c r="M255" s="151"/>
      <c r="N255" s="151"/>
      <c r="O255" s="151"/>
      <c r="P255" s="151"/>
    </row>
    <row r="256" spans="2:16">
      <c r="B256" s="151"/>
      <c r="C256" s="151"/>
      <c r="D256" s="151"/>
      <c r="E256" s="151"/>
      <c r="F256" s="151"/>
      <c r="G256" s="151"/>
      <c r="H256" s="151"/>
      <c r="I256" s="151"/>
      <c r="J256" s="151"/>
      <c r="K256" s="151"/>
      <c r="L256" s="151"/>
      <c r="M256" s="151"/>
      <c r="N256" s="151"/>
      <c r="O256" s="151"/>
      <c r="P256" s="151"/>
    </row>
    <row r="257" spans="2:16">
      <c r="B257" s="151"/>
      <c r="C257" s="151"/>
      <c r="D257" s="151"/>
      <c r="E257" s="151"/>
      <c r="F257" s="151"/>
      <c r="G257" s="151"/>
      <c r="H257" s="151"/>
      <c r="I257" s="151"/>
      <c r="J257" s="151"/>
      <c r="K257" s="151"/>
      <c r="L257" s="151"/>
      <c r="M257" s="151"/>
      <c r="N257" s="151"/>
      <c r="O257" s="151"/>
      <c r="P257" s="151"/>
    </row>
    <row r="258" spans="2:16">
      <c r="B258" s="151"/>
      <c r="C258" s="151"/>
      <c r="D258" s="151"/>
      <c r="E258" s="151"/>
      <c r="F258" s="151"/>
      <c r="G258" s="151"/>
      <c r="H258" s="151"/>
      <c r="I258" s="151"/>
      <c r="J258" s="151"/>
      <c r="K258" s="151"/>
      <c r="L258" s="151"/>
      <c r="M258" s="151"/>
      <c r="N258" s="151"/>
      <c r="O258" s="151"/>
      <c r="P258" s="151"/>
    </row>
    <row r="259" spans="2:16">
      <c r="B259" s="151"/>
      <c r="C259" s="151"/>
      <c r="D259" s="151"/>
      <c r="E259" s="151"/>
      <c r="F259" s="151"/>
      <c r="G259" s="151"/>
      <c r="H259" s="151"/>
      <c r="I259" s="151"/>
      <c r="J259" s="151"/>
      <c r="K259" s="151"/>
      <c r="L259" s="151"/>
      <c r="M259" s="151"/>
      <c r="N259" s="151"/>
      <c r="O259" s="151"/>
      <c r="P259" s="151"/>
    </row>
    <row r="260" spans="2:16">
      <c r="B260" s="151"/>
      <c r="C260" s="151"/>
      <c r="D260" s="151"/>
      <c r="E260" s="151"/>
      <c r="F260" s="151"/>
      <c r="G260" s="151"/>
      <c r="H260" s="151"/>
      <c r="I260" s="151"/>
      <c r="J260" s="151"/>
      <c r="K260" s="151"/>
      <c r="L260" s="151"/>
      <c r="M260" s="151"/>
      <c r="N260" s="151"/>
      <c r="O260" s="151"/>
      <c r="P260" s="151"/>
    </row>
    <row r="261" spans="2:16">
      <c r="B261" s="151"/>
      <c r="C261" s="151"/>
      <c r="D261" s="151"/>
      <c r="E261" s="151"/>
      <c r="F261" s="151"/>
      <c r="G261" s="151"/>
      <c r="H261" s="151"/>
      <c r="I261" s="151"/>
      <c r="J261" s="151"/>
      <c r="K261" s="151"/>
      <c r="L261" s="151"/>
      <c r="M261" s="151"/>
      <c r="N261" s="151"/>
      <c r="O261" s="151"/>
      <c r="P261" s="151"/>
    </row>
    <row r="262" spans="2:16">
      <c r="B262" s="151"/>
      <c r="C262" s="151"/>
      <c r="D262" s="151"/>
      <c r="E262" s="151"/>
      <c r="F262" s="151"/>
      <c r="G262" s="151"/>
      <c r="H262" s="151"/>
      <c r="I262" s="151"/>
      <c r="J262" s="151"/>
      <c r="K262" s="151"/>
      <c r="L262" s="151"/>
      <c r="M262" s="151"/>
      <c r="N262" s="151"/>
      <c r="O262" s="151"/>
      <c r="P262" s="151"/>
    </row>
    <row r="263" spans="2:16">
      <c r="B263" s="151"/>
      <c r="C263" s="151"/>
      <c r="D263" s="151"/>
      <c r="E263" s="151"/>
      <c r="F263" s="151"/>
      <c r="G263" s="151"/>
      <c r="H263" s="151"/>
      <c r="I263" s="151"/>
      <c r="J263" s="151"/>
      <c r="K263" s="151"/>
      <c r="L263" s="151"/>
      <c r="M263" s="151"/>
      <c r="N263" s="151"/>
      <c r="O263" s="151"/>
      <c r="P263" s="151"/>
    </row>
    <row r="264" spans="2:16">
      <c r="B264" s="151"/>
      <c r="C264" s="151"/>
      <c r="D264" s="151"/>
      <c r="E264" s="151"/>
      <c r="F264" s="151"/>
      <c r="G264" s="151"/>
      <c r="H264" s="151"/>
      <c r="I264" s="151"/>
      <c r="J264" s="151"/>
      <c r="K264" s="151"/>
      <c r="L264" s="151"/>
      <c r="M264" s="151"/>
      <c r="N264" s="151"/>
      <c r="O264" s="151"/>
      <c r="P264" s="151"/>
    </row>
    <row r="265" spans="2:16">
      <c r="B265" s="151"/>
      <c r="C265" s="151"/>
      <c r="D265" s="151"/>
      <c r="E265" s="151"/>
      <c r="F265" s="151"/>
      <c r="G265" s="151"/>
      <c r="H265" s="151"/>
      <c r="I265" s="151"/>
      <c r="J265" s="151"/>
      <c r="K265" s="151"/>
      <c r="L265" s="151"/>
      <c r="M265" s="151"/>
      <c r="N265" s="151"/>
      <c r="O265" s="151"/>
      <c r="P265" s="151"/>
    </row>
    <row r="266" spans="2:16">
      <c r="B266" s="151"/>
      <c r="C266" s="151"/>
      <c r="D266" s="151"/>
      <c r="E266" s="151"/>
      <c r="F266" s="151"/>
      <c r="G266" s="151"/>
      <c r="H266" s="151"/>
      <c r="I266" s="151"/>
      <c r="J266" s="151"/>
      <c r="K266" s="151"/>
      <c r="L266" s="151"/>
      <c r="M266" s="151"/>
      <c r="N266" s="151"/>
      <c r="O266" s="151"/>
      <c r="P266" s="151"/>
    </row>
    <row r="267" spans="2:16">
      <c r="B267" s="151"/>
      <c r="C267" s="151"/>
      <c r="D267" s="151"/>
      <c r="E267" s="151"/>
      <c r="F267" s="151"/>
      <c r="G267" s="151"/>
      <c r="H267" s="151"/>
      <c r="I267" s="151"/>
      <c r="J267" s="151"/>
      <c r="K267" s="151"/>
      <c r="L267" s="151"/>
      <c r="M267" s="151"/>
      <c r="N267" s="151"/>
      <c r="O267" s="151"/>
      <c r="P267" s="151"/>
    </row>
    <row r="268" spans="2:16">
      <c r="B268" s="151"/>
      <c r="C268" s="151"/>
      <c r="D268" s="151"/>
      <c r="E268" s="151"/>
      <c r="F268" s="151"/>
      <c r="G268" s="151"/>
      <c r="H268" s="151"/>
      <c r="I268" s="151"/>
      <c r="J268" s="151"/>
      <c r="K268" s="151"/>
      <c r="L268" s="151"/>
      <c r="M268" s="151"/>
      <c r="N268" s="151"/>
      <c r="O268" s="151"/>
      <c r="P268" s="151"/>
    </row>
    <row r="269" spans="2:16">
      <c r="B269" s="151"/>
      <c r="C269" s="151"/>
      <c r="D269" s="151"/>
      <c r="E269" s="151"/>
      <c r="F269" s="151"/>
      <c r="G269" s="151"/>
      <c r="H269" s="151"/>
      <c r="I269" s="151"/>
      <c r="J269" s="151"/>
      <c r="K269" s="151"/>
      <c r="L269" s="151"/>
      <c r="M269" s="151"/>
      <c r="N269" s="151"/>
      <c r="O269" s="151"/>
      <c r="P269" s="151"/>
    </row>
    <row r="270" spans="2:16">
      <c r="B270" s="151"/>
      <c r="C270" s="151"/>
      <c r="D270" s="151"/>
      <c r="E270" s="151"/>
      <c r="F270" s="151"/>
      <c r="G270" s="151"/>
      <c r="H270" s="151"/>
      <c r="I270" s="151"/>
      <c r="J270" s="151"/>
      <c r="K270" s="151"/>
      <c r="L270" s="151"/>
      <c r="M270" s="151"/>
      <c r="N270" s="151"/>
      <c r="O270" s="151"/>
      <c r="P270" s="151"/>
    </row>
    <row r="271" spans="2:16">
      <c r="B271" s="151"/>
      <c r="C271" s="151"/>
      <c r="D271" s="151"/>
      <c r="E271" s="151"/>
      <c r="F271" s="151"/>
      <c r="G271" s="151"/>
      <c r="H271" s="151"/>
      <c r="I271" s="151"/>
      <c r="J271" s="151"/>
      <c r="K271" s="151"/>
      <c r="L271" s="151"/>
      <c r="M271" s="151"/>
      <c r="N271" s="151"/>
      <c r="O271" s="151"/>
      <c r="P271" s="151"/>
    </row>
    <row r="272" spans="2:16">
      <c r="B272" s="151"/>
      <c r="C272" s="151"/>
      <c r="D272" s="151"/>
      <c r="E272" s="151"/>
      <c r="F272" s="151"/>
      <c r="G272" s="151"/>
      <c r="H272" s="151"/>
      <c r="I272" s="151"/>
      <c r="J272" s="151"/>
      <c r="K272" s="151"/>
      <c r="L272" s="151"/>
      <c r="M272" s="151"/>
      <c r="N272" s="151"/>
      <c r="O272" s="151"/>
      <c r="P272" s="151"/>
    </row>
    <row r="273" spans="2:16">
      <c r="B273" s="151"/>
      <c r="C273" s="151"/>
      <c r="D273" s="151"/>
      <c r="E273" s="151"/>
      <c r="F273" s="151"/>
      <c r="G273" s="151"/>
      <c r="H273" s="151"/>
      <c r="I273" s="151"/>
      <c r="J273" s="151"/>
      <c r="K273" s="151"/>
      <c r="L273" s="151"/>
      <c r="M273" s="151"/>
      <c r="N273" s="151"/>
      <c r="O273" s="151"/>
      <c r="P273" s="151"/>
    </row>
    <row r="274" spans="2:16">
      <c r="B274" s="151"/>
      <c r="C274" s="151"/>
      <c r="D274" s="151"/>
      <c r="E274" s="151"/>
      <c r="F274" s="151"/>
      <c r="G274" s="151"/>
      <c r="H274" s="151"/>
      <c r="I274" s="151"/>
      <c r="J274" s="151"/>
      <c r="K274" s="151"/>
      <c r="L274" s="151"/>
      <c r="M274" s="151"/>
      <c r="N274" s="151"/>
      <c r="O274" s="151"/>
      <c r="P274" s="151"/>
    </row>
    <row r="275" spans="2:16">
      <c r="B275" s="151"/>
      <c r="C275" s="151"/>
      <c r="D275" s="151"/>
      <c r="E275" s="151"/>
      <c r="F275" s="151"/>
      <c r="G275" s="151"/>
      <c r="H275" s="151"/>
      <c r="I275" s="151"/>
      <c r="J275" s="151"/>
      <c r="K275" s="151"/>
      <c r="L275" s="151"/>
      <c r="M275" s="151"/>
      <c r="N275" s="151"/>
      <c r="O275" s="151"/>
      <c r="P275" s="151"/>
    </row>
    <row r="276" spans="2:16">
      <c r="B276" s="151"/>
      <c r="C276" s="151"/>
      <c r="D276" s="151"/>
      <c r="E276" s="151"/>
      <c r="F276" s="151"/>
      <c r="G276" s="151"/>
      <c r="H276" s="151"/>
      <c r="I276" s="151"/>
      <c r="J276" s="151"/>
      <c r="K276" s="151"/>
      <c r="L276" s="151"/>
      <c r="M276" s="151"/>
      <c r="N276" s="151"/>
      <c r="O276" s="151"/>
      <c r="P276" s="151"/>
    </row>
    <row r="277" spans="2:16">
      <c r="B277" s="151"/>
      <c r="C277" s="151"/>
      <c r="D277" s="151"/>
      <c r="E277" s="151"/>
      <c r="F277" s="151"/>
      <c r="G277" s="151"/>
      <c r="H277" s="151"/>
      <c r="I277" s="151"/>
      <c r="J277" s="151"/>
      <c r="K277" s="151"/>
      <c r="L277" s="151"/>
      <c r="M277" s="151"/>
      <c r="N277" s="151"/>
      <c r="O277" s="151"/>
      <c r="P277" s="151"/>
    </row>
    <row r="278" spans="2:16">
      <c r="B278" s="151"/>
      <c r="C278" s="151"/>
      <c r="D278" s="151"/>
      <c r="E278" s="151"/>
      <c r="F278" s="151"/>
      <c r="G278" s="151"/>
      <c r="H278" s="151"/>
      <c r="I278" s="151"/>
      <c r="J278" s="151"/>
      <c r="K278" s="151"/>
      <c r="L278" s="151"/>
      <c r="M278" s="151"/>
      <c r="N278" s="151"/>
      <c r="O278" s="151"/>
      <c r="P278" s="151"/>
    </row>
    <row r="279" spans="2:16">
      <c r="B279" s="151"/>
      <c r="C279" s="151"/>
      <c r="D279" s="151"/>
      <c r="E279" s="151"/>
      <c r="F279" s="151"/>
      <c r="G279" s="151"/>
      <c r="H279" s="151"/>
      <c r="I279" s="151"/>
      <c r="J279" s="151"/>
      <c r="K279" s="151"/>
      <c r="L279" s="151"/>
      <c r="M279" s="151"/>
      <c r="N279" s="151"/>
      <c r="O279" s="151"/>
      <c r="P279" s="151"/>
    </row>
    <row r="280" spans="2:16">
      <c r="B280" s="151"/>
      <c r="C280" s="151"/>
      <c r="D280" s="151"/>
      <c r="E280" s="151"/>
      <c r="F280" s="151"/>
      <c r="G280" s="151"/>
      <c r="H280" s="151"/>
      <c r="I280" s="151"/>
      <c r="J280" s="151"/>
      <c r="K280" s="151"/>
      <c r="L280" s="151"/>
      <c r="M280" s="151"/>
      <c r="N280" s="151"/>
      <c r="O280" s="151"/>
      <c r="P280" s="151"/>
    </row>
    <row r="281" spans="2:16">
      <c r="B281" s="151"/>
      <c r="C281" s="151"/>
      <c r="D281" s="151"/>
      <c r="E281" s="151"/>
      <c r="F281" s="151"/>
      <c r="G281" s="151"/>
      <c r="H281" s="151"/>
      <c r="I281" s="151"/>
      <c r="J281" s="151"/>
      <c r="K281" s="151"/>
      <c r="L281" s="151"/>
      <c r="M281" s="151"/>
      <c r="N281" s="151"/>
      <c r="O281" s="151"/>
      <c r="P281" s="151"/>
    </row>
    <row r="282" spans="2:16">
      <c r="B282" s="151"/>
      <c r="C282" s="151"/>
      <c r="D282" s="151"/>
      <c r="E282" s="151"/>
      <c r="F282" s="151"/>
      <c r="G282" s="151"/>
      <c r="H282" s="151"/>
      <c r="I282" s="151"/>
      <c r="J282" s="151"/>
      <c r="K282" s="151"/>
      <c r="L282" s="151"/>
      <c r="M282" s="151"/>
      <c r="N282" s="151"/>
      <c r="O282" s="151"/>
      <c r="P282" s="151"/>
    </row>
    <row r="283" spans="2:16">
      <c r="B283" s="151"/>
      <c r="C283" s="151"/>
      <c r="D283" s="151"/>
      <c r="E283" s="151"/>
      <c r="F283" s="151"/>
      <c r="G283" s="151"/>
      <c r="H283" s="151"/>
      <c r="I283" s="151"/>
      <c r="J283" s="151"/>
      <c r="K283" s="151"/>
      <c r="L283" s="151"/>
      <c r="M283" s="151"/>
      <c r="N283" s="151"/>
      <c r="O283" s="151"/>
      <c r="P283" s="151"/>
    </row>
    <row r="284" spans="2:16">
      <c r="B284" s="151"/>
      <c r="C284" s="151"/>
      <c r="D284" s="151"/>
      <c r="E284" s="151"/>
      <c r="F284" s="151"/>
      <c r="G284" s="151"/>
      <c r="H284" s="151"/>
      <c r="I284" s="151"/>
      <c r="J284" s="151"/>
      <c r="K284" s="151"/>
      <c r="L284" s="151"/>
      <c r="M284" s="151"/>
      <c r="N284" s="151"/>
      <c r="O284" s="151"/>
      <c r="P284" s="151"/>
    </row>
    <row r="285" spans="2:16">
      <c r="B285" s="151"/>
      <c r="C285" s="151"/>
      <c r="D285" s="151"/>
      <c r="E285" s="151"/>
      <c r="F285" s="151"/>
      <c r="G285" s="151"/>
      <c r="H285" s="151"/>
      <c r="I285" s="151"/>
      <c r="J285" s="151"/>
      <c r="K285" s="151"/>
      <c r="L285" s="151"/>
      <c r="M285" s="151"/>
      <c r="N285" s="151"/>
      <c r="O285" s="151"/>
      <c r="P285" s="151"/>
    </row>
    <row r="286" spans="2:16">
      <c r="B286" s="151"/>
      <c r="C286" s="151"/>
      <c r="D286" s="151"/>
      <c r="E286" s="151"/>
      <c r="F286" s="151"/>
      <c r="G286" s="151"/>
      <c r="H286" s="151"/>
      <c r="I286" s="151"/>
      <c r="J286" s="151"/>
      <c r="K286" s="151"/>
      <c r="L286" s="151"/>
      <c r="M286" s="151"/>
      <c r="N286" s="151"/>
      <c r="O286" s="151"/>
      <c r="P286" s="151"/>
    </row>
    <row r="287" spans="2:16">
      <c r="B287" s="151"/>
      <c r="C287" s="151"/>
      <c r="D287" s="151"/>
      <c r="E287" s="151"/>
      <c r="F287" s="151"/>
      <c r="G287" s="151"/>
      <c r="H287" s="151"/>
      <c r="I287" s="151"/>
      <c r="J287" s="151"/>
      <c r="K287" s="151"/>
      <c r="L287" s="151"/>
      <c r="M287" s="151"/>
      <c r="N287" s="151"/>
      <c r="O287" s="151"/>
      <c r="P287" s="151"/>
    </row>
    <row r="288" spans="2:16">
      <c r="B288" s="151"/>
      <c r="C288" s="151"/>
      <c r="D288" s="151"/>
      <c r="E288" s="151"/>
      <c r="F288" s="151"/>
      <c r="G288" s="151"/>
      <c r="H288" s="151"/>
      <c r="I288" s="151"/>
      <c r="J288" s="151"/>
      <c r="K288" s="151"/>
      <c r="L288" s="151"/>
      <c r="M288" s="151"/>
      <c r="N288" s="151"/>
      <c r="O288" s="151"/>
      <c r="P288" s="151"/>
    </row>
    <row r="289" spans="2:16">
      <c r="B289" s="151"/>
      <c r="C289" s="151"/>
      <c r="D289" s="151"/>
      <c r="E289" s="151"/>
      <c r="F289" s="151"/>
      <c r="G289" s="151"/>
      <c r="H289" s="151"/>
      <c r="I289" s="151"/>
      <c r="J289" s="151"/>
      <c r="K289" s="151"/>
      <c r="L289" s="151"/>
      <c r="M289" s="151"/>
      <c r="N289" s="151"/>
      <c r="O289" s="151"/>
      <c r="P289" s="151"/>
    </row>
    <row r="290" spans="2:16">
      <c r="B290" s="151"/>
      <c r="C290" s="151"/>
      <c r="D290" s="151"/>
      <c r="E290" s="151"/>
      <c r="F290" s="151"/>
      <c r="G290" s="151"/>
      <c r="H290" s="151"/>
      <c r="I290" s="151"/>
      <c r="J290" s="151"/>
      <c r="K290" s="151"/>
      <c r="L290" s="151"/>
      <c r="M290" s="151"/>
      <c r="N290" s="151"/>
      <c r="O290" s="151"/>
      <c r="P290" s="151"/>
    </row>
    <row r="291" spans="2:16">
      <c r="B291" s="151"/>
      <c r="C291" s="151"/>
      <c r="D291" s="151"/>
      <c r="E291" s="151"/>
      <c r="F291" s="151"/>
      <c r="G291" s="151"/>
      <c r="H291" s="151"/>
      <c r="I291" s="151"/>
      <c r="J291" s="151"/>
      <c r="K291" s="151"/>
      <c r="L291" s="151"/>
      <c r="M291" s="151"/>
      <c r="N291" s="151"/>
      <c r="O291" s="151"/>
      <c r="P291" s="151"/>
    </row>
    <row r="292" spans="2:16">
      <c r="B292" s="151"/>
      <c r="C292" s="151"/>
      <c r="D292" s="151"/>
      <c r="E292" s="151"/>
      <c r="F292" s="151"/>
      <c r="G292" s="151"/>
      <c r="H292" s="151"/>
      <c r="I292" s="151"/>
      <c r="J292" s="151"/>
      <c r="K292" s="151"/>
      <c r="L292" s="151"/>
      <c r="M292" s="151"/>
      <c r="N292" s="151"/>
      <c r="O292" s="151"/>
      <c r="P292" s="151"/>
    </row>
    <row r="293" spans="2:16">
      <c r="B293" s="151"/>
      <c r="C293" s="151"/>
      <c r="D293" s="151"/>
      <c r="E293" s="151"/>
      <c r="F293" s="151"/>
      <c r="G293" s="151"/>
      <c r="H293" s="151"/>
      <c r="I293" s="151"/>
      <c r="J293" s="151"/>
      <c r="K293" s="151"/>
      <c r="L293" s="151"/>
      <c r="M293" s="151"/>
      <c r="N293" s="151"/>
      <c r="O293" s="151"/>
      <c r="P293" s="151"/>
    </row>
    <row r="294" spans="2:16">
      <c r="B294" s="151"/>
      <c r="C294" s="151"/>
      <c r="D294" s="151"/>
      <c r="E294" s="151"/>
      <c r="F294" s="151"/>
      <c r="G294" s="151"/>
      <c r="H294" s="151"/>
      <c r="I294" s="151"/>
      <c r="J294" s="151"/>
      <c r="K294" s="151"/>
      <c r="L294" s="151"/>
      <c r="M294" s="151"/>
      <c r="N294" s="151"/>
      <c r="O294" s="151"/>
      <c r="P294" s="151"/>
    </row>
    <row r="295" spans="2:16">
      <c r="B295" s="151"/>
      <c r="C295" s="151"/>
      <c r="D295" s="151"/>
      <c r="E295" s="151"/>
      <c r="F295" s="151"/>
      <c r="G295" s="151"/>
      <c r="H295" s="151"/>
      <c r="I295" s="151"/>
      <c r="J295" s="151"/>
      <c r="K295" s="151"/>
      <c r="L295" s="151"/>
      <c r="M295" s="151"/>
      <c r="N295" s="151"/>
      <c r="O295" s="151"/>
      <c r="P295" s="151"/>
    </row>
    <row r="296" spans="2:16">
      <c r="B296" s="151"/>
      <c r="C296" s="151"/>
      <c r="D296" s="151"/>
      <c r="E296" s="151"/>
      <c r="F296" s="151"/>
      <c r="G296" s="151"/>
      <c r="H296" s="151"/>
      <c r="I296" s="151"/>
      <c r="J296" s="151"/>
      <c r="K296" s="151"/>
      <c r="L296" s="151"/>
      <c r="M296" s="151"/>
      <c r="N296" s="151"/>
      <c r="O296" s="151"/>
      <c r="P296" s="151"/>
    </row>
    <row r="297" spans="2:16">
      <c r="B297" s="151"/>
      <c r="C297" s="151"/>
      <c r="D297" s="151"/>
      <c r="E297" s="151"/>
      <c r="F297" s="151"/>
      <c r="G297" s="151"/>
      <c r="H297" s="151"/>
      <c r="I297" s="151"/>
      <c r="J297" s="151"/>
      <c r="K297" s="151"/>
      <c r="L297" s="151"/>
      <c r="M297" s="151"/>
      <c r="N297" s="151"/>
      <c r="O297" s="151"/>
      <c r="P297" s="151"/>
    </row>
    <row r="298" spans="2:16">
      <c r="B298" s="151"/>
      <c r="C298" s="151"/>
      <c r="D298" s="151"/>
      <c r="E298" s="151"/>
      <c r="F298" s="151"/>
      <c r="G298" s="151"/>
      <c r="H298" s="151"/>
      <c r="I298" s="151"/>
      <c r="J298" s="151"/>
      <c r="K298" s="151"/>
      <c r="L298" s="151"/>
      <c r="M298" s="151"/>
      <c r="N298" s="151"/>
      <c r="O298" s="151"/>
      <c r="P298" s="151"/>
    </row>
    <row r="299" spans="2:16">
      <c r="B299" s="151"/>
      <c r="C299" s="151"/>
      <c r="D299" s="151"/>
      <c r="E299" s="151"/>
      <c r="F299" s="151"/>
      <c r="G299" s="151"/>
      <c r="H299" s="151"/>
      <c r="I299" s="151"/>
      <c r="J299" s="151"/>
      <c r="K299" s="151"/>
      <c r="L299" s="151"/>
      <c r="M299" s="151"/>
      <c r="N299" s="151"/>
      <c r="O299" s="151"/>
      <c r="P299" s="151"/>
    </row>
    <row r="300" spans="2:16">
      <c r="B300" s="151"/>
      <c r="C300" s="151"/>
      <c r="D300" s="151"/>
      <c r="E300" s="151"/>
      <c r="F300" s="151"/>
      <c r="G300" s="151"/>
      <c r="H300" s="151"/>
      <c r="I300" s="151"/>
      <c r="J300" s="151"/>
      <c r="K300" s="151"/>
      <c r="L300" s="151"/>
      <c r="M300" s="151"/>
      <c r="N300" s="151"/>
      <c r="O300" s="151"/>
      <c r="P300" s="151"/>
    </row>
    <row r="301" spans="2:16">
      <c r="B301" s="151"/>
      <c r="C301" s="151"/>
      <c r="D301" s="151"/>
      <c r="E301" s="151"/>
      <c r="F301" s="151"/>
      <c r="G301" s="151"/>
      <c r="H301" s="151"/>
      <c r="I301" s="151"/>
      <c r="J301" s="151"/>
      <c r="K301" s="151"/>
      <c r="L301" s="151"/>
      <c r="M301" s="151"/>
      <c r="N301" s="151"/>
      <c r="O301" s="151"/>
      <c r="P301" s="151"/>
    </row>
    <row r="302" spans="2:16">
      <c r="B302" s="151"/>
      <c r="C302" s="151"/>
      <c r="D302" s="151"/>
      <c r="E302" s="151"/>
      <c r="F302" s="151"/>
      <c r="G302" s="151"/>
      <c r="H302" s="151"/>
      <c r="I302" s="151"/>
      <c r="J302" s="151"/>
      <c r="K302" s="151"/>
      <c r="L302" s="151"/>
      <c r="M302" s="151"/>
      <c r="N302" s="151"/>
      <c r="O302" s="151"/>
      <c r="P302" s="151"/>
    </row>
    <row r="303" spans="2:16">
      <c r="B303" s="151"/>
      <c r="C303" s="151"/>
      <c r="D303" s="151"/>
      <c r="E303" s="151"/>
      <c r="F303" s="151"/>
      <c r="G303" s="151"/>
      <c r="H303" s="151"/>
      <c r="I303" s="151"/>
      <c r="J303" s="151"/>
      <c r="K303" s="151"/>
      <c r="L303" s="151"/>
      <c r="M303" s="151"/>
      <c r="N303" s="151"/>
      <c r="O303" s="151"/>
      <c r="P303" s="151"/>
    </row>
    <row r="304" spans="2:16">
      <c r="B304" s="151"/>
      <c r="C304" s="151"/>
      <c r="D304" s="151"/>
      <c r="E304" s="151"/>
      <c r="F304" s="151"/>
      <c r="G304" s="151"/>
      <c r="H304" s="151"/>
      <c r="I304" s="151"/>
      <c r="J304" s="151"/>
      <c r="K304" s="151"/>
      <c r="L304" s="151"/>
      <c r="M304" s="151"/>
      <c r="N304" s="151"/>
      <c r="O304" s="151"/>
      <c r="P304" s="151"/>
    </row>
    <row r="305" spans="2:16">
      <c r="B305" s="151"/>
      <c r="C305" s="151"/>
      <c r="D305" s="151"/>
      <c r="E305" s="151"/>
      <c r="F305" s="151"/>
      <c r="G305" s="151"/>
      <c r="H305" s="151"/>
      <c r="I305" s="151"/>
      <c r="J305" s="151"/>
      <c r="K305" s="151"/>
      <c r="L305" s="151"/>
      <c r="M305" s="151"/>
      <c r="N305" s="151"/>
      <c r="O305" s="151"/>
      <c r="P305" s="151"/>
    </row>
    <row r="306" spans="2:16">
      <c r="B306" s="151"/>
      <c r="C306" s="151"/>
      <c r="D306" s="151"/>
      <c r="E306" s="151"/>
      <c r="F306" s="151"/>
      <c r="G306" s="151"/>
      <c r="H306" s="151"/>
      <c r="I306" s="151"/>
      <c r="J306" s="151"/>
      <c r="K306" s="151"/>
      <c r="L306" s="151"/>
      <c r="M306" s="151"/>
      <c r="N306" s="151"/>
      <c r="O306" s="151"/>
      <c r="P306" s="151"/>
    </row>
    <row r="307" spans="2:16">
      <c r="B307" s="151"/>
      <c r="C307" s="151"/>
      <c r="D307" s="151"/>
      <c r="E307" s="151"/>
      <c r="F307" s="151"/>
      <c r="G307" s="151"/>
      <c r="H307" s="151"/>
      <c r="I307" s="151"/>
      <c r="J307" s="151"/>
      <c r="K307" s="151"/>
      <c r="L307" s="151"/>
      <c r="M307" s="151"/>
      <c r="N307" s="151"/>
      <c r="O307" s="151"/>
      <c r="P307" s="151"/>
    </row>
    <row r="308" spans="2:16">
      <c r="B308" s="151"/>
      <c r="C308" s="151"/>
      <c r="D308" s="151"/>
      <c r="E308" s="151"/>
      <c r="F308" s="151"/>
      <c r="G308" s="151"/>
      <c r="H308" s="151"/>
      <c r="I308" s="151"/>
      <c r="J308" s="151"/>
      <c r="K308" s="151"/>
      <c r="L308" s="151"/>
      <c r="M308" s="151"/>
      <c r="N308" s="151"/>
      <c r="O308" s="151"/>
      <c r="P308" s="151"/>
    </row>
    <row r="309" spans="2:16">
      <c r="B309" s="151"/>
      <c r="C309" s="151"/>
      <c r="D309" s="151"/>
      <c r="E309" s="151"/>
      <c r="F309" s="151"/>
      <c r="G309" s="151"/>
      <c r="H309" s="151"/>
      <c r="I309" s="151"/>
      <c r="J309" s="151"/>
      <c r="K309" s="151"/>
      <c r="L309" s="151"/>
      <c r="M309" s="151"/>
      <c r="N309" s="151"/>
      <c r="O309" s="151"/>
      <c r="P309" s="151"/>
    </row>
    <row r="310" spans="2:16">
      <c r="B310" s="151"/>
      <c r="C310" s="151"/>
      <c r="D310" s="151"/>
      <c r="E310" s="151"/>
      <c r="F310" s="151"/>
      <c r="G310" s="151"/>
      <c r="H310" s="151"/>
      <c r="I310" s="151"/>
      <c r="J310" s="151"/>
      <c r="K310" s="151"/>
      <c r="L310" s="151"/>
      <c r="M310" s="151"/>
      <c r="N310" s="151"/>
      <c r="O310" s="151"/>
      <c r="P310" s="151"/>
    </row>
    <row r="311" spans="2:16">
      <c r="B311" s="151"/>
      <c r="C311" s="151"/>
      <c r="D311" s="151"/>
      <c r="E311" s="151"/>
      <c r="F311" s="151"/>
      <c r="G311" s="151"/>
      <c r="H311" s="151"/>
      <c r="I311" s="151"/>
      <c r="J311" s="151"/>
      <c r="K311" s="151"/>
      <c r="L311" s="151"/>
      <c r="M311" s="151"/>
      <c r="N311" s="151"/>
      <c r="O311" s="151"/>
      <c r="P311" s="151"/>
    </row>
    <row r="312" spans="2:16">
      <c r="B312" s="151"/>
      <c r="C312" s="151"/>
      <c r="D312" s="151"/>
      <c r="E312" s="151"/>
      <c r="F312" s="151"/>
      <c r="G312" s="151"/>
      <c r="H312" s="151"/>
      <c r="I312" s="151"/>
      <c r="J312" s="151"/>
      <c r="K312" s="151"/>
      <c r="L312" s="151"/>
      <c r="M312" s="151"/>
      <c r="N312" s="151"/>
      <c r="O312" s="151"/>
      <c r="P312" s="151"/>
    </row>
    <row r="313" spans="2:16">
      <c r="B313" s="151"/>
      <c r="C313" s="151"/>
      <c r="D313" s="151"/>
      <c r="E313" s="151"/>
      <c r="F313" s="151"/>
      <c r="G313" s="151"/>
      <c r="H313" s="151"/>
      <c r="I313" s="151"/>
      <c r="J313" s="151"/>
      <c r="K313" s="151"/>
      <c r="L313" s="151"/>
      <c r="M313" s="151"/>
      <c r="N313" s="151"/>
      <c r="O313" s="151"/>
      <c r="P313" s="151"/>
    </row>
    <row r="314" spans="2:16">
      <c r="B314" s="151"/>
      <c r="C314" s="151"/>
      <c r="D314" s="151"/>
      <c r="E314" s="151"/>
      <c r="F314" s="151"/>
      <c r="G314" s="151"/>
      <c r="H314" s="151"/>
      <c r="I314" s="151"/>
      <c r="J314" s="151"/>
      <c r="K314" s="151"/>
      <c r="L314" s="151"/>
      <c r="M314" s="151"/>
      <c r="N314" s="151"/>
      <c r="O314" s="151"/>
      <c r="P314" s="151"/>
    </row>
    <row r="315" spans="2:16">
      <c r="B315" s="151"/>
      <c r="C315" s="151"/>
      <c r="D315" s="151"/>
      <c r="E315" s="151"/>
      <c r="F315" s="151"/>
      <c r="G315" s="151"/>
      <c r="H315" s="151"/>
      <c r="I315" s="151"/>
      <c r="J315" s="151"/>
      <c r="K315" s="151"/>
      <c r="L315" s="151"/>
      <c r="M315" s="151"/>
      <c r="N315" s="151"/>
      <c r="O315" s="151"/>
      <c r="P315" s="151"/>
    </row>
    <row r="316" spans="2:16">
      <c r="B316" s="151"/>
      <c r="C316" s="151"/>
      <c r="D316" s="151"/>
      <c r="E316" s="151"/>
      <c r="F316" s="151"/>
      <c r="G316" s="151"/>
      <c r="H316" s="151"/>
      <c r="I316" s="151"/>
      <c r="J316" s="151"/>
      <c r="K316" s="151"/>
      <c r="L316" s="151"/>
      <c r="M316" s="151"/>
      <c r="N316" s="151"/>
      <c r="O316" s="151"/>
      <c r="P316" s="151"/>
    </row>
    <row r="317" spans="2:16">
      <c r="B317" s="151"/>
      <c r="C317" s="151"/>
      <c r="D317" s="151"/>
      <c r="E317" s="151"/>
      <c r="F317" s="151"/>
      <c r="G317" s="151"/>
      <c r="H317" s="151"/>
      <c r="I317" s="151"/>
      <c r="J317" s="151"/>
      <c r="K317" s="151"/>
      <c r="L317" s="151"/>
      <c r="M317" s="151"/>
      <c r="N317" s="151"/>
      <c r="O317" s="151"/>
      <c r="P317" s="151"/>
    </row>
    <row r="318" spans="2:16">
      <c r="B318" s="151"/>
      <c r="C318" s="151"/>
      <c r="D318" s="151"/>
      <c r="E318" s="151"/>
      <c r="F318" s="151"/>
      <c r="G318" s="151"/>
      <c r="H318" s="151"/>
      <c r="I318" s="151"/>
      <c r="J318" s="151"/>
      <c r="K318" s="151"/>
      <c r="L318" s="151"/>
      <c r="M318" s="151"/>
      <c r="N318" s="151"/>
      <c r="O318" s="151"/>
      <c r="P318" s="151"/>
    </row>
    <row r="319" spans="2:16">
      <c r="B319" s="151"/>
      <c r="C319" s="151"/>
      <c r="D319" s="151"/>
      <c r="E319" s="151"/>
      <c r="F319" s="151"/>
      <c r="G319" s="151"/>
      <c r="H319" s="151"/>
      <c r="I319" s="151"/>
      <c r="J319" s="151"/>
      <c r="K319" s="151"/>
      <c r="L319" s="151"/>
      <c r="M319" s="151"/>
      <c r="N319" s="151"/>
      <c r="O319" s="151"/>
      <c r="P319" s="151"/>
    </row>
    <row r="320" spans="2:16">
      <c r="B320" s="151"/>
      <c r="C320" s="151"/>
      <c r="D320" s="151"/>
      <c r="E320" s="151"/>
      <c r="F320" s="151"/>
      <c r="G320" s="151"/>
      <c r="H320" s="151"/>
      <c r="I320" s="151"/>
      <c r="J320" s="151"/>
      <c r="K320" s="151"/>
      <c r="L320" s="151"/>
      <c r="M320" s="151"/>
      <c r="N320" s="151"/>
      <c r="O320" s="151"/>
      <c r="P320" s="151"/>
    </row>
    <row r="321" spans="2:16">
      <c r="B321" s="151"/>
      <c r="C321" s="151"/>
      <c r="D321" s="151"/>
      <c r="E321" s="151"/>
      <c r="F321" s="151"/>
      <c r="G321" s="151"/>
      <c r="H321" s="151"/>
      <c r="I321" s="151"/>
      <c r="J321" s="151"/>
      <c r="K321" s="151"/>
      <c r="L321" s="151"/>
      <c r="M321" s="151"/>
      <c r="N321" s="151"/>
      <c r="O321" s="151"/>
      <c r="P321" s="151"/>
    </row>
    <row r="322" spans="2:16">
      <c r="B322" s="151"/>
      <c r="C322" s="151"/>
      <c r="D322" s="151"/>
      <c r="E322" s="151"/>
      <c r="F322" s="151"/>
      <c r="G322" s="151"/>
      <c r="H322" s="151"/>
      <c r="I322" s="151"/>
      <c r="J322" s="151"/>
      <c r="K322" s="151"/>
      <c r="L322" s="151"/>
      <c r="M322" s="151"/>
      <c r="N322" s="151"/>
      <c r="O322" s="151"/>
      <c r="P322" s="151"/>
    </row>
    <row r="323" spans="2:16">
      <c r="B323" s="151"/>
      <c r="C323" s="151"/>
      <c r="D323" s="151"/>
      <c r="E323" s="151"/>
      <c r="F323" s="151"/>
      <c r="G323" s="151"/>
      <c r="H323" s="151"/>
      <c r="I323" s="151"/>
      <c r="J323" s="151"/>
      <c r="K323" s="151"/>
      <c r="L323" s="151"/>
      <c r="M323" s="151"/>
      <c r="N323" s="151"/>
      <c r="O323" s="151"/>
      <c r="P323" s="151"/>
    </row>
    <row r="324" spans="2:16">
      <c r="B324" s="151"/>
      <c r="C324" s="151"/>
      <c r="D324" s="151"/>
      <c r="E324" s="151"/>
      <c r="F324" s="151"/>
      <c r="G324" s="151"/>
      <c r="H324" s="151"/>
      <c r="I324" s="151"/>
      <c r="J324" s="151"/>
      <c r="K324" s="151"/>
      <c r="L324" s="151"/>
      <c r="M324" s="151"/>
      <c r="N324" s="151"/>
      <c r="O324" s="151"/>
      <c r="P324" s="151"/>
    </row>
    <row r="325" spans="2:16">
      <c r="B325" s="151"/>
      <c r="C325" s="151"/>
      <c r="D325" s="151"/>
      <c r="E325" s="151"/>
      <c r="F325" s="151"/>
      <c r="G325" s="151"/>
      <c r="H325" s="151"/>
      <c r="I325" s="151"/>
      <c r="J325" s="151"/>
      <c r="K325" s="151"/>
      <c r="L325" s="151"/>
      <c r="M325" s="151"/>
      <c r="N325" s="151"/>
      <c r="O325" s="151"/>
      <c r="P325" s="151"/>
    </row>
    <row r="326" spans="2:16">
      <c r="B326" s="151"/>
      <c r="C326" s="151"/>
      <c r="D326" s="151"/>
      <c r="E326" s="151"/>
      <c r="F326" s="151"/>
      <c r="G326" s="151"/>
      <c r="H326" s="151"/>
      <c r="I326" s="151"/>
      <c r="J326" s="151"/>
      <c r="K326" s="151"/>
      <c r="L326" s="151"/>
      <c r="M326" s="151"/>
      <c r="N326" s="151"/>
      <c r="O326" s="151"/>
      <c r="P326" s="151"/>
    </row>
    <row r="327" spans="2:16">
      <c r="B327" s="151"/>
      <c r="C327" s="151"/>
      <c r="D327" s="151"/>
      <c r="E327" s="151"/>
      <c r="F327" s="151"/>
      <c r="G327" s="151"/>
      <c r="H327" s="151"/>
      <c r="I327" s="151"/>
      <c r="J327" s="151"/>
      <c r="K327" s="151"/>
      <c r="L327" s="151"/>
      <c r="M327" s="151"/>
      <c r="N327" s="151"/>
      <c r="O327" s="151"/>
      <c r="P327" s="151"/>
    </row>
    <row r="328" spans="2:16">
      <c r="B328" s="151"/>
      <c r="C328" s="151"/>
      <c r="D328" s="151"/>
      <c r="E328" s="151"/>
      <c r="F328" s="151"/>
      <c r="G328" s="151"/>
      <c r="H328" s="151"/>
      <c r="I328" s="151"/>
      <c r="J328" s="151"/>
      <c r="K328" s="151"/>
      <c r="L328" s="151"/>
      <c r="M328" s="151"/>
      <c r="N328" s="151"/>
      <c r="O328" s="151"/>
      <c r="P328" s="151"/>
    </row>
    <row r="329" spans="2:16">
      <c r="B329" s="151"/>
      <c r="C329" s="151"/>
      <c r="D329" s="151"/>
      <c r="E329" s="151"/>
      <c r="F329" s="151"/>
      <c r="G329" s="151"/>
      <c r="H329" s="151"/>
      <c r="I329" s="151"/>
      <c r="J329" s="151"/>
      <c r="K329" s="151"/>
      <c r="L329" s="151"/>
      <c r="M329" s="151"/>
      <c r="N329" s="151"/>
      <c r="O329" s="151"/>
      <c r="P329" s="151"/>
    </row>
    <row r="330" spans="2:16">
      <c r="B330" s="151"/>
      <c r="C330" s="151"/>
      <c r="D330" s="151"/>
      <c r="E330" s="151"/>
      <c r="F330" s="151"/>
      <c r="G330" s="151"/>
      <c r="H330" s="151"/>
      <c r="I330" s="151"/>
      <c r="J330" s="151"/>
      <c r="K330" s="151"/>
      <c r="L330" s="151"/>
      <c r="M330" s="151"/>
      <c r="N330" s="151"/>
      <c r="O330" s="151"/>
      <c r="P330" s="151"/>
    </row>
    <row r="331" spans="2:16">
      <c r="B331" s="151"/>
      <c r="C331" s="151"/>
      <c r="D331" s="151"/>
      <c r="E331" s="151"/>
      <c r="F331" s="151"/>
      <c r="G331" s="151"/>
      <c r="H331" s="151"/>
      <c r="I331" s="151"/>
      <c r="J331" s="151"/>
      <c r="K331" s="151"/>
      <c r="L331" s="151"/>
      <c r="M331" s="151"/>
      <c r="N331" s="151"/>
      <c r="O331" s="151"/>
      <c r="P331" s="151"/>
    </row>
    <row r="332" spans="2:16">
      <c r="B332" s="151"/>
      <c r="C332" s="151"/>
      <c r="D332" s="151"/>
      <c r="E332" s="151"/>
      <c r="F332" s="151"/>
      <c r="G332" s="151"/>
      <c r="H332" s="151"/>
      <c r="I332" s="151"/>
      <c r="J332" s="151"/>
      <c r="K332" s="151"/>
      <c r="L332" s="151"/>
      <c r="M332" s="151"/>
      <c r="N332" s="151"/>
      <c r="O332" s="151"/>
      <c r="P332" s="151"/>
    </row>
    <row r="333" spans="2:16">
      <c r="B333" s="151"/>
      <c r="C333" s="151"/>
      <c r="D333" s="151"/>
      <c r="E333" s="151"/>
      <c r="F333" s="151"/>
      <c r="G333" s="151"/>
      <c r="H333" s="151"/>
      <c r="I333" s="151"/>
      <c r="J333" s="151"/>
      <c r="K333" s="151"/>
      <c r="L333" s="151"/>
      <c r="M333" s="151"/>
      <c r="N333" s="151"/>
      <c r="O333" s="151"/>
      <c r="P333" s="151"/>
    </row>
    <row r="334" spans="2:16">
      <c r="B334" s="151"/>
      <c r="C334" s="151"/>
      <c r="D334" s="151"/>
      <c r="E334" s="151"/>
      <c r="F334" s="151"/>
      <c r="G334" s="151"/>
      <c r="H334" s="151"/>
      <c r="I334" s="151"/>
      <c r="J334" s="151"/>
      <c r="K334" s="151"/>
      <c r="L334" s="151"/>
      <c r="M334" s="151"/>
      <c r="N334" s="151"/>
      <c r="O334" s="151"/>
      <c r="P334" s="151"/>
    </row>
    <row r="335" spans="2:16">
      <c r="B335" s="151"/>
      <c r="C335" s="151"/>
      <c r="D335" s="151"/>
      <c r="E335" s="151"/>
      <c r="F335" s="151"/>
      <c r="G335" s="151"/>
      <c r="H335" s="151"/>
      <c r="I335" s="151"/>
      <c r="J335" s="151"/>
      <c r="K335" s="151"/>
      <c r="L335" s="151"/>
      <c r="M335" s="151"/>
      <c r="N335" s="151"/>
      <c r="O335" s="151"/>
      <c r="P335" s="151"/>
    </row>
    <row r="336" spans="2:16">
      <c r="B336" s="151"/>
      <c r="C336" s="151"/>
      <c r="D336" s="151"/>
      <c r="E336" s="151"/>
      <c r="F336" s="151"/>
      <c r="G336" s="151"/>
      <c r="H336" s="151"/>
      <c r="I336" s="151"/>
      <c r="J336" s="151"/>
      <c r="K336" s="151"/>
      <c r="L336" s="151"/>
      <c r="M336" s="151"/>
      <c r="N336" s="151"/>
      <c r="O336" s="151"/>
      <c r="P336" s="151"/>
    </row>
    <row r="337" spans="2:16">
      <c r="B337" s="151"/>
      <c r="C337" s="151"/>
      <c r="D337" s="151"/>
      <c r="E337" s="151"/>
      <c r="F337" s="151"/>
      <c r="G337" s="151"/>
      <c r="H337" s="151"/>
      <c r="I337" s="151"/>
      <c r="J337" s="151"/>
      <c r="K337" s="151"/>
      <c r="L337" s="151"/>
      <c r="M337" s="151"/>
      <c r="N337" s="151"/>
      <c r="O337" s="151"/>
      <c r="P337" s="151"/>
    </row>
    <row r="338" spans="2:16">
      <c r="B338" s="151"/>
      <c r="C338" s="151"/>
      <c r="D338" s="151"/>
      <c r="E338" s="151"/>
      <c r="F338" s="151"/>
      <c r="G338" s="151"/>
      <c r="H338" s="151"/>
      <c r="I338" s="151"/>
      <c r="J338" s="151"/>
      <c r="K338" s="151"/>
      <c r="L338" s="151"/>
      <c r="M338" s="151"/>
      <c r="N338" s="151"/>
      <c r="O338" s="151"/>
      <c r="P338" s="151"/>
    </row>
    <row r="339" spans="2:16">
      <c r="B339" s="151"/>
      <c r="C339" s="151"/>
      <c r="D339" s="151"/>
      <c r="E339" s="151"/>
      <c r="F339" s="151"/>
      <c r="G339" s="151"/>
      <c r="H339" s="151"/>
      <c r="I339" s="151"/>
      <c r="J339" s="151"/>
      <c r="K339" s="151"/>
      <c r="L339" s="151"/>
      <c r="M339" s="151"/>
      <c r="N339" s="151"/>
      <c r="O339" s="151"/>
      <c r="P339" s="151"/>
    </row>
    <row r="340" spans="2:16">
      <c r="B340" s="151"/>
      <c r="C340" s="151"/>
      <c r="D340" s="151"/>
      <c r="E340" s="151"/>
      <c r="F340" s="151"/>
      <c r="G340" s="151"/>
      <c r="H340" s="151"/>
      <c r="I340" s="151"/>
      <c r="J340" s="151"/>
      <c r="K340" s="151"/>
      <c r="L340" s="151"/>
      <c r="M340" s="151"/>
      <c r="N340" s="151"/>
      <c r="O340" s="151"/>
      <c r="P340" s="151"/>
    </row>
    <row r="341" spans="2:16">
      <c r="B341" s="151"/>
      <c r="C341" s="151"/>
      <c r="D341" s="151"/>
      <c r="E341" s="151"/>
      <c r="F341" s="151"/>
      <c r="G341" s="151"/>
      <c r="H341" s="151"/>
      <c r="I341" s="151"/>
      <c r="J341" s="151"/>
      <c r="K341" s="151"/>
      <c r="L341" s="151"/>
      <c r="M341" s="151"/>
      <c r="N341" s="151"/>
      <c r="O341" s="151"/>
      <c r="P341" s="151"/>
    </row>
    <row r="342" spans="2:16">
      <c r="B342" s="151"/>
      <c r="C342" s="151"/>
      <c r="D342" s="151"/>
      <c r="E342" s="151"/>
      <c r="F342" s="151"/>
      <c r="G342" s="151"/>
      <c r="H342" s="151"/>
      <c r="I342" s="151"/>
      <c r="J342" s="151"/>
      <c r="K342" s="151"/>
      <c r="L342" s="151"/>
      <c r="M342" s="151"/>
      <c r="N342" s="151"/>
      <c r="O342" s="151"/>
      <c r="P342" s="151"/>
    </row>
    <row r="343" spans="2:16">
      <c r="B343" s="151"/>
      <c r="C343" s="151"/>
      <c r="D343" s="151"/>
      <c r="E343" s="151"/>
      <c r="F343" s="151"/>
      <c r="G343" s="151"/>
      <c r="H343" s="151"/>
      <c r="I343" s="151"/>
      <c r="J343" s="151"/>
      <c r="K343" s="151"/>
      <c r="L343" s="151"/>
      <c r="M343" s="151"/>
      <c r="N343" s="151"/>
      <c r="O343" s="151"/>
      <c r="P343" s="151"/>
    </row>
    <row r="344" spans="2:16">
      <c r="B344" s="151"/>
      <c r="C344" s="151"/>
      <c r="D344" s="151"/>
      <c r="E344" s="151"/>
      <c r="F344" s="151"/>
      <c r="G344" s="151"/>
      <c r="H344" s="151"/>
      <c r="I344" s="151"/>
      <c r="J344" s="151"/>
      <c r="K344" s="151"/>
      <c r="L344" s="151"/>
      <c r="M344" s="151"/>
      <c r="N344" s="151"/>
      <c r="O344" s="151"/>
      <c r="P344" s="151"/>
    </row>
    <row r="345" spans="2:16">
      <c r="B345" s="151"/>
      <c r="C345" s="151"/>
      <c r="D345" s="151"/>
      <c r="E345" s="151"/>
      <c r="F345" s="151"/>
      <c r="G345" s="151"/>
      <c r="H345" s="151"/>
      <c r="I345" s="151"/>
      <c r="J345" s="151"/>
      <c r="K345" s="151"/>
      <c r="L345" s="151"/>
      <c r="M345" s="151"/>
      <c r="N345" s="151"/>
      <c r="O345" s="151"/>
      <c r="P345" s="151"/>
    </row>
    <row r="346" spans="2:16">
      <c r="B346" s="151"/>
      <c r="C346" s="151"/>
      <c r="D346" s="151"/>
      <c r="E346" s="151"/>
      <c r="F346" s="151"/>
      <c r="G346" s="151"/>
      <c r="H346" s="151"/>
      <c r="I346" s="151"/>
      <c r="J346" s="151"/>
      <c r="K346" s="151"/>
      <c r="L346" s="151"/>
      <c r="M346" s="151"/>
      <c r="N346" s="151"/>
      <c r="O346" s="151"/>
      <c r="P346" s="151"/>
    </row>
    <row r="347" spans="2:16">
      <c r="B347" s="151"/>
      <c r="C347" s="151"/>
      <c r="D347" s="151"/>
      <c r="E347" s="151"/>
      <c r="F347" s="151"/>
      <c r="G347" s="151"/>
      <c r="H347" s="151"/>
      <c r="I347" s="151"/>
      <c r="J347" s="151"/>
      <c r="K347" s="151"/>
      <c r="L347" s="151"/>
      <c r="M347" s="151"/>
      <c r="N347" s="151"/>
      <c r="O347" s="151"/>
      <c r="P347" s="151"/>
    </row>
    <row r="348" spans="2:16">
      <c r="B348" s="151"/>
      <c r="C348" s="151"/>
      <c r="D348" s="151"/>
      <c r="E348" s="151"/>
      <c r="F348" s="151"/>
      <c r="G348" s="151"/>
      <c r="H348" s="151"/>
      <c r="I348" s="151"/>
      <c r="J348" s="151"/>
      <c r="K348" s="151"/>
      <c r="L348" s="151"/>
      <c r="M348" s="151"/>
      <c r="N348" s="151"/>
      <c r="O348" s="151"/>
      <c r="P348" s="151"/>
    </row>
    <row r="349" spans="2:16">
      <c r="B349" s="151"/>
      <c r="C349" s="151"/>
      <c r="D349" s="151"/>
      <c r="E349" s="151"/>
      <c r="F349" s="151"/>
      <c r="G349" s="151"/>
      <c r="H349" s="151"/>
      <c r="I349" s="151"/>
      <c r="J349" s="151"/>
      <c r="K349" s="151"/>
      <c r="L349" s="151"/>
      <c r="M349" s="151"/>
      <c r="N349" s="151"/>
      <c r="O349" s="151"/>
      <c r="P349" s="151"/>
    </row>
    <row r="350" spans="2:16">
      <c r="B350" s="151"/>
      <c r="C350" s="151"/>
      <c r="D350" s="151"/>
      <c r="E350" s="151"/>
      <c r="F350" s="151"/>
      <c r="G350" s="151"/>
      <c r="H350" s="151"/>
      <c r="I350" s="151"/>
      <c r="J350" s="151"/>
      <c r="K350" s="151"/>
      <c r="L350" s="151"/>
      <c r="M350" s="151"/>
      <c r="N350" s="151"/>
      <c r="O350" s="151"/>
      <c r="P350" s="151"/>
    </row>
    <row r="351" spans="2:16">
      <c r="B351" s="151"/>
      <c r="C351" s="151"/>
      <c r="D351" s="151"/>
      <c r="E351" s="151"/>
      <c r="F351" s="151"/>
      <c r="G351" s="151"/>
      <c r="H351" s="151"/>
      <c r="I351" s="151"/>
      <c r="J351" s="151"/>
      <c r="K351" s="151"/>
      <c r="L351" s="151"/>
      <c r="M351" s="151"/>
      <c r="N351" s="151"/>
      <c r="O351" s="151"/>
      <c r="P351" s="151"/>
    </row>
    <row r="352" spans="2:16">
      <c r="B352" s="151"/>
      <c r="C352" s="151"/>
      <c r="D352" s="151"/>
      <c r="E352" s="151"/>
      <c r="F352" s="151"/>
      <c r="G352" s="151"/>
      <c r="H352" s="151"/>
      <c r="I352" s="151"/>
      <c r="J352" s="151"/>
      <c r="K352" s="151"/>
      <c r="L352" s="151"/>
      <c r="M352" s="151"/>
      <c r="N352" s="151"/>
      <c r="O352" s="151"/>
      <c r="P352" s="151"/>
    </row>
    <row r="353" spans="2:16">
      <c r="B353" s="151"/>
      <c r="C353" s="151"/>
      <c r="D353" s="151"/>
      <c r="E353" s="151"/>
      <c r="F353" s="151"/>
      <c r="G353" s="151"/>
      <c r="H353" s="151"/>
      <c r="I353" s="151"/>
      <c r="J353" s="151"/>
      <c r="K353" s="151"/>
      <c r="L353" s="151"/>
      <c r="M353" s="151"/>
      <c r="N353" s="151"/>
      <c r="O353" s="151"/>
      <c r="P353" s="151"/>
    </row>
    <row r="354" spans="2:16">
      <c r="B354" s="151"/>
      <c r="C354" s="151"/>
      <c r="D354" s="151"/>
      <c r="E354" s="151"/>
      <c r="F354" s="151"/>
      <c r="G354" s="151"/>
      <c r="H354" s="151"/>
      <c r="I354" s="151"/>
      <c r="J354" s="151"/>
      <c r="K354" s="151"/>
      <c r="L354" s="151"/>
      <c r="M354" s="151"/>
      <c r="N354" s="151"/>
      <c r="O354" s="151"/>
      <c r="P354" s="151"/>
    </row>
    <row r="355" spans="2:16">
      <c r="B355" s="151"/>
      <c r="C355" s="151"/>
      <c r="D355" s="151"/>
      <c r="E355" s="151"/>
      <c r="F355" s="151"/>
      <c r="G355" s="151"/>
      <c r="H355" s="151"/>
      <c r="I355" s="151"/>
      <c r="J355" s="151"/>
      <c r="K355" s="151"/>
      <c r="L355" s="151"/>
      <c r="M355" s="151"/>
      <c r="N355" s="151"/>
      <c r="O355" s="151"/>
      <c r="P355" s="151"/>
    </row>
    <row r="356" spans="2:16">
      <c r="B356" s="151"/>
      <c r="C356" s="151"/>
      <c r="D356" s="151"/>
      <c r="E356" s="151"/>
      <c r="F356" s="151"/>
      <c r="G356" s="151"/>
      <c r="H356" s="151"/>
      <c r="I356" s="151"/>
      <c r="J356" s="151"/>
      <c r="K356" s="151"/>
      <c r="L356" s="151"/>
      <c r="M356" s="151"/>
      <c r="N356" s="151"/>
      <c r="O356" s="151"/>
      <c r="P356" s="151"/>
    </row>
    <row r="357" spans="2:16">
      <c r="B357" s="151"/>
      <c r="C357" s="151"/>
      <c r="D357" s="151"/>
      <c r="E357" s="151"/>
      <c r="F357" s="151"/>
      <c r="G357" s="151"/>
      <c r="H357" s="151"/>
      <c r="I357" s="151"/>
      <c r="J357" s="151"/>
      <c r="K357" s="151"/>
      <c r="L357" s="151"/>
      <c r="M357" s="151"/>
      <c r="N357" s="151"/>
      <c r="O357" s="151"/>
      <c r="P357" s="151"/>
    </row>
    <row r="358" spans="2:16">
      <c r="B358" s="151"/>
      <c r="C358" s="151"/>
      <c r="D358" s="151"/>
      <c r="E358" s="151"/>
      <c r="F358" s="151"/>
      <c r="G358" s="151"/>
      <c r="H358" s="151"/>
      <c r="I358" s="151"/>
      <c r="J358" s="151"/>
      <c r="K358" s="151"/>
      <c r="L358" s="151"/>
      <c r="M358" s="151"/>
      <c r="N358" s="151"/>
      <c r="O358" s="151"/>
      <c r="P358" s="151"/>
    </row>
    <row r="359" spans="2:16">
      <c r="B359" s="151"/>
      <c r="C359" s="151"/>
      <c r="D359" s="151"/>
      <c r="E359" s="151"/>
      <c r="F359" s="151"/>
      <c r="G359" s="151"/>
      <c r="H359" s="151"/>
      <c r="I359" s="151"/>
      <c r="J359" s="151"/>
      <c r="K359" s="151"/>
      <c r="L359" s="151"/>
      <c r="M359" s="151"/>
      <c r="N359" s="151"/>
      <c r="O359" s="151"/>
      <c r="P359" s="151"/>
    </row>
    <row r="360" spans="2:16">
      <c r="B360" s="151"/>
      <c r="C360" s="151"/>
      <c r="D360" s="151"/>
      <c r="E360" s="151"/>
      <c r="F360" s="151"/>
      <c r="G360" s="151"/>
      <c r="H360" s="151"/>
      <c r="I360" s="151"/>
      <c r="J360" s="151"/>
      <c r="K360" s="151"/>
      <c r="L360" s="151"/>
      <c r="M360" s="151"/>
      <c r="N360" s="151"/>
      <c r="O360" s="151"/>
      <c r="P360" s="151"/>
    </row>
    <row r="361" spans="2:16">
      <c r="B361" s="151"/>
      <c r="C361" s="151"/>
      <c r="D361" s="151"/>
      <c r="E361" s="151"/>
      <c r="F361" s="151"/>
      <c r="G361" s="151"/>
      <c r="H361" s="151"/>
      <c r="I361" s="151"/>
      <c r="J361" s="151"/>
      <c r="K361" s="151"/>
      <c r="L361" s="151"/>
      <c r="M361" s="151"/>
      <c r="N361" s="151"/>
      <c r="O361" s="151"/>
      <c r="P361" s="151"/>
    </row>
    <row r="362" spans="2:16">
      <c r="B362" s="151"/>
      <c r="C362" s="151"/>
      <c r="D362" s="151"/>
      <c r="E362" s="151"/>
      <c r="F362" s="151"/>
      <c r="G362" s="151"/>
      <c r="H362" s="151"/>
      <c r="I362" s="151"/>
      <c r="J362" s="151"/>
      <c r="K362" s="151"/>
      <c r="L362" s="151"/>
      <c r="M362" s="151"/>
      <c r="N362" s="151"/>
      <c r="O362" s="151"/>
      <c r="P362" s="151"/>
    </row>
    <row r="363" spans="2:16">
      <c r="B363" s="151"/>
      <c r="C363" s="151"/>
      <c r="D363" s="151"/>
      <c r="E363" s="151"/>
      <c r="F363" s="151"/>
      <c r="G363" s="151"/>
      <c r="H363" s="151"/>
      <c r="I363" s="151"/>
      <c r="J363" s="151"/>
      <c r="K363" s="151"/>
      <c r="L363" s="151"/>
      <c r="M363" s="151"/>
      <c r="N363" s="151"/>
      <c r="O363" s="151"/>
      <c r="P363" s="151"/>
    </row>
    <row r="364" spans="2:16">
      <c r="B364" s="151"/>
      <c r="C364" s="151"/>
      <c r="D364" s="151"/>
      <c r="E364" s="151"/>
      <c r="F364" s="151"/>
      <c r="G364" s="151"/>
      <c r="H364" s="151"/>
      <c r="I364" s="151"/>
      <c r="J364" s="151"/>
      <c r="K364" s="151"/>
      <c r="L364" s="151"/>
      <c r="M364" s="151"/>
      <c r="N364" s="151"/>
      <c r="O364" s="151"/>
      <c r="P364" s="151"/>
    </row>
    <row r="365" spans="2:16">
      <c r="B365" s="151"/>
      <c r="C365" s="151"/>
      <c r="D365" s="151"/>
      <c r="E365" s="151"/>
      <c r="F365" s="151"/>
      <c r="G365" s="151"/>
      <c r="H365" s="151"/>
      <c r="I365" s="151"/>
      <c r="J365" s="151"/>
      <c r="K365" s="151"/>
      <c r="L365" s="151"/>
      <c r="M365" s="151"/>
      <c r="N365" s="151"/>
      <c r="O365" s="151"/>
      <c r="P365" s="151"/>
    </row>
    <row r="366" spans="2:16">
      <c r="B366" s="151"/>
      <c r="C366" s="151"/>
      <c r="D366" s="151"/>
      <c r="E366" s="151"/>
      <c r="F366" s="151"/>
      <c r="G366" s="151"/>
      <c r="H366" s="151"/>
      <c r="I366" s="151"/>
      <c r="J366" s="151"/>
      <c r="K366" s="151"/>
      <c r="L366" s="151"/>
      <c r="M366" s="151"/>
      <c r="N366" s="151"/>
      <c r="O366" s="151"/>
      <c r="P366" s="151"/>
    </row>
    <row r="367" spans="2:16">
      <c r="B367" s="151"/>
      <c r="C367" s="151"/>
      <c r="D367" s="151"/>
      <c r="E367" s="151"/>
      <c r="F367" s="151"/>
      <c r="G367" s="151"/>
      <c r="H367" s="151"/>
      <c r="I367" s="151"/>
      <c r="J367" s="151"/>
      <c r="K367" s="151"/>
      <c r="L367" s="151"/>
      <c r="M367" s="151"/>
      <c r="N367" s="151"/>
      <c r="O367" s="151"/>
      <c r="P367" s="151"/>
    </row>
    <row r="368" spans="2:16">
      <c r="B368" s="151"/>
      <c r="C368" s="151"/>
      <c r="D368" s="151"/>
      <c r="E368" s="151"/>
      <c r="F368" s="151"/>
      <c r="G368" s="151"/>
      <c r="H368" s="151"/>
      <c r="I368" s="151"/>
      <c r="J368" s="151"/>
      <c r="K368" s="151"/>
      <c r="L368" s="151"/>
      <c r="M368" s="151"/>
      <c r="N368" s="151"/>
      <c r="O368" s="151"/>
      <c r="P368" s="151"/>
    </row>
    <row r="369" spans="2:16">
      <c r="B369" s="151"/>
      <c r="C369" s="151"/>
      <c r="D369" s="151"/>
      <c r="E369" s="151"/>
      <c r="F369" s="151"/>
      <c r="G369" s="151"/>
      <c r="H369" s="151"/>
      <c r="I369" s="151"/>
      <c r="J369" s="151"/>
      <c r="K369" s="151"/>
      <c r="L369" s="151"/>
      <c r="M369" s="151"/>
      <c r="N369" s="151"/>
      <c r="O369" s="151"/>
      <c r="P369" s="151"/>
    </row>
    <row r="370" spans="2:16">
      <c r="B370" s="151"/>
      <c r="C370" s="151"/>
      <c r="D370" s="151"/>
      <c r="E370" s="151"/>
      <c r="F370" s="151"/>
      <c r="G370" s="151"/>
      <c r="H370" s="151"/>
      <c r="I370" s="151"/>
      <c r="J370" s="151"/>
      <c r="K370" s="151"/>
      <c r="L370" s="151"/>
      <c r="M370" s="151"/>
      <c r="N370" s="151"/>
      <c r="O370" s="151"/>
      <c r="P370" s="151"/>
    </row>
    <row r="371" spans="2:16">
      <c r="B371" s="151"/>
      <c r="C371" s="151"/>
      <c r="D371" s="151"/>
      <c r="E371" s="151"/>
      <c r="F371" s="151"/>
      <c r="G371" s="151"/>
      <c r="H371" s="151"/>
      <c r="I371" s="151"/>
      <c r="J371" s="151"/>
      <c r="K371" s="151"/>
      <c r="L371" s="151"/>
      <c r="M371" s="151"/>
      <c r="N371" s="151"/>
      <c r="O371" s="151"/>
      <c r="P371" s="151"/>
    </row>
    <row r="372" spans="2:16">
      <c r="B372" s="151"/>
      <c r="C372" s="151"/>
      <c r="D372" s="151"/>
      <c r="E372" s="151"/>
      <c r="F372" s="151"/>
      <c r="G372" s="151"/>
      <c r="H372" s="151"/>
      <c r="I372" s="151"/>
      <c r="J372" s="151"/>
      <c r="K372" s="151"/>
      <c r="L372" s="151"/>
      <c r="M372" s="151"/>
      <c r="N372" s="151"/>
      <c r="O372" s="151"/>
      <c r="P372" s="151"/>
    </row>
    <row r="373" spans="2:16">
      <c r="B373" s="151"/>
      <c r="C373" s="151"/>
      <c r="D373" s="151"/>
      <c r="E373" s="151"/>
      <c r="F373" s="151"/>
      <c r="G373" s="151"/>
      <c r="H373" s="151"/>
      <c r="I373" s="151"/>
      <c r="J373" s="151"/>
      <c r="K373" s="151"/>
      <c r="L373" s="151"/>
      <c r="M373" s="151"/>
      <c r="N373" s="151"/>
      <c r="O373" s="151"/>
      <c r="P373" s="151"/>
    </row>
    <row r="374" spans="2:16">
      <c r="B374" s="151"/>
      <c r="C374" s="151"/>
      <c r="D374" s="151"/>
      <c r="E374" s="151"/>
      <c r="F374" s="151"/>
      <c r="G374" s="151"/>
      <c r="H374" s="151"/>
      <c r="I374" s="151"/>
      <c r="J374" s="151"/>
      <c r="K374" s="151"/>
      <c r="L374" s="151"/>
      <c r="M374" s="151"/>
      <c r="N374" s="151"/>
      <c r="O374" s="151"/>
      <c r="P374" s="151"/>
    </row>
    <row r="375" spans="2:16">
      <c r="B375" s="151"/>
      <c r="C375" s="151"/>
      <c r="D375" s="151"/>
      <c r="E375" s="151"/>
      <c r="F375" s="151"/>
      <c r="G375" s="151"/>
      <c r="H375" s="151"/>
      <c r="I375" s="151"/>
      <c r="J375" s="151"/>
      <c r="K375" s="151"/>
      <c r="L375" s="151"/>
      <c r="M375" s="151"/>
      <c r="N375" s="151"/>
      <c r="O375" s="151"/>
      <c r="P375" s="151"/>
    </row>
    <row r="376" spans="2:16">
      <c r="B376" s="151"/>
      <c r="C376" s="151"/>
      <c r="D376" s="151"/>
      <c r="E376" s="151"/>
      <c r="F376" s="151"/>
      <c r="G376" s="151"/>
      <c r="H376" s="151"/>
      <c r="I376" s="151"/>
      <c r="J376" s="151"/>
      <c r="K376" s="151"/>
      <c r="L376" s="151"/>
      <c r="M376" s="151"/>
      <c r="N376" s="151"/>
      <c r="O376" s="151"/>
      <c r="P376" s="151"/>
    </row>
    <row r="377" spans="2:16">
      <c r="B377" s="151"/>
      <c r="C377" s="151"/>
      <c r="D377" s="151"/>
      <c r="E377" s="151"/>
      <c r="F377" s="151"/>
      <c r="G377" s="151"/>
      <c r="H377" s="151"/>
      <c r="I377" s="151"/>
      <c r="J377" s="151"/>
      <c r="K377" s="151"/>
      <c r="L377" s="151"/>
      <c r="M377" s="151"/>
      <c r="N377" s="151"/>
      <c r="O377" s="151"/>
      <c r="P377" s="151"/>
    </row>
    <row r="378" spans="2:16">
      <c r="B378" s="151"/>
      <c r="C378" s="151"/>
      <c r="D378" s="151"/>
      <c r="E378" s="151"/>
      <c r="F378" s="151"/>
      <c r="G378" s="151"/>
      <c r="H378" s="151"/>
      <c r="I378" s="151"/>
      <c r="J378" s="151"/>
      <c r="K378" s="151"/>
      <c r="L378" s="151"/>
      <c r="M378" s="151"/>
      <c r="N378" s="151"/>
      <c r="O378" s="151"/>
      <c r="P378" s="151"/>
    </row>
    <row r="379" spans="2:16">
      <c r="B379" s="151"/>
      <c r="C379" s="151"/>
      <c r="D379" s="151"/>
      <c r="E379" s="151"/>
      <c r="F379" s="151"/>
      <c r="G379" s="151"/>
      <c r="H379" s="151"/>
      <c r="I379" s="151"/>
      <c r="J379" s="151"/>
      <c r="K379" s="151"/>
      <c r="L379" s="151"/>
      <c r="M379" s="151"/>
      <c r="N379" s="151"/>
      <c r="O379" s="151"/>
      <c r="P379" s="151"/>
    </row>
    <row r="380" spans="2:16">
      <c r="B380" s="151"/>
      <c r="C380" s="151"/>
      <c r="D380" s="151"/>
      <c r="E380" s="151"/>
      <c r="F380" s="151"/>
      <c r="G380" s="151"/>
      <c r="H380" s="151"/>
      <c r="I380" s="151"/>
      <c r="J380" s="151"/>
      <c r="K380" s="151"/>
      <c r="L380" s="151"/>
      <c r="M380" s="151"/>
      <c r="N380" s="151"/>
      <c r="O380" s="151"/>
      <c r="P380" s="151"/>
    </row>
    <row r="381" spans="2:16">
      <c r="B381" s="151"/>
      <c r="C381" s="151"/>
      <c r="D381" s="151"/>
      <c r="E381" s="151"/>
      <c r="F381" s="151"/>
      <c r="G381" s="151"/>
      <c r="H381" s="151"/>
      <c r="I381" s="151"/>
      <c r="J381" s="151"/>
      <c r="K381" s="151"/>
      <c r="L381" s="151"/>
      <c r="M381" s="151"/>
      <c r="N381" s="151"/>
      <c r="O381" s="151"/>
      <c r="P381" s="151"/>
    </row>
    <row r="382" spans="2:16">
      <c r="B382" s="151"/>
      <c r="C382" s="151"/>
      <c r="D382" s="151"/>
      <c r="E382" s="151"/>
      <c r="F382" s="151"/>
      <c r="G382" s="151"/>
      <c r="H382" s="151"/>
      <c r="I382" s="151"/>
      <c r="J382" s="151"/>
      <c r="K382" s="151"/>
      <c r="L382" s="151"/>
      <c r="M382" s="151"/>
      <c r="N382" s="151"/>
      <c r="O382" s="151"/>
      <c r="P382" s="151"/>
    </row>
    <row r="383" spans="2:16">
      <c r="B383" s="151"/>
      <c r="C383" s="151"/>
      <c r="D383" s="151"/>
      <c r="E383" s="151"/>
      <c r="F383" s="151"/>
      <c r="G383" s="151"/>
      <c r="H383" s="151"/>
      <c r="I383" s="151"/>
      <c r="J383" s="151"/>
      <c r="K383" s="151"/>
      <c r="L383" s="151"/>
      <c r="M383" s="151"/>
      <c r="N383" s="151"/>
      <c r="O383" s="151"/>
      <c r="P383" s="151"/>
    </row>
    <row r="384" spans="2:16">
      <c r="B384" s="151"/>
      <c r="C384" s="151"/>
      <c r="D384" s="151"/>
      <c r="E384" s="151"/>
      <c r="F384" s="151"/>
      <c r="G384" s="151"/>
      <c r="H384" s="151"/>
      <c r="I384" s="151"/>
      <c r="J384" s="151"/>
      <c r="K384" s="151"/>
      <c r="L384" s="151"/>
      <c r="M384" s="151"/>
      <c r="N384" s="151"/>
      <c r="O384" s="151"/>
      <c r="P384" s="151"/>
    </row>
    <row r="385" spans="2:16">
      <c r="B385" s="151"/>
      <c r="C385" s="151"/>
      <c r="D385" s="151"/>
      <c r="E385" s="151"/>
      <c r="F385" s="151"/>
      <c r="G385" s="151"/>
      <c r="H385" s="151"/>
      <c r="I385" s="151"/>
      <c r="J385" s="151"/>
      <c r="K385" s="151"/>
      <c r="L385" s="151"/>
      <c r="M385" s="151"/>
      <c r="N385" s="151"/>
      <c r="O385" s="151"/>
      <c r="P385" s="151"/>
    </row>
    <row r="386" spans="2:16">
      <c r="B386" s="151"/>
      <c r="C386" s="151"/>
      <c r="D386" s="151"/>
      <c r="E386" s="151"/>
      <c r="F386" s="151"/>
      <c r="G386" s="151"/>
      <c r="H386" s="151"/>
      <c r="I386" s="151"/>
      <c r="J386" s="151"/>
      <c r="K386" s="151"/>
      <c r="L386" s="151"/>
      <c r="M386" s="151"/>
      <c r="N386" s="151"/>
      <c r="O386" s="151"/>
      <c r="P386" s="151"/>
    </row>
    <row r="387" spans="2:16">
      <c r="B387" s="151"/>
      <c r="C387" s="151"/>
      <c r="D387" s="151"/>
      <c r="E387" s="151"/>
      <c r="F387" s="151"/>
      <c r="G387" s="151"/>
      <c r="H387" s="151"/>
      <c r="I387" s="151"/>
      <c r="J387" s="151"/>
      <c r="K387" s="151"/>
      <c r="L387" s="151"/>
      <c r="M387" s="151"/>
      <c r="N387" s="151"/>
      <c r="O387" s="151"/>
      <c r="P387" s="151"/>
    </row>
    <row r="388" spans="2:16">
      <c r="B388" s="151"/>
      <c r="C388" s="151"/>
      <c r="D388" s="151"/>
      <c r="E388" s="151"/>
      <c r="F388" s="151"/>
      <c r="G388" s="151"/>
      <c r="H388" s="151"/>
      <c r="I388" s="151"/>
      <c r="J388" s="151"/>
      <c r="K388" s="151"/>
      <c r="L388" s="151"/>
      <c r="M388" s="151"/>
      <c r="N388" s="151"/>
      <c r="O388" s="151"/>
      <c r="P388" s="151"/>
    </row>
    <row r="389" spans="2:16">
      <c r="B389" s="151"/>
      <c r="C389" s="151"/>
      <c r="D389" s="151"/>
      <c r="E389" s="151"/>
      <c r="F389" s="151"/>
      <c r="G389" s="151"/>
      <c r="H389" s="151"/>
      <c r="I389" s="151"/>
      <c r="J389" s="151"/>
      <c r="K389" s="151"/>
      <c r="L389" s="151"/>
      <c r="M389" s="151"/>
      <c r="N389" s="151"/>
      <c r="O389" s="151"/>
      <c r="P389" s="151"/>
    </row>
    <row r="390" spans="2:16">
      <c r="B390" s="151"/>
      <c r="C390" s="151"/>
      <c r="D390" s="151"/>
      <c r="E390" s="151"/>
      <c r="F390" s="151"/>
      <c r="G390" s="151"/>
      <c r="H390" s="151"/>
      <c r="I390" s="151"/>
      <c r="J390" s="151"/>
      <c r="K390" s="151"/>
      <c r="L390" s="151"/>
      <c r="M390" s="151"/>
      <c r="N390" s="151"/>
      <c r="O390" s="151"/>
      <c r="P390" s="151"/>
    </row>
    <row r="391" spans="2:16">
      <c r="B391" s="151"/>
      <c r="C391" s="151"/>
      <c r="D391" s="151"/>
      <c r="E391" s="151"/>
      <c r="F391" s="151"/>
      <c r="G391" s="151"/>
      <c r="H391" s="151"/>
      <c r="I391" s="151"/>
      <c r="J391" s="151"/>
      <c r="K391" s="151"/>
      <c r="L391" s="151"/>
      <c r="M391" s="151"/>
      <c r="N391" s="151"/>
      <c r="O391" s="151"/>
      <c r="P391" s="151"/>
    </row>
    <row r="392" spans="2:16">
      <c r="B392" s="151"/>
      <c r="C392" s="151"/>
      <c r="D392" s="151"/>
      <c r="E392" s="151"/>
      <c r="F392" s="151"/>
      <c r="G392" s="151"/>
      <c r="H392" s="151"/>
      <c r="I392" s="151"/>
      <c r="J392" s="151"/>
      <c r="K392" s="151"/>
      <c r="L392" s="151"/>
      <c r="M392" s="151"/>
      <c r="N392" s="151"/>
      <c r="O392" s="151"/>
      <c r="P392" s="151"/>
    </row>
    <row r="393" spans="2:16">
      <c r="B393" s="151"/>
      <c r="C393" s="151"/>
      <c r="D393" s="151"/>
      <c r="E393" s="151"/>
      <c r="F393" s="151"/>
      <c r="G393" s="151"/>
      <c r="H393" s="151"/>
      <c r="I393" s="151"/>
      <c r="J393" s="151"/>
      <c r="K393" s="151"/>
      <c r="L393" s="151"/>
      <c r="M393" s="151"/>
      <c r="N393" s="151"/>
      <c r="O393" s="151"/>
      <c r="P393" s="151"/>
    </row>
    <row r="394" spans="2:16">
      <c r="B394" s="151"/>
      <c r="C394" s="151"/>
      <c r="D394" s="151"/>
      <c r="E394" s="151"/>
      <c r="F394" s="151"/>
      <c r="G394" s="151"/>
      <c r="H394" s="151"/>
      <c r="I394" s="151"/>
      <c r="J394" s="151"/>
      <c r="K394" s="151"/>
      <c r="L394" s="151"/>
      <c r="M394" s="151"/>
      <c r="N394" s="151"/>
      <c r="O394" s="151"/>
      <c r="P394" s="151"/>
    </row>
    <row r="395" spans="2:16">
      <c r="B395" s="151"/>
      <c r="C395" s="151"/>
      <c r="D395" s="151"/>
      <c r="E395" s="151"/>
      <c r="F395" s="151"/>
      <c r="G395" s="151"/>
      <c r="H395" s="151"/>
      <c r="I395" s="151"/>
      <c r="J395" s="151"/>
      <c r="K395" s="151"/>
      <c r="L395" s="151"/>
      <c r="M395" s="151"/>
      <c r="N395" s="151"/>
      <c r="O395" s="151"/>
      <c r="P395" s="151"/>
    </row>
    <row r="396" spans="2:16">
      <c r="B396" s="151"/>
      <c r="C396" s="151"/>
      <c r="D396" s="151"/>
      <c r="E396" s="151"/>
      <c r="F396" s="151"/>
      <c r="G396" s="151"/>
      <c r="H396" s="151"/>
      <c r="I396" s="151"/>
      <c r="J396" s="151"/>
      <c r="K396" s="151"/>
      <c r="L396" s="151"/>
      <c r="M396" s="151"/>
      <c r="N396" s="151"/>
      <c r="O396" s="151"/>
      <c r="P396" s="151"/>
    </row>
    <row r="397" spans="2:16">
      <c r="B397" s="151"/>
      <c r="C397" s="151"/>
      <c r="D397" s="151"/>
      <c r="E397" s="151"/>
      <c r="F397" s="151"/>
      <c r="G397" s="151"/>
      <c r="H397" s="151"/>
      <c r="I397" s="151"/>
      <c r="J397" s="151"/>
      <c r="K397" s="151"/>
      <c r="L397" s="151"/>
      <c r="M397" s="151"/>
      <c r="N397" s="151"/>
      <c r="O397" s="151"/>
      <c r="P397" s="151"/>
    </row>
    <row r="398" spans="2:16">
      <c r="B398" s="151"/>
      <c r="C398" s="151"/>
      <c r="D398" s="151"/>
      <c r="E398" s="151"/>
      <c r="F398" s="151"/>
      <c r="G398" s="151"/>
      <c r="H398" s="151"/>
      <c r="I398" s="151"/>
      <c r="J398" s="151"/>
      <c r="K398" s="151"/>
      <c r="L398" s="151"/>
      <c r="M398" s="151"/>
      <c r="N398" s="151"/>
      <c r="O398" s="151"/>
      <c r="P398" s="151"/>
    </row>
    <row r="399" spans="2:16">
      <c r="B399" s="151"/>
      <c r="C399" s="151"/>
      <c r="D399" s="151"/>
      <c r="E399" s="151"/>
      <c r="F399" s="151"/>
      <c r="G399" s="151"/>
      <c r="H399" s="151"/>
      <c r="I399" s="151"/>
      <c r="J399" s="151"/>
      <c r="K399" s="151"/>
      <c r="L399" s="151"/>
      <c r="M399" s="151"/>
      <c r="N399" s="151"/>
      <c r="O399" s="151"/>
      <c r="P399" s="151"/>
    </row>
    <row r="400" spans="2:16">
      <c r="B400" s="151"/>
      <c r="C400" s="151"/>
      <c r="D400" s="151"/>
      <c r="E400" s="151"/>
      <c r="F400" s="151"/>
      <c r="G400" s="151"/>
      <c r="H400" s="151"/>
      <c r="I400" s="151"/>
      <c r="J400" s="151"/>
      <c r="K400" s="151"/>
      <c r="L400" s="151"/>
      <c r="M400" s="151"/>
      <c r="N400" s="151"/>
      <c r="O400" s="151"/>
      <c r="P400" s="151"/>
    </row>
    <row r="401" spans="2:16">
      <c r="B401" s="151"/>
      <c r="C401" s="151"/>
      <c r="D401" s="151"/>
      <c r="E401" s="151"/>
      <c r="F401" s="151"/>
      <c r="G401" s="151"/>
      <c r="H401" s="151"/>
      <c r="I401" s="151"/>
      <c r="J401" s="151"/>
      <c r="K401" s="151"/>
      <c r="L401" s="151"/>
      <c r="M401" s="151"/>
      <c r="N401" s="151"/>
      <c r="O401" s="151"/>
      <c r="P401" s="151"/>
    </row>
    <row r="402" spans="2:16">
      <c r="B402" s="151"/>
      <c r="C402" s="151"/>
      <c r="D402" s="151"/>
      <c r="E402" s="151"/>
      <c r="F402" s="151"/>
      <c r="G402" s="151"/>
      <c r="H402" s="151"/>
      <c r="I402" s="151"/>
      <c r="J402" s="151"/>
      <c r="K402" s="151"/>
      <c r="L402" s="151"/>
      <c r="M402" s="151"/>
      <c r="N402" s="151"/>
      <c r="O402" s="151"/>
      <c r="P402" s="151"/>
    </row>
    <row r="403" spans="2:16">
      <c r="B403" s="151"/>
      <c r="C403" s="151"/>
      <c r="D403" s="151"/>
      <c r="E403" s="151"/>
      <c r="F403" s="151"/>
      <c r="G403" s="151"/>
      <c r="H403" s="151"/>
      <c r="I403" s="151"/>
      <c r="J403" s="151"/>
      <c r="K403" s="151"/>
      <c r="L403" s="151"/>
      <c r="M403" s="151"/>
      <c r="N403" s="151"/>
      <c r="O403" s="151"/>
      <c r="P403" s="151"/>
    </row>
    <row r="404" spans="2:16">
      <c r="B404" s="151"/>
      <c r="C404" s="151"/>
      <c r="D404" s="151"/>
      <c r="E404" s="151"/>
      <c r="F404" s="151"/>
      <c r="G404" s="151"/>
      <c r="H404" s="151"/>
      <c r="I404" s="151"/>
      <c r="J404" s="151"/>
      <c r="K404" s="151"/>
      <c r="L404" s="151"/>
      <c r="M404" s="151"/>
      <c r="N404" s="151"/>
      <c r="O404" s="151"/>
      <c r="P404" s="151"/>
    </row>
    <row r="405" spans="2:16">
      <c r="B405" s="151"/>
      <c r="C405" s="151"/>
      <c r="D405" s="151"/>
      <c r="E405" s="151"/>
      <c r="F405" s="151"/>
      <c r="G405" s="151"/>
      <c r="H405" s="151"/>
      <c r="I405" s="151"/>
      <c r="J405" s="151"/>
      <c r="K405" s="151"/>
      <c r="L405" s="151"/>
      <c r="M405" s="151"/>
      <c r="N405" s="151"/>
      <c r="O405" s="151"/>
      <c r="P405" s="151"/>
    </row>
    <row r="406" spans="2:16">
      <c r="B406" s="151"/>
      <c r="C406" s="151"/>
      <c r="D406" s="151"/>
      <c r="E406" s="151"/>
      <c r="F406" s="151"/>
      <c r="G406" s="151"/>
      <c r="H406" s="151"/>
      <c r="I406" s="151"/>
      <c r="J406" s="151"/>
      <c r="K406" s="151"/>
      <c r="L406" s="151"/>
      <c r="M406" s="151"/>
      <c r="N406" s="151"/>
      <c r="O406" s="151"/>
      <c r="P406" s="151"/>
    </row>
    <row r="407" spans="2:16">
      <c r="B407" s="151"/>
      <c r="C407" s="151"/>
      <c r="D407" s="151"/>
      <c r="E407" s="151"/>
      <c r="F407" s="151"/>
      <c r="G407" s="151"/>
      <c r="H407" s="151"/>
      <c r="I407" s="151"/>
      <c r="J407" s="151"/>
      <c r="K407" s="151"/>
      <c r="L407" s="151"/>
      <c r="M407" s="151"/>
      <c r="N407" s="151"/>
      <c r="O407" s="151"/>
      <c r="P407" s="151"/>
    </row>
    <row r="408" spans="2:16">
      <c r="B408" s="151"/>
      <c r="C408" s="151"/>
      <c r="D408" s="151"/>
      <c r="E408" s="151"/>
      <c r="F408" s="151"/>
      <c r="G408" s="151"/>
      <c r="H408" s="151"/>
      <c r="I408" s="151"/>
      <c r="J408" s="151"/>
      <c r="K408" s="151"/>
      <c r="L408" s="151"/>
      <c r="M408" s="151"/>
      <c r="N408" s="151"/>
      <c r="O408" s="151"/>
      <c r="P408" s="151"/>
    </row>
    <row r="409" spans="2:16">
      <c r="B409" s="151"/>
      <c r="C409" s="151"/>
      <c r="D409" s="151"/>
      <c r="E409" s="151"/>
      <c r="F409" s="151"/>
      <c r="G409" s="151"/>
      <c r="H409" s="151"/>
      <c r="I409" s="151"/>
      <c r="J409" s="151"/>
      <c r="K409" s="151"/>
      <c r="L409" s="151"/>
      <c r="M409" s="151"/>
      <c r="N409" s="151"/>
      <c r="O409" s="151"/>
      <c r="P409" s="151"/>
    </row>
    <row r="410" spans="2:16">
      <c r="B410" s="151"/>
      <c r="C410" s="151"/>
      <c r="D410" s="151"/>
      <c r="E410" s="151"/>
      <c r="F410" s="151"/>
      <c r="G410" s="151"/>
      <c r="H410" s="151"/>
      <c r="I410" s="151"/>
      <c r="J410" s="151"/>
      <c r="K410" s="151"/>
      <c r="L410" s="151"/>
      <c r="M410" s="151"/>
      <c r="N410" s="151"/>
      <c r="O410" s="151"/>
      <c r="P410" s="151"/>
    </row>
    <row r="411" spans="2:16">
      <c r="B411" s="151"/>
      <c r="C411" s="151"/>
      <c r="D411" s="151"/>
      <c r="E411" s="151"/>
      <c r="F411" s="151"/>
      <c r="G411" s="151"/>
      <c r="H411" s="151"/>
      <c r="I411" s="151"/>
      <c r="J411" s="151"/>
      <c r="K411" s="151"/>
      <c r="L411" s="151"/>
      <c r="M411" s="151"/>
      <c r="N411" s="151"/>
      <c r="O411" s="151"/>
      <c r="P411" s="151"/>
    </row>
    <row r="412" spans="2:16">
      <c r="B412" s="151"/>
      <c r="C412" s="151"/>
      <c r="D412" s="151"/>
      <c r="E412" s="151"/>
      <c r="F412" s="151"/>
      <c r="G412" s="151"/>
      <c r="H412" s="151"/>
      <c r="I412" s="151"/>
      <c r="J412" s="151"/>
      <c r="K412" s="151"/>
      <c r="L412" s="151"/>
      <c r="M412" s="151"/>
      <c r="N412" s="151"/>
      <c r="O412" s="151"/>
      <c r="P412" s="151"/>
    </row>
    <row r="413" spans="2:16">
      <c r="B413" s="151"/>
      <c r="C413" s="151"/>
      <c r="D413" s="151"/>
      <c r="E413" s="151"/>
      <c r="F413" s="151"/>
      <c r="G413" s="151"/>
      <c r="H413" s="151"/>
      <c r="I413" s="151"/>
      <c r="J413" s="151"/>
      <c r="K413" s="151"/>
      <c r="L413" s="151"/>
      <c r="M413" s="151"/>
      <c r="N413" s="151"/>
      <c r="O413" s="151"/>
      <c r="P413" s="151"/>
    </row>
    <row r="414" spans="2:16">
      <c r="B414" s="151"/>
      <c r="C414" s="151"/>
      <c r="D414" s="151"/>
      <c r="E414" s="151"/>
      <c r="F414" s="151"/>
      <c r="G414" s="151"/>
      <c r="H414" s="151"/>
      <c r="I414" s="151"/>
      <c r="J414" s="151"/>
      <c r="K414" s="151"/>
      <c r="L414" s="151"/>
      <c r="M414" s="151"/>
      <c r="N414" s="151"/>
      <c r="O414" s="151"/>
      <c r="P414" s="151"/>
    </row>
    <row r="415" spans="2:16">
      <c r="B415" s="151"/>
      <c r="C415" s="151"/>
      <c r="D415" s="151"/>
      <c r="E415" s="151"/>
      <c r="F415" s="151"/>
      <c r="G415" s="151"/>
      <c r="H415" s="151"/>
      <c r="I415" s="151"/>
      <c r="J415" s="151"/>
      <c r="K415" s="151"/>
      <c r="L415" s="151"/>
      <c r="M415" s="151"/>
      <c r="N415" s="151"/>
      <c r="O415" s="151"/>
      <c r="P415" s="151"/>
    </row>
    <row r="416" spans="2:16">
      <c r="B416" s="151"/>
      <c r="C416" s="151"/>
      <c r="D416" s="151"/>
      <c r="E416" s="151"/>
      <c r="F416" s="151"/>
      <c r="G416" s="151"/>
      <c r="H416" s="151"/>
      <c r="I416" s="151"/>
      <c r="J416" s="151"/>
      <c r="K416" s="151"/>
      <c r="L416" s="151"/>
      <c r="M416" s="151"/>
      <c r="N416" s="151"/>
      <c r="O416" s="151"/>
      <c r="P416" s="151"/>
    </row>
    <row r="417" spans="2:16">
      <c r="B417" s="151"/>
      <c r="C417" s="151"/>
      <c r="D417" s="151"/>
      <c r="E417" s="151"/>
      <c r="F417" s="151"/>
      <c r="G417" s="151"/>
      <c r="H417" s="151"/>
      <c r="I417" s="151"/>
      <c r="J417" s="151"/>
      <c r="K417" s="151"/>
      <c r="L417" s="151"/>
      <c r="M417" s="151"/>
      <c r="N417" s="151"/>
      <c r="O417" s="151"/>
      <c r="P417" s="151"/>
    </row>
    <row r="418" spans="2:16">
      <c r="B418" s="151"/>
      <c r="C418" s="151"/>
      <c r="D418" s="151"/>
      <c r="E418" s="151"/>
      <c r="F418" s="151"/>
      <c r="G418" s="151"/>
      <c r="H418" s="151"/>
      <c r="I418" s="151"/>
      <c r="J418" s="151"/>
      <c r="K418" s="151"/>
      <c r="L418" s="151"/>
      <c r="M418" s="151"/>
      <c r="N418" s="151"/>
      <c r="O418" s="151"/>
      <c r="P418" s="151"/>
    </row>
    <row r="419" spans="2:16">
      <c r="B419" s="151"/>
      <c r="C419" s="151"/>
      <c r="D419" s="151"/>
      <c r="E419" s="151"/>
      <c r="F419" s="151"/>
      <c r="G419" s="151"/>
      <c r="H419" s="151"/>
      <c r="I419" s="151"/>
      <c r="J419" s="151"/>
      <c r="K419" s="151"/>
      <c r="L419" s="151"/>
      <c r="M419" s="151"/>
      <c r="N419" s="151"/>
      <c r="O419" s="151"/>
      <c r="P419" s="151"/>
    </row>
    <row r="420" spans="2:16">
      <c r="B420" s="151"/>
      <c r="C420" s="151"/>
      <c r="D420" s="151"/>
      <c r="E420" s="151"/>
      <c r="F420" s="151"/>
      <c r="G420" s="151"/>
      <c r="H420" s="151"/>
      <c r="I420" s="151"/>
      <c r="J420" s="151"/>
      <c r="K420" s="151"/>
      <c r="L420" s="151"/>
      <c r="M420" s="151"/>
      <c r="N420" s="151"/>
      <c r="O420" s="151"/>
      <c r="P420" s="151"/>
    </row>
    <row r="421" spans="2:16">
      <c r="B421" s="151"/>
      <c r="C421" s="151"/>
      <c r="D421" s="151"/>
      <c r="E421" s="151"/>
      <c r="F421" s="151"/>
      <c r="G421" s="151"/>
      <c r="H421" s="151"/>
      <c r="I421" s="151"/>
      <c r="J421" s="151"/>
      <c r="K421" s="151"/>
      <c r="L421" s="151"/>
      <c r="M421" s="151"/>
      <c r="N421" s="151"/>
      <c r="O421" s="151"/>
      <c r="P421" s="151"/>
    </row>
    <row r="422" spans="2:16">
      <c r="B422" s="151"/>
      <c r="C422" s="151"/>
      <c r="D422" s="151"/>
      <c r="E422" s="151"/>
      <c r="F422" s="151"/>
      <c r="G422" s="151"/>
      <c r="H422" s="151"/>
      <c r="I422" s="151"/>
      <c r="J422" s="151"/>
      <c r="K422" s="151"/>
      <c r="L422" s="151"/>
      <c r="M422" s="151"/>
      <c r="N422" s="151"/>
      <c r="O422" s="151"/>
      <c r="P422" s="151"/>
    </row>
    <row r="423" spans="2:16">
      <c r="B423" s="151"/>
      <c r="C423" s="151"/>
      <c r="D423" s="151"/>
      <c r="E423" s="151"/>
      <c r="F423" s="151"/>
      <c r="G423" s="151"/>
      <c r="H423" s="151"/>
      <c r="I423" s="151"/>
      <c r="J423" s="151"/>
      <c r="K423" s="151"/>
      <c r="L423" s="151"/>
      <c r="M423" s="151"/>
      <c r="N423" s="151"/>
      <c r="O423" s="151"/>
      <c r="P423" s="151"/>
    </row>
    <row r="424" spans="2:16">
      <c r="B424" s="151"/>
      <c r="C424" s="151"/>
      <c r="D424" s="151"/>
      <c r="E424" s="151"/>
      <c r="F424" s="151"/>
      <c r="G424" s="151"/>
      <c r="H424" s="151"/>
      <c r="I424" s="151"/>
      <c r="J424" s="151"/>
      <c r="K424" s="151"/>
      <c r="L424" s="151"/>
      <c r="M424" s="151"/>
      <c r="N424" s="151"/>
      <c r="O424" s="151"/>
      <c r="P424" s="151"/>
    </row>
    <row r="425" spans="2:16">
      <c r="B425" s="151"/>
      <c r="C425" s="151"/>
      <c r="D425" s="151"/>
      <c r="E425" s="151"/>
      <c r="F425" s="151"/>
      <c r="G425" s="151"/>
      <c r="H425" s="151"/>
      <c r="I425" s="151"/>
      <c r="J425" s="151"/>
      <c r="K425" s="151"/>
      <c r="L425" s="151"/>
      <c r="M425" s="151"/>
      <c r="N425" s="151"/>
      <c r="O425" s="151"/>
      <c r="P425" s="151"/>
    </row>
    <row r="426" spans="2:16">
      <c r="B426" s="151"/>
      <c r="C426" s="151"/>
      <c r="D426" s="151"/>
      <c r="E426" s="151"/>
      <c r="F426" s="151"/>
      <c r="G426" s="151"/>
      <c r="H426" s="151"/>
      <c r="I426" s="151"/>
      <c r="J426" s="151"/>
      <c r="K426" s="151"/>
      <c r="L426" s="151"/>
      <c r="M426" s="151"/>
      <c r="N426" s="151"/>
      <c r="O426" s="151"/>
      <c r="P426" s="151"/>
    </row>
    <row r="427" spans="2:16">
      <c r="B427" s="151"/>
      <c r="C427" s="151"/>
      <c r="D427" s="151"/>
      <c r="E427" s="151"/>
      <c r="F427" s="151"/>
      <c r="G427" s="151"/>
      <c r="H427" s="151"/>
      <c r="I427" s="151"/>
      <c r="J427" s="151"/>
      <c r="K427" s="151"/>
      <c r="L427" s="151"/>
      <c r="M427" s="151"/>
      <c r="N427" s="151"/>
      <c r="O427" s="151"/>
      <c r="P427" s="151"/>
    </row>
    <row r="428" spans="2:16">
      <c r="B428" s="151"/>
      <c r="C428" s="151"/>
      <c r="D428" s="151"/>
      <c r="E428" s="151"/>
      <c r="F428" s="151"/>
      <c r="G428" s="151"/>
      <c r="H428" s="151"/>
      <c r="I428" s="151"/>
      <c r="J428" s="151"/>
      <c r="K428" s="151"/>
      <c r="L428" s="151"/>
      <c r="M428" s="151"/>
      <c r="N428" s="151"/>
      <c r="O428" s="151"/>
      <c r="P428" s="151"/>
    </row>
    <row r="429" spans="2:16">
      <c r="B429" s="151"/>
      <c r="C429" s="151"/>
      <c r="D429" s="151"/>
      <c r="E429" s="151"/>
      <c r="F429" s="151"/>
      <c r="G429" s="151"/>
      <c r="H429" s="151"/>
      <c r="I429" s="151"/>
      <c r="J429" s="151"/>
      <c r="K429" s="151"/>
      <c r="L429" s="151"/>
      <c r="M429" s="151"/>
      <c r="N429" s="151"/>
      <c r="O429" s="151"/>
      <c r="P429" s="151"/>
    </row>
    <row r="430" spans="2:16">
      <c r="B430" s="151"/>
      <c r="C430" s="151"/>
      <c r="D430" s="151"/>
      <c r="E430" s="151"/>
      <c r="F430" s="151"/>
      <c r="G430" s="151"/>
      <c r="H430" s="151"/>
      <c r="I430" s="151"/>
      <c r="J430" s="151"/>
      <c r="K430" s="151"/>
      <c r="L430" s="151"/>
      <c r="M430" s="151"/>
      <c r="N430" s="151"/>
      <c r="O430" s="151"/>
      <c r="P430" s="151"/>
    </row>
    <row r="431" spans="2:16">
      <c r="B431" s="151"/>
      <c r="C431" s="151"/>
      <c r="D431" s="151"/>
      <c r="E431" s="151"/>
      <c r="F431" s="151"/>
      <c r="G431" s="151"/>
      <c r="H431" s="151"/>
      <c r="I431" s="151"/>
      <c r="J431" s="151"/>
      <c r="K431" s="151"/>
      <c r="L431" s="151"/>
      <c r="M431" s="151"/>
      <c r="N431" s="151"/>
      <c r="O431" s="151"/>
      <c r="P431" s="151"/>
    </row>
    <row r="432" spans="2:16">
      <c r="B432" s="151"/>
      <c r="C432" s="151"/>
      <c r="D432" s="151"/>
      <c r="E432" s="151"/>
      <c r="F432" s="151"/>
      <c r="G432" s="151"/>
      <c r="H432" s="151"/>
      <c r="I432" s="151"/>
      <c r="J432" s="151"/>
      <c r="K432" s="151"/>
      <c r="L432" s="151"/>
      <c r="M432" s="151"/>
      <c r="N432" s="151"/>
      <c r="O432" s="151"/>
      <c r="P432" s="151"/>
    </row>
    <row r="433" spans="2:16">
      <c r="B433" s="151"/>
      <c r="C433" s="151"/>
      <c r="D433" s="151"/>
      <c r="E433" s="151"/>
      <c r="F433" s="151"/>
      <c r="G433" s="151"/>
      <c r="H433" s="151"/>
      <c r="I433" s="151"/>
      <c r="J433" s="151"/>
      <c r="K433" s="151"/>
      <c r="L433" s="151"/>
      <c r="M433" s="151"/>
      <c r="N433" s="151"/>
      <c r="O433" s="151"/>
      <c r="P433" s="151"/>
    </row>
    <row r="434" spans="2:16">
      <c r="B434" s="151"/>
      <c r="C434" s="151"/>
      <c r="D434" s="151"/>
      <c r="E434" s="151"/>
      <c r="F434" s="151"/>
      <c r="G434" s="151"/>
      <c r="H434" s="151"/>
      <c r="I434" s="151"/>
      <c r="J434" s="151"/>
      <c r="K434" s="151"/>
      <c r="L434" s="151"/>
      <c r="M434" s="151"/>
      <c r="N434" s="151"/>
      <c r="O434" s="151"/>
      <c r="P434" s="151"/>
    </row>
    <row r="435" spans="2:16">
      <c r="B435" s="151"/>
      <c r="C435" s="151"/>
      <c r="D435" s="151"/>
      <c r="E435" s="151"/>
      <c r="F435" s="151"/>
      <c r="G435" s="151"/>
      <c r="H435" s="151"/>
      <c r="I435" s="151"/>
      <c r="J435" s="151"/>
      <c r="K435" s="151"/>
      <c r="L435" s="151"/>
      <c r="M435" s="151"/>
      <c r="N435" s="151"/>
      <c r="O435" s="151"/>
      <c r="P435" s="151"/>
    </row>
    <row r="436" spans="2:16">
      <c r="B436" s="151"/>
      <c r="C436" s="151"/>
      <c r="D436" s="151"/>
      <c r="E436" s="151"/>
      <c r="F436" s="151"/>
      <c r="G436" s="151"/>
      <c r="H436" s="151"/>
      <c r="I436" s="151"/>
      <c r="J436" s="151"/>
      <c r="K436" s="151"/>
      <c r="L436" s="151"/>
      <c r="M436" s="151"/>
      <c r="N436" s="151"/>
      <c r="O436" s="151"/>
      <c r="P436" s="151"/>
    </row>
    <row r="437" spans="2:16">
      <c r="B437" s="151"/>
      <c r="C437" s="151"/>
      <c r="D437" s="151"/>
      <c r="E437" s="151"/>
      <c r="F437" s="151"/>
      <c r="G437" s="151"/>
      <c r="H437" s="151"/>
      <c r="I437" s="151"/>
      <c r="J437" s="151"/>
      <c r="K437" s="151"/>
      <c r="L437" s="151"/>
      <c r="M437" s="151"/>
      <c r="N437" s="151"/>
      <c r="O437" s="151"/>
      <c r="P437" s="151"/>
    </row>
    <row r="438" spans="2:16">
      <c r="B438" s="151"/>
      <c r="C438" s="151"/>
      <c r="D438" s="151"/>
      <c r="E438" s="151"/>
      <c r="F438" s="151"/>
      <c r="G438" s="151"/>
      <c r="H438" s="151"/>
      <c r="I438" s="151"/>
      <c r="J438" s="151"/>
      <c r="K438" s="151"/>
      <c r="L438" s="151"/>
      <c r="M438" s="151"/>
      <c r="N438" s="151"/>
      <c r="O438" s="151"/>
      <c r="P438" s="151"/>
    </row>
    <row r="439" spans="2:16">
      <c r="B439" s="151"/>
      <c r="C439" s="151"/>
      <c r="D439" s="151"/>
      <c r="E439" s="151"/>
      <c r="F439" s="151"/>
      <c r="G439" s="151"/>
      <c r="H439" s="151"/>
      <c r="I439" s="151"/>
      <c r="J439" s="151"/>
      <c r="K439" s="151"/>
      <c r="L439" s="151"/>
      <c r="M439" s="151"/>
      <c r="N439" s="151"/>
      <c r="O439" s="151"/>
      <c r="P439" s="151"/>
    </row>
    <row r="440" spans="2:16">
      <c r="B440" s="151"/>
      <c r="C440" s="151"/>
      <c r="D440" s="151"/>
      <c r="E440" s="151"/>
      <c r="F440" s="151"/>
      <c r="G440" s="151"/>
      <c r="H440" s="151"/>
      <c r="I440" s="151"/>
      <c r="J440" s="151"/>
      <c r="K440" s="151"/>
      <c r="L440" s="151"/>
      <c r="M440" s="151"/>
      <c r="N440" s="151"/>
      <c r="O440" s="151"/>
      <c r="P440" s="151"/>
    </row>
    <row r="441" spans="2:16">
      <c r="B441" s="151"/>
      <c r="C441" s="151"/>
      <c r="D441" s="151"/>
      <c r="E441" s="151"/>
      <c r="F441" s="151"/>
      <c r="G441" s="151"/>
      <c r="H441" s="151"/>
      <c r="I441" s="151"/>
      <c r="J441" s="151"/>
      <c r="K441" s="151"/>
      <c r="L441" s="151"/>
      <c r="M441" s="151"/>
      <c r="N441" s="151"/>
      <c r="O441" s="151"/>
      <c r="P441" s="151"/>
    </row>
    <row r="442" spans="2:16">
      <c r="B442" s="151"/>
      <c r="C442" s="151"/>
      <c r="D442" s="151"/>
      <c r="E442" s="151"/>
      <c r="F442" s="151"/>
      <c r="G442" s="151"/>
      <c r="H442" s="151"/>
      <c r="I442" s="151"/>
      <c r="J442" s="151"/>
      <c r="K442" s="151"/>
      <c r="L442" s="151"/>
      <c r="M442" s="151"/>
      <c r="N442" s="151"/>
      <c r="O442" s="151"/>
      <c r="P442" s="151"/>
    </row>
    <row r="443" spans="2:16">
      <c r="B443" s="151"/>
      <c r="C443" s="151"/>
      <c r="D443" s="151"/>
      <c r="E443" s="151"/>
      <c r="F443" s="151"/>
      <c r="G443" s="151"/>
      <c r="H443" s="151"/>
      <c r="I443" s="151"/>
      <c r="J443" s="151"/>
      <c r="K443" s="151"/>
      <c r="L443" s="151"/>
      <c r="M443" s="151"/>
      <c r="N443" s="151"/>
      <c r="O443" s="151"/>
      <c r="P443" s="151"/>
    </row>
    <row r="444" spans="2:16">
      <c r="B444" s="151"/>
      <c r="C444" s="151"/>
      <c r="D444" s="151"/>
      <c r="E444" s="151"/>
      <c r="F444" s="151"/>
      <c r="G444" s="151"/>
      <c r="H444" s="151"/>
      <c r="I444" s="151"/>
      <c r="J444" s="151"/>
      <c r="K444" s="151"/>
      <c r="L444" s="151"/>
      <c r="M444" s="151"/>
      <c r="N444" s="151"/>
      <c r="O444" s="151"/>
      <c r="P444" s="151"/>
    </row>
    <row r="445" spans="2:16">
      <c r="B445" s="151"/>
      <c r="C445" s="151"/>
      <c r="D445" s="151"/>
      <c r="E445" s="151"/>
      <c r="F445" s="151"/>
      <c r="G445" s="151"/>
      <c r="H445" s="151"/>
      <c r="I445" s="151"/>
      <c r="J445" s="151"/>
      <c r="K445" s="151"/>
      <c r="L445" s="151"/>
      <c r="M445" s="151"/>
      <c r="N445" s="151"/>
      <c r="O445" s="151"/>
      <c r="P445" s="151"/>
    </row>
    <row r="446" spans="2:16">
      <c r="B446" s="151"/>
      <c r="C446" s="151"/>
      <c r="D446" s="151"/>
      <c r="E446" s="151"/>
      <c r="F446" s="151"/>
      <c r="G446" s="151"/>
      <c r="H446" s="151"/>
      <c r="I446" s="151"/>
      <c r="J446" s="151"/>
      <c r="K446" s="151"/>
      <c r="L446" s="151"/>
      <c r="M446" s="151"/>
      <c r="N446" s="151"/>
      <c r="O446" s="151"/>
      <c r="P446" s="151"/>
    </row>
    <row r="447" spans="2:16">
      <c r="B447" s="151"/>
      <c r="C447" s="151"/>
      <c r="D447" s="151"/>
      <c r="E447" s="151"/>
      <c r="F447" s="151"/>
      <c r="G447" s="151"/>
      <c r="H447" s="151"/>
      <c r="I447" s="151"/>
      <c r="J447" s="151"/>
      <c r="K447" s="151"/>
      <c r="L447" s="151"/>
      <c r="M447" s="151"/>
      <c r="N447" s="151"/>
      <c r="O447" s="151"/>
      <c r="P447" s="151"/>
    </row>
    <row r="448" spans="2:16">
      <c r="B448" s="151"/>
      <c r="C448" s="151"/>
      <c r="D448" s="151"/>
      <c r="E448" s="151"/>
      <c r="F448" s="151"/>
      <c r="G448" s="151"/>
      <c r="H448" s="151"/>
      <c r="I448" s="151"/>
      <c r="J448" s="151"/>
      <c r="K448" s="151"/>
      <c r="L448" s="151"/>
      <c r="M448" s="151"/>
      <c r="N448" s="151"/>
      <c r="O448" s="151"/>
      <c r="P448" s="151"/>
    </row>
    <row r="449" spans="2:16">
      <c r="B449" s="151"/>
      <c r="C449" s="151"/>
      <c r="D449" s="151"/>
      <c r="E449" s="151"/>
      <c r="F449" s="151"/>
      <c r="G449" s="151"/>
      <c r="H449" s="151"/>
      <c r="I449" s="151"/>
      <c r="J449" s="151"/>
      <c r="K449" s="151"/>
      <c r="L449" s="151"/>
      <c r="M449" s="151"/>
      <c r="N449" s="151"/>
      <c r="O449" s="151"/>
      <c r="P449" s="151"/>
    </row>
    <row r="450" spans="2:16">
      <c r="B450" s="151"/>
      <c r="C450" s="151"/>
      <c r="D450" s="151"/>
      <c r="E450" s="151"/>
      <c r="F450" s="151"/>
      <c r="G450" s="151"/>
      <c r="H450" s="151"/>
      <c r="I450" s="151"/>
      <c r="J450" s="151"/>
      <c r="K450" s="151"/>
      <c r="L450" s="151"/>
      <c r="M450" s="151"/>
      <c r="N450" s="151"/>
      <c r="O450" s="151"/>
      <c r="P450" s="151"/>
    </row>
    <row r="451" spans="2:16">
      <c r="B451" s="151"/>
      <c r="C451" s="151"/>
      <c r="D451" s="151"/>
      <c r="E451" s="151"/>
      <c r="F451" s="151"/>
      <c r="G451" s="151"/>
      <c r="H451" s="151"/>
      <c r="I451" s="151"/>
      <c r="J451" s="151"/>
      <c r="K451" s="151"/>
      <c r="L451" s="151"/>
      <c r="M451" s="151"/>
      <c r="N451" s="151"/>
      <c r="O451" s="151"/>
      <c r="P451" s="151"/>
    </row>
    <row r="452" spans="2:16">
      <c r="B452" s="151"/>
      <c r="C452" s="151"/>
      <c r="D452" s="151"/>
      <c r="E452" s="151"/>
      <c r="F452" s="151"/>
      <c r="G452" s="151"/>
      <c r="H452" s="151"/>
      <c r="I452" s="151"/>
      <c r="J452" s="151"/>
      <c r="K452" s="151"/>
      <c r="L452" s="151"/>
      <c r="M452" s="151"/>
      <c r="N452" s="151"/>
      <c r="O452" s="151"/>
      <c r="P452" s="151"/>
    </row>
    <row r="453" spans="2:16">
      <c r="B453" s="151"/>
      <c r="C453" s="151"/>
      <c r="D453" s="151"/>
      <c r="E453" s="151"/>
      <c r="F453" s="151"/>
      <c r="G453" s="151"/>
      <c r="H453" s="151"/>
      <c r="I453" s="151"/>
      <c r="J453" s="151"/>
      <c r="K453" s="151"/>
      <c r="L453" s="151"/>
      <c r="M453" s="151"/>
      <c r="N453" s="151"/>
      <c r="O453" s="151"/>
      <c r="P453" s="151"/>
    </row>
    <row r="454" spans="2:16">
      <c r="B454" s="151"/>
      <c r="C454" s="151"/>
      <c r="D454" s="151"/>
      <c r="E454" s="151"/>
      <c r="F454" s="151"/>
      <c r="G454" s="151"/>
      <c r="H454" s="151"/>
      <c r="I454" s="151"/>
      <c r="J454" s="151"/>
      <c r="K454" s="151"/>
      <c r="L454" s="151"/>
      <c r="M454" s="151"/>
      <c r="N454" s="151"/>
      <c r="O454" s="151"/>
      <c r="P454" s="151"/>
    </row>
    <row r="455" spans="2:16">
      <c r="B455" s="151"/>
      <c r="C455" s="151"/>
      <c r="D455" s="151"/>
      <c r="E455" s="151"/>
      <c r="F455" s="151"/>
      <c r="G455" s="151"/>
      <c r="H455" s="151"/>
      <c r="I455" s="151"/>
      <c r="J455" s="151"/>
      <c r="K455" s="151"/>
      <c r="L455" s="151"/>
      <c r="M455" s="151"/>
      <c r="N455" s="151"/>
      <c r="O455" s="151"/>
      <c r="P455" s="151"/>
    </row>
    <row r="456" spans="2:16">
      <c r="B456" s="151"/>
      <c r="C456" s="151"/>
      <c r="D456" s="151"/>
      <c r="E456" s="151"/>
      <c r="F456" s="151"/>
      <c r="G456" s="151"/>
      <c r="H456" s="151"/>
      <c r="I456" s="151"/>
      <c r="J456" s="151"/>
      <c r="K456" s="151"/>
      <c r="L456" s="151"/>
      <c r="M456" s="151"/>
      <c r="N456" s="151"/>
      <c r="O456" s="151"/>
      <c r="P456" s="151"/>
    </row>
    <row r="457" spans="2:16">
      <c r="B457" s="151"/>
      <c r="C457" s="151"/>
      <c r="D457" s="151"/>
      <c r="E457" s="151"/>
      <c r="F457" s="151"/>
      <c r="G457" s="151"/>
      <c r="H457" s="151"/>
      <c r="I457" s="151"/>
      <c r="J457" s="151"/>
      <c r="K457" s="151"/>
      <c r="L457" s="151"/>
      <c r="M457" s="151"/>
      <c r="N457" s="151"/>
      <c r="O457" s="151"/>
      <c r="P457" s="151"/>
    </row>
    <row r="458" spans="2:16">
      <c r="B458" s="151"/>
      <c r="C458" s="151"/>
      <c r="D458" s="151"/>
      <c r="E458" s="151"/>
      <c r="F458" s="151"/>
      <c r="G458" s="151"/>
      <c r="H458" s="151"/>
      <c r="I458" s="151"/>
      <c r="J458" s="151"/>
      <c r="K458" s="151"/>
      <c r="L458" s="151"/>
      <c r="M458" s="151"/>
      <c r="N458" s="151"/>
      <c r="O458" s="151"/>
      <c r="P458" s="151"/>
    </row>
    <row r="459" spans="2:16">
      <c r="B459" s="151"/>
      <c r="C459" s="151"/>
      <c r="D459" s="151"/>
      <c r="E459" s="151"/>
      <c r="F459" s="151"/>
      <c r="G459" s="151"/>
      <c r="H459" s="151"/>
      <c r="I459" s="151"/>
      <c r="J459" s="151"/>
      <c r="K459" s="151"/>
      <c r="L459" s="151"/>
      <c r="M459" s="151"/>
      <c r="N459" s="151"/>
      <c r="O459" s="151"/>
      <c r="P459" s="151"/>
    </row>
    <row r="460" spans="2:16">
      <c r="B460" s="151"/>
      <c r="C460" s="151"/>
      <c r="D460" s="151"/>
      <c r="E460" s="151"/>
      <c r="F460" s="151"/>
      <c r="G460" s="151"/>
      <c r="H460" s="151"/>
      <c r="I460" s="151"/>
      <c r="J460" s="151"/>
      <c r="K460" s="151"/>
      <c r="L460" s="151"/>
      <c r="M460" s="151"/>
      <c r="N460" s="151"/>
      <c r="O460" s="151"/>
      <c r="P460" s="151"/>
    </row>
    <row r="461" spans="2:16">
      <c r="B461" s="151"/>
      <c r="C461" s="151"/>
      <c r="D461" s="151"/>
      <c r="E461" s="151"/>
      <c r="F461" s="151"/>
      <c r="G461" s="151"/>
      <c r="H461" s="151"/>
      <c r="I461" s="151"/>
      <c r="J461" s="151"/>
      <c r="K461" s="151"/>
      <c r="L461" s="151"/>
      <c r="M461" s="151"/>
      <c r="N461" s="151"/>
      <c r="O461" s="151"/>
      <c r="P461" s="151"/>
    </row>
    <row r="462" spans="2:16">
      <c r="B462" s="151"/>
      <c r="C462" s="151"/>
      <c r="D462" s="151"/>
      <c r="E462" s="151"/>
      <c r="F462" s="151"/>
      <c r="G462" s="151"/>
      <c r="H462" s="151"/>
      <c r="I462" s="151"/>
      <c r="J462" s="151"/>
      <c r="K462" s="151"/>
      <c r="L462" s="151"/>
      <c r="M462" s="151"/>
      <c r="N462" s="151"/>
      <c r="O462" s="151"/>
      <c r="P462" s="151"/>
    </row>
    <row r="463" spans="2:16">
      <c r="B463" s="151"/>
      <c r="C463" s="151"/>
      <c r="D463" s="151"/>
      <c r="E463" s="151"/>
      <c r="F463" s="151"/>
      <c r="G463" s="151"/>
      <c r="H463" s="151"/>
      <c r="I463" s="151"/>
      <c r="J463" s="151"/>
      <c r="K463" s="151"/>
      <c r="L463" s="151"/>
      <c r="M463" s="151"/>
      <c r="N463" s="151"/>
      <c r="O463" s="151"/>
      <c r="P463" s="151"/>
    </row>
    <row r="464" spans="2:16">
      <c r="B464" s="151"/>
      <c r="C464" s="151"/>
      <c r="D464" s="151"/>
      <c r="E464" s="151"/>
      <c r="F464" s="151"/>
      <c r="G464" s="151"/>
      <c r="H464" s="151"/>
      <c r="I464" s="151"/>
      <c r="J464" s="151"/>
      <c r="K464" s="151"/>
      <c r="L464" s="151"/>
      <c r="M464" s="151"/>
      <c r="N464" s="151"/>
      <c r="O464" s="151"/>
      <c r="P464" s="151"/>
    </row>
    <row r="465" spans="2:16">
      <c r="B465" s="151"/>
      <c r="C465" s="151"/>
      <c r="D465" s="151"/>
      <c r="E465" s="151"/>
      <c r="F465" s="151"/>
      <c r="G465" s="151"/>
      <c r="H465" s="151"/>
      <c r="I465" s="151"/>
      <c r="J465" s="151"/>
      <c r="K465" s="151"/>
      <c r="L465" s="151"/>
      <c r="M465" s="151"/>
      <c r="N465" s="151"/>
      <c r="O465" s="151"/>
      <c r="P465" s="151"/>
    </row>
    <row r="466" spans="2:16">
      <c r="B466" s="151"/>
      <c r="C466" s="151"/>
      <c r="D466" s="151"/>
      <c r="E466" s="151"/>
      <c r="F466" s="151"/>
      <c r="G466" s="151"/>
      <c r="H466" s="151"/>
      <c r="I466" s="151"/>
      <c r="J466" s="151"/>
      <c r="K466" s="151"/>
      <c r="L466" s="151"/>
      <c r="M466" s="151"/>
      <c r="N466" s="151"/>
      <c r="O466" s="151"/>
      <c r="P466" s="151"/>
    </row>
    <row r="467" spans="2:16">
      <c r="B467" s="151"/>
      <c r="C467" s="151"/>
      <c r="D467" s="151"/>
      <c r="E467" s="151"/>
      <c r="F467" s="151"/>
      <c r="G467" s="151"/>
      <c r="H467" s="151"/>
      <c r="I467" s="151"/>
      <c r="J467" s="151"/>
      <c r="K467" s="151"/>
      <c r="L467" s="151"/>
      <c r="M467" s="151"/>
      <c r="N467" s="151"/>
      <c r="O467" s="151"/>
      <c r="P467" s="151"/>
    </row>
    <row r="468" spans="2:16">
      <c r="B468" s="151"/>
      <c r="C468" s="151"/>
      <c r="D468" s="151"/>
      <c r="E468" s="151"/>
      <c r="F468" s="151"/>
      <c r="G468" s="151"/>
      <c r="H468" s="151"/>
      <c r="I468" s="151"/>
      <c r="J468" s="151"/>
      <c r="K468" s="151"/>
      <c r="L468" s="151"/>
      <c r="M468" s="151"/>
      <c r="N468" s="151"/>
      <c r="O468" s="151"/>
      <c r="P468" s="151"/>
    </row>
    <row r="469" spans="2:16">
      <c r="B469" s="151"/>
      <c r="C469" s="151"/>
      <c r="D469" s="151"/>
      <c r="E469" s="151"/>
      <c r="F469" s="151"/>
      <c r="G469" s="151"/>
      <c r="H469" s="151"/>
      <c r="I469" s="151"/>
      <c r="J469" s="151"/>
      <c r="K469" s="151"/>
      <c r="L469" s="151"/>
      <c r="M469" s="151"/>
      <c r="N469" s="151"/>
      <c r="O469" s="151"/>
      <c r="P469" s="151"/>
    </row>
    <row r="470" spans="2:16">
      <c r="B470" s="151"/>
      <c r="C470" s="151"/>
      <c r="D470" s="151"/>
      <c r="E470" s="151"/>
      <c r="F470" s="151"/>
      <c r="G470" s="151"/>
      <c r="H470" s="151"/>
      <c r="I470" s="151"/>
      <c r="J470" s="151"/>
      <c r="K470" s="151"/>
      <c r="L470" s="151"/>
      <c r="M470" s="151"/>
      <c r="N470" s="151"/>
      <c r="O470" s="151"/>
      <c r="P470" s="151"/>
    </row>
    <row r="471" spans="2:16">
      <c r="B471" s="151"/>
      <c r="C471" s="151"/>
      <c r="D471" s="151"/>
      <c r="E471" s="151"/>
      <c r="F471" s="151"/>
      <c r="G471" s="151"/>
      <c r="H471" s="151"/>
      <c r="I471" s="151"/>
      <c r="J471" s="151"/>
      <c r="K471" s="151"/>
      <c r="L471" s="151"/>
      <c r="M471" s="151"/>
      <c r="N471" s="151"/>
      <c r="O471" s="151"/>
      <c r="P471" s="151"/>
    </row>
    <row r="472" spans="2:16">
      <c r="B472" s="151"/>
      <c r="C472" s="151"/>
      <c r="D472" s="151"/>
      <c r="E472" s="151"/>
      <c r="F472" s="151"/>
      <c r="G472" s="151"/>
      <c r="H472" s="151"/>
      <c r="I472" s="151"/>
      <c r="J472" s="151"/>
      <c r="K472" s="151"/>
      <c r="L472" s="151"/>
      <c r="M472" s="151"/>
      <c r="N472" s="151"/>
      <c r="O472" s="151"/>
      <c r="P472" s="151"/>
    </row>
    <row r="473" spans="2:16">
      <c r="B473" s="151"/>
      <c r="C473" s="151"/>
      <c r="D473" s="151"/>
      <c r="E473" s="151"/>
      <c r="F473" s="151"/>
      <c r="G473" s="151"/>
      <c r="H473" s="151"/>
      <c r="I473" s="151"/>
      <c r="J473" s="151"/>
      <c r="K473" s="151"/>
      <c r="L473" s="151"/>
      <c r="M473" s="151"/>
      <c r="N473" s="151"/>
      <c r="O473" s="151"/>
      <c r="P473" s="151"/>
    </row>
    <row r="474" spans="2:16">
      <c r="B474" s="151"/>
      <c r="C474" s="151"/>
      <c r="D474" s="151"/>
      <c r="E474" s="151"/>
      <c r="F474" s="151"/>
      <c r="G474" s="151"/>
      <c r="H474" s="151"/>
      <c r="I474" s="151"/>
      <c r="J474" s="151"/>
      <c r="K474" s="151"/>
      <c r="L474" s="151"/>
      <c r="M474" s="151"/>
      <c r="N474" s="151"/>
      <c r="O474" s="151"/>
      <c r="P474" s="151"/>
    </row>
    <row r="475" spans="2:16">
      <c r="B475" s="151"/>
      <c r="C475" s="151"/>
      <c r="D475" s="151"/>
      <c r="E475" s="151"/>
      <c r="F475" s="151"/>
      <c r="G475" s="151"/>
      <c r="H475" s="151"/>
      <c r="I475" s="151"/>
      <c r="J475" s="151"/>
      <c r="K475" s="151"/>
      <c r="L475" s="151"/>
      <c r="M475" s="151"/>
      <c r="N475" s="151"/>
      <c r="O475" s="151"/>
      <c r="P475" s="151"/>
    </row>
    <row r="476" spans="2:16">
      <c r="B476" s="151"/>
      <c r="C476" s="151"/>
      <c r="D476" s="151"/>
      <c r="E476" s="151"/>
      <c r="F476" s="151"/>
      <c r="G476" s="151"/>
      <c r="H476" s="151"/>
      <c r="I476" s="151"/>
      <c r="J476" s="151"/>
      <c r="K476" s="151"/>
      <c r="L476" s="151"/>
      <c r="M476" s="151"/>
      <c r="N476" s="151"/>
      <c r="O476" s="151"/>
      <c r="P476" s="151"/>
    </row>
    <row r="477" spans="2:16">
      <c r="B477" s="151"/>
      <c r="C477" s="151"/>
      <c r="D477" s="151"/>
      <c r="E477" s="151"/>
      <c r="F477" s="151"/>
      <c r="G477" s="151"/>
      <c r="H477" s="151"/>
      <c r="I477" s="151"/>
      <c r="J477" s="151"/>
      <c r="K477" s="151"/>
      <c r="L477" s="151"/>
      <c r="M477" s="151"/>
      <c r="N477" s="151"/>
      <c r="O477" s="151"/>
      <c r="P477" s="151"/>
    </row>
    <row r="478" spans="2:16">
      <c r="B478" s="151"/>
      <c r="C478" s="151"/>
      <c r="D478" s="151"/>
      <c r="E478" s="151"/>
      <c r="F478" s="151"/>
      <c r="G478" s="151"/>
      <c r="H478" s="151"/>
      <c r="I478" s="151"/>
      <c r="J478" s="151"/>
      <c r="K478" s="151"/>
      <c r="L478" s="151"/>
      <c r="M478" s="151"/>
      <c r="N478" s="151"/>
      <c r="O478" s="151"/>
      <c r="P478" s="151"/>
    </row>
    <row r="479" spans="2:16">
      <c r="B479" s="151"/>
      <c r="C479" s="151"/>
      <c r="D479" s="151"/>
      <c r="E479" s="151"/>
      <c r="F479" s="151"/>
      <c r="G479" s="151"/>
      <c r="H479" s="151"/>
      <c r="I479" s="151"/>
      <c r="J479" s="151"/>
      <c r="K479" s="151"/>
      <c r="L479" s="151"/>
      <c r="M479" s="151"/>
      <c r="N479" s="151"/>
      <c r="O479" s="151"/>
      <c r="P479" s="151"/>
    </row>
    <row r="480" spans="2:16">
      <c r="B480" s="151"/>
      <c r="C480" s="151"/>
      <c r="D480" s="151"/>
      <c r="E480" s="151"/>
      <c r="F480" s="151"/>
      <c r="G480" s="151"/>
      <c r="H480" s="151"/>
      <c r="I480" s="151"/>
      <c r="J480" s="151"/>
      <c r="K480" s="151"/>
      <c r="L480" s="151"/>
      <c r="M480" s="151"/>
      <c r="N480" s="151"/>
      <c r="O480" s="151"/>
      <c r="P480" s="151"/>
    </row>
    <row r="481" spans="2:16">
      <c r="B481" s="151"/>
      <c r="C481" s="151"/>
      <c r="D481" s="151"/>
      <c r="E481" s="151"/>
      <c r="F481" s="151"/>
      <c r="G481" s="151"/>
      <c r="H481" s="151"/>
      <c r="I481" s="151"/>
      <c r="J481" s="151"/>
      <c r="K481" s="151"/>
      <c r="L481" s="151"/>
      <c r="M481" s="151"/>
      <c r="N481" s="151"/>
      <c r="O481" s="151"/>
      <c r="P481" s="151"/>
    </row>
    <row r="482" spans="2:16">
      <c r="B482" s="151"/>
      <c r="C482" s="151"/>
      <c r="D482" s="151"/>
      <c r="E482" s="151"/>
      <c r="F482" s="151"/>
      <c r="G482" s="151"/>
      <c r="H482" s="151"/>
      <c r="I482" s="151"/>
      <c r="J482" s="151"/>
      <c r="K482" s="151"/>
      <c r="L482" s="151"/>
      <c r="M482" s="151"/>
      <c r="N482" s="151"/>
      <c r="O482" s="151"/>
      <c r="P482" s="151"/>
    </row>
    <row r="483" spans="2:16">
      <c r="B483" s="151"/>
      <c r="C483" s="151"/>
      <c r="D483" s="151"/>
      <c r="E483" s="151"/>
      <c r="F483" s="151"/>
      <c r="G483" s="151"/>
      <c r="H483" s="151"/>
      <c r="I483" s="151"/>
      <c r="J483" s="151"/>
      <c r="K483" s="151"/>
      <c r="L483" s="151"/>
      <c r="M483" s="151"/>
      <c r="N483" s="151"/>
      <c r="O483" s="151"/>
      <c r="P483" s="151"/>
    </row>
    <row r="484" spans="2:16">
      <c r="B484" s="151"/>
      <c r="C484" s="151"/>
      <c r="D484" s="151"/>
      <c r="E484" s="151"/>
      <c r="F484" s="151"/>
      <c r="G484" s="151"/>
      <c r="H484" s="151"/>
      <c r="I484" s="151"/>
      <c r="J484" s="151"/>
      <c r="K484" s="151"/>
      <c r="L484" s="151"/>
      <c r="M484" s="151"/>
      <c r="N484" s="151"/>
      <c r="O484" s="151"/>
      <c r="P484" s="151"/>
    </row>
    <row r="485" spans="2:16">
      <c r="B485" s="151"/>
      <c r="C485" s="151"/>
      <c r="D485" s="151"/>
      <c r="E485" s="151"/>
      <c r="F485" s="151"/>
      <c r="G485" s="151"/>
      <c r="H485" s="151"/>
      <c r="I485" s="151"/>
      <c r="J485" s="151"/>
      <c r="K485" s="151"/>
      <c r="L485" s="151"/>
      <c r="M485" s="151"/>
      <c r="N485" s="151"/>
      <c r="O485" s="151"/>
      <c r="P485" s="151"/>
    </row>
    <row r="486" spans="2:16">
      <c r="B486" s="151"/>
      <c r="C486" s="151"/>
      <c r="D486" s="151"/>
      <c r="E486" s="151"/>
      <c r="F486" s="151"/>
      <c r="G486" s="151"/>
      <c r="H486" s="151"/>
      <c r="I486" s="151"/>
      <c r="J486" s="151"/>
      <c r="K486" s="151"/>
      <c r="L486" s="151"/>
      <c r="M486" s="151"/>
      <c r="N486" s="151"/>
      <c r="O486" s="151"/>
      <c r="P486" s="151"/>
    </row>
    <row r="487" spans="2:16">
      <c r="B487" s="151"/>
      <c r="C487" s="151"/>
      <c r="D487" s="151"/>
      <c r="E487" s="151"/>
      <c r="F487" s="151"/>
      <c r="G487" s="151"/>
      <c r="H487" s="151"/>
      <c r="I487" s="151"/>
      <c r="J487" s="151"/>
      <c r="K487" s="151"/>
      <c r="L487" s="151"/>
      <c r="M487" s="151"/>
      <c r="N487" s="151"/>
      <c r="O487" s="151"/>
      <c r="P487" s="151"/>
    </row>
    <row r="488" spans="2:16">
      <c r="B488" s="151"/>
      <c r="C488" s="151"/>
      <c r="D488" s="151"/>
      <c r="E488" s="151"/>
      <c r="F488" s="151"/>
      <c r="G488" s="151"/>
      <c r="H488" s="151"/>
      <c r="I488" s="151"/>
      <c r="J488" s="151"/>
      <c r="K488" s="151"/>
      <c r="L488" s="151"/>
      <c r="M488" s="151"/>
      <c r="N488" s="151"/>
      <c r="O488" s="151"/>
      <c r="P488" s="151"/>
    </row>
    <row r="489" spans="2:16">
      <c r="B489" s="151"/>
      <c r="C489" s="151"/>
      <c r="D489" s="151"/>
      <c r="E489" s="151"/>
      <c r="F489" s="151"/>
      <c r="G489" s="151"/>
      <c r="H489" s="151"/>
      <c r="I489" s="151"/>
      <c r="J489" s="151"/>
      <c r="K489" s="151"/>
      <c r="L489" s="151"/>
      <c r="M489" s="151"/>
      <c r="N489" s="151"/>
      <c r="O489" s="151"/>
      <c r="P489" s="151"/>
    </row>
    <row r="490" spans="2:16">
      <c r="B490" s="151"/>
      <c r="C490" s="151"/>
      <c r="D490" s="151"/>
      <c r="E490" s="151"/>
      <c r="F490" s="151"/>
      <c r="G490" s="151"/>
      <c r="H490" s="151"/>
      <c r="I490" s="151"/>
      <c r="J490" s="151"/>
      <c r="K490" s="151"/>
      <c r="L490" s="151"/>
      <c r="M490" s="151"/>
      <c r="N490" s="151"/>
      <c r="O490" s="151"/>
      <c r="P490" s="151"/>
    </row>
    <row r="491" spans="2:16">
      <c r="B491" s="151"/>
      <c r="C491" s="151"/>
      <c r="D491" s="151"/>
      <c r="E491" s="151"/>
      <c r="F491" s="151"/>
      <c r="G491" s="151"/>
      <c r="H491" s="151"/>
      <c r="I491" s="151"/>
      <c r="J491" s="151"/>
      <c r="K491" s="151"/>
      <c r="L491" s="151"/>
      <c r="M491" s="151"/>
      <c r="N491" s="151"/>
      <c r="O491" s="151"/>
      <c r="P491" s="151"/>
    </row>
    <row r="492" spans="2:16">
      <c r="B492" s="151"/>
      <c r="C492" s="151"/>
      <c r="D492" s="151"/>
      <c r="E492" s="151"/>
      <c r="F492" s="151"/>
      <c r="G492" s="151"/>
      <c r="H492" s="151"/>
      <c r="I492" s="151"/>
      <c r="J492" s="151"/>
      <c r="K492" s="151"/>
      <c r="L492" s="151"/>
      <c r="M492" s="151"/>
      <c r="N492" s="151"/>
      <c r="O492" s="151"/>
      <c r="P492" s="151"/>
    </row>
    <row r="493" spans="2:16">
      <c r="B493" s="151"/>
      <c r="C493" s="151"/>
      <c r="D493" s="151"/>
      <c r="E493" s="151"/>
      <c r="F493" s="151"/>
      <c r="G493" s="151"/>
      <c r="H493" s="151"/>
      <c r="I493" s="151"/>
      <c r="J493" s="151"/>
      <c r="K493" s="151"/>
      <c r="L493" s="151"/>
      <c r="M493" s="151"/>
      <c r="N493" s="151"/>
      <c r="O493" s="151"/>
      <c r="P493" s="151"/>
    </row>
    <row r="494" spans="2:16">
      <c r="B494" s="151"/>
      <c r="C494" s="151"/>
      <c r="D494" s="151"/>
      <c r="E494" s="151"/>
      <c r="F494" s="151"/>
      <c r="G494" s="151"/>
      <c r="H494" s="151"/>
      <c r="I494" s="151"/>
      <c r="J494" s="151"/>
      <c r="K494" s="151"/>
      <c r="L494" s="151"/>
      <c r="M494" s="151"/>
      <c r="N494" s="151"/>
      <c r="O494" s="151"/>
      <c r="P494" s="151"/>
    </row>
    <row r="495" spans="2:16">
      <c r="B495" s="151"/>
      <c r="C495" s="151"/>
      <c r="D495" s="151"/>
      <c r="E495" s="151"/>
      <c r="F495" s="151"/>
      <c r="G495" s="151"/>
      <c r="H495" s="151"/>
      <c r="I495" s="151"/>
      <c r="J495" s="151"/>
      <c r="K495" s="151"/>
      <c r="L495" s="151"/>
      <c r="M495" s="151"/>
      <c r="N495" s="151"/>
      <c r="O495" s="151"/>
      <c r="P495" s="151"/>
    </row>
    <row r="496" spans="2:16">
      <c r="B496" s="151"/>
      <c r="C496" s="151"/>
      <c r="D496" s="151"/>
      <c r="E496" s="151"/>
      <c r="F496" s="151"/>
      <c r="G496" s="151"/>
      <c r="H496" s="151"/>
      <c r="I496" s="151"/>
      <c r="J496" s="151"/>
      <c r="K496" s="151"/>
      <c r="L496" s="151"/>
      <c r="M496" s="151"/>
      <c r="N496" s="151"/>
      <c r="O496" s="151"/>
      <c r="P496" s="151"/>
    </row>
    <row r="497" spans="2:16">
      <c r="B497" s="151"/>
      <c r="C497" s="151"/>
      <c r="D497" s="151"/>
      <c r="E497" s="151"/>
      <c r="F497" s="151"/>
      <c r="G497" s="151"/>
      <c r="H497" s="151"/>
      <c r="I497" s="151"/>
      <c r="J497" s="151"/>
      <c r="K497" s="151"/>
      <c r="L497" s="151"/>
      <c r="M497" s="151"/>
      <c r="N497" s="151"/>
      <c r="O497" s="151"/>
      <c r="P497" s="151"/>
    </row>
    <row r="498" spans="2:16">
      <c r="B498" s="151"/>
      <c r="C498" s="151"/>
      <c r="D498" s="151"/>
      <c r="E498" s="151"/>
      <c r="F498" s="151"/>
      <c r="G498" s="151"/>
      <c r="H498" s="151"/>
      <c r="I498" s="151"/>
      <c r="J498" s="151"/>
      <c r="K498" s="151"/>
      <c r="L498" s="151"/>
      <c r="M498" s="151"/>
      <c r="N498" s="151"/>
      <c r="O498" s="151"/>
      <c r="P498" s="151"/>
    </row>
    <row r="499" spans="2:16">
      <c r="B499" s="151"/>
      <c r="C499" s="151"/>
      <c r="D499" s="151"/>
      <c r="E499" s="151"/>
      <c r="F499" s="151"/>
      <c r="G499" s="151"/>
      <c r="H499" s="151"/>
      <c r="I499" s="151"/>
      <c r="J499" s="151"/>
      <c r="K499" s="151"/>
      <c r="L499" s="151"/>
      <c r="M499" s="151"/>
      <c r="N499" s="151"/>
      <c r="O499" s="151"/>
      <c r="P499" s="151"/>
    </row>
    <row r="500" spans="2:16">
      <c r="B500" s="151"/>
      <c r="C500" s="151"/>
      <c r="D500" s="151"/>
      <c r="E500" s="151"/>
      <c r="F500" s="151"/>
      <c r="G500" s="151"/>
      <c r="H500" s="151"/>
      <c r="I500" s="151"/>
      <c r="J500" s="151"/>
      <c r="K500" s="151"/>
      <c r="L500" s="151"/>
      <c r="M500" s="151"/>
      <c r="N500" s="151"/>
      <c r="O500" s="151"/>
      <c r="P500" s="151"/>
    </row>
    <row r="501" spans="2:16">
      <c r="B501" s="151"/>
      <c r="C501" s="151"/>
      <c r="D501" s="151"/>
      <c r="E501" s="151"/>
      <c r="F501" s="151"/>
      <c r="G501" s="151"/>
      <c r="H501" s="151"/>
      <c r="I501" s="151"/>
      <c r="J501" s="151"/>
      <c r="K501" s="151"/>
      <c r="L501" s="151"/>
      <c r="M501" s="151"/>
      <c r="N501" s="151"/>
      <c r="O501" s="151"/>
      <c r="P501" s="151"/>
    </row>
    <row r="502" spans="2:16">
      <c r="B502" s="151"/>
      <c r="C502" s="151"/>
      <c r="D502" s="151"/>
      <c r="E502" s="151"/>
      <c r="F502" s="151"/>
      <c r="G502" s="151"/>
      <c r="H502" s="151"/>
      <c r="I502" s="151"/>
      <c r="J502" s="151"/>
      <c r="K502" s="151"/>
      <c r="L502" s="151"/>
      <c r="M502" s="151"/>
      <c r="N502" s="151"/>
      <c r="O502" s="151"/>
      <c r="P502" s="151"/>
    </row>
    <row r="503" spans="2:16">
      <c r="B503" s="151"/>
      <c r="C503" s="151"/>
      <c r="D503" s="151"/>
      <c r="E503" s="151"/>
      <c r="F503" s="151"/>
      <c r="G503" s="151"/>
      <c r="H503" s="151"/>
      <c r="I503" s="151"/>
      <c r="J503" s="151"/>
      <c r="K503" s="151"/>
      <c r="L503" s="151"/>
      <c r="M503" s="151"/>
      <c r="N503" s="151"/>
      <c r="O503" s="151"/>
      <c r="P503" s="151"/>
    </row>
    <row r="504" spans="2:16">
      <c r="B504" s="151"/>
      <c r="C504" s="151"/>
      <c r="D504" s="151"/>
      <c r="E504" s="151"/>
      <c r="F504" s="151"/>
      <c r="G504" s="151"/>
      <c r="H504" s="151"/>
      <c r="I504" s="151"/>
      <c r="J504" s="151"/>
      <c r="K504" s="151"/>
      <c r="L504" s="151"/>
      <c r="M504" s="151"/>
      <c r="N504" s="151"/>
      <c r="O504" s="151"/>
      <c r="P504" s="151"/>
    </row>
    <row r="505" spans="2:16">
      <c r="B505" s="151"/>
      <c r="C505" s="151"/>
      <c r="D505" s="151"/>
      <c r="E505" s="151"/>
      <c r="F505" s="151"/>
      <c r="G505" s="151"/>
      <c r="H505" s="151"/>
      <c r="I505" s="151"/>
      <c r="J505" s="151"/>
      <c r="K505" s="151"/>
      <c r="L505" s="151"/>
      <c r="M505" s="151"/>
      <c r="N505" s="151"/>
      <c r="O505" s="151"/>
      <c r="P505" s="151"/>
    </row>
    <row r="506" spans="2:16">
      <c r="B506" s="151"/>
      <c r="C506" s="151"/>
      <c r="D506" s="151"/>
      <c r="E506" s="151"/>
      <c r="F506" s="151"/>
      <c r="G506" s="151"/>
      <c r="H506" s="151"/>
      <c r="I506" s="151"/>
      <c r="J506" s="151"/>
      <c r="K506" s="151"/>
      <c r="L506" s="151"/>
      <c r="M506" s="151"/>
      <c r="N506" s="151"/>
      <c r="O506" s="151"/>
      <c r="P506" s="151"/>
    </row>
    <row r="507" spans="2:16">
      <c r="B507" s="151"/>
      <c r="C507" s="151"/>
      <c r="D507" s="151"/>
      <c r="E507" s="151"/>
      <c r="F507" s="151"/>
      <c r="G507" s="151"/>
      <c r="H507" s="151"/>
      <c r="I507" s="151"/>
      <c r="J507" s="151"/>
      <c r="K507" s="151"/>
      <c r="L507" s="151"/>
      <c r="M507" s="151"/>
      <c r="N507" s="151"/>
      <c r="O507" s="151"/>
      <c r="P507" s="151"/>
    </row>
    <row r="508" spans="2:16">
      <c r="B508" s="151"/>
      <c r="C508" s="151"/>
      <c r="D508" s="151"/>
      <c r="E508" s="151"/>
      <c r="F508" s="151"/>
      <c r="G508" s="151"/>
      <c r="H508" s="151"/>
      <c r="I508" s="151"/>
      <c r="J508" s="151"/>
      <c r="K508" s="151"/>
      <c r="L508" s="151"/>
      <c r="M508" s="151"/>
      <c r="N508" s="151"/>
      <c r="O508" s="151"/>
      <c r="P508" s="151"/>
    </row>
    <row r="509" spans="2:16">
      <c r="B509" s="151"/>
      <c r="C509" s="151"/>
      <c r="D509" s="151"/>
      <c r="E509" s="151"/>
      <c r="F509" s="151"/>
      <c r="G509" s="151"/>
      <c r="H509" s="151"/>
      <c r="I509" s="151"/>
      <c r="J509" s="151"/>
      <c r="K509" s="151"/>
      <c r="L509" s="151"/>
      <c r="M509" s="151"/>
      <c r="N509" s="151"/>
      <c r="O509" s="151"/>
      <c r="P509" s="151"/>
    </row>
    <row r="510" spans="2:16">
      <c r="B510" s="151"/>
      <c r="C510" s="151"/>
      <c r="D510" s="151"/>
      <c r="E510" s="151"/>
      <c r="F510" s="151"/>
      <c r="G510" s="151"/>
      <c r="H510" s="151"/>
      <c r="I510" s="151"/>
      <c r="J510" s="151"/>
      <c r="K510" s="151"/>
      <c r="L510" s="151"/>
      <c r="M510" s="151"/>
      <c r="N510" s="151"/>
      <c r="O510" s="151"/>
      <c r="P510" s="151"/>
    </row>
    <row r="511" spans="2:16">
      <c r="B511" s="151"/>
      <c r="C511" s="151"/>
      <c r="D511" s="151"/>
      <c r="E511" s="151"/>
      <c r="F511" s="151"/>
      <c r="G511" s="151"/>
      <c r="H511" s="151"/>
      <c r="I511" s="151"/>
      <c r="J511" s="151"/>
      <c r="K511" s="151"/>
      <c r="L511" s="151"/>
      <c r="M511" s="151"/>
      <c r="N511" s="151"/>
      <c r="O511" s="151"/>
      <c r="P511" s="151"/>
    </row>
    <row r="512" spans="2:16">
      <c r="B512" s="151"/>
      <c r="C512" s="151"/>
      <c r="D512" s="151"/>
      <c r="E512" s="151"/>
      <c r="F512" s="151"/>
      <c r="G512" s="151"/>
      <c r="H512" s="151"/>
      <c r="I512" s="151"/>
      <c r="J512" s="151"/>
      <c r="K512" s="151"/>
      <c r="L512" s="151"/>
      <c r="M512" s="151"/>
      <c r="N512" s="151"/>
      <c r="O512" s="151"/>
      <c r="P512" s="151"/>
    </row>
    <row r="513" spans="2:16">
      <c r="B513" s="151"/>
      <c r="C513" s="151"/>
      <c r="D513" s="151"/>
      <c r="E513" s="151"/>
      <c r="F513" s="151"/>
      <c r="G513" s="151"/>
      <c r="H513" s="151"/>
      <c r="I513" s="151"/>
      <c r="J513" s="151"/>
      <c r="K513" s="151"/>
      <c r="L513" s="151"/>
      <c r="M513" s="151"/>
      <c r="N513" s="151"/>
      <c r="O513" s="151"/>
      <c r="P513" s="151"/>
    </row>
    <row r="514" spans="2:16">
      <c r="B514" s="151"/>
      <c r="C514" s="151"/>
      <c r="D514" s="151"/>
      <c r="E514" s="151"/>
      <c r="F514" s="151"/>
      <c r="G514" s="151"/>
      <c r="H514" s="151"/>
      <c r="I514" s="151"/>
      <c r="J514" s="151"/>
      <c r="K514" s="151"/>
      <c r="L514" s="151"/>
      <c r="M514" s="151"/>
      <c r="N514" s="151"/>
      <c r="O514" s="151"/>
      <c r="P514" s="151"/>
    </row>
    <row r="515" spans="2:16">
      <c r="B515" s="151"/>
      <c r="C515" s="151"/>
      <c r="D515" s="151"/>
      <c r="E515" s="151"/>
      <c r="F515" s="151"/>
      <c r="G515" s="151"/>
      <c r="H515" s="151"/>
      <c r="I515" s="151"/>
      <c r="J515" s="151"/>
      <c r="K515" s="151"/>
      <c r="L515" s="151"/>
      <c r="M515" s="151"/>
      <c r="N515" s="151"/>
      <c r="O515" s="151"/>
      <c r="P515" s="151"/>
    </row>
    <row r="516" spans="2:16">
      <c r="B516" s="151"/>
      <c r="C516" s="151"/>
      <c r="D516" s="151"/>
      <c r="E516" s="151"/>
      <c r="F516" s="151"/>
      <c r="G516" s="151"/>
      <c r="H516" s="151"/>
      <c r="I516" s="151"/>
      <c r="J516" s="151"/>
      <c r="K516" s="151"/>
      <c r="L516" s="151"/>
      <c r="M516" s="151"/>
      <c r="N516" s="151"/>
      <c r="O516" s="151"/>
      <c r="P516" s="151"/>
    </row>
    <row r="517" spans="2:16">
      <c r="B517" s="151"/>
      <c r="C517" s="151"/>
      <c r="D517" s="151"/>
      <c r="E517" s="151"/>
      <c r="F517" s="151"/>
      <c r="G517" s="151"/>
      <c r="H517" s="151"/>
      <c r="I517" s="151"/>
      <c r="J517" s="151"/>
      <c r="K517" s="151"/>
      <c r="L517" s="151"/>
      <c r="M517" s="151"/>
      <c r="N517" s="151"/>
      <c r="O517" s="151"/>
      <c r="P517" s="151"/>
    </row>
    <row r="518" spans="2:16">
      <c r="B518" s="151"/>
      <c r="C518" s="151"/>
      <c r="D518" s="151"/>
      <c r="E518" s="151"/>
      <c r="F518" s="151"/>
      <c r="G518" s="151"/>
      <c r="H518" s="151"/>
      <c r="I518" s="151"/>
      <c r="J518" s="151"/>
      <c r="K518" s="151"/>
      <c r="L518" s="151"/>
      <c r="M518" s="151"/>
      <c r="N518" s="151"/>
      <c r="O518" s="151"/>
      <c r="P518" s="151"/>
    </row>
    <row r="519" spans="2:16">
      <c r="B519" s="151"/>
      <c r="C519" s="151"/>
      <c r="D519" s="151"/>
      <c r="E519" s="151"/>
      <c r="F519" s="151"/>
      <c r="G519" s="151"/>
      <c r="H519" s="151"/>
      <c r="I519" s="151"/>
      <c r="J519" s="151"/>
      <c r="K519" s="151"/>
      <c r="L519" s="151"/>
      <c r="M519" s="151"/>
      <c r="N519" s="151"/>
      <c r="O519" s="151"/>
      <c r="P519" s="151"/>
    </row>
    <row r="520" spans="2:16">
      <c r="B520" s="151"/>
      <c r="C520" s="151"/>
      <c r="D520" s="151"/>
      <c r="E520" s="151"/>
      <c r="F520" s="151"/>
      <c r="G520" s="151"/>
      <c r="H520" s="151"/>
      <c r="I520" s="151"/>
      <c r="J520" s="151"/>
      <c r="K520" s="151"/>
      <c r="L520" s="151"/>
      <c r="M520" s="151"/>
      <c r="N520" s="151"/>
      <c r="O520" s="151"/>
      <c r="P520" s="151"/>
    </row>
    <row r="521" spans="2:16">
      <c r="B521" s="151"/>
      <c r="C521" s="151"/>
      <c r="D521" s="151"/>
      <c r="E521" s="151"/>
      <c r="F521" s="151"/>
      <c r="G521" s="151"/>
      <c r="H521" s="151"/>
      <c r="I521" s="151"/>
      <c r="J521" s="151"/>
      <c r="K521" s="151"/>
      <c r="L521" s="151"/>
      <c r="M521" s="151"/>
      <c r="N521" s="151"/>
      <c r="O521" s="151"/>
      <c r="P521" s="151"/>
    </row>
    <row r="522" spans="2:16">
      <c r="B522" s="151"/>
      <c r="C522" s="151"/>
      <c r="D522" s="151"/>
      <c r="E522" s="151"/>
      <c r="F522" s="151"/>
      <c r="G522" s="151"/>
      <c r="H522" s="151"/>
      <c r="I522" s="151"/>
      <c r="J522" s="151"/>
      <c r="K522" s="151"/>
      <c r="L522" s="151"/>
      <c r="M522" s="151"/>
      <c r="N522" s="151"/>
      <c r="O522" s="151"/>
      <c r="P522" s="151"/>
    </row>
    <row r="523" spans="2:16">
      <c r="B523" s="151"/>
      <c r="C523" s="151"/>
      <c r="D523" s="151"/>
      <c r="E523" s="151"/>
      <c r="F523" s="151"/>
      <c r="G523" s="151"/>
      <c r="H523" s="151"/>
      <c r="I523" s="151"/>
      <c r="J523" s="151"/>
      <c r="K523" s="151"/>
      <c r="L523" s="151"/>
      <c r="M523" s="151"/>
      <c r="N523" s="151"/>
      <c r="O523" s="151"/>
      <c r="P523" s="151"/>
    </row>
    <row r="524" spans="2:16">
      <c r="B524" s="151"/>
      <c r="C524" s="151"/>
      <c r="D524" s="151"/>
      <c r="E524" s="151"/>
      <c r="F524" s="151"/>
      <c r="G524" s="151"/>
      <c r="H524" s="151"/>
      <c r="I524" s="151"/>
      <c r="J524" s="151"/>
      <c r="K524" s="151"/>
      <c r="L524" s="151"/>
      <c r="M524" s="151"/>
      <c r="N524" s="151"/>
      <c r="O524" s="151"/>
      <c r="P524" s="151"/>
    </row>
    <row r="525" spans="2:16">
      <c r="B525" s="151"/>
      <c r="C525" s="151"/>
      <c r="D525" s="151"/>
      <c r="E525" s="151"/>
      <c r="F525" s="151"/>
      <c r="G525" s="151"/>
      <c r="H525" s="151"/>
      <c r="I525" s="151"/>
      <c r="J525" s="151"/>
      <c r="K525" s="151"/>
      <c r="L525" s="151"/>
      <c r="M525" s="151"/>
      <c r="N525" s="151"/>
      <c r="O525" s="151"/>
      <c r="P525" s="151"/>
    </row>
    <row r="526" spans="2:16">
      <c r="B526" s="151"/>
      <c r="C526" s="151"/>
      <c r="D526" s="151"/>
      <c r="E526" s="151"/>
      <c r="F526" s="151"/>
      <c r="G526" s="151"/>
      <c r="H526" s="151"/>
      <c r="I526" s="151"/>
      <c r="J526" s="151"/>
      <c r="K526" s="151"/>
      <c r="L526" s="151"/>
      <c r="M526" s="151"/>
      <c r="N526" s="151"/>
      <c r="O526" s="151"/>
      <c r="P526" s="151"/>
    </row>
    <row r="527" spans="2:16">
      <c r="B527" s="151"/>
      <c r="C527" s="151"/>
      <c r="D527" s="151"/>
      <c r="E527" s="151"/>
      <c r="F527" s="151"/>
      <c r="G527" s="151"/>
      <c r="H527" s="151"/>
      <c r="I527" s="151"/>
      <c r="J527" s="151"/>
      <c r="K527" s="151"/>
      <c r="L527" s="151"/>
      <c r="M527" s="151"/>
      <c r="N527" s="151"/>
      <c r="O527" s="151"/>
      <c r="P527" s="151"/>
    </row>
    <row r="528" spans="2:16">
      <c r="B528" s="151"/>
      <c r="C528" s="151"/>
      <c r="D528" s="151"/>
      <c r="E528" s="151"/>
      <c r="F528" s="151"/>
      <c r="G528" s="151"/>
      <c r="H528" s="151"/>
      <c r="I528" s="151"/>
      <c r="J528" s="151"/>
      <c r="K528" s="151"/>
      <c r="L528" s="151"/>
      <c r="M528" s="151"/>
      <c r="N528" s="151"/>
      <c r="O528" s="151"/>
      <c r="P528" s="151"/>
    </row>
    <row r="529" spans="2:16">
      <c r="B529" s="151"/>
      <c r="C529" s="151"/>
      <c r="D529" s="151"/>
      <c r="E529" s="151"/>
      <c r="F529" s="151"/>
      <c r="G529" s="151"/>
      <c r="H529" s="151"/>
      <c r="I529" s="151"/>
      <c r="J529" s="151"/>
      <c r="K529" s="151"/>
      <c r="L529" s="151"/>
      <c r="M529" s="151"/>
      <c r="N529" s="151"/>
      <c r="O529" s="151"/>
      <c r="P529" s="151"/>
    </row>
    <row r="530" spans="2:16">
      <c r="B530" s="151"/>
      <c r="C530" s="151"/>
      <c r="D530" s="151"/>
      <c r="E530" s="151"/>
      <c r="F530" s="151"/>
      <c r="G530" s="151"/>
      <c r="H530" s="151"/>
      <c r="I530" s="151"/>
      <c r="J530" s="151"/>
      <c r="K530" s="151"/>
      <c r="L530" s="151"/>
      <c r="M530" s="151"/>
      <c r="N530" s="151"/>
      <c r="O530" s="151"/>
      <c r="P530" s="151"/>
    </row>
    <row r="531" spans="2:16">
      <c r="B531" s="151"/>
      <c r="C531" s="151"/>
      <c r="D531" s="151"/>
      <c r="E531" s="151"/>
      <c r="F531" s="151"/>
      <c r="G531" s="151"/>
      <c r="H531" s="151"/>
      <c r="I531" s="151"/>
      <c r="J531" s="151"/>
      <c r="K531" s="151"/>
      <c r="L531" s="151"/>
      <c r="M531" s="151"/>
      <c r="N531" s="151"/>
      <c r="O531" s="151"/>
      <c r="P531" s="151"/>
    </row>
    <row r="532" spans="2:16">
      <c r="B532" s="151"/>
      <c r="C532" s="151"/>
      <c r="D532" s="151"/>
      <c r="E532" s="151"/>
      <c r="F532" s="151"/>
      <c r="G532" s="151"/>
      <c r="H532" s="151"/>
      <c r="I532" s="151"/>
      <c r="J532" s="151"/>
      <c r="K532" s="151"/>
      <c r="L532" s="151"/>
      <c r="M532" s="151"/>
      <c r="N532" s="151"/>
      <c r="O532" s="151"/>
      <c r="P532" s="151"/>
    </row>
    <row r="533" spans="2:16">
      <c r="B533" s="151"/>
      <c r="C533" s="151"/>
      <c r="D533" s="151"/>
      <c r="E533" s="151"/>
      <c r="F533" s="151"/>
      <c r="G533" s="151"/>
      <c r="H533" s="151"/>
      <c r="I533" s="151"/>
      <c r="J533" s="151"/>
      <c r="K533" s="151"/>
      <c r="L533" s="151"/>
      <c r="M533" s="151"/>
      <c r="N533" s="151"/>
      <c r="O533" s="151"/>
      <c r="P533" s="151"/>
    </row>
    <row r="534" spans="2:16">
      <c r="B534" s="151"/>
      <c r="C534" s="151"/>
      <c r="D534" s="151"/>
      <c r="E534" s="151"/>
      <c r="F534" s="151"/>
      <c r="G534" s="151"/>
      <c r="H534" s="151"/>
      <c r="I534" s="151"/>
      <c r="J534" s="151"/>
      <c r="K534" s="151"/>
      <c r="L534" s="151"/>
      <c r="M534" s="151"/>
      <c r="N534" s="151"/>
      <c r="O534" s="151"/>
      <c r="P534" s="151"/>
    </row>
    <row r="535" spans="2:16">
      <c r="B535" s="151"/>
      <c r="C535" s="151"/>
      <c r="D535" s="151"/>
      <c r="E535" s="151"/>
      <c r="F535" s="151"/>
      <c r="G535" s="151"/>
      <c r="H535" s="151"/>
      <c r="I535" s="151"/>
      <c r="J535" s="151"/>
      <c r="K535" s="151"/>
      <c r="L535" s="151"/>
      <c r="M535" s="151"/>
      <c r="N535" s="151"/>
      <c r="O535" s="151"/>
      <c r="P535" s="151"/>
    </row>
    <row r="536" spans="2:16">
      <c r="B536" s="151"/>
      <c r="C536" s="151"/>
      <c r="D536" s="151"/>
      <c r="E536" s="151"/>
      <c r="F536" s="151"/>
      <c r="G536" s="151"/>
      <c r="H536" s="151"/>
      <c r="I536" s="151"/>
      <c r="J536" s="151"/>
      <c r="K536" s="151"/>
      <c r="L536" s="151"/>
      <c r="M536" s="151"/>
      <c r="N536" s="151"/>
      <c r="O536" s="151"/>
      <c r="P536" s="151"/>
    </row>
    <row r="537" spans="2:16">
      <c r="B537" s="151"/>
      <c r="C537" s="151"/>
      <c r="D537" s="151"/>
      <c r="E537" s="151"/>
      <c r="F537" s="151"/>
      <c r="G537" s="151"/>
      <c r="H537" s="151"/>
      <c r="I537" s="151"/>
      <c r="J537" s="151"/>
      <c r="K537" s="151"/>
      <c r="L537" s="151"/>
      <c r="M537" s="151"/>
      <c r="N537" s="151"/>
      <c r="O537" s="151"/>
      <c r="P537" s="151"/>
    </row>
    <row r="538" spans="2:16">
      <c r="B538" s="151"/>
      <c r="C538" s="151"/>
      <c r="D538" s="151"/>
      <c r="E538" s="151"/>
      <c r="F538" s="151"/>
      <c r="G538" s="151"/>
      <c r="H538" s="151"/>
      <c r="I538" s="151"/>
      <c r="J538" s="151"/>
      <c r="K538" s="151"/>
      <c r="L538" s="151"/>
      <c r="M538" s="151"/>
      <c r="N538" s="151"/>
      <c r="O538" s="151"/>
      <c r="P538" s="151"/>
    </row>
    <row r="539" spans="2:16">
      <c r="B539" s="151"/>
      <c r="C539" s="151"/>
      <c r="D539" s="151"/>
      <c r="E539" s="151"/>
      <c r="F539" s="151"/>
      <c r="G539" s="151"/>
      <c r="H539" s="151"/>
      <c r="I539" s="151"/>
      <c r="J539" s="151"/>
      <c r="K539" s="151"/>
      <c r="L539" s="151"/>
      <c r="M539" s="151"/>
      <c r="N539" s="151"/>
      <c r="O539" s="151"/>
      <c r="P539" s="151"/>
    </row>
    <row r="540" spans="2:16">
      <c r="B540" s="151"/>
      <c r="C540" s="151"/>
      <c r="D540" s="151"/>
      <c r="E540" s="151"/>
      <c r="F540" s="151"/>
      <c r="G540" s="151"/>
      <c r="H540" s="151"/>
      <c r="I540" s="151"/>
      <c r="J540" s="151"/>
      <c r="K540" s="151"/>
      <c r="L540" s="151"/>
      <c r="M540" s="151"/>
      <c r="N540" s="151"/>
      <c r="O540" s="151"/>
      <c r="P540" s="151"/>
    </row>
    <row r="541" spans="2:16">
      <c r="B541" s="151"/>
      <c r="C541" s="151"/>
      <c r="D541" s="151"/>
      <c r="E541" s="151"/>
      <c r="F541" s="151"/>
      <c r="G541" s="151"/>
      <c r="H541" s="151"/>
      <c r="I541" s="151"/>
      <c r="J541" s="151"/>
      <c r="K541" s="151"/>
      <c r="L541" s="151"/>
      <c r="M541" s="151"/>
      <c r="N541" s="151"/>
      <c r="O541" s="151"/>
      <c r="P541" s="151"/>
    </row>
    <row r="542" spans="2:16">
      <c r="B542" s="151"/>
      <c r="C542" s="151"/>
      <c r="D542" s="151"/>
      <c r="E542" s="151"/>
      <c r="F542" s="151"/>
      <c r="G542" s="151"/>
      <c r="H542" s="151"/>
      <c r="I542" s="151"/>
      <c r="J542" s="151"/>
      <c r="K542" s="151"/>
      <c r="L542" s="151"/>
      <c r="M542" s="151"/>
      <c r="N542" s="151"/>
      <c r="O542" s="151"/>
      <c r="P542" s="151"/>
    </row>
    <row r="543" spans="2:16">
      <c r="B543" s="151"/>
      <c r="C543" s="151"/>
      <c r="D543" s="151"/>
      <c r="E543" s="151"/>
      <c r="F543" s="151"/>
      <c r="G543" s="151"/>
      <c r="H543" s="151"/>
      <c r="I543" s="151"/>
      <c r="J543" s="151"/>
      <c r="K543" s="151"/>
      <c r="L543" s="151"/>
      <c r="M543" s="151"/>
      <c r="N543" s="151"/>
      <c r="O543" s="151"/>
      <c r="P543" s="151"/>
    </row>
    <row r="544" spans="2:16">
      <c r="B544" s="151"/>
      <c r="C544" s="151"/>
      <c r="D544" s="151"/>
      <c r="E544" s="151"/>
      <c r="F544" s="151"/>
      <c r="G544" s="151"/>
      <c r="H544" s="151"/>
      <c r="I544" s="151"/>
      <c r="J544" s="151"/>
      <c r="K544" s="151"/>
      <c r="L544" s="151"/>
      <c r="M544" s="151"/>
      <c r="N544" s="151"/>
      <c r="O544" s="151"/>
      <c r="P544" s="151"/>
    </row>
    <row r="545" spans="2:16">
      <c r="B545" s="151"/>
      <c r="C545" s="151"/>
      <c r="D545" s="151"/>
      <c r="E545" s="151"/>
      <c r="F545" s="151"/>
      <c r="G545" s="151"/>
      <c r="H545" s="151"/>
      <c r="I545" s="151"/>
      <c r="J545" s="151"/>
      <c r="K545" s="151"/>
      <c r="L545" s="151"/>
      <c r="M545" s="151"/>
      <c r="N545" s="151"/>
      <c r="O545" s="151"/>
      <c r="P545" s="151"/>
    </row>
    <row r="546" spans="2:16">
      <c r="B546" s="151"/>
      <c r="C546" s="151"/>
      <c r="D546" s="151"/>
      <c r="E546" s="151"/>
      <c r="F546" s="151"/>
      <c r="G546" s="151"/>
      <c r="H546" s="151"/>
      <c r="I546" s="151"/>
      <c r="J546" s="151"/>
      <c r="K546" s="151"/>
      <c r="L546" s="151"/>
      <c r="M546" s="151"/>
      <c r="N546" s="151"/>
      <c r="O546" s="151"/>
      <c r="P546" s="151"/>
    </row>
    <row r="547" spans="2:16">
      <c r="B547" s="151"/>
      <c r="C547" s="151"/>
      <c r="D547" s="151"/>
      <c r="E547" s="151"/>
      <c r="F547" s="151"/>
      <c r="G547" s="151"/>
      <c r="H547" s="151"/>
      <c r="I547" s="151"/>
      <c r="J547" s="151"/>
      <c r="K547" s="151"/>
      <c r="L547" s="151"/>
      <c r="M547" s="151"/>
      <c r="N547" s="151"/>
      <c r="O547" s="151"/>
      <c r="P547" s="151"/>
    </row>
    <row r="548" spans="2:16">
      <c r="B548" s="151"/>
      <c r="C548" s="151"/>
      <c r="D548" s="151"/>
      <c r="E548" s="151"/>
      <c r="F548" s="151"/>
      <c r="G548" s="151"/>
      <c r="H548" s="151"/>
      <c r="I548" s="151"/>
      <c r="J548" s="151"/>
      <c r="K548" s="151"/>
      <c r="L548" s="151"/>
      <c r="M548" s="151"/>
      <c r="N548" s="151"/>
      <c r="O548" s="151"/>
      <c r="P548" s="151"/>
    </row>
    <row r="549" spans="2:16">
      <c r="B549" s="151"/>
      <c r="C549" s="151"/>
      <c r="D549" s="151"/>
      <c r="E549" s="151"/>
      <c r="F549" s="151"/>
      <c r="G549" s="151"/>
      <c r="H549" s="151"/>
      <c r="I549" s="151"/>
      <c r="J549" s="151"/>
      <c r="K549" s="151"/>
      <c r="L549" s="151"/>
      <c r="M549" s="151"/>
      <c r="N549" s="151"/>
      <c r="O549" s="151"/>
      <c r="P549" s="151"/>
    </row>
    <row r="550" spans="2:16">
      <c r="B550" s="151"/>
      <c r="C550" s="151"/>
      <c r="D550" s="151"/>
      <c r="E550" s="151"/>
      <c r="F550" s="151"/>
      <c r="G550" s="151"/>
      <c r="H550" s="151"/>
      <c r="I550" s="151"/>
      <c r="J550" s="151"/>
      <c r="K550" s="151"/>
      <c r="L550" s="151"/>
      <c r="M550" s="151"/>
      <c r="N550" s="151"/>
      <c r="O550" s="151"/>
      <c r="P550" s="151"/>
    </row>
    <row r="551" spans="2:16">
      <c r="B551" s="151"/>
      <c r="C551" s="151"/>
      <c r="D551" s="151"/>
      <c r="E551" s="151"/>
      <c r="F551" s="151"/>
      <c r="G551" s="151"/>
      <c r="H551" s="151"/>
      <c r="I551" s="151"/>
      <c r="J551" s="151"/>
      <c r="K551" s="151"/>
      <c r="L551" s="151"/>
      <c r="M551" s="151"/>
      <c r="N551" s="151"/>
      <c r="O551" s="151"/>
      <c r="P551" s="151"/>
    </row>
    <row r="552" spans="2:16">
      <c r="B552" s="151"/>
      <c r="C552" s="151"/>
      <c r="D552" s="151"/>
      <c r="E552" s="151"/>
      <c r="F552" s="151"/>
      <c r="G552" s="151"/>
      <c r="H552" s="151"/>
      <c r="I552" s="151"/>
      <c r="J552" s="151"/>
      <c r="K552" s="151"/>
      <c r="L552" s="151"/>
      <c r="M552" s="151"/>
      <c r="N552" s="151"/>
      <c r="O552" s="151"/>
      <c r="P552" s="151"/>
    </row>
    <row r="553" spans="2:16">
      <c r="B553" s="151"/>
      <c r="C553" s="151"/>
      <c r="D553" s="151"/>
      <c r="E553" s="151"/>
      <c r="F553" s="151"/>
      <c r="G553" s="151"/>
      <c r="H553" s="151"/>
      <c r="I553" s="151"/>
      <c r="J553" s="151"/>
      <c r="K553" s="151"/>
      <c r="L553" s="151"/>
      <c r="M553" s="151"/>
      <c r="N553" s="151"/>
      <c r="O553" s="151"/>
      <c r="P553" s="151"/>
    </row>
    <row r="554" spans="2:16">
      <c r="B554" s="151"/>
      <c r="C554" s="151"/>
      <c r="D554" s="151"/>
      <c r="E554" s="151"/>
      <c r="F554" s="151"/>
      <c r="G554" s="151"/>
      <c r="H554" s="151"/>
      <c r="I554" s="151"/>
      <c r="J554" s="151"/>
      <c r="K554" s="151"/>
      <c r="L554" s="151"/>
      <c r="M554" s="151"/>
      <c r="N554" s="151"/>
      <c r="O554" s="151"/>
      <c r="P554" s="151"/>
    </row>
    <row r="555" spans="2:16">
      <c r="B555" s="151"/>
      <c r="C555" s="151"/>
      <c r="D555" s="151"/>
      <c r="E555" s="151"/>
      <c r="F555" s="151"/>
      <c r="G555" s="151"/>
      <c r="H555" s="151"/>
      <c r="I555" s="151"/>
      <c r="J555" s="151"/>
      <c r="K555" s="151"/>
      <c r="L555" s="151"/>
      <c r="M555" s="151"/>
      <c r="N555" s="151"/>
      <c r="O555" s="151"/>
      <c r="P555" s="151"/>
    </row>
    <row r="556" spans="2:16">
      <c r="B556" s="151"/>
      <c r="C556" s="151"/>
      <c r="D556" s="151"/>
      <c r="E556" s="151"/>
      <c r="F556" s="151"/>
      <c r="G556" s="151"/>
      <c r="H556" s="151"/>
      <c r="I556" s="151"/>
      <c r="J556" s="151"/>
      <c r="K556" s="151"/>
      <c r="L556" s="151"/>
      <c r="M556" s="151"/>
      <c r="N556" s="151"/>
      <c r="O556" s="151"/>
      <c r="P556" s="151"/>
    </row>
    <row r="557" spans="2:16">
      <c r="B557" s="151"/>
      <c r="C557" s="151"/>
      <c r="D557" s="151"/>
      <c r="E557" s="151"/>
      <c r="F557" s="151"/>
      <c r="G557" s="151"/>
      <c r="H557" s="151"/>
      <c r="I557" s="151"/>
      <c r="J557" s="151"/>
      <c r="K557" s="151"/>
      <c r="L557" s="151"/>
      <c r="M557" s="151"/>
      <c r="N557" s="151"/>
      <c r="O557" s="151"/>
      <c r="P557" s="151"/>
    </row>
    <row r="558" spans="2:16">
      <c r="B558" s="151"/>
      <c r="C558" s="151"/>
      <c r="D558" s="151"/>
      <c r="E558" s="151"/>
      <c r="F558" s="151"/>
      <c r="G558" s="151"/>
      <c r="H558" s="151"/>
      <c r="I558" s="151"/>
      <c r="J558" s="151"/>
      <c r="K558" s="151"/>
      <c r="L558" s="151"/>
      <c r="M558" s="151"/>
      <c r="N558" s="151"/>
      <c r="O558" s="151"/>
      <c r="P558" s="151"/>
    </row>
    <row r="559" spans="2:16">
      <c r="B559" s="151"/>
      <c r="C559" s="151"/>
      <c r="D559" s="151"/>
      <c r="E559" s="151"/>
      <c r="F559" s="151"/>
      <c r="G559" s="151"/>
      <c r="H559" s="151"/>
      <c r="I559" s="151"/>
      <c r="J559" s="151"/>
      <c r="K559" s="151"/>
      <c r="L559" s="151"/>
      <c r="M559" s="151"/>
      <c r="N559" s="151"/>
      <c r="O559" s="151"/>
      <c r="P559" s="151"/>
    </row>
    <row r="560" spans="2:16">
      <c r="B560" s="151"/>
      <c r="C560" s="151"/>
      <c r="D560" s="151"/>
      <c r="E560" s="151"/>
      <c r="F560" s="151"/>
      <c r="G560" s="151"/>
      <c r="H560" s="151"/>
      <c r="I560" s="151"/>
      <c r="J560" s="151"/>
      <c r="K560" s="151"/>
      <c r="L560" s="151"/>
      <c r="M560" s="151"/>
      <c r="N560" s="151"/>
      <c r="O560" s="151"/>
      <c r="P560" s="151"/>
    </row>
    <row r="561" spans="2:16">
      <c r="B561" s="151"/>
      <c r="C561" s="151"/>
      <c r="D561" s="151"/>
      <c r="E561" s="151"/>
      <c r="F561" s="151"/>
      <c r="G561" s="151"/>
      <c r="H561" s="151"/>
      <c r="I561" s="151"/>
      <c r="J561" s="151"/>
      <c r="K561" s="151"/>
      <c r="L561" s="151"/>
      <c r="M561" s="151"/>
      <c r="N561" s="151"/>
      <c r="O561" s="151"/>
      <c r="P561" s="151"/>
    </row>
    <row r="562" spans="2:16">
      <c r="B562" s="151"/>
      <c r="C562" s="151"/>
      <c r="D562" s="151"/>
      <c r="E562" s="151"/>
      <c r="F562" s="151"/>
      <c r="G562" s="151"/>
      <c r="H562" s="151"/>
      <c r="I562" s="151"/>
      <c r="J562" s="151"/>
      <c r="K562" s="151"/>
      <c r="L562" s="151"/>
      <c r="M562" s="151"/>
      <c r="N562" s="151"/>
      <c r="O562" s="151"/>
      <c r="P562" s="151"/>
    </row>
    <row r="563" spans="2:16">
      <c r="B563" s="151"/>
      <c r="C563" s="151"/>
      <c r="D563" s="151"/>
      <c r="E563" s="151"/>
      <c r="F563" s="151"/>
      <c r="G563" s="151"/>
      <c r="H563" s="151"/>
      <c r="I563" s="151"/>
      <c r="J563" s="151"/>
      <c r="K563" s="151"/>
      <c r="L563" s="151"/>
      <c r="M563" s="151"/>
      <c r="N563" s="151"/>
      <c r="O563" s="151"/>
      <c r="P563" s="151"/>
    </row>
    <row r="564" spans="2:16">
      <c r="B564" s="151"/>
      <c r="C564" s="151"/>
      <c r="D564" s="151"/>
      <c r="E564" s="151"/>
      <c r="F564" s="151"/>
      <c r="G564" s="151"/>
      <c r="H564" s="151"/>
      <c r="I564" s="151"/>
      <c r="J564" s="151"/>
      <c r="K564" s="151"/>
      <c r="L564" s="151"/>
      <c r="M564" s="151"/>
      <c r="N564" s="151"/>
      <c r="O564" s="151"/>
      <c r="P564" s="151"/>
    </row>
    <row r="565" spans="2:16">
      <c r="B565" s="151"/>
      <c r="C565" s="151"/>
      <c r="D565" s="151"/>
      <c r="E565" s="151"/>
      <c r="F565" s="151"/>
      <c r="G565" s="151"/>
      <c r="H565" s="151"/>
      <c r="I565" s="151"/>
      <c r="J565" s="151"/>
      <c r="K565" s="151"/>
      <c r="L565" s="151"/>
      <c r="M565" s="151"/>
      <c r="N565" s="151"/>
      <c r="O565" s="151"/>
      <c r="P565" s="151"/>
    </row>
    <row r="566" spans="2:16">
      <c r="B566" s="151"/>
      <c r="C566" s="151"/>
      <c r="D566" s="151"/>
      <c r="E566" s="151"/>
      <c r="F566" s="151"/>
      <c r="G566" s="151"/>
      <c r="H566" s="151"/>
      <c r="I566" s="151"/>
      <c r="J566" s="151"/>
      <c r="K566" s="151"/>
      <c r="L566" s="151"/>
      <c r="M566" s="151"/>
      <c r="N566" s="151"/>
      <c r="O566" s="151"/>
      <c r="P566" s="151"/>
    </row>
    <row r="567" spans="2:16">
      <c r="B567" s="151"/>
      <c r="C567" s="151"/>
      <c r="D567" s="151"/>
      <c r="E567" s="151"/>
      <c r="F567" s="151"/>
      <c r="G567" s="151"/>
      <c r="H567" s="151"/>
      <c r="I567" s="151"/>
      <c r="J567" s="151"/>
      <c r="K567" s="151"/>
      <c r="L567" s="151"/>
      <c r="M567" s="151"/>
      <c r="N567" s="151"/>
      <c r="O567" s="151"/>
      <c r="P567" s="151"/>
    </row>
    <row r="568" spans="2:16">
      <c r="B568" s="151"/>
      <c r="C568" s="151"/>
      <c r="D568" s="151"/>
      <c r="E568" s="151"/>
      <c r="F568" s="151"/>
      <c r="G568" s="151"/>
      <c r="H568" s="151"/>
      <c r="I568" s="151"/>
      <c r="J568" s="151"/>
      <c r="K568" s="151"/>
      <c r="L568" s="151"/>
      <c r="M568" s="151"/>
      <c r="N568" s="151"/>
      <c r="O568" s="151"/>
      <c r="P568" s="151"/>
    </row>
    <row r="569" spans="2:16">
      <c r="B569" s="151"/>
      <c r="C569" s="151"/>
      <c r="D569" s="151"/>
      <c r="E569" s="151"/>
      <c r="F569" s="151"/>
      <c r="G569" s="151"/>
      <c r="H569" s="151"/>
      <c r="I569" s="151"/>
      <c r="J569" s="151"/>
      <c r="K569" s="151"/>
      <c r="L569" s="151"/>
      <c r="M569" s="151"/>
      <c r="N569" s="151"/>
      <c r="O569" s="151"/>
      <c r="P569" s="151"/>
    </row>
    <row r="570" spans="2:16">
      <c r="B570" s="151"/>
      <c r="C570" s="151"/>
      <c r="D570" s="151"/>
      <c r="E570" s="151"/>
      <c r="F570" s="151"/>
      <c r="G570" s="151"/>
      <c r="H570" s="151"/>
      <c r="I570" s="151"/>
      <c r="J570" s="151"/>
      <c r="K570" s="151"/>
      <c r="L570" s="151"/>
      <c r="M570" s="151"/>
      <c r="N570" s="151"/>
      <c r="O570" s="151"/>
      <c r="P570" s="151"/>
    </row>
    <row r="571" spans="2:16">
      <c r="B571" s="151"/>
      <c r="C571" s="151"/>
      <c r="D571" s="151"/>
      <c r="E571" s="151"/>
      <c r="F571" s="151"/>
      <c r="G571" s="151"/>
      <c r="H571" s="151"/>
      <c r="I571" s="151"/>
      <c r="J571" s="151"/>
      <c r="K571" s="151"/>
      <c r="L571" s="151"/>
      <c r="M571" s="151"/>
      <c r="N571" s="151"/>
      <c r="O571" s="151"/>
      <c r="P571" s="151"/>
    </row>
    <row r="572" spans="2:16">
      <c r="B572" s="151"/>
      <c r="C572" s="151"/>
      <c r="D572" s="151"/>
      <c r="E572" s="151"/>
      <c r="F572" s="151"/>
      <c r="G572" s="151"/>
      <c r="H572" s="151"/>
      <c r="I572" s="151"/>
      <c r="J572" s="151"/>
      <c r="K572" s="151"/>
      <c r="L572" s="151"/>
      <c r="M572" s="151"/>
      <c r="N572" s="151"/>
      <c r="O572" s="151"/>
      <c r="P572" s="151"/>
    </row>
    <row r="573" spans="2:16">
      <c r="B573" s="151"/>
      <c r="C573" s="151"/>
      <c r="D573" s="151"/>
      <c r="E573" s="151"/>
      <c r="F573" s="151"/>
      <c r="G573" s="151"/>
      <c r="H573" s="151"/>
      <c r="I573" s="151"/>
      <c r="J573" s="151"/>
      <c r="K573" s="151"/>
      <c r="L573" s="151"/>
      <c r="M573" s="151"/>
      <c r="N573" s="151"/>
      <c r="O573" s="151"/>
      <c r="P573" s="151"/>
    </row>
    <row r="574" spans="2:16">
      <c r="B574" s="151"/>
      <c r="C574" s="151"/>
      <c r="D574" s="151"/>
      <c r="E574" s="151"/>
      <c r="F574" s="151"/>
      <c r="G574" s="151"/>
      <c r="H574" s="151"/>
      <c r="I574" s="151"/>
      <c r="J574" s="151"/>
      <c r="K574" s="151"/>
      <c r="L574" s="151"/>
      <c r="M574" s="151"/>
      <c r="N574" s="151"/>
      <c r="O574" s="151"/>
      <c r="P574" s="151"/>
    </row>
    <row r="575" spans="2:16">
      <c r="B575" s="151"/>
      <c r="C575" s="151"/>
      <c r="D575" s="151"/>
      <c r="E575" s="151"/>
      <c r="F575" s="151"/>
      <c r="G575" s="151"/>
      <c r="H575" s="151"/>
      <c r="I575" s="151"/>
      <c r="J575" s="151"/>
      <c r="K575" s="151"/>
      <c r="L575" s="151"/>
      <c r="M575" s="151"/>
      <c r="N575" s="151"/>
      <c r="O575" s="151"/>
      <c r="P575" s="151"/>
    </row>
    <row r="576" spans="2:16">
      <c r="B576" s="151"/>
      <c r="C576" s="151"/>
      <c r="D576" s="151"/>
      <c r="E576" s="151"/>
      <c r="F576" s="151"/>
      <c r="G576" s="151"/>
      <c r="H576" s="151"/>
      <c r="I576" s="151"/>
      <c r="J576" s="151"/>
      <c r="K576" s="151"/>
      <c r="L576" s="151"/>
      <c r="M576" s="151"/>
      <c r="N576" s="151"/>
      <c r="O576" s="151"/>
      <c r="P576" s="151"/>
    </row>
    <row r="577" spans="2:16">
      <c r="B577" s="151"/>
      <c r="C577" s="151"/>
      <c r="D577" s="151"/>
      <c r="E577" s="151"/>
      <c r="F577" s="151"/>
      <c r="G577" s="151"/>
      <c r="H577" s="151"/>
      <c r="I577" s="151"/>
      <c r="J577" s="151"/>
      <c r="K577" s="151"/>
      <c r="L577" s="151"/>
      <c r="M577" s="151"/>
      <c r="N577" s="151"/>
      <c r="O577" s="151"/>
      <c r="P577" s="151"/>
    </row>
    <row r="578" spans="2:16">
      <c r="B578" s="151"/>
      <c r="C578" s="151"/>
      <c r="D578" s="151"/>
      <c r="E578" s="151"/>
      <c r="F578" s="151"/>
      <c r="G578" s="151"/>
      <c r="H578" s="151"/>
      <c r="I578" s="151"/>
      <c r="J578" s="151"/>
      <c r="K578" s="151"/>
      <c r="L578" s="151"/>
      <c r="M578" s="151"/>
      <c r="N578" s="151"/>
      <c r="O578" s="151"/>
      <c r="P578" s="151"/>
    </row>
    <row r="579" spans="2:16">
      <c r="B579" s="151"/>
      <c r="C579" s="151"/>
      <c r="D579" s="151"/>
      <c r="E579" s="151"/>
      <c r="F579" s="151"/>
      <c r="G579" s="151"/>
      <c r="H579" s="151"/>
      <c r="I579" s="151"/>
      <c r="J579" s="151"/>
      <c r="K579" s="151"/>
      <c r="L579" s="151"/>
      <c r="M579" s="151"/>
      <c r="N579" s="151"/>
      <c r="O579" s="151"/>
      <c r="P579" s="151"/>
    </row>
    <row r="580" spans="2:16">
      <c r="B580" s="151"/>
      <c r="C580" s="151"/>
      <c r="D580" s="151"/>
      <c r="E580" s="151"/>
      <c r="F580" s="151"/>
      <c r="G580" s="151"/>
      <c r="H580" s="151"/>
      <c r="I580" s="151"/>
      <c r="J580" s="151"/>
      <c r="K580" s="151"/>
      <c r="L580" s="151"/>
      <c r="M580" s="151"/>
      <c r="N580" s="151"/>
      <c r="O580" s="151"/>
      <c r="P580" s="151"/>
    </row>
    <row r="581" spans="2:16">
      <c r="B581" s="151"/>
      <c r="C581" s="151"/>
      <c r="D581" s="151"/>
      <c r="E581" s="151"/>
      <c r="F581" s="151"/>
      <c r="G581" s="151"/>
      <c r="H581" s="151"/>
      <c r="I581" s="151"/>
      <c r="J581" s="151"/>
      <c r="K581" s="151"/>
      <c r="L581" s="151"/>
      <c r="M581" s="151"/>
      <c r="N581" s="151"/>
      <c r="O581" s="151"/>
      <c r="P581" s="151"/>
    </row>
    <row r="582" spans="2:16">
      <c r="B582" s="151"/>
      <c r="C582" s="151"/>
      <c r="D582" s="151"/>
      <c r="E582" s="151"/>
      <c r="F582" s="151"/>
      <c r="G582" s="151"/>
      <c r="H582" s="151"/>
      <c r="I582" s="151"/>
      <c r="J582" s="151"/>
      <c r="K582" s="151"/>
      <c r="L582" s="151"/>
      <c r="M582" s="151"/>
      <c r="N582" s="151"/>
      <c r="O582" s="151"/>
      <c r="P582" s="151"/>
    </row>
    <row r="583" spans="2:16">
      <c r="B583" s="151"/>
      <c r="C583" s="151"/>
      <c r="D583" s="151"/>
      <c r="E583" s="151"/>
      <c r="F583" s="151"/>
      <c r="G583" s="151"/>
      <c r="H583" s="151"/>
      <c r="I583" s="151"/>
      <c r="J583" s="151"/>
      <c r="K583" s="151"/>
      <c r="L583" s="151"/>
      <c r="M583" s="151"/>
      <c r="N583" s="151"/>
      <c r="O583" s="151"/>
      <c r="P583" s="151"/>
    </row>
    <row r="584" spans="2:16">
      <c r="B584" s="151"/>
      <c r="C584" s="151"/>
      <c r="D584" s="151"/>
      <c r="E584" s="151"/>
      <c r="F584" s="151"/>
      <c r="G584" s="151"/>
      <c r="H584" s="151"/>
      <c r="I584" s="151"/>
      <c r="J584" s="151"/>
      <c r="K584" s="151"/>
      <c r="L584" s="151"/>
      <c r="M584" s="151"/>
      <c r="N584" s="151"/>
      <c r="O584" s="151"/>
      <c r="P584" s="151"/>
    </row>
    <row r="585" spans="2:16">
      <c r="B585" s="151"/>
      <c r="C585" s="151"/>
      <c r="D585" s="151"/>
      <c r="E585" s="151"/>
      <c r="F585" s="151"/>
      <c r="G585" s="151"/>
      <c r="H585" s="151"/>
      <c r="I585" s="151"/>
      <c r="J585" s="151"/>
      <c r="K585" s="151"/>
      <c r="L585" s="151"/>
      <c r="M585" s="151"/>
      <c r="N585" s="151"/>
      <c r="O585" s="151"/>
      <c r="P585" s="151"/>
    </row>
    <row r="586" spans="2:16">
      <c r="B586" s="151"/>
      <c r="C586" s="151"/>
      <c r="D586" s="151"/>
      <c r="E586" s="151"/>
      <c r="F586" s="151"/>
      <c r="G586" s="151"/>
      <c r="H586" s="151"/>
      <c r="I586" s="151"/>
      <c r="J586" s="151"/>
      <c r="K586" s="151"/>
      <c r="L586" s="151"/>
      <c r="M586" s="151"/>
      <c r="N586" s="151"/>
      <c r="O586" s="151"/>
      <c r="P586" s="151"/>
    </row>
    <row r="587" spans="2:16">
      <c r="B587" s="151"/>
      <c r="C587" s="151"/>
      <c r="D587" s="151"/>
      <c r="E587" s="151"/>
      <c r="F587" s="151"/>
      <c r="G587" s="151"/>
      <c r="H587" s="151"/>
      <c r="I587" s="151"/>
      <c r="J587" s="151"/>
      <c r="K587" s="151"/>
      <c r="L587" s="151"/>
      <c r="M587" s="151"/>
      <c r="N587" s="151"/>
      <c r="O587" s="151"/>
      <c r="P587" s="151"/>
    </row>
    <row r="588" spans="2:16">
      <c r="B588" s="151"/>
      <c r="C588" s="151"/>
      <c r="D588" s="151"/>
      <c r="E588" s="151"/>
      <c r="F588" s="151"/>
      <c r="G588" s="151"/>
      <c r="H588" s="151"/>
      <c r="I588" s="151"/>
      <c r="J588" s="151"/>
      <c r="K588" s="151"/>
      <c r="L588" s="151"/>
      <c r="M588" s="151"/>
      <c r="N588" s="151"/>
      <c r="O588" s="151"/>
      <c r="P588" s="151"/>
    </row>
    <row r="589" spans="2:16">
      <c r="B589" s="151"/>
      <c r="C589" s="151"/>
      <c r="D589" s="151"/>
      <c r="E589" s="151"/>
      <c r="F589" s="151"/>
      <c r="G589" s="151"/>
      <c r="H589" s="151"/>
      <c r="I589" s="151"/>
      <c r="J589" s="151"/>
      <c r="K589" s="151"/>
      <c r="L589" s="151"/>
      <c r="M589" s="151"/>
      <c r="N589" s="151"/>
      <c r="O589" s="151"/>
      <c r="P589" s="151"/>
    </row>
    <row r="590" spans="2:16">
      <c r="B590" s="151"/>
      <c r="C590" s="151"/>
      <c r="D590" s="151"/>
      <c r="E590" s="151"/>
      <c r="F590" s="151"/>
      <c r="G590" s="151"/>
      <c r="H590" s="151"/>
      <c r="I590" s="151"/>
      <c r="J590" s="151"/>
      <c r="K590" s="151"/>
      <c r="L590" s="151"/>
      <c r="M590" s="151"/>
      <c r="N590" s="151"/>
      <c r="O590" s="151"/>
      <c r="P590" s="151"/>
    </row>
    <row r="591" spans="2:16">
      <c r="B591" s="151"/>
      <c r="C591" s="151"/>
      <c r="D591" s="151"/>
      <c r="E591" s="151"/>
      <c r="F591" s="151"/>
      <c r="G591" s="151"/>
      <c r="H591" s="151"/>
      <c r="I591" s="151"/>
      <c r="J591" s="151"/>
      <c r="K591" s="151"/>
      <c r="L591" s="151"/>
      <c r="M591" s="151"/>
      <c r="N591" s="151"/>
      <c r="O591" s="151"/>
      <c r="P591" s="151"/>
    </row>
    <row r="592" spans="2:16">
      <c r="B592" s="151"/>
      <c r="C592" s="151"/>
      <c r="D592" s="151"/>
      <c r="E592" s="151"/>
      <c r="F592" s="151"/>
      <c r="G592" s="151"/>
      <c r="H592" s="151"/>
      <c r="I592" s="151"/>
      <c r="J592" s="151"/>
      <c r="K592" s="151"/>
      <c r="L592" s="151"/>
      <c r="M592" s="151"/>
      <c r="N592" s="151"/>
      <c r="O592" s="151"/>
      <c r="P592" s="151"/>
    </row>
    <row r="593" spans="2:16">
      <c r="B593" s="151"/>
      <c r="C593" s="151"/>
      <c r="D593" s="151"/>
      <c r="E593" s="151"/>
      <c r="F593" s="151"/>
      <c r="G593" s="151"/>
      <c r="H593" s="151"/>
      <c r="I593" s="151"/>
      <c r="J593" s="151"/>
      <c r="K593" s="151"/>
      <c r="L593" s="151"/>
      <c r="M593" s="151"/>
      <c r="N593" s="151"/>
      <c r="O593" s="151"/>
      <c r="P593" s="151"/>
    </row>
    <row r="594" spans="2:16">
      <c r="B594" s="151"/>
      <c r="C594" s="151"/>
      <c r="D594" s="151"/>
      <c r="E594" s="151"/>
      <c r="F594" s="151"/>
      <c r="G594" s="151"/>
      <c r="H594" s="151"/>
      <c r="I594" s="151"/>
      <c r="J594" s="151"/>
      <c r="K594" s="151"/>
      <c r="L594" s="151"/>
      <c r="M594" s="151"/>
      <c r="N594" s="151"/>
      <c r="O594" s="151"/>
      <c r="P594" s="151"/>
    </row>
    <row r="595" spans="2:16">
      <c r="B595" s="151"/>
      <c r="C595" s="151"/>
      <c r="D595" s="151"/>
      <c r="E595" s="151"/>
      <c r="F595" s="151"/>
      <c r="G595" s="151"/>
      <c r="H595" s="151"/>
      <c r="I595" s="151"/>
      <c r="J595" s="151"/>
      <c r="K595" s="151"/>
      <c r="L595" s="151"/>
      <c r="M595" s="151"/>
      <c r="N595" s="151"/>
      <c r="O595" s="151"/>
      <c r="P595" s="151"/>
    </row>
    <row r="596" spans="2:16">
      <c r="B596" s="151"/>
      <c r="C596" s="151"/>
      <c r="D596" s="151"/>
      <c r="E596" s="151"/>
      <c r="F596" s="151"/>
      <c r="G596" s="151"/>
      <c r="H596" s="151"/>
      <c r="I596" s="151"/>
      <c r="J596" s="151"/>
      <c r="K596" s="151"/>
      <c r="L596" s="151"/>
      <c r="M596" s="151"/>
      <c r="N596" s="151"/>
      <c r="O596" s="151"/>
      <c r="P596" s="151"/>
    </row>
    <row r="597" spans="2:16">
      <c r="B597" s="151"/>
      <c r="C597" s="151"/>
      <c r="D597" s="151"/>
      <c r="E597" s="151"/>
      <c r="F597" s="151"/>
      <c r="G597" s="151"/>
      <c r="H597" s="151"/>
      <c r="I597" s="151"/>
      <c r="J597" s="151"/>
      <c r="K597" s="151"/>
      <c r="L597" s="151"/>
      <c r="M597" s="151"/>
      <c r="N597" s="151"/>
      <c r="O597" s="151"/>
      <c r="P597" s="151"/>
    </row>
    <row r="598" spans="2:16">
      <c r="B598" s="151"/>
      <c r="C598" s="151"/>
      <c r="D598" s="151"/>
      <c r="E598" s="151"/>
      <c r="F598" s="151"/>
      <c r="G598" s="151"/>
      <c r="H598" s="151"/>
      <c r="I598" s="151"/>
      <c r="J598" s="151"/>
      <c r="K598" s="151"/>
      <c r="L598" s="151"/>
      <c r="M598" s="151"/>
      <c r="N598" s="151"/>
      <c r="O598" s="151"/>
      <c r="P598" s="151"/>
    </row>
    <row r="599" spans="2:16">
      <c r="B599" s="151"/>
      <c r="C599" s="151"/>
      <c r="D599" s="151"/>
      <c r="E599" s="151"/>
      <c r="F599" s="151"/>
      <c r="G599" s="151"/>
      <c r="H599" s="151"/>
      <c r="I599" s="151"/>
      <c r="J599" s="151"/>
      <c r="K599" s="151"/>
      <c r="L599" s="151"/>
      <c r="M599" s="151"/>
      <c r="N599" s="151"/>
      <c r="O599" s="151"/>
      <c r="P599" s="151"/>
    </row>
    <row r="600" spans="2:16">
      <c r="B600" s="151"/>
      <c r="C600" s="151"/>
      <c r="D600" s="151"/>
      <c r="E600" s="151"/>
      <c r="F600" s="151"/>
      <c r="G600" s="151"/>
      <c r="H600" s="151"/>
      <c r="I600" s="151"/>
      <c r="J600" s="151"/>
      <c r="K600" s="151"/>
      <c r="L600" s="151"/>
      <c r="M600" s="151"/>
      <c r="N600" s="151"/>
      <c r="O600" s="151"/>
      <c r="P600" s="151"/>
    </row>
    <row r="601" spans="2:16">
      <c r="B601" s="151"/>
      <c r="C601" s="151"/>
      <c r="D601" s="151"/>
      <c r="E601" s="151"/>
      <c r="F601" s="151"/>
      <c r="G601" s="151"/>
      <c r="H601" s="151"/>
      <c r="I601" s="151"/>
      <c r="J601" s="151"/>
      <c r="K601" s="151"/>
      <c r="L601" s="151"/>
      <c r="M601" s="151"/>
      <c r="N601" s="151"/>
      <c r="O601" s="151"/>
      <c r="P601" s="151"/>
    </row>
    <row r="602" spans="2:16">
      <c r="B602" s="151"/>
      <c r="C602" s="151"/>
      <c r="D602" s="151"/>
      <c r="E602" s="151"/>
      <c r="F602" s="151"/>
      <c r="G602" s="151"/>
      <c r="H602" s="151"/>
      <c r="I602" s="151"/>
      <c r="J602" s="151"/>
      <c r="K602" s="151"/>
      <c r="L602" s="151"/>
      <c r="M602" s="151"/>
      <c r="N602" s="151"/>
      <c r="O602" s="151"/>
      <c r="P602" s="151"/>
    </row>
    <row r="603" spans="2:16">
      <c r="B603" s="151"/>
      <c r="C603" s="151"/>
      <c r="D603" s="151"/>
      <c r="E603" s="151"/>
      <c r="F603" s="151"/>
      <c r="G603" s="151"/>
      <c r="H603" s="151"/>
      <c r="I603" s="151"/>
      <c r="J603" s="151"/>
      <c r="K603" s="151"/>
      <c r="L603" s="151"/>
      <c r="M603" s="151"/>
      <c r="N603" s="151"/>
      <c r="O603" s="151"/>
      <c r="P603" s="151"/>
    </row>
    <row r="604" spans="2:16">
      <c r="B604" s="151"/>
      <c r="C604" s="151"/>
      <c r="D604" s="151"/>
      <c r="E604" s="151"/>
      <c r="F604" s="151"/>
      <c r="G604" s="151"/>
      <c r="H604" s="151"/>
      <c r="I604" s="151"/>
      <c r="J604" s="151"/>
      <c r="K604" s="151"/>
      <c r="L604" s="151"/>
      <c r="M604" s="151"/>
      <c r="N604" s="151"/>
      <c r="O604" s="151"/>
      <c r="P604" s="151"/>
    </row>
    <row r="605" spans="2:16">
      <c r="B605" s="151"/>
      <c r="C605" s="151"/>
      <c r="D605" s="151"/>
      <c r="E605" s="151"/>
      <c r="F605" s="151"/>
      <c r="G605" s="151"/>
      <c r="H605" s="151"/>
      <c r="I605" s="151"/>
      <c r="J605" s="151"/>
      <c r="K605" s="151"/>
      <c r="L605" s="151"/>
      <c r="M605" s="151"/>
      <c r="N605" s="151"/>
      <c r="O605" s="151"/>
      <c r="P605" s="151"/>
    </row>
    <row r="606" spans="2:16">
      <c r="B606" s="151"/>
      <c r="C606" s="151"/>
      <c r="D606" s="151"/>
      <c r="E606" s="151"/>
      <c r="F606" s="151"/>
      <c r="G606" s="151"/>
      <c r="H606" s="151"/>
      <c r="I606" s="151"/>
      <c r="J606" s="151"/>
      <c r="K606" s="151"/>
      <c r="L606" s="151"/>
      <c r="M606" s="151"/>
      <c r="N606" s="151"/>
      <c r="O606" s="151"/>
      <c r="P606" s="151"/>
    </row>
    <row r="607" spans="2:16">
      <c r="B607" s="151"/>
      <c r="C607" s="151"/>
      <c r="D607" s="151"/>
      <c r="E607" s="151"/>
      <c r="F607" s="151"/>
      <c r="G607" s="151"/>
      <c r="H607" s="151"/>
      <c r="I607" s="151"/>
      <c r="J607" s="151"/>
      <c r="K607" s="151"/>
      <c r="L607" s="151"/>
      <c r="M607" s="151"/>
      <c r="N607" s="151"/>
      <c r="O607" s="151"/>
      <c r="P607" s="151"/>
    </row>
    <row r="608" spans="2:16">
      <c r="B608" s="151"/>
      <c r="C608" s="151"/>
      <c r="D608" s="151"/>
      <c r="E608" s="151"/>
      <c r="F608" s="151"/>
      <c r="G608" s="151"/>
      <c r="H608" s="151"/>
      <c r="I608" s="151"/>
      <c r="J608" s="151"/>
      <c r="K608" s="151"/>
      <c r="L608" s="151"/>
      <c r="M608" s="151"/>
      <c r="N608" s="151"/>
      <c r="O608" s="151"/>
      <c r="P608" s="151"/>
    </row>
    <row r="609" spans="2:16">
      <c r="B609" s="151"/>
      <c r="C609" s="151"/>
      <c r="D609" s="151"/>
      <c r="E609" s="151"/>
      <c r="F609" s="151"/>
      <c r="G609" s="151"/>
      <c r="H609" s="151"/>
      <c r="I609" s="151"/>
      <c r="J609" s="151"/>
      <c r="K609" s="151"/>
      <c r="L609" s="151"/>
      <c r="M609" s="151"/>
      <c r="N609" s="151"/>
      <c r="O609" s="151"/>
      <c r="P609" s="151"/>
    </row>
    <row r="610" spans="2:16">
      <c r="B610" s="151"/>
      <c r="C610" s="151"/>
      <c r="D610" s="151"/>
      <c r="E610" s="151"/>
      <c r="F610" s="151"/>
      <c r="G610" s="151"/>
      <c r="H610" s="151"/>
      <c r="I610" s="151"/>
      <c r="J610" s="151"/>
      <c r="K610" s="151"/>
      <c r="L610" s="151"/>
      <c r="M610" s="151"/>
      <c r="N610" s="151"/>
      <c r="O610" s="151"/>
      <c r="P610" s="151"/>
    </row>
    <row r="611" spans="2:16">
      <c r="B611" s="151"/>
      <c r="C611" s="151"/>
      <c r="D611" s="151"/>
      <c r="E611" s="151"/>
      <c r="F611" s="151"/>
      <c r="G611" s="151"/>
      <c r="H611" s="151"/>
      <c r="I611" s="151"/>
      <c r="J611" s="151"/>
      <c r="K611" s="151"/>
      <c r="L611" s="151"/>
      <c r="M611" s="151"/>
      <c r="N611" s="151"/>
      <c r="O611" s="151"/>
      <c r="P611" s="151"/>
    </row>
    <row r="612" spans="2:16">
      <c r="B612" s="151"/>
      <c r="C612" s="151"/>
      <c r="D612" s="151"/>
      <c r="E612" s="151"/>
      <c r="F612" s="151"/>
      <c r="G612" s="151"/>
      <c r="H612" s="151"/>
      <c r="I612" s="151"/>
      <c r="J612" s="151"/>
      <c r="K612" s="151"/>
      <c r="L612" s="151"/>
      <c r="M612" s="151"/>
      <c r="N612" s="151"/>
      <c r="O612" s="151"/>
      <c r="P612" s="151"/>
    </row>
    <row r="613" spans="2:16">
      <c r="B613" s="151"/>
      <c r="C613" s="151"/>
      <c r="D613" s="151"/>
      <c r="E613" s="151"/>
      <c r="F613" s="151"/>
      <c r="G613" s="151"/>
      <c r="H613" s="151"/>
      <c r="I613" s="151"/>
      <c r="J613" s="151"/>
      <c r="K613" s="151"/>
      <c r="L613" s="151"/>
      <c r="M613" s="151"/>
      <c r="N613" s="151"/>
      <c r="O613" s="151"/>
      <c r="P613" s="151"/>
    </row>
    <row r="614" spans="2:16">
      <c r="B614" s="151"/>
      <c r="C614" s="151"/>
      <c r="D614" s="151"/>
      <c r="E614" s="151"/>
      <c r="F614" s="151"/>
      <c r="G614" s="151"/>
      <c r="H614" s="151"/>
      <c r="I614" s="151"/>
      <c r="J614" s="151"/>
      <c r="K614" s="151"/>
      <c r="L614" s="151"/>
      <c r="M614" s="151"/>
      <c r="N614" s="151"/>
      <c r="O614" s="151"/>
      <c r="P614" s="151"/>
    </row>
    <row r="615" spans="2:16">
      <c r="B615" s="151"/>
      <c r="C615" s="151"/>
      <c r="D615" s="151"/>
      <c r="E615" s="151"/>
      <c r="F615" s="151"/>
      <c r="G615" s="151"/>
      <c r="H615" s="151"/>
      <c r="I615" s="151"/>
      <c r="J615" s="151"/>
      <c r="K615" s="151"/>
      <c r="L615" s="151"/>
      <c r="M615" s="151"/>
      <c r="N615" s="151"/>
      <c r="O615" s="151"/>
      <c r="P615" s="151"/>
    </row>
    <row r="616" spans="2:16">
      <c r="B616" s="151"/>
      <c r="C616" s="151"/>
      <c r="D616" s="151"/>
      <c r="E616" s="151"/>
      <c r="F616" s="151"/>
      <c r="G616" s="151"/>
      <c r="H616" s="151"/>
      <c r="I616" s="151"/>
      <c r="J616" s="151"/>
      <c r="K616" s="151"/>
      <c r="L616" s="151"/>
      <c r="M616" s="151"/>
      <c r="N616" s="151"/>
      <c r="O616" s="151"/>
      <c r="P616" s="151"/>
    </row>
    <row r="617" spans="2:16">
      <c r="B617" s="151"/>
      <c r="C617" s="151"/>
      <c r="D617" s="151"/>
      <c r="E617" s="151"/>
      <c r="F617" s="151"/>
      <c r="G617" s="151"/>
      <c r="H617" s="151"/>
      <c r="I617" s="151"/>
      <c r="J617" s="151"/>
      <c r="K617" s="151"/>
      <c r="L617" s="151"/>
      <c r="M617" s="151"/>
      <c r="N617" s="151"/>
      <c r="O617" s="151"/>
      <c r="P617" s="151"/>
    </row>
    <row r="618" spans="2:16">
      <c r="B618" s="151"/>
      <c r="C618" s="151"/>
      <c r="D618" s="151"/>
      <c r="E618" s="151"/>
      <c r="F618" s="151"/>
      <c r="G618" s="151"/>
      <c r="H618" s="151"/>
      <c r="I618" s="151"/>
      <c r="J618" s="151"/>
      <c r="K618" s="151"/>
      <c r="L618" s="151"/>
      <c r="M618" s="151"/>
      <c r="N618" s="151"/>
      <c r="O618" s="151"/>
      <c r="P618" s="151"/>
    </row>
    <row r="619" spans="2:16">
      <c r="B619" s="151"/>
      <c r="C619" s="151"/>
      <c r="D619" s="151"/>
      <c r="E619" s="151"/>
      <c r="F619" s="151"/>
      <c r="G619" s="151"/>
      <c r="H619" s="151"/>
      <c r="I619" s="151"/>
      <c r="J619" s="151"/>
      <c r="K619" s="151"/>
      <c r="L619" s="151"/>
      <c r="M619" s="151"/>
      <c r="N619" s="151"/>
      <c r="O619" s="151"/>
      <c r="P619" s="151"/>
    </row>
    <row r="620" spans="2:16">
      <c r="B620" s="151"/>
      <c r="C620" s="151"/>
      <c r="D620" s="151"/>
      <c r="E620" s="151"/>
      <c r="F620" s="151"/>
      <c r="G620" s="151"/>
      <c r="H620" s="151"/>
      <c r="I620" s="151"/>
      <c r="J620" s="151"/>
      <c r="K620" s="151"/>
      <c r="L620" s="151"/>
      <c r="M620" s="151"/>
      <c r="N620" s="151"/>
      <c r="O620" s="151"/>
      <c r="P620" s="151"/>
    </row>
    <row r="621" spans="2:16">
      <c r="B621" s="151"/>
      <c r="C621" s="151"/>
      <c r="D621" s="151"/>
      <c r="E621" s="151"/>
      <c r="F621" s="151"/>
      <c r="G621" s="151"/>
      <c r="H621" s="151"/>
      <c r="I621" s="151"/>
      <c r="J621" s="151"/>
      <c r="K621" s="151"/>
      <c r="L621" s="151"/>
      <c r="M621" s="151"/>
      <c r="N621" s="151"/>
      <c r="O621" s="151"/>
      <c r="P621" s="151"/>
    </row>
    <row r="622" spans="2:16">
      <c r="B622" s="151"/>
      <c r="C622" s="151"/>
      <c r="D622" s="151"/>
      <c r="E622" s="151"/>
      <c r="F622" s="151"/>
      <c r="G622" s="151"/>
      <c r="H622" s="151"/>
      <c r="I622" s="151"/>
      <c r="J622" s="151"/>
      <c r="K622" s="151"/>
      <c r="L622" s="151"/>
      <c r="M622" s="151"/>
      <c r="N622" s="151"/>
      <c r="O622" s="151"/>
      <c r="P622" s="151"/>
    </row>
    <row r="623" spans="2:16">
      <c r="B623" s="151"/>
      <c r="C623" s="151"/>
      <c r="D623" s="151"/>
      <c r="E623" s="151"/>
      <c r="F623" s="151"/>
      <c r="G623" s="151"/>
      <c r="H623" s="151"/>
      <c r="I623" s="151"/>
      <c r="J623" s="151"/>
      <c r="K623" s="151"/>
      <c r="L623" s="151"/>
      <c r="M623" s="151"/>
      <c r="N623" s="151"/>
      <c r="O623" s="151"/>
      <c r="P623" s="151"/>
    </row>
    <row r="624" spans="2:16">
      <c r="B624" s="151"/>
      <c r="C624" s="151"/>
      <c r="D624" s="151"/>
      <c r="E624" s="151"/>
      <c r="F624" s="151"/>
      <c r="G624" s="151"/>
      <c r="H624" s="151"/>
      <c r="I624" s="151"/>
      <c r="J624" s="151"/>
      <c r="K624" s="151"/>
      <c r="L624" s="151"/>
      <c r="M624" s="151"/>
      <c r="N624" s="151"/>
      <c r="O624" s="151"/>
      <c r="P624" s="151"/>
    </row>
    <row r="625" spans="2:16">
      <c r="B625" s="151"/>
      <c r="C625" s="151"/>
      <c r="D625" s="151"/>
      <c r="E625" s="151"/>
      <c r="F625" s="151"/>
      <c r="G625" s="151"/>
      <c r="H625" s="151"/>
      <c r="I625" s="151"/>
      <c r="J625" s="151"/>
      <c r="K625" s="151"/>
      <c r="L625" s="151"/>
      <c r="M625" s="151"/>
      <c r="N625" s="151"/>
      <c r="O625" s="151"/>
      <c r="P625" s="151"/>
    </row>
    <row r="626" spans="2:16">
      <c r="B626" s="151"/>
      <c r="C626" s="151"/>
      <c r="D626" s="151"/>
      <c r="E626" s="151"/>
      <c r="F626" s="151"/>
      <c r="G626" s="151"/>
      <c r="H626" s="151"/>
      <c r="I626" s="151"/>
      <c r="J626" s="151"/>
      <c r="K626" s="151"/>
      <c r="L626" s="151"/>
      <c r="M626" s="151"/>
      <c r="N626" s="151"/>
      <c r="O626" s="151"/>
      <c r="P626" s="151"/>
    </row>
    <row r="627" spans="2:16">
      <c r="B627" s="151"/>
      <c r="C627" s="151"/>
      <c r="D627" s="151"/>
      <c r="E627" s="151"/>
      <c r="F627" s="151"/>
      <c r="G627" s="151"/>
      <c r="H627" s="151"/>
      <c r="I627" s="151"/>
      <c r="J627" s="151"/>
      <c r="K627" s="151"/>
      <c r="L627" s="151"/>
      <c r="M627" s="151"/>
      <c r="N627" s="151"/>
      <c r="O627" s="151"/>
      <c r="P627" s="151"/>
    </row>
    <row r="628" spans="2:16">
      <c r="B628" s="151"/>
      <c r="C628" s="151"/>
      <c r="D628" s="151"/>
      <c r="E628" s="151"/>
      <c r="F628" s="151"/>
      <c r="G628" s="151"/>
      <c r="H628" s="151"/>
      <c r="I628" s="151"/>
      <c r="J628" s="151"/>
      <c r="K628" s="151"/>
      <c r="L628" s="151"/>
      <c r="M628" s="151"/>
      <c r="N628" s="151"/>
      <c r="O628" s="151"/>
      <c r="P628" s="151"/>
    </row>
    <row r="629" spans="2:16">
      <c r="B629" s="151"/>
      <c r="C629" s="151"/>
      <c r="D629" s="151"/>
      <c r="E629" s="151"/>
      <c r="F629" s="151"/>
      <c r="G629" s="151"/>
      <c r="H629" s="151"/>
      <c r="I629" s="151"/>
      <c r="J629" s="151"/>
      <c r="K629" s="151"/>
      <c r="L629" s="151"/>
      <c r="M629" s="151"/>
      <c r="N629" s="151"/>
      <c r="O629" s="151"/>
      <c r="P629" s="151"/>
    </row>
    <row r="630" spans="2:16">
      <c r="B630" s="151"/>
      <c r="C630" s="151"/>
      <c r="D630" s="151"/>
      <c r="E630" s="151"/>
      <c r="F630" s="151"/>
      <c r="G630" s="151"/>
      <c r="H630" s="151"/>
      <c r="I630" s="151"/>
      <c r="J630" s="151"/>
      <c r="K630" s="151"/>
      <c r="L630" s="151"/>
      <c r="M630" s="151"/>
      <c r="N630" s="151"/>
      <c r="O630" s="151"/>
      <c r="P630" s="151"/>
    </row>
    <row r="631" spans="2:16">
      <c r="B631" s="151"/>
      <c r="C631" s="151"/>
      <c r="D631" s="151"/>
      <c r="E631" s="151"/>
      <c r="F631" s="151"/>
      <c r="G631" s="151"/>
      <c r="H631" s="151"/>
      <c r="I631" s="151"/>
      <c r="J631" s="151"/>
      <c r="K631" s="151"/>
      <c r="L631" s="151"/>
      <c r="M631" s="151"/>
      <c r="N631" s="151"/>
      <c r="O631" s="151"/>
      <c r="P631" s="151"/>
    </row>
    <row r="632" spans="2:16">
      <c r="B632" s="151"/>
      <c r="C632" s="151"/>
      <c r="D632" s="151"/>
      <c r="E632" s="151"/>
      <c r="F632" s="151"/>
      <c r="G632" s="151"/>
      <c r="H632" s="151"/>
      <c r="I632" s="151"/>
      <c r="J632" s="151"/>
      <c r="K632" s="151"/>
      <c r="L632" s="151"/>
      <c r="M632" s="151"/>
      <c r="N632" s="151"/>
      <c r="O632" s="151"/>
      <c r="P632" s="151"/>
    </row>
    <row r="633" spans="2:16">
      <c r="B633" s="151"/>
      <c r="C633" s="151"/>
      <c r="D633" s="151"/>
      <c r="E633" s="151"/>
      <c r="F633" s="151"/>
      <c r="G633" s="151"/>
      <c r="H633" s="151"/>
      <c r="I633" s="151"/>
      <c r="J633" s="151"/>
      <c r="K633" s="151"/>
      <c r="L633" s="151"/>
      <c r="M633" s="151"/>
      <c r="N633" s="151"/>
      <c r="O633" s="151"/>
      <c r="P633" s="151"/>
    </row>
    <row r="634" spans="2:16">
      <c r="B634" s="151"/>
      <c r="C634" s="151"/>
      <c r="D634" s="151"/>
      <c r="E634" s="151"/>
      <c r="F634" s="151"/>
      <c r="G634" s="151"/>
      <c r="H634" s="151"/>
      <c r="I634" s="151"/>
      <c r="J634" s="151"/>
      <c r="K634" s="151"/>
      <c r="L634" s="151"/>
      <c r="M634" s="151"/>
      <c r="N634" s="151"/>
      <c r="O634" s="151"/>
      <c r="P634" s="151"/>
    </row>
    <row r="635" spans="2:16">
      <c r="B635" s="151"/>
      <c r="C635" s="151"/>
      <c r="D635" s="151"/>
      <c r="E635" s="151"/>
      <c r="F635" s="151"/>
      <c r="G635" s="151"/>
      <c r="H635" s="151"/>
      <c r="I635" s="151"/>
      <c r="J635" s="151"/>
      <c r="K635" s="151"/>
      <c r="L635" s="151"/>
      <c r="M635" s="151"/>
      <c r="N635" s="151"/>
      <c r="O635" s="151"/>
      <c r="P635" s="151"/>
    </row>
    <row r="636" spans="2:16">
      <c r="B636" s="151"/>
      <c r="C636" s="151"/>
      <c r="D636" s="151"/>
      <c r="E636" s="151"/>
      <c r="F636" s="151"/>
      <c r="G636" s="151"/>
      <c r="H636" s="151"/>
      <c r="I636" s="151"/>
      <c r="J636" s="151"/>
      <c r="K636" s="151"/>
      <c r="L636" s="151"/>
      <c r="M636" s="151"/>
      <c r="N636" s="151"/>
      <c r="O636" s="151"/>
      <c r="P636" s="151"/>
    </row>
    <row r="637" spans="2:16">
      <c r="B637" s="151"/>
      <c r="C637" s="151"/>
      <c r="D637" s="151"/>
      <c r="E637" s="151"/>
      <c r="F637" s="151"/>
      <c r="G637" s="151"/>
      <c r="H637" s="151"/>
      <c r="I637" s="151"/>
      <c r="J637" s="151"/>
      <c r="K637" s="151"/>
      <c r="L637" s="151"/>
      <c r="M637" s="151"/>
      <c r="N637" s="151"/>
      <c r="O637" s="151"/>
      <c r="P637" s="151"/>
    </row>
    <row r="638" spans="2:16">
      <c r="B638" s="151"/>
      <c r="C638" s="151"/>
      <c r="D638" s="151"/>
      <c r="E638" s="151"/>
      <c r="F638" s="151"/>
      <c r="G638" s="151"/>
      <c r="H638" s="151"/>
      <c r="I638" s="151"/>
      <c r="J638" s="151"/>
      <c r="K638" s="151"/>
      <c r="L638" s="151"/>
      <c r="M638" s="151"/>
      <c r="N638" s="151"/>
      <c r="O638" s="151"/>
      <c r="P638" s="151"/>
    </row>
    <row r="639" spans="2:16">
      <c r="B639" s="151"/>
      <c r="C639" s="151"/>
      <c r="D639" s="151"/>
      <c r="E639" s="151"/>
      <c r="F639" s="151"/>
      <c r="G639" s="151"/>
      <c r="H639" s="151"/>
      <c r="I639" s="151"/>
      <c r="J639" s="151"/>
      <c r="K639" s="151"/>
      <c r="L639" s="151"/>
      <c r="M639" s="151"/>
      <c r="N639" s="151"/>
      <c r="O639" s="151"/>
      <c r="P639" s="151"/>
    </row>
    <row r="640" spans="2:16">
      <c r="B640" s="151"/>
      <c r="C640" s="151"/>
      <c r="D640" s="151"/>
      <c r="E640" s="151"/>
      <c r="F640" s="151"/>
      <c r="G640" s="151"/>
      <c r="H640" s="151"/>
      <c r="I640" s="151"/>
      <c r="J640" s="151"/>
      <c r="K640" s="151"/>
      <c r="L640" s="151"/>
      <c r="M640" s="151"/>
      <c r="N640" s="151"/>
      <c r="O640" s="151"/>
      <c r="P640" s="151"/>
    </row>
    <row r="641" spans="2:16">
      <c r="B641" s="151"/>
      <c r="C641" s="151"/>
      <c r="D641" s="151"/>
      <c r="E641" s="151"/>
      <c r="F641" s="151"/>
      <c r="G641" s="151"/>
      <c r="H641" s="151"/>
      <c r="I641" s="151"/>
      <c r="J641" s="151"/>
      <c r="K641" s="151"/>
      <c r="L641" s="151"/>
      <c r="M641" s="151"/>
      <c r="N641" s="151"/>
      <c r="O641" s="151"/>
      <c r="P641" s="151"/>
    </row>
    <row r="642" spans="2:16">
      <c r="B642" s="151"/>
      <c r="C642" s="151"/>
      <c r="D642" s="151"/>
      <c r="E642" s="151"/>
      <c r="F642" s="151"/>
      <c r="G642" s="151"/>
      <c r="H642" s="151"/>
      <c r="I642" s="151"/>
      <c r="J642" s="151"/>
      <c r="K642" s="151"/>
      <c r="L642" s="151"/>
      <c r="M642" s="151"/>
      <c r="N642" s="151"/>
      <c r="O642" s="151"/>
      <c r="P642" s="151"/>
    </row>
    <row r="643" spans="2:16">
      <c r="B643" s="151"/>
      <c r="C643" s="151"/>
      <c r="D643" s="151"/>
      <c r="E643" s="151"/>
      <c r="F643" s="151"/>
      <c r="G643" s="151"/>
      <c r="H643" s="151"/>
      <c r="I643" s="151"/>
      <c r="J643" s="151"/>
      <c r="K643" s="151"/>
      <c r="L643" s="151"/>
      <c r="M643" s="151"/>
      <c r="N643" s="151"/>
      <c r="O643" s="151"/>
      <c r="P643" s="151"/>
    </row>
    <row r="644" spans="2:16">
      <c r="B644" s="151"/>
      <c r="C644" s="151"/>
      <c r="D644" s="151"/>
      <c r="E644" s="151"/>
      <c r="F644" s="151"/>
      <c r="G644" s="151"/>
      <c r="H644" s="151"/>
      <c r="I644" s="151"/>
      <c r="J644" s="151"/>
      <c r="K644" s="151"/>
      <c r="L644" s="151"/>
      <c r="M644" s="151"/>
      <c r="N644" s="151"/>
      <c r="O644" s="151"/>
      <c r="P644" s="151"/>
    </row>
    <row r="645" spans="2:16">
      <c r="B645" s="151"/>
      <c r="C645" s="151"/>
      <c r="D645" s="151"/>
      <c r="E645" s="151"/>
      <c r="F645" s="151"/>
      <c r="G645" s="151"/>
      <c r="H645" s="151"/>
      <c r="I645" s="151"/>
      <c r="J645" s="151"/>
      <c r="K645" s="151"/>
      <c r="L645" s="151"/>
      <c r="M645" s="151"/>
      <c r="N645" s="151"/>
      <c r="O645" s="151"/>
      <c r="P645" s="151"/>
    </row>
    <row r="646" spans="2:16">
      <c r="B646" s="151"/>
      <c r="C646" s="151"/>
      <c r="D646" s="151"/>
      <c r="E646" s="151"/>
      <c r="F646" s="151"/>
      <c r="G646" s="151"/>
      <c r="H646" s="151"/>
      <c r="I646" s="151"/>
      <c r="J646" s="151"/>
      <c r="K646" s="151"/>
      <c r="L646" s="151"/>
      <c r="M646" s="151"/>
      <c r="N646" s="151"/>
      <c r="O646" s="151"/>
      <c r="P646" s="151"/>
    </row>
    <row r="647" spans="2:16">
      <c r="B647" s="151"/>
      <c r="C647" s="151"/>
      <c r="D647" s="151"/>
      <c r="E647" s="151"/>
      <c r="F647" s="151"/>
      <c r="G647" s="151"/>
      <c r="H647" s="151"/>
      <c r="I647" s="151"/>
      <c r="J647" s="151"/>
      <c r="K647" s="151"/>
      <c r="L647" s="151"/>
      <c r="M647" s="151"/>
      <c r="N647" s="151"/>
      <c r="O647" s="151"/>
      <c r="P647" s="151"/>
    </row>
    <row r="648" spans="2:16">
      <c r="B648" s="151"/>
      <c r="C648" s="151"/>
      <c r="D648" s="151"/>
      <c r="E648" s="151"/>
      <c r="F648" s="151"/>
      <c r="G648" s="151"/>
      <c r="H648" s="151"/>
      <c r="I648" s="151"/>
      <c r="J648" s="151"/>
      <c r="K648" s="151"/>
      <c r="L648" s="151"/>
      <c r="M648" s="151"/>
      <c r="N648" s="151"/>
      <c r="O648" s="151"/>
      <c r="P648" s="151"/>
    </row>
    <row r="649" spans="2:16">
      <c r="B649" s="151"/>
      <c r="C649" s="151"/>
      <c r="D649" s="151"/>
      <c r="E649" s="151"/>
      <c r="F649" s="151"/>
      <c r="G649" s="151"/>
      <c r="H649" s="151"/>
      <c r="I649" s="151"/>
      <c r="J649" s="151"/>
      <c r="K649" s="151"/>
      <c r="L649" s="151"/>
      <c r="M649" s="151"/>
      <c r="N649" s="151"/>
      <c r="O649" s="151"/>
      <c r="P649" s="151"/>
    </row>
    <row r="650" spans="2:16">
      <c r="B650" s="151"/>
      <c r="C650" s="151"/>
      <c r="D650" s="151"/>
      <c r="E650" s="151"/>
      <c r="F650" s="151"/>
      <c r="G650" s="151"/>
      <c r="H650" s="151"/>
      <c r="I650" s="151"/>
      <c r="J650" s="151"/>
      <c r="K650" s="151"/>
      <c r="L650" s="151"/>
      <c r="M650" s="151"/>
      <c r="N650" s="151"/>
      <c r="O650" s="151"/>
      <c r="P650" s="151"/>
    </row>
    <row r="651" spans="2:16">
      <c r="B651" s="151"/>
      <c r="C651" s="151"/>
      <c r="D651" s="151"/>
      <c r="E651" s="151"/>
      <c r="F651" s="151"/>
      <c r="G651" s="151"/>
      <c r="H651" s="151"/>
      <c r="I651" s="151"/>
      <c r="J651" s="151"/>
      <c r="K651" s="151"/>
      <c r="L651" s="151"/>
      <c r="M651" s="151"/>
      <c r="N651" s="151"/>
      <c r="O651" s="151"/>
      <c r="P651" s="151"/>
    </row>
    <row r="652" spans="2:16">
      <c r="B652" s="151"/>
      <c r="C652" s="151"/>
      <c r="D652" s="151"/>
      <c r="E652" s="151"/>
      <c r="F652" s="151"/>
      <c r="G652" s="151"/>
      <c r="H652" s="151"/>
      <c r="I652" s="151"/>
      <c r="J652" s="151"/>
      <c r="K652" s="151"/>
      <c r="L652" s="151"/>
      <c r="M652" s="151"/>
      <c r="N652" s="151"/>
      <c r="O652" s="151"/>
      <c r="P652" s="151"/>
    </row>
    <row r="653" spans="2:16">
      <c r="B653" s="151"/>
      <c r="C653" s="151"/>
      <c r="D653" s="151"/>
      <c r="E653" s="151"/>
      <c r="F653" s="151"/>
      <c r="G653" s="151"/>
      <c r="H653" s="151"/>
      <c r="I653" s="151"/>
      <c r="J653" s="151"/>
      <c r="K653" s="151"/>
      <c r="L653" s="151"/>
      <c r="M653" s="151"/>
      <c r="N653" s="151"/>
      <c r="O653" s="151"/>
      <c r="P653" s="151"/>
    </row>
    <row r="654" spans="2:16">
      <c r="B654" s="151"/>
      <c r="C654" s="151"/>
      <c r="D654" s="151"/>
      <c r="E654" s="151"/>
      <c r="F654" s="151"/>
      <c r="G654" s="151"/>
      <c r="H654" s="151"/>
      <c r="I654" s="151"/>
      <c r="J654" s="151"/>
      <c r="K654" s="151"/>
      <c r="L654" s="151"/>
      <c r="M654" s="151"/>
      <c r="N654" s="151"/>
      <c r="O654" s="151"/>
      <c r="P654" s="151"/>
    </row>
    <row r="655" spans="2:16">
      <c r="B655" s="151"/>
      <c r="C655" s="151"/>
      <c r="D655" s="151"/>
      <c r="E655" s="151"/>
      <c r="F655" s="151"/>
      <c r="G655" s="151"/>
      <c r="H655" s="151"/>
      <c r="I655" s="151"/>
      <c r="J655" s="151"/>
      <c r="K655" s="151"/>
      <c r="L655" s="151"/>
      <c r="M655" s="151"/>
      <c r="N655" s="151"/>
      <c r="O655" s="151"/>
      <c r="P655" s="151"/>
    </row>
    <row r="656" spans="2:16">
      <c r="B656" s="151"/>
      <c r="C656" s="151"/>
      <c r="D656" s="151"/>
      <c r="E656" s="151"/>
      <c r="F656" s="151"/>
      <c r="G656" s="151"/>
      <c r="H656" s="151"/>
      <c r="I656" s="151"/>
      <c r="J656" s="151"/>
      <c r="K656" s="151"/>
      <c r="L656" s="151"/>
      <c r="M656" s="151"/>
      <c r="N656" s="151"/>
      <c r="O656" s="151"/>
      <c r="P656" s="151"/>
    </row>
    <row r="657" spans="2:16">
      <c r="B657" s="151"/>
      <c r="C657" s="151"/>
      <c r="D657" s="151"/>
      <c r="E657" s="151"/>
      <c r="F657" s="151"/>
      <c r="G657" s="151"/>
      <c r="H657" s="151"/>
      <c r="I657" s="151"/>
      <c r="J657" s="151"/>
      <c r="K657" s="151"/>
      <c r="L657" s="151"/>
      <c r="M657" s="151"/>
      <c r="N657" s="151"/>
      <c r="O657" s="151"/>
      <c r="P657" s="151"/>
    </row>
    <row r="658" spans="2:16">
      <c r="B658" s="151"/>
      <c r="C658" s="151"/>
      <c r="D658" s="151"/>
      <c r="E658" s="151"/>
      <c r="F658" s="151"/>
      <c r="G658" s="151"/>
      <c r="H658" s="151"/>
      <c r="I658" s="151"/>
      <c r="J658" s="151"/>
      <c r="K658" s="151"/>
      <c r="L658" s="151"/>
      <c r="M658" s="151"/>
      <c r="N658" s="151"/>
      <c r="O658" s="151"/>
      <c r="P658" s="151"/>
    </row>
    <row r="659" spans="2:16">
      <c r="B659" s="151"/>
      <c r="C659" s="151"/>
      <c r="D659" s="151"/>
      <c r="E659" s="151"/>
      <c r="F659" s="151"/>
      <c r="G659" s="151"/>
      <c r="H659" s="151"/>
      <c r="I659" s="151"/>
      <c r="J659" s="151"/>
      <c r="K659" s="151"/>
      <c r="L659" s="151"/>
      <c r="M659" s="151"/>
      <c r="N659" s="151"/>
      <c r="O659" s="151"/>
      <c r="P659" s="151"/>
    </row>
    <row r="660" spans="2:16">
      <c r="B660" s="151"/>
      <c r="C660" s="151"/>
      <c r="D660" s="151"/>
      <c r="E660" s="151"/>
      <c r="F660" s="151"/>
      <c r="G660" s="151"/>
      <c r="H660" s="151"/>
      <c r="I660" s="151"/>
      <c r="J660" s="151"/>
      <c r="K660" s="151"/>
      <c r="L660" s="151"/>
      <c r="M660" s="151"/>
      <c r="N660" s="151"/>
      <c r="O660" s="151"/>
      <c r="P660" s="151"/>
    </row>
    <row r="661" spans="2:16">
      <c r="B661" s="151"/>
      <c r="C661" s="151"/>
      <c r="D661" s="151"/>
      <c r="E661" s="151"/>
      <c r="F661" s="151"/>
      <c r="G661" s="151"/>
      <c r="H661" s="151"/>
      <c r="I661" s="151"/>
      <c r="J661" s="151"/>
      <c r="K661" s="151"/>
      <c r="L661" s="151"/>
      <c r="M661" s="151"/>
      <c r="N661" s="151"/>
      <c r="O661" s="151"/>
      <c r="P661" s="151"/>
    </row>
    <row r="662" spans="2:16">
      <c r="B662" s="151"/>
      <c r="C662" s="151"/>
      <c r="D662" s="151"/>
      <c r="E662" s="151"/>
      <c r="F662" s="151"/>
      <c r="G662" s="151"/>
      <c r="H662" s="151"/>
      <c r="I662" s="151"/>
      <c r="J662" s="151"/>
      <c r="K662" s="151"/>
      <c r="L662" s="151"/>
      <c r="M662" s="151"/>
      <c r="N662" s="151"/>
      <c r="O662" s="151"/>
      <c r="P662" s="151"/>
    </row>
    <row r="663" spans="2:16">
      <c r="B663" s="151"/>
      <c r="C663" s="151"/>
      <c r="D663" s="151"/>
      <c r="E663" s="151"/>
      <c r="F663" s="151"/>
      <c r="G663" s="151"/>
      <c r="H663" s="151"/>
      <c r="I663" s="151"/>
      <c r="J663" s="151"/>
      <c r="K663" s="151"/>
      <c r="L663" s="151"/>
      <c r="M663" s="151"/>
      <c r="N663" s="151"/>
      <c r="O663" s="151"/>
      <c r="P663" s="151"/>
    </row>
    <row r="664" spans="2:16">
      <c r="B664" s="151"/>
      <c r="C664" s="151"/>
      <c r="D664" s="151"/>
      <c r="E664" s="151"/>
      <c r="F664" s="151"/>
      <c r="G664" s="151"/>
      <c r="H664" s="151"/>
      <c r="I664" s="151"/>
      <c r="J664" s="151"/>
      <c r="K664" s="151"/>
      <c r="L664" s="151"/>
      <c r="M664" s="151"/>
      <c r="N664" s="151"/>
      <c r="O664" s="151"/>
      <c r="P664" s="151"/>
    </row>
    <row r="665" spans="2:16">
      <c r="B665" s="151"/>
      <c r="C665" s="151"/>
      <c r="D665" s="151"/>
      <c r="E665" s="151"/>
      <c r="F665" s="151"/>
      <c r="G665" s="151"/>
      <c r="H665" s="151"/>
      <c r="I665" s="151"/>
      <c r="J665" s="151"/>
      <c r="K665" s="151"/>
      <c r="L665" s="151"/>
      <c r="M665" s="151"/>
      <c r="N665" s="151"/>
      <c r="O665" s="151"/>
      <c r="P665" s="151"/>
    </row>
    <row r="666" spans="2:16">
      <c r="B666" s="151"/>
      <c r="C666" s="151"/>
      <c r="D666" s="151"/>
      <c r="E666" s="151"/>
      <c r="F666" s="151"/>
      <c r="G666" s="151"/>
      <c r="H666" s="151"/>
      <c r="I666" s="151"/>
      <c r="J666" s="151"/>
      <c r="K666" s="151"/>
      <c r="L666" s="151"/>
      <c r="M666" s="151"/>
      <c r="N666" s="151"/>
      <c r="O666" s="151"/>
      <c r="P666" s="151"/>
    </row>
    <row r="667" spans="2:16">
      <c r="B667" s="151"/>
      <c r="C667" s="151"/>
      <c r="D667" s="151"/>
      <c r="E667" s="151"/>
      <c r="F667" s="151"/>
      <c r="G667" s="151"/>
      <c r="H667" s="151"/>
      <c r="I667" s="151"/>
      <c r="J667" s="151"/>
      <c r="K667" s="151"/>
      <c r="L667" s="151"/>
      <c r="M667" s="151"/>
      <c r="N667" s="151"/>
      <c r="O667" s="151"/>
      <c r="P667" s="151"/>
    </row>
    <row r="668" spans="2:16">
      <c r="B668" s="151"/>
      <c r="C668" s="151"/>
      <c r="D668" s="151"/>
      <c r="E668" s="151"/>
      <c r="F668" s="151"/>
      <c r="G668" s="151"/>
      <c r="H668" s="151"/>
      <c r="I668" s="151"/>
      <c r="J668" s="151"/>
      <c r="K668" s="151"/>
      <c r="L668" s="151"/>
      <c r="M668" s="151"/>
      <c r="N668" s="151"/>
      <c r="O668" s="151"/>
      <c r="P668" s="151"/>
    </row>
    <row r="669" spans="2:16">
      <c r="B669" s="151"/>
      <c r="C669" s="151"/>
      <c r="D669" s="151"/>
      <c r="E669" s="151"/>
      <c r="F669" s="151"/>
      <c r="G669" s="151"/>
      <c r="H669" s="151"/>
      <c r="I669" s="151"/>
      <c r="J669" s="151"/>
      <c r="K669" s="151"/>
      <c r="L669" s="151"/>
      <c r="M669" s="151"/>
      <c r="N669" s="151"/>
      <c r="O669" s="151"/>
      <c r="P669" s="151"/>
    </row>
    <row r="670" spans="2:16">
      <c r="B670" s="151"/>
      <c r="C670" s="151"/>
      <c r="D670" s="151"/>
      <c r="E670" s="151"/>
      <c r="F670" s="151"/>
      <c r="G670" s="151"/>
      <c r="H670" s="151"/>
      <c r="I670" s="151"/>
      <c r="J670" s="151"/>
      <c r="K670" s="151"/>
      <c r="L670" s="151"/>
      <c r="M670" s="151"/>
      <c r="N670" s="151"/>
      <c r="O670" s="151"/>
      <c r="P670" s="151"/>
    </row>
    <row r="671" spans="2:16">
      <c r="B671" s="151"/>
      <c r="C671" s="151"/>
      <c r="D671" s="151"/>
      <c r="E671" s="151"/>
      <c r="F671" s="151"/>
      <c r="G671" s="151"/>
      <c r="H671" s="151"/>
      <c r="I671" s="151"/>
      <c r="J671" s="151"/>
      <c r="K671" s="151"/>
      <c r="L671" s="151"/>
      <c r="M671" s="151"/>
      <c r="N671" s="151"/>
      <c r="O671" s="151"/>
      <c r="P671" s="151"/>
    </row>
    <row r="672" spans="2:16">
      <c r="B672" s="151"/>
      <c r="C672" s="151"/>
      <c r="D672" s="151"/>
      <c r="E672" s="151"/>
      <c r="F672" s="151"/>
      <c r="G672" s="151"/>
      <c r="H672" s="151"/>
      <c r="I672" s="151"/>
      <c r="J672" s="151"/>
      <c r="K672" s="151"/>
      <c r="L672" s="151"/>
      <c r="M672" s="151"/>
      <c r="N672" s="151"/>
      <c r="O672" s="151"/>
      <c r="P672" s="151"/>
    </row>
    <row r="673" spans="2:16">
      <c r="B673" s="151"/>
      <c r="C673" s="151"/>
      <c r="D673" s="151"/>
      <c r="E673" s="151"/>
      <c r="F673" s="151"/>
      <c r="G673" s="151"/>
      <c r="H673" s="151"/>
      <c r="I673" s="151"/>
      <c r="J673" s="151"/>
      <c r="K673" s="151"/>
      <c r="L673" s="151"/>
      <c r="M673" s="151"/>
      <c r="N673" s="151"/>
      <c r="O673" s="151"/>
      <c r="P673" s="151"/>
    </row>
    <row r="674" spans="2:16">
      <c r="B674" s="151"/>
      <c r="C674" s="151"/>
      <c r="D674" s="151"/>
      <c r="E674" s="151"/>
      <c r="F674" s="151"/>
      <c r="G674" s="151"/>
      <c r="H674" s="151"/>
      <c r="I674" s="151"/>
      <c r="J674" s="151"/>
      <c r="K674" s="151"/>
      <c r="L674" s="151"/>
      <c r="M674" s="151"/>
      <c r="N674" s="151"/>
      <c r="O674" s="151"/>
      <c r="P674" s="151"/>
    </row>
    <row r="675" spans="2:16">
      <c r="B675" s="151"/>
      <c r="C675" s="151"/>
      <c r="D675" s="151"/>
      <c r="E675" s="151"/>
      <c r="F675" s="151"/>
      <c r="G675" s="151"/>
      <c r="H675" s="151"/>
      <c r="I675" s="151"/>
      <c r="J675" s="151"/>
      <c r="K675" s="151"/>
      <c r="L675" s="151"/>
      <c r="M675" s="151"/>
      <c r="N675" s="151"/>
      <c r="O675" s="151"/>
      <c r="P675" s="151"/>
    </row>
    <row r="676" spans="2:16">
      <c r="B676" s="151"/>
      <c r="C676" s="151"/>
      <c r="D676" s="151"/>
      <c r="E676" s="151"/>
      <c r="F676" s="151"/>
      <c r="G676" s="151"/>
      <c r="H676" s="151"/>
      <c r="I676" s="151"/>
      <c r="J676" s="151"/>
      <c r="K676" s="151"/>
      <c r="L676" s="151"/>
      <c r="M676" s="151"/>
      <c r="N676" s="151"/>
      <c r="O676" s="151"/>
      <c r="P676" s="151"/>
    </row>
    <row r="677" spans="2:16">
      <c r="B677" s="151"/>
      <c r="C677" s="151"/>
      <c r="D677" s="151"/>
      <c r="E677" s="151"/>
      <c r="F677" s="151"/>
      <c r="G677" s="151"/>
      <c r="H677" s="151"/>
      <c r="I677" s="151"/>
      <c r="J677" s="151"/>
      <c r="K677" s="151"/>
      <c r="L677" s="151"/>
      <c r="M677" s="151"/>
      <c r="N677" s="151"/>
      <c r="O677" s="151"/>
      <c r="P677" s="151"/>
    </row>
    <row r="678" spans="2:16">
      <c r="B678" s="151"/>
      <c r="C678" s="151"/>
      <c r="D678" s="151"/>
      <c r="E678" s="151"/>
      <c r="F678" s="151"/>
      <c r="G678" s="151"/>
      <c r="H678" s="151"/>
      <c r="I678" s="151"/>
      <c r="J678" s="151"/>
      <c r="K678" s="151"/>
      <c r="L678" s="151"/>
      <c r="M678" s="151"/>
      <c r="N678" s="151"/>
      <c r="O678" s="151"/>
      <c r="P678" s="151"/>
    </row>
    <row r="679" spans="2:16">
      <c r="B679" s="151"/>
      <c r="C679" s="151"/>
      <c r="D679" s="151"/>
      <c r="E679" s="151"/>
      <c r="F679" s="151"/>
      <c r="G679" s="151"/>
      <c r="H679" s="151"/>
      <c r="I679" s="151"/>
      <c r="J679" s="151"/>
      <c r="K679" s="151"/>
      <c r="L679" s="151"/>
      <c r="M679" s="151"/>
      <c r="N679" s="151"/>
      <c r="O679" s="151"/>
      <c r="P679" s="151"/>
    </row>
    <row r="680" spans="2:16">
      <c r="B680" s="151"/>
      <c r="C680" s="151"/>
      <c r="D680" s="151"/>
      <c r="E680" s="151"/>
      <c r="F680" s="151"/>
      <c r="G680" s="151"/>
      <c r="H680" s="151"/>
      <c r="I680" s="151"/>
      <c r="J680" s="151"/>
      <c r="K680" s="151"/>
      <c r="L680" s="151"/>
      <c r="M680" s="151"/>
      <c r="N680" s="151"/>
      <c r="O680" s="151"/>
      <c r="P680" s="151"/>
    </row>
    <row r="681" spans="2:16">
      <c r="B681" s="151"/>
      <c r="C681" s="151"/>
      <c r="D681" s="151"/>
      <c r="E681" s="151"/>
      <c r="F681" s="151"/>
      <c r="G681" s="151"/>
      <c r="H681" s="151"/>
      <c r="I681" s="151"/>
      <c r="J681" s="151"/>
      <c r="K681" s="151"/>
      <c r="L681" s="151"/>
      <c r="M681" s="151"/>
      <c r="N681" s="151"/>
      <c r="O681" s="151"/>
      <c r="P681" s="151"/>
    </row>
    <row r="682" spans="2:16">
      <c r="B682" s="151"/>
      <c r="C682" s="151"/>
      <c r="D682" s="151"/>
      <c r="E682" s="151"/>
      <c r="F682" s="151"/>
      <c r="G682" s="151"/>
      <c r="H682" s="151"/>
      <c r="I682" s="151"/>
      <c r="J682" s="151"/>
      <c r="K682" s="151"/>
      <c r="L682" s="151"/>
      <c r="M682" s="151"/>
      <c r="N682" s="151"/>
      <c r="O682" s="151"/>
      <c r="P682" s="151"/>
    </row>
    <row r="683" spans="2:16">
      <c r="B683" s="151"/>
      <c r="C683" s="151"/>
      <c r="D683" s="151"/>
      <c r="E683" s="151"/>
      <c r="F683" s="151"/>
      <c r="G683" s="151"/>
      <c r="H683" s="151"/>
      <c r="I683" s="151"/>
      <c r="J683" s="151"/>
      <c r="K683" s="151"/>
      <c r="L683" s="151"/>
      <c r="M683" s="151"/>
      <c r="N683" s="151"/>
      <c r="O683" s="151"/>
      <c r="P683" s="151"/>
    </row>
    <row r="684" spans="2:16">
      <c r="B684" s="151"/>
      <c r="C684" s="151"/>
      <c r="D684" s="151"/>
      <c r="E684" s="151"/>
      <c r="F684" s="151"/>
      <c r="G684" s="151"/>
      <c r="H684" s="151"/>
      <c r="I684" s="151"/>
      <c r="J684" s="151"/>
      <c r="K684" s="151"/>
      <c r="L684" s="151"/>
      <c r="M684" s="151"/>
      <c r="N684" s="151"/>
      <c r="O684" s="151"/>
      <c r="P684" s="151"/>
    </row>
    <row r="685" spans="2:16">
      <c r="B685" s="151"/>
      <c r="C685" s="151"/>
      <c r="D685" s="151"/>
      <c r="E685" s="151"/>
      <c r="F685" s="151"/>
      <c r="G685" s="151"/>
      <c r="H685" s="151"/>
      <c r="I685" s="151"/>
      <c r="J685" s="151"/>
      <c r="K685" s="151"/>
      <c r="L685" s="151"/>
      <c r="M685" s="151"/>
      <c r="N685" s="151"/>
      <c r="O685" s="151"/>
      <c r="P685" s="151"/>
    </row>
    <row r="686" spans="2:16">
      <c r="B686" s="151"/>
      <c r="C686" s="151"/>
      <c r="D686" s="151"/>
      <c r="E686" s="151"/>
      <c r="F686" s="151"/>
      <c r="G686" s="151"/>
      <c r="H686" s="151"/>
      <c r="I686" s="151"/>
      <c r="J686" s="151"/>
      <c r="K686" s="151"/>
      <c r="L686" s="151"/>
      <c r="M686" s="151"/>
      <c r="N686" s="151"/>
      <c r="O686" s="151"/>
      <c r="P686" s="151"/>
    </row>
    <row r="687" spans="2:16">
      <c r="B687" s="151"/>
      <c r="C687" s="151"/>
      <c r="D687" s="151"/>
      <c r="E687" s="151"/>
      <c r="F687" s="151"/>
      <c r="G687" s="151"/>
      <c r="H687" s="151"/>
      <c r="I687" s="151"/>
      <c r="J687" s="151"/>
      <c r="K687" s="151"/>
      <c r="L687" s="151"/>
      <c r="M687" s="151"/>
      <c r="N687" s="151"/>
      <c r="O687" s="151"/>
      <c r="P687" s="151"/>
    </row>
    <row r="688" spans="2:16">
      <c r="B688" s="151"/>
      <c r="C688" s="151"/>
      <c r="D688" s="151"/>
      <c r="E688" s="151"/>
      <c r="F688" s="151"/>
      <c r="G688" s="151"/>
      <c r="H688" s="151"/>
      <c r="I688" s="151"/>
      <c r="J688" s="151"/>
      <c r="K688" s="151"/>
      <c r="L688" s="151"/>
      <c r="M688" s="151"/>
      <c r="N688" s="151"/>
      <c r="O688" s="151"/>
      <c r="P688" s="151"/>
    </row>
    <row r="689" spans="2:16">
      <c r="B689" s="151"/>
      <c r="C689" s="151"/>
      <c r="D689" s="151"/>
      <c r="E689" s="151"/>
      <c r="F689" s="151"/>
      <c r="G689" s="151"/>
      <c r="H689" s="151"/>
      <c r="I689" s="151"/>
      <c r="J689" s="151"/>
      <c r="K689" s="151"/>
      <c r="L689" s="151"/>
      <c r="M689" s="151"/>
      <c r="N689" s="151"/>
      <c r="O689" s="151"/>
      <c r="P689" s="151"/>
    </row>
    <row r="690" spans="2:16">
      <c r="B690" s="151"/>
      <c r="C690" s="151"/>
      <c r="D690" s="151"/>
      <c r="E690" s="151"/>
      <c r="F690" s="151"/>
      <c r="G690" s="151"/>
      <c r="H690" s="151"/>
      <c r="I690" s="151"/>
      <c r="J690" s="151"/>
      <c r="K690" s="151"/>
      <c r="L690" s="151"/>
      <c r="M690" s="151"/>
      <c r="N690" s="151"/>
      <c r="O690" s="151"/>
      <c r="P690" s="151"/>
    </row>
    <row r="691" spans="2:16">
      <c r="B691" s="151"/>
      <c r="C691" s="151"/>
      <c r="D691" s="151"/>
      <c r="E691" s="151"/>
      <c r="F691" s="151"/>
      <c r="G691" s="151"/>
      <c r="H691" s="151"/>
      <c r="I691" s="151"/>
      <c r="J691" s="151"/>
      <c r="K691" s="151"/>
      <c r="L691" s="151"/>
      <c r="M691" s="151"/>
      <c r="N691" s="151"/>
      <c r="O691" s="151"/>
      <c r="P691" s="151"/>
    </row>
    <row r="692" spans="2:16">
      <c r="B692" s="151"/>
      <c r="C692" s="151"/>
      <c r="D692" s="151"/>
      <c r="E692" s="151"/>
      <c r="F692" s="151"/>
      <c r="G692" s="151"/>
      <c r="H692" s="151"/>
      <c r="I692" s="151"/>
      <c r="J692" s="151"/>
      <c r="K692" s="151"/>
      <c r="L692" s="151"/>
      <c r="M692" s="151"/>
      <c r="N692" s="151"/>
      <c r="O692" s="151"/>
      <c r="P692" s="151"/>
    </row>
    <row r="693" spans="2:16">
      <c r="B693" s="151"/>
      <c r="C693" s="151"/>
      <c r="D693" s="151"/>
      <c r="E693" s="151"/>
      <c r="F693" s="151"/>
      <c r="G693" s="151"/>
      <c r="H693" s="151"/>
      <c r="I693" s="151"/>
      <c r="J693" s="151"/>
      <c r="K693" s="151"/>
      <c r="L693" s="151"/>
      <c r="M693" s="151"/>
      <c r="N693" s="151"/>
      <c r="O693" s="151"/>
      <c r="P693" s="151"/>
    </row>
    <row r="694" spans="2:16">
      <c r="B694" s="151"/>
      <c r="C694" s="151"/>
      <c r="D694" s="151"/>
      <c r="E694" s="151"/>
      <c r="F694" s="151"/>
      <c r="G694" s="151"/>
      <c r="H694" s="151"/>
      <c r="I694" s="151"/>
      <c r="J694" s="151"/>
      <c r="K694" s="151"/>
      <c r="L694" s="151"/>
      <c r="M694" s="151"/>
      <c r="N694" s="151"/>
      <c r="O694" s="151"/>
      <c r="P694" s="151"/>
    </row>
    <row r="695" spans="2:16">
      <c r="B695" s="151"/>
      <c r="C695" s="151"/>
      <c r="D695" s="151"/>
      <c r="E695" s="151"/>
      <c r="F695" s="151"/>
      <c r="G695" s="151"/>
      <c r="H695" s="151"/>
      <c r="I695" s="151"/>
      <c r="J695" s="151"/>
      <c r="K695" s="151"/>
      <c r="L695" s="151"/>
      <c r="M695" s="151"/>
      <c r="N695" s="151"/>
      <c r="O695" s="151"/>
      <c r="P695" s="151"/>
    </row>
    <row r="696" spans="2:16">
      <c r="B696" s="151"/>
      <c r="C696" s="151"/>
      <c r="D696" s="151"/>
      <c r="E696" s="151"/>
      <c r="F696" s="151"/>
      <c r="G696" s="151"/>
      <c r="H696" s="151"/>
      <c r="I696" s="151"/>
      <c r="J696" s="151"/>
      <c r="K696" s="151"/>
      <c r="L696" s="151"/>
      <c r="M696" s="151"/>
      <c r="N696" s="151"/>
      <c r="O696" s="151"/>
      <c r="P696" s="151"/>
    </row>
    <row r="697" spans="2:16">
      <c r="B697" s="151"/>
      <c r="C697" s="151"/>
      <c r="D697" s="151"/>
      <c r="E697" s="151"/>
      <c r="F697" s="151"/>
      <c r="G697" s="151"/>
      <c r="H697" s="151"/>
      <c r="I697" s="151"/>
      <c r="J697" s="151"/>
      <c r="K697" s="151"/>
      <c r="L697" s="151"/>
      <c r="M697" s="151"/>
      <c r="N697" s="151"/>
      <c r="O697" s="151"/>
      <c r="P697" s="151"/>
    </row>
    <row r="698" spans="2:16">
      <c r="B698" s="151"/>
      <c r="C698" s="151"/>
      <c r="D698" s="151"/>
      <c r="E698" s="151"/>
      <c r="F698" s="151"/>
      <c r="G698" s="151"/>
      <c r="H698" s="151"/>
      <c r="I698" s="151"/>
      <c r="J698" s="151"/>
      <c r="K698" s="151"/>
      <c r="L698" s="151"/>
      <c r="M698" s="151"/>
      <c r="N698" s="151"/>
      <c r="O698" s="151"/>
      <c r="P698" s="151"/>
    </row>
    <row r="699" spans="2:16">
      <c r="B699" s="151"/>
      <c r="C699" s="151"/>
      <c r="D699" s="151"/>
      <c r="E699" s="151"/>
      <c r="F699" s="151"/>
      <c r="G699" s="151"/>
      <c r="H699" s="151"/>
      <c r="I699" s="151"/>
      <c r="J699" s="151"/>
      <c r="K699" s="151"/>
      <c r="L699" s="151"/>
      <c r="M699" s="151"/>
      <c r="N699" s="151"/>
      <c r="O699" s="151"/>
      <c r="P699" s="151"/>
    </row>
    <row r="700" spans="2:16">
      <c r="B700" s="151"/>
      <c r="C700" s="151"/>
      <c r="D700" s="151"/>
      <c r="E700" s="151"/>
      <c r="F700" s="151"/>
      <c r="G700" s="151"/>
      <c r="H700" s="151"/>
      <c r="I700" s="151"/>
      <c r="J700" s="151"/>
      <c r="K700" s="151"/>
      <c r="L700" s="151"/>
      <c r="M700" s="151"/>
      <c r="N700" s="151"/>
      <c r="O700" s="151"/>
      <c r="P700" s="151"/>
    </row>
    <row r="701" spans="2:16">
      <c r="B701" s="151"/>
      <c r="C701" s="151"/>
      <c r="D701" s="151"/>
      <c r="E701" s="151"/>
      <c r="F701" s="151"/>
      <c r="G701" s="151"/>
      <c r="H701" s="151"/>
      <c r="I701" s="151"/>
      <c r="J701" s="151"/>
      <c r="K701" s="151"/>
      <c r="L701" s="151"/>
      <c r="M701" s="151"/>
      <c r="N701" s="151"/>
      <c r="O701" s="151"/>
      <c r="P701" s="151"/>
    </row>
    <row r="702" spans="2:16">
      <c r="B702" s="151"/>
      <c r="C702" s="151"/>
      <c r="D702" s="151"/>
      <c r="E702" s="151"/>
      <c r="F702" s="151"/>
      <c r="G702" s="151"/>
      <c r="H702" s="151"/>
      <c r="I702" s="151"/>
      <c r="J702" s="151"/>
      <c r="K702" s="151"/>
      <c r="L702" s="151"/>
      <c r="M702" s="151"/>
      <c r="N702" s="151"/>
      <c r="O702" s="151"/>
      <c r="P702" s="151"/>
    </row>
    <row r="703" spans="2:16">
      <c r="B703" s="151"/>
      <c r="C703" s="151"/>
      <c r="D703" s="151"/>
      <c r="E703" s="151"/>
      <c r="F703" s="151"/>
      <c r="G703" s="151"/>
      <c r="H703" s="151"/>
      <c r="I703" s="151"/>
      <c r="J703" s="151"/>
      <c r="K703" s="151"/>
      <c r="L703" s="151"/>
      <c r="M703" s="151"/>
      <c r="N703" s="151"/>
      <c r="O703" s="151"/>
      <c r="P703" s="151"/>
    </row>
    <row r="704" spans="2:16">
      <c r="B704" s="151"/>
      <c r="C704" s="151"/>
      <c r="D704" s="151"/>
      <c r="E704" s="151"/>
      <c r="F704" s="151"/>
      <c r="G704" s="151"/>
      <c r="H704" s="151"/>
      <c r="I704" s="151"/>
      <c r="J704" s="151"/>
      <c r="K704" s="151"/>
      <c r="L704" s="151"/>
      <c r="M704" s="151"/>
      <c r="N704" s="151"/>
      <c r="O704" s="151"/>
      <c r="P704" s="151"/>
    </row>
    <row r="705" spans="2:16">
      <c r="B705" s="151"/>
      <c r="C705" s="151"/>
      <c r="D705" s="151"/>
      <c r="E705" s="151"/>
      <c r="F705" s="151"/>
      <c r="G705" s="151"/>
      <c r="H705" s="151"/>
      <c r="I705" s="151"/>
      <c r="J705" s="151"/>
      <c r="K705" s="151"/>
      <c r="L705" s="151"/>
      <c r="M705" s="151"/>
      <c r="N705" s="151"/>
      <c r="O705" s="151"/>
      <c r="P705" s="151"/>
    </row>
    <row r="706" spans="2:16">
      <c r="B706" s="151"/>
      <c r="C706" s="151"/>
      <c r="D706" s="151"/>
      <c r="E706" s="151"/>
      <c r="F706" s="151"/>
      <c r="G706" s="151"/>
      <c r="H706" s="151"/>
      <c r="I706" s="151"/>
      <c r="J706" s="151"/>
      <c r="K706" s="151"/>
      <c r="L706" s="151"/>
      <c r="M706" s="151"/>
      <c r="N706" s="151"/>
      <c r="O706" s="151"/>
      <c r="P706" s="151"/>
    </row>
    <row r="707" spans="2:16">
      <c r="B707" s="151"/>
      <c r="C707" s="151"/>
      <c r="D707" s="151"/>
      <c r="E707" s="151"/>
      <c r="F707" s="151"/>
      <c r="G707" s="151"/>
      <c r="H707" s="151"/>
      <c r="I707" s="151"/>
      <c r="J707" s="151"/>
      <c r="K707" s="151"/>
      <c r="L707" s="151"/>
      <c r="M707" s="151"/>
      <c r="N707" s="151"/>
      <c r="O707" s="151"/>
      <c r="P707" s="151"/>
    </row>
    <row r="708" spans="2:16">
      <c r="B708" s="151"/>
      <c r="C708" s="151"/>
      <c r="D708" s="151"/>
      <c r="E708" s="151"/>
      <c r="F708" s="151"/>
      <c r="G708" s="151"/>
      <c r="H708" s="151"/>
      <c r="I708" s="151"/>
      <c r="J708" s="151"/>
      <c r="K708" s="151"/>
      <c r="L708" s="151"/>
      <c r="M708" s="151"/>
      <c r="N708" s="151"/>
      <c r="O708" s="151"/>
      <c r="P708" s="151"/>
    </row>
    <row r="709" spans="2:16">
      <c r="B709" s="151"/>
      <c r="C709" s="151"/>
      <c r="D709" s="151"/>
      <c r="E709" s="151"/>
      <c r="F709" s="151"/>
      <c r="G709" s="151"/>
      <c r="H709" s="151"/>
      <c r="I709" s="151"/>
      <c r="J709" s="151"/>
      <c r="K709" s="151"/>
      <c r="L709" s="151"/>
      <c r="M709" s="151"/>
      <c r="N709" s="151"/>
      <c r="O709" s="151"/>
      <c r="P709" s="151"/>
    </row>
    <row r="710" spans="2:16">
      <c r="B710" s="151"/>
      <c r="C710" s="151"/>
      <c r="D710" s="151"/>
      <c r="E710" s="151"/>
      <c r="F710" s="151"/>
      <c r="G710" s="151"/>
      <c r="H710" s="151"/>
      <c r="I710" s="151"/>
      <c r="J710" s="151"/>
      <c r="K710" s="151"/>
      <c r="L710" s="151"/>
      <c r="M710" s="151"/>
      <c r="N710" s="151"/>
      <c r="O710" s="151"/>
      <c r="P710" s="151"/>
    </row>
    <row r="711" spans="2:16">
      <c r="B711" s="151"/>
      <c r="C711" s="151"/>
      <c r="D711" s="151"/>
      <c r="E711" s="151"/>
      <c r="F711" s="151"/>
      <c r="G711" s="151"/>
      <c r="H711" s="151"/>
      <c r="I711" s="151"/>
      <c r="J711" s="151"/>
      <c r="K711" s="151"/>
      <c r="L711" s="151"/>
      <c r="M711" s="151"/>
      <c r="N711" s="151"/>
      <c r="O711" s="151"/>
      <c r="P711" s="151"/>
    </row>
    <row r="712" spans="2:16">
      <c r="B712" s="151"/>
      <c r="C712" s="151"/>
      <c r="D712" s="151"/>
      <c r="E712" s="151"/>
      <c r="F712" s="151"/>
      <c r="G712" s="151"/>
      <c r="H712" s="151"/>
      <c r="I712" s="151"/>
      <c r="J712" s="151"/>
      <c r="K712" s="151"/>
      <c r="L712" s="151"/>
      <c r="M712" s="151"/>
      <c r="N712" s="151"/>
      <c r="O712" s="151"/>
      <c r="P712" s="151"/>
    </row>
    <row r="713" spans="2:16">
      <c r="B713" s="151"/>
      <c r="C713" s="151"/>
      <c r="D713" s="151"/>
      <c r="E713" s="151"/>
      <c r="F713" s="151"/>
      <c r="G713" s="151"/>
      <c r="H713" s="151"/>
      <c r="I713" s="151"/>
      <c r="J713" s="151"/>
      <c r="K713" s="151"/>
      <c r="L713" s="151"/>
      <c r="M713" s="151"/>
      <c r="N713" s="151"/>
      <c r="O713" s="151"/>
      <c r="P713" s="151"/>
    </row>
    <row r="714" spans="2:16">
      <c r="B714" s="151"/>
      <c r="C714" s="151"/>
      <c r="D714" s="151"/>
      <c r="E714" s="151"/>
      <c r="F714" s="151"/>
      <c r="G714" s="151"/>
      <c r="H714" s="151"/>
      <c r="I714" s="151"/>
      <c r="J714" s="151"/>
      <c r="K714" s="151"/>
      <c r="L714" s="151"/>
      <c r="M714" s="151"/>
      <c r="N714" s="151"/>
      <c r="O714" s="151"/>
      <c r="P714" s="151"/>
    </row>
    <row r="715" spans="2:16">
      <c r="B715" s="151"/>
      <c r="C715" s="151"/>
      <c r="D715" s="151"/>
      <c r="E715" s="151"/>
      <c r="F715" s="151"/>
      <c r="G715" s="151"/>
      <c r="H715" s="151"/>
      <c r="I715" s="151"/>
      <c r="J715" s="151"/>
      <c r="K715" s="151"/>
      <c r="L715" s="151"/>
      <c r="M715" s="151"/>
      <c r="N715" s="151"/>
      <c r="O715" s="151"/>
      <c r="P715" s="151"/>
    </row>
    <row r="716" spans="2:16">
      <c r="B716" s="151"/>
      <c r="C716" s="151"/>
      <c r="D716" s="151"/>
      <c r="E716" s="151"/>
      <c r="F716" s="151"/>
      <c r="G716" s="151"/>
      <c r="H716" s="151"/>
      <c r="I716" s="151"/>
      <c r="J716" s="151"/>
      <c r="K716" s="151"/>
      <c r="L716" s="151"/>
      <c r="M716" s="151"/>
      <c r="N716" s="151"/>
      <c r="O716" s="151"/>
      <c r="P716" s="151"/>
    </row>
    <row r="717" spans="2:16">
      <c r="B717" s="151"/>
      <c r="C717" s="151"/>
      <c r="D717" s="151"/>
      <c r="E717" s="151"/>
      <c r="F717" s="151"/>
      <c r="G717" s="151"/>
      <c r="H717" s="151"/>
      <c r="I717" s="151"/>
      <c r="J717" s="151"/>
      <c r="K717" s="151"/>
      <c r="L717" s="151"/>
      <c r="M717" s="151"/>
      <c r="N717" s="151"/>
      <c r="O717" s="151"/>
      <c r="P717" s="151"/>
    </row>
    <row r="718" spans="2:16">
      <c r="B718" s="151"/>
      <c r="C718" s="151"/>
      <c r="D718" s="151"/>
      <c r="E718" s="151"/>
      <c r="F718" s="151"/>
      <c r="G718" s="151"/>
      <c r="H718" s="151"/>
      <c r="I718" s="151"/>
      <c r="J718" s="151"/>
      <c r="K718" s="151"/>
      <c r="L718" s="151"/>
      <c r="M718" s="151"/>
      <c r="N718" s="151"/>
      <c r="O718" s="151"/>
      <c r="P718" s="151"/>
    </row>
    <row r="719" spans="2:16">
      <c r="B719" s="151"/>
      <c r="C719" s="151"/>
      <c r="D719" s="151"/>
      <c r="E719" s="151"/>
      <c r="F719" s="151"/>
      <c r="G719" s="151"/>
      <c r="H719" s="151"/>
      <c r="I719" s="151"/>
      <c r="J719" s="151"/>
      <c r="K719" s="151"/>
      <c r="L719" s="151"/>
      <c r="M719" s="151"/>
      <c r="N719" s="151"/>
      <c r="O719" s="151"/>
      <c r="P719" s="151"/>
    </row>
    <row r="720" spans="2:16">
      <c r="B720" s="151"/>
      <c r="C720" s="151"/>
      <c r="D720" s="151"/>
      <c r="E720" s="151"/>
      <c r="F720" s="151"/>
      <c r="G720" s="151"/>
      <c r="H720" s="151"/>
      <c r="I720" s="151"/>
      <c r="J720" s="151"/>
      <c r="K720" s="151"/>
      <c r="L720" s="151"/>
      <c r="M720" s="151"/>
      <c r="N720" s="151"/>
      <c r="O720" s="151"/>
      <c r="P720" s="151"/>
    </row>
    <row r="721" spans="2:16">
      <c r="B721" s="151"/>
      <c r="C721" s="151"/>
      <c r="D721" s="151"/>
      <c r="E721" s="151"/>
      <c r="F721" s="151"/>
      <c r="G721" s="151"/>
      <c r="H721" s="151"/>
      <c r="I721" s="151"/>
      <c r="J721" s="151"/>
      <c r="K721" s="151"/>
      <c r="L721" s="151"/>
      <c r="M721" s="151"/>
      <c r="N721" s="151"/>
      <c r="O721" s="151"/>
      <c r="P721" s="151"/>
    </row>
    <row r="722" spans="2:16">
      <c r="B722" s="151"/>
      <c r="C722" s="151"/>
      <c r="D722" s="151"/>
      <c r="E722" s="151"/>
      <c r="F722" s="151"/>
      <c r="G722" s="151"/>
      <c r="H722" s="151"/>
      <c r="I722" s="151"/>
      <c r="J722" s="151"/>
      <c r="K722" s="151"/>
      <c r="L722" s="151"/>
      <c r="M722" s="151"/>
      <c r="N722" s="151"/>
      <c r="O722" s="151"/>
      <c r="P722" s="151"/>
    </row>
    <row r="723" spans="2:16">
      <c r="B723" s="151"/>
      <c r="C723" s="151"/>
      <c r="D723" s="151"/>
      <c r="E723" s="151"/>
      <c r="F723" s="151"/>
      <c r="G723" s="151"/>
      <c r="H723" s="151"/>
      <c r="I723" s="151"/>
      <c r="J723" s="151"/>
      <c r="K723" s="151"/>
      <c r="L723" s="151"/>
      <c r="M723" s="151"/>
      <c r="N723" s="151"/>
      <c r="O723" s="151"/>
      <c r="P723" s="151"/>
    </row>
    <row r="724" spans="2:16">
      <c r="B724" s="151"/>
      <c r="C724" s="151"/>
      <c r="D724" s="151"/>
      <c r="E724" s="151"/>
      <c r="F724" s="151"/>
      <c r="G724" s="151"/>
      <c r="H724" s="151"/>
      <c r="I724" s="151"/>
      <c r="J724" s="151"/>
      <c r="K724" s="151"/>
      <c r="L724" s="151"/>
      <c r="M724" s="151"/>
      <c r="N724" s="151"/>
      <c r="O724" s="151"/>
      <c r="P724" s="151"/>
    </row>
    <row r="725" spans="2:16">
      <c r="B725" s="151"/>
      <c r="C725" s="151"/>
      <c r="D725" s="151"/>
      <c r="E725" s="151"/>
      <c r="F725" s="151"/>
      <c r="G725" s="151"/>
      <c r="H725" s="151"/>
      <c r="I725" s="151"/>
      <c r="J725" s="151"/>
      <c r="K725" s="151"/>
      <c r="L725" s="151"/>
      <c r="M725" s="151"/>
      <c r="N725" s="151"/>
      <c r="O725" s="151"/>
      <c r="P725" s="151"/>
    </row>
    <row r="726" spans="2:16">
      <c r="B726" s="151"/>
      <c r="C726" s="151"/>
      <c r="D726" s="151"/>
      <c r="E726" s="151"/>
      <c r="F726" s="151"/>
      <c r="G726" s="151"/>
      <c r="H726" s="151"/>
      <c r="I726" s="151"/>
      <c r="J726" s="151"/>
      <c r="K726" s="151"/>
      <c r="L726" s="151"/>
      <c r="M726" s="151"/>
      <c r="N726" s="151"/>
      <c r="O726" s="151"/>
      <c r="P726" s="151"/>
    </row>
    <row r="727" spans="2:16">
      <c r="B727" s="151"/>
      <c r="C727" s="151"/>
      <c r="D727" s="151"/>
      <c r="E727" s="151"/>
      <c r="F727" s="151"/>
      <c r="G727" s="151"/>
      <c r="H727" s="151"/>
      <c r="I727" s="151"/>
      <c r="J727" s="151"/>
      <c r="K727" s="151"/>
      <c r="L727" s="151"/>
      <c r="M727" s="151"/>
      <c r="N727" s="151"/>
      <c r="O727" s="151"/>
      <c r="P727" s="151"/>
    </row>
    <row r="728" spans="2:16">
      <c r="B728" s="151"/>
      <c r="C728" s="151"/>
      <c r="D728" s="151"/>
      <c r="E728" s="151"/>
      <c r="F728" s="151"/>
      <c r="G728" s="151"/>
      <c r="H728" s="151"/>
      <c r="I728" s="151"/>
      <c r="J728" s="151"/>
      <c r="K728" s="151"/>
      <c r="L728" s="151"/>
      <c r="M728" s="151"/>
      <c r="N728" s="151"/>
      <c r="O728" s="151"/>
      <c r="P728" s="151"/>
    </row>
    <row r="729" spans="2:16">
      <c r="B729" s="151"/>
      <c r="C729" s="151"/>
      <c r="D729" s="151"/>
      <c r="E729" s="151"/>
      <c r="F729" s="151"/>
      <c r="G729" s="151"/>
      <c r="H729" s="151"/>
      <c r="I729" s="151"/>
      <c r="J729" s="151"/>
      <c r="K729" s="151"/>
      <c r="L729" s="151"/>
      <c r="M729" s="151"/>
      <c r="N729" s="151"/>
      <c r="O729" s="151"/>
      <c r="P729" s="151"/>
    </row>
    <row r="730" spans="2:16">
      <c r="B730" s="151"/>
      <c r="C730" s="151"/>
      <c r="D730" s="151"/>
      <c r="E730" s="151"/>
      <c r="F730" s="151"/>
      <c r="G730" s="151"/>
      <c r="H730" s="151"/>
      <c r="I730" s="151"/>
      <c r="J730" s="151"/>
      <c r="K730" s="151"/>
      <c r="L730" s="151"/>
      <c r="M730" s="151"/>
      <c r="N730" s="151"/>
      <c r="O730" s="151"/>
      <c r="P730" s="151"/>
    </row>
    <row r="731" spans="2:16">
      <c r="B731" s="151"/>
      <c r="C731" s="151"/>
      <c r="D731" s="151"/>
      <c r="E731" s="151"/>
      <c r="F731" s="151"/>
      <c r="G731" s="151"/>
      <c r="H731" s="151"/>
      <c r="I731" s="151"/>
      <c r="J731" s="151"/>
      <c r="K731" s="151"/>
      <c r="L731" s="151"/>
      <c r="M731" s="151"/>
      <c r="N731" s="151"/>
      <c r="O731" s="151"/>
      <c r="P731" s="151"/>
    </row>
    <row r="732" spans="2:16">
      <c r="B732" s="151"/>
      <c r="C732" s="151"/>
      <c r="D732" s="151"/>
      <c r="E732" s="151"/>
      <c r="F732" s="151"/>
      <c r="G732" s="151"/>
      <c r="H732" s="151"/>
      <c r="I732" s="151"/>
      <c r="J732" s="151"/>
      <c r="K732" s="151"/>
      <c r="L732" s="151"/>
      <c r="M732" s="151"/>
      <c r="N732" s="151"/>
      <c r="O732" s="151"/>
      <c r="P732" s="151"/>
    </row>
    <row r="733" spans="2:16">
      <c r="B733" s="151"/>
      <c r="C733" s="151"/>
      <c r="D733" s="151"/>
      <c r="E733" s="151"/>
      <c r="F733" s="151"/>
      <c r="G733" s="151"/>
      <c r="H733" s="151"/>
      <c r="I733" s="151"/>
      <c r="J733" s="151"/>
      <c r="K733" s="151"/>
      <c r="L733" s="151"/>
      <c r="M733" s="151"/>
      <c r="N733" s="151"/>
      <c r="O733" s="151"/>
      <c r="P733" s="151"/>
    </row>
    <row r="734" spans="2:16">
      <c r="B734" s="151"/>
      <c r="C734" s="151"/>
      <c r="D734" s="151"/>
      <c r="E734" s="151"/>
      <c r="F734" s="151"/>
      <c r="G734" s="151"/>
      <c r="H734" s="151"/>
      <c r="I734" s="151"/>
      <c r="J734" s="151"/>
      <c r="K734" s="151"/>
      <c r="L734" s="151"/>
      <c r="M734" s="151"/>
      <c r="N734" s="151"/>
      <c r="O734" s="151"/>
      <c r="P734" s="151"/>
    </row>
    <row r="735" spans="2:16">
      <c r="B735" s="151"/>
      <c r="C735" s="151"/>
      <c r="D735" s="151"/>
      <c r="E735" s="151"/>
      <c r="F735" s="151"/>
      <c r="G735" s="151"/>
      <c r="H735" s="151"/>
      <c r="I735" s="151"/>
      <c r="J735" s="151"/>
      <c r="K735" s="151"/>
      <c r="L735" s="151"/>
      <c r="M735" s="151"/>
      <c r="N735" s="151"/>
      <c r="O735" s="151"/>
      <c r="P735" s="151"/>
    </row>
    <row r="736" spans="2:16">
      <c r="B736" s="151"/>
      <c r="C736" s="151"/>
      <c r="D736" s="151"/>
      <c r="E736" s="151"/>
      <c r="F736" s="151"/>
      <c r="G736" s="151"/>
      <c r="H736" s="151"/>
      <c r="I736" s="151"/>
      <c r="J736" s="151"/>
      <c r="K736" s="151"/>
      <c r="L736" s="151"/>
      <c r="M736" s="151"/>
      <c r="N736" s="151"/>
      <c r="O736" s="151"/>
      <c r="P736" s="151"/>
    </row>
    <row r="737" spans="2:16">
      <c r="B737" s="151"/>
      <c r="C737" s="151"/>
      <c r="D737" s="151"/>
      <c r="E737" s="151"/>
      <c r="F737" s="151"/>
      <c r="G737" s="151"/>
      <c r="H737" s="151"/>
      <c r="I737" s="151"/>
      <c r="J737" s="151"/>
      <c r="K737" s="151"/>
      <c r="L737" s="151"/>
      <c r="M737" s="151"/>
      <c r="N737" s="151"/>
      <c r="O737" s="151"/>
      <c r="P737" s="151"/>
    </row>
    <row r="738" spans="2:16">
      <c r="B738" s="151"/>
      <c r="C738" s="151"/>
      <c r="D738" s="151"/>
      <c r="E738" s="151"/>
      <c r="F738" s="151"/>
      <c r="G738" s="151"/>
      <c r="H738" s="151"/>
      <c r="I738" s="151"/>
      <c r="J738" s="151"/>
      <c r="K738" s="151"/>
      <c r="L738" s="151"/>
      <c r="M738" s="151"/>
      <c r="N738" s="151"/>
      <c r="O738" s="151"/>
      <c r="P738" s="151"/>
    </row>
    <row r="739" spans="2:16">
      <c r="B739" s="151"/>
      <c r="C739" s="151"/>
      <c r="D739" s="151"/>
      <c r="E739" s="151"/>
      <c r="F739" s="151"/>
      <c r="G739" s="151"/>
      <c r="H739" s="151"/>
      <c r="I739" s="151"/>
      <c r="J739" s="151"/>
      <c r="K739" s="151"/>
      <c r="L739" s="151"/>
      <c r="M739" s="151"/>
      <c r="N739" s="151"/>
      <c r="O739" s="151"/>
      <c r="P739" s="151"/>
    </row>
    <row r="740" spans="2:16">
      <c r="B740" s="151"/>
      <c r="C740" s="151"/>
      <c r="D740" s="151"/>
      <c r="E740" s="151"/>
      <c r="F740" s="151"/>
      <c r="G740" s="151"/>
      <c r="H740" s="151"/>
      <c r="I740" s="151"/>
      <c r="J740" s="151"/>
      <c r="K740" s="151"/>
      <c r="L740" s="151"/>
      <c r="M740" s="151"/>
      <c r="N740" s="151"/>
      <c r="O740" s="151"/>
      <c r="P740" s="151"/>
    </row>
    <row r="741" spans="2:16">
      <c r="B741" s="151"/>
      <c r="C741" s="151"/>
      <c r="D741" s="151"/>
      <c r="E741" s="151"/>
      <c r="F741" s="151"/>
      <c r="G741" s="151"/>
      <c r="H741" s="151"/>
      <c r="I741" s="151"/>
      <c r="J741" s="151"/>
      <c r="K741" s="151"/>
      <c r="L741" s="151"/>
      <c r="M741" s="151"/>
      <c r="N741" s="151"/>
      <c r="O741" s="151"/>
      <c r="P741" s="151"/>
    </row>
    <row r="742" spans="2:16">
      <c r="B742" s="151"/>
      <c r="C742" s="151"/>
      <c r="D742" s="151"/>
      <c r="E742" s="151"/>
      <c r="F742" s="151"/>
      <c r="G742" s="151"/>
      <c r="H742" s="151"/>
      <c r="I742" s="151"/>
      <c r="J742" s="151"/>
      <c r="K742" s="151"/>
      <c r="L742" s="151"/>
      <c r="M742" s="151"/>
      <c r="N742" s="151"/>
      <c r="O742" s="151"/>
      <c r="P742" s="151"/>
    </row>
    <row r="743" spans="2:16">
      <c r="B743" s="151"/>
      <c r="C743" s="151"/>
      <c r="D743" s="151"/>
      <c r="E743" s="151"/>
      <c r="F743" s="151"/>
      <c r="G743" s="151"/>
      <c r="H743" s="151"/>
      <c r="I743" s="151"/>
      <c r="J743" s="151"/>
      <c r="K743" s="151"/>
      <c r="L743" s="151"/>
      <c r="M743" s="151"/>
      <c r="N743" s="151"/>
      <c r="O743" s="151"/>
      <c r="P743" s="151"/>
    </row>
    <row r="744" spans="2:16">
      <c r="B744" s="151"/>
      <c r="C744" s="151"/>
      <c r="D744" s="151"/>
      <c r="E744" s="151"/>
      <c r="F744" s="151"/>
      <c r="G744" s="151"/>
      <c r="H744" s="151"/>
      <c r="I744" s="151"/>
      <c r="J744" s="151"/>
      <c r="K744" s="151"/>
      <c r="L744" s="151"/>
      <c r="M744" s="151"/>
      <c r="N744" s="151"/>
      <c r="O744" s="151"/>
      <c r="P744" s="151"/>
    </row>
    <row r="745" spans="2:16">
      <c r="B745" s="151"/>
      <c r="C745" s="151"/>
      <c r="D745" s="151"/>
      <c r="E745" s="151"/>
      <c r="F745" s="151"/>
      <c r="G745" s="151"/>
      <c r="H745" s="151"/>
      <c r="I745" s="151"/>
      <c r="J745" s="151"/>
      <c r="K745" s="151"/>
      <c r="L745" s="151"/>
      <c r="M745" s="151"/>
      <c r="N745" s="151"/>
      <c r="O745" s="151"/>
      <c r="P745" s="151"/>
    </row>
    <row r="746" spans="2:16">
      <c r="B746" s="151"/>
      <c r="C746" s="151"/>
      <c r="D746" s="151"/>
      <c r="E746" s="151"/>
      <c r="F746" s="151"/>
      <c r="G746" s="151"/>
      <c r="H746" s="151"/>
      <c r="I746" s="151"/>
      <c r="J746" s="151"/>
      <c r="K746" s="151"/>
      <c r="L746" s="151"/>
      <c r="M746" s="151"/>
      <c r="N746" s="151"/>
      <c r="O746" s="151"/>
      <c r="P746" s="151"/>
    </row>
    <row r="747" spans="2:16">
      <c r="B747" s="151"/>
      <c r="C747" s="151"/>
      <c r="D747" s="151"/>
      <c r="E747" s="151"/>
      <c r="F747" s="151"/>
      <c r="G747" s="151"/>
      <c r="H747" s="151"/>
      <c r="I747" s="151"/>
      <c r="J747" s="151"/>
      <c r="K747" s="151"/>
      <c r="L747" s="151"/>
      <c r="M747" s="151"/>
      <c r="N747" s="151"/>
      <c r="O747" s="151"/>
      <c r="P747" s="151"/>
    </row>
    <row r="748" spans="2:16">
      <c r="B748" s="151"/>
      <c r="C748" s="151"/>
      <c r="D748" s="151"/>
      <c r="E748" s="151"/>
      <c r="F748" s="151"/>
      <c r="G748" s="151"/>
      <c r="H748" s="151"/>
      <c r="I748" s="151"/>
      <c r="J748" s="151"/>
      <c r="K748" s="151"/>
      <c r="L748" s="151"/>
      <c r="M748" s="151"/>
      <c r="N748" s="151"/>
      <c r="O748" s="151"/>
      <c r="P748" s="151"/>
    </row>
    <row r="749" spans="2:16">
      <c r="B749" s="151"/>
      <c r="C749" s="151"/>
      <c r="D749" s="151"/>
      <c r="E749" s="151"/>
      <c r="F749" s="151"/>
      <c r="G749" s="151"/>
      <c r="H749" s="151"/>
      <c r="I749" s="151"/>
      <c r="J749" s="151"/>
      <c r="K749" s="151"/>
      <c r="L749" s="151"/>
      <c r="M749" s="151"/>
      <c r="N749" s="151"/>
      <c r="O749" s="151"/>
      <c r="P749" s="151"/>
    </row>
    <row r="750" spans="2:16">
      <c r="B750" s="151"/>
      <c r="C750" s="151"/>
      <c r="D750" s="151"/>
      <c r="E750" s="151"/>
      <c r="F750" s="151"/>
      <c r="G750" s="151"/>
      <c r="H750" s="151"/>
      <c r="I750" s="151"/>
      <c r="J750" s="151"/>
      <c r="K750" s="151"/>
      <c r="L750" s="151"/>
      <c r="M750" s="151"/>
      <c r="N750" s="151"/>
      <c r="O750" s="151"/>
      <c r="P750" s="151"/>
    </row>
    <row r="751" spans="2:16">
      <c r="B751" s="151"/>
      <c r="C751" s="151"/>
      <c r="D751" s="151"/>
      <c r="E751" s="151"/>
      <c r="F751" s="151"/>
      <c r="G751" s="151"/>
      <c r="H751" s="151"/>
      <c r="I751" s="151"/>
      <c r="J751" s="151"/>
      <c r="K751" s="151"/>
      <c r="L751" s="151"/>
      <c r="M751" s="151"/>
      <c r="N751" s="151"/>
      <c r="O751" s="151"/>
      <c r="P751" s="151"/>
    </row>
    <row r="752" spans="2:16">
      <c r="B752" s="151"/>
      <c r="C752" s="151"/>
      <c r="D752" s="151"/>
      <c r="E752" s="151"/>
      <c r="F752" s="151"/>
      <c r="G752" s="151"/>
      <c r="H752" s="151"/>
      <c r="I752" s="151"/>
      <c r="J752" s="151"/>
      <c r="K752" s="151"/>
      <c r="L752" s="151"/>
      <c r="M752" s="151"/>
      <c r="N752" s="151"/>
      <c r="O752" s="151"/>
      <c r="P752" s="151"/>
    </row>
    <row r="753" spans="2:16">
      <c r="B753" s="151"/>
      <c r="C753" s="151"/>
      <c r="D753" s="151"/>
      <c r="E753" s="151"/>
      <c r="F753" s="151"/>
      <c r="G753" s="151"/>
      <c r="H753" s="151"/>
      <c r="I753" s="151"/>
      <c r="J753" s="151"/>
      <c r="K753" s="151"/>
      <c r="L753" s="151"/>
      <c r="M753" s="151"/>
      <c r="N753" s="151"/>
      <c r="O753" s="151"/>
      <c r="P753" s="151"/>
    </row>
    <row r="754" spans="2:16">
      <c r="B754" s="151"/>
      <c r="C754" s="151"/>
      <c r="D754" s="151"/>
      <c r="E754" s="151"/>
      <c r="F754" s="151"/>
      <c r="G754" s="151"/>
      <c r="H754" s="151"/>
      <c r="I754" s="151"/>
      <c r="J754" s="151"/>
      <c r="K754" s="151"/>
      <c r="L754" s="151"/>
      <c r="M754" s="151"/>
      <c r="N754" s="151"/>
      <c r="O754" s="151"/>
      <c r="P754" s="151"/>
    </row>
    <row r="755" spans="2:16">
      <c r="B755" s="151"/>
      <c r="C755" s="151"/>
      <c r="D755" s="151"/>
      <c r="E755" s="151"/>
      <c r="F755" s="151"/>
      <c r="G755" s="151"/>
      <c r="H755" s="151"/>
      <c r="I755" s="151"/>
      <c r="J755" s="151"/>
      <c r="K755" s="151"/>
      <c r="L755" s="151"/>
      <c r="M755" s="151"/>
      <c r="N755" s="151"/>
      <c r="O755" s="151"/>
      <c r="P755" s="151"/>
    </row>
    <row r="756" spans="2:16">
      <c r="B756" s="151"/>
      <c r="C756" s="151"/>
      <c r="D756" s="151"/>
      <c r="E756" s="151"/>
      <c r="F756" s="151"/>
      <c r="G756" s="151"/>
      <c r="H756" s="151"/>
      <c r="I756" s="151"/>
      <c r="J756" s="151"/>
      <c r="K756" s="151"/>
      <c r="L756" s="151"/>
      <c r="M756" s="151"/>
      <c r="N756" s="151"/>
      <c r="O756" s="151"/>
      <c r="P756" s="151"/>
    </row>
    <row r="757" spans="2:16">
      <c r="B757" s="151"/>
      <c r="C757" s="151"/>
      <c r="D757" s="151"/>
      <c r="E757" s="151"/>
      <c r="F757" s="151"/>
      <c r="G757" s="151"/>
      <c r="H757" s="151"/>
      <c r="I757" s="151"/>
      <c r="J757" s="151"/>
      <c r="K757" s="151"/>
      <c r="L757" s="151"/>
      <c r="M757" s="151"/>
      <c r="N757" s="151"/>
      <c r="O757" s="151"/>
      <c r="P757" s="151"/>
    </row>
    <row r="758" spans="2:16">
      <c r="B758" s="151"/>
      <c r="C758" s="151"/>
      <c r="D758" s="151"/>
      <c r="E758" s="151"/>
      <c r="F758" s="151"/>
      <c r="G758" s="151"/>
      <c r="H758" s="151"/>
      <c r="I758" s="151"/>
      <c r="J758" s="151"/>
      <c r="K758" s="151"/>
      <c r="L758" s="151"/>
      <c r="M758" s="151"/>
      <c r="N758" s="151"/>
      <c r="O758" s="151"/>
      <c r="P758" s="151"/>
    </row>
    <row r="759" spans="2:16">
      <c r="B759" s="151"/>
      <c r="C759" s="151"/>
      <c r="D759" s="151"/>
      <c r="E759" s="151"/>
      <c r="F759" s="151"/>
      <c r="G759" s="151"/>
      <c r="H759" s="151"/>
      <c r="I759" s="151"/>
      <c r="J759" s="151"/>
      <c r="K759" s="151"/>
      <c r="L759" s="151"/>
      <c r="M759" s="151"/>
      <c r="N759" s="151"/>
      <c r="O759" s="151"/>
      <c r="P759" s="151"/>
    </row>
    <row r="760" spans="2:16">
      <c r="B760" s="151"/>
      <c r="C760" s="151"/>
      <c r="D760" s="151"/>
      <c r="E760" s="151"/>
      <c r="F760" s="151"/>
      <c r="G760" s="151"/>
      <c r="H760" s="151"/>
      <c r="I760" s="151"/>
      <c r="J760" s="151"/>
      <c r="K760" s="151"/>
      <c r="L760" s="151"/>
      <c r="M760" s="151"/>
      <c r="N760" s="151"/>
      <c r="O760" s="151"/>
      <c r="P760" s="151"/>
    </row>
    <row r="761" spans="2:16">
      <c r="B761" s="151"/>
      <c r="C761" s="151"/>
      <c r="D761" s="151"/>
      <c r="E761" s="151"/>
      <c r="F761" s="151"/>
      <c r="G761" s="151"/>
      <c r="H761" s="151"/>
      <c r="I761" s="151"/>
      <c r="J761" s="151"/>
      <c r="K761" s="151"/>
      <c r="L761" s="151"/>
      <c r="M761" s="151"/>
      <c r="N761" s="151"/>
      <c r="O761" s="151"/>
      <c r="P761" s="151"/>
    </row>
    <row r="762" spans="2:16">
      <c r="B762" s="151"/>
      <c r="C762" s="151"/>
      <c r="D762" s="151"/>
      <c r="E762" s="151"/>
      <c r="F762" s="151"/>
      <c r="G762" s="151"/>
      <c r="H762" s="151"/>
      <c r="I762" s="151"/>
      <c r="J762" s="151"/>
      <c r="K762" s="151"/>
      <c r="L762" s="151"/>
      <c r="M762" s="151"/>
      <c r="N762" s="151"/>
      <c r="O762" s="151"/>
      <c r="P762" s="151"/>
    </row>
    <row r="763" spans="2:16">
      <c r="B763" s="151"/>
      <c r="C763" s="151"/>
      <c r="D763" s="151"/>
      <c r="E763" s="151"/>
      <c r="F763" s="151"/>
      <c r="G763" s="151"/>
      <c r="H763" s="151"/>
      <c r="I763" s="151"/>
      <c r="J763" s="151"/>
      <c r="K763" s="151"/>
      <c r="L763" s="151"/>
      <c r="M763" s="151"/>
      <c r="N763" s="151"/>
      <c r="O763" s="151"/>
      <c r="P763" s="151"/>
    </row>
    <row r="764" spans="2:16">
      <c r="B764" s="151"/>
      <c r="C764" s="151"/>
      <c r="D764" s="151"/>
      <c r="E764" s="151"/>
      <c r="F764" s="151"/>
      <c r="G764" s="151"/>
      <c r="H764" s="151"/>
      <c r="I764" s="151"/>
      <c r="J764" s="151"/>
      <c r="K764" s="151"/>
      <c r="L764" s="151"/>
      <c r="M764" s="151"/>
      <c r="N764" s="151"/>
      <c r="O764" s="151"/>
      <c r="P764" s="151"/>
    </row>
    <row r="765" spans="2:16">
      <c r="B765" s="151"/>
      <c r="C765" s="151"/>
      <c r="D765" s="151"/>
      <c r="E765" s="151"/>
      <c r="F765" s="151"/>
      <c r="G765" s="151"/>
      <c r="H765" s="151"/>
      <c r="I765" s="151"/>
      <c r="J765" s="151"/>
      <c r="K765" s="151"/>
      <c r="L765" s="151"/>
      <c r="M765" s="151"/>
      <c r="N765" s="151"/>
      <c r="O765" s="151"/>
      <c r="P765" s="151"/>
    </row>
    <row r="766" spans="2:16">
      <c r="B766" s="151"/>
      <c r="C766" s="151"/>
      <c r="D766" s="151"/>
      <c r="E766" s="151"/>
      <c r="F766" s="151"/>
      <c r="G766" s="151"/>
      <c r="H766" s="151"/>
      <c r="I766" s="151"/>
      <c r="J766" s="151"/>
      <c r="K766" s="151"/>
      <c r="L766" s="151"/>
      <c r="M766" s="151"/>
      <c r="N766" s="151"/>
      <c r="O766" s="151"/>
      <c r="P766" s="151"/>
    </row>
    <row r="767" spans="2:16">
      <c r="B767" s="151"/>
      <c r="C767" s="151"/>
      <c r="D767" s="151"/>
      <c r="E767" s="151"/>
      <c r="F767" s="151"/>
      <c r="G767" s="151"/>
      <c r="H767" s="151"/>
      <c r="I767" s="151"/>
      <c r="J767" s="151"/>
      <c r="K767" s="151"/>
      <c r="L767" s="151"/>
      <c r="M767" s="151"/>
      <c r="N767" s="151"/>
      <c r="O767" s="151"/>
      <c r="P767" s="151"/>
    </row>
    <row r="768" spans="2:16">
      <c r="B768" s="151"/>
      <c r="C768" s="151"/>
      <c r="D768" s="151"/>
      <c r="E768" s="151"/>
      <c r="F768" s="151"/>
      <c r="G768" s="151"/>
      <c r="H768" s="151"/>
      <c r="I768" s="151"/>
      <c r="J768" s="151"/>
      <c r="K768" s="151"/>
      <c r="L768" s="151"/>
      <c r="M768" s="151"/>
      <c r="N768" s="151"/>
      <c r="O768" s="151"/>
      <c r="P768" s="151"/>
    </row>
    <row r="769" spans="2:16">
      <c r="B769" s="151"/>
      <c r="C769" s="151"/>
      <c r="D769" s="151"/>
      <c r="E769" s="151"/>
      <c r="F769" s="151"/>
      <c r="G769" s="151"/>
      <c r="H769" s="151"/>
      <c r="I769" s="151"/>
      <c r="J769" s="151"/>
      <c r="K769" s="151"/>
      <c r="L769" s="151"/>
      <c r="M769" s="151"/>
      <c r="N769" s="151"/>
      <c r="O769" s="151"/>
      <c r="P769" s="151"/>
    </row>
    <row r="770" spans="2:16">
      <c r="B770" s="151"/>
      <c r="C770" s="151"/>
      <c r="D770" s="151"/>
      <c r="E770" s="151"/>
      <c r="F770" s="151"/>
      <c r="G770" s="151"/>
      <c r="H770" s="151"/>
      <c r="I770" s="151"/>
      <c r="J770" s="151"/>
      <c r="K770" s="151"/>
      <c r="L770" s="151"/>
      <c r="M770" s="151"/>
      <c r="N770" s="151"/>
      <c r="O770" s="151"/>
      <c r="P770" s="151"/>
    </row>
    <row r="771" spans="2:16">
      <c r="B771" s="151"/>
      <c r="C771" s="151"/>
      <c r="D771" s="151"/>
      <c r="E771" s="151"/>
      <c r="F771" s="151"/>
      <c r="G771" s="151"/>
      <c r="H771" s="151"/>
      <c r="I771" s="151"/>
      <c r="J771" s="151"/>
      <c r="K771" s="151"/>
      <c r="L771" s="151"/>
      <c r="M771" s="151"/>
      <c r="N771" s="151"/>
      <c r="O771" s="151"/>
      <c r="P771" s="151"/>
    </row>
    <row r="772" spans="2:16">
      <c r="B772" s="151"/>
      <c r="C772" s="151"/>
      <c r="D772" s="151"/>
      <c r="E772" s="151"/>
      <c r="F772" s="151"/>
      <c r="G772" s="151"/>
      <c r="H772" s="151"/>
      <c r="I772" s="151"/>
      <c r="J772" s="151"/>
      <c r="K772" s="151"/>
      <c r="L772" s="151"/>
      <c r="M772" s="151"/>
      <c r="N772" s="151"/>
      <c r="O772" s="151"/>
      <c r="P772" s="151"/>
    </row>
    <row r="773" spans="2:16">
      <c r="B773" s="151"/>
      <c r="C773" s="151"/>
      <c r="D773" s="151"/>
      <c r="E773" s="151"/>
      <c r="F773" s="151"/>
      <c r="G773" s="151"/>
      <c r="H773" s="151"/>
      <c r="I773" s="151"/>
      <c r="J773" s="151"/>
      <c r="K773" s="151"/>
      <c r="L773" s="151"/>
      <c r="M773" s="151"/>
      <c r="N773" s="151"/>
      <c r="O773" s="151"/>
      <c r="P773" s="151"/>
    </row>
    <row r="774" spans="2:16">
      <c r="B774" s="151"/>
      <c r="C774" s="151"/>
      <c r="D774" s="151"/>
      <c r="E774" s="151"/>
      <c r="F774" s="151"/>
      <c r="G774" s="151"/>
      <c r="H774" s="151"/>
      <c r="I774" s="151"/>
      <c r="J774" s="151"/>
      <c r="K774" s="151"/>
      <c r="L774" s="151"/>
      <c r="M774" s="151"/>
      <c r="N774" s="151"/>
      <c r="O774" s="151"/>
      <c r="P774" s="151"/>
    </row>
    <row r="775" spans="2:16">
      <c r="B775" s="151"/>
      <c r="C775" s="151"/>
      <c r="D775" s="151"/>
      <c r="E775" s="151"/>
      <c r="F775" s="151"/>
      <c r="G775" s="151"/>
      <c r="H775" s="151"/>
      <c r="I775" s="151"/>
      <c r="J775" s="151"/>
      <c r="K775" s="151"/>
      <c r="L775" s="151"/>
      <c r="M775" s="151"/>
      <c r="N775" s="151"/>
      <c r="O775" s="151"/>
      <c r="P775" s="151"/>
    </row>
    <row r="776" spans="2:16">
      <c r="B776" s="151"/>
      <c r="C776" s="151"/>
      <c r="D776" s="151"/>
      <c r="E776" s="151"/>
      <c r="F776" s="151"/>
      <c r="G776" s="151"/>
      <c r="H776" s="151"/>
      <c r="I776" s="151"/>
      <c r="J776" s="151"/>
      <c r="K776" s="151"/>
      <c r="L776" s="151"/>
      <c r="M776" s="151"/>
      <c r="N776" s="151"/>
      <c r="O776" s="151"/>
      <c r="P776" s="151"/>
    </row>
    <row r="777" spans="2:16">
      <c r="B777" s="151"/>
      <c r="C777" s="151"/>
      <c r="D777" s="151"/>
      <c r="E777" s="151"/>
      <c r="F777" s="151"/>
      <c r="G777" s="151"/>
      <c r="H777" s="151"/>
      <c r="I777" s="151"/>
      <c r="J777" s="151"/>
      <c r="K777" s="151"/>
      <c r="L777" s="151"/>
      <c r="M777" s="151"/>
      <c r="N777" s="151"/>
      <c r="O777" s="151"/>
      <c r="P777" s="151"/>
    </row>
    <row r="778" spans="2:16">
      <c r="B778" s="151"/>
      <c r="C778" s="151"/>
      <c r="D778" s="151"/>
      <c r="E778" s="151"/>
      <c r="F778" s="151"/>
      <c r="G778" s="151"/>
      <c r="H778" s="151"/>
      <c r="I778" s="151"/>
      <c r="J778" s="151"/>
      <c r="K778" s="151"/>
      <c r="L778" s="151"/>
      <c r="M778" s="151"/>
      <c r="N778" s="151"/>
      <c r="O778" s="151"/>
      <c r="P778" s="151"/>
    </row>
    <row r="779" spans="2:16">
      <c r="B779" s="151"/>
      <c r="C779" s="151"/>
      <c r="D779" s="151"/>
      <c r="E779" s="151"/>
      <c r="F779" s="151"/>
      <c r="G779" s="151"/>
      <c r="H779" s="151"/>
      <c r="I779" s="151"/>
      <c r="J779" s="151"/>
      <c r="K779" s="151"/>
      <c r="L779" s="151"/>
      <c r="M779" s="151"/>
      <c r="N779" s="151"/>
      <c r="O779" s="151"/>
      <c r="P779" s="151"/>
    </row>
    <row r="780" spans="2:16">
      <c r="B780" s="151"/>
      <c r="C780" s="151"/>
      <c r="D780" s="151"/>
      <c r="E780" s="151"/>
      <c r="F780" s="151"/>
      <c r="G780" s="151"/>
      <c r="H780" s="151"/>
      <c r="I780" s="151"/>
      <c r="J780" s="151"/>
      <c r="K780" s="151"/>
      <c r="L780" s="151"/>
      <c r="M780" s="151"/>
      <c r="N780" s="151"/>
      <c r="O780" s="151"/>
      <c r="P780" s="151"/>
    </row>
    <row r="781" spans="2:16">
      <c r="B781" s="151"/>
      <c r="C781" s="151"/>
      <c r="D781" s="151"/>
      <c r="E781" s="151"/>
      <c r="F781" s="151"/>
      <c r="G781" s="151"/>
      <c r="H781" s="151"/>
      <c r="I781" s="151"/>
      <c r="J781" s="151"/>
      <c r="K781" s="151"/>
      <c r="L781" s="151"/>
      <c r="M781" s="151"/>
      <c r="N781" s="151"/>
      <c r="O781" s="151"/>
      <c r="P781" s="151"/>
    </row>
    <row r="782" spans="2:16">
      <c r="B782" s="151"/>
      <c r="C782" s="151"/>
      <c r="D782" s="151"/>
      <c r="E782" s="151"/>
      <c r="F782" s="151"/>
      <c r="G782" s="151"/>
      <c r="H782" s="151"/>
      <c r="I782" s="151"/>
      <c r="J782" s="151"/>
      <c r="K782" s="151"/>
      <c r="L782" s="151"/>
      <c r="M782" s="151"/>
      <c r="N782" s="151"/>
      <c r="O782" s="151"/>
      <c r="P782" s="151"/>
    </row>
    <row r="783" spans="2:16">
      <c r="B783" s="151"/>
      <c r="C783" s="151"/>
      <c r="D783" s="151"/>
      <c r="E783" s="151"/>
      <c r="F783" s="151"/>
      <c r="G783" s="151"/>
      <c r="H783" s="151"/>
      <c r="I783" s="151"/>
      <c r="J783" s="151"/>
      <c r="K783" s="151"/>
      <c r="L783" s="151"/>
      <c r="M783" s="151"/>
      <c r="N783" s="151"/>
      <c r="O783" s="151"/>
      <c r="P783" s="151"/>
    </row>
    <row r="784" spans="2:16">
      <c r="B784" s="151"/>
      <c r="C784" s="151"/>
      <c r="D784" s="151"/>
      <c r="E784" s="151"/>
      <c r="F784" s="151"/>
      <c r="G784" s="151"/>
      <c r="H784" s="151"/>
      <c r="I784" s="151"/>
      <c r="J784" s="151"/>
      <c r="K784" s="151"/>
      <c r="L784" s="151"/>
      <c r="M784" s="151"/>
      <c r="N784" s="151"/>
      <c r="O784" s="151"/>
      <c r="P784" s="151"/>
    </row>
    <row r="785" spans="2:16">
      <c r="B785" s="151"/>
      <c r="C785" s="151"/>
      <c r="D785" s="151"/>
      <c r="E785" s="151"/>
      <c r="F785" s="151"/>
      <c r="G785" s="151"/>
      <c r="H785" s="151"/>
      <c r="I785" s="151"/>
      <c r="J785" s="151"/>
      <c r="K785" s="151"/>
      <c r="L785" s="151"/>
      <c r="M785" s="151"/>
      <c r="N785" s="151"/>
      <c r="O785" s="151"/>
      <c r="P785" s="151"/>
    </row>
    <row r="786" spans="2:16">
      <c r="B786" s="151"/>
      <c r="C786" s="151"/>
      <c r="D786" s="151"/>
      <c r="E786" s="151"/>
      <c r="F786" s="151"/>
      <c r="G786" s="151"/>
      <c r="H786" s="151"/>
      <c r="I786" s="151"/>
      <c r="J786" s="151"/>
      <c r="K786" s="151"/>
      <c r="L786" s="151"/>
      <c r="M786" s="151"/>
      <c r="N786" s="151"/>
      <c r="O786" s="151"/>
      <c r="P786" s="151"/>
    </row>
    <row r="787" spans="2:16">
      <c r="B787" s="151"/>
      <c r="C787" s="151"/>
      <c r="D787" s="151"/>
      <c r="E787" s="151"/>
      <c r="F787" s="151"/>
      <c r="G787" s="151"/>
      <c r="H787" s="151"/>
      <c r="I787" s="151"/>
      <c r="J787" s="151"/>
      <c r="K787" s="151"/>
      <c r="L787" s="151"/>
      <c r="M787" s="151"/>
      <c r="N787" s="151"/>
      <c r="O787" s="151"/>
      <c r="P787" s="151"/>
    </row>
    <row r="788" spans="2:16">
      <c r="B788" s="151"/>
      <c r="C788" s="151"/>
      <c r="D788" s="151"/>
      <c r="E788" s="151"/>
      <c r="F788" s="151"/>
      <c r="G788" s="151"/>
      <c r="H788" s="151"/>
      <c r="I788" s="151"/>
      <c r="J788" s="151"/>
      <c r="K788" s="151"/>
      <c r="L788" s="151"/>
      <c r="M788" s="151"/>
      <c r="N788" s="151"/>
      <c r="O788" s="151"/>
      <c r="P788" s="151"/>
    </row>
    <row r="789" spans="2:16">
      <c r="B789" s="151"/>
      <c r="C789" s="151"/>
      <c r="D789" s="151"/>
      <c r="E789" s="151"/>
      <c r="F789" s="151"/>
      <c r="G789" s="151"/>
      <c r="H789" s="151"/>
      <c r="I789" s="151"/>
      <c r="J789" s="151"/>
      <c r="K789" s="151"/>
      <c r="L789" s="151"/>
      <c r="M789" s="151"/>
      <c r="N789" s="151"/>
      <c r="O789" s="151"/>
      <c r="P789" s="151"/>
    </row>
    <row r="790" spans="2:16">
      <c r="B790" s="151"/>
      <c r="C790" s="151"/>
      <c r="D790" s="151"/>
      <c r="E790" s="151"/>
      <c r="F790" s="151"/>
      <c r="G790" s="151"/>
      <c r="H790" s="151"/>
      <c r="I790" s="151"/>
      <c r="J790" s="151"/>
      <c r="K790" s="151"/>
      <c r="L790" s="151"/>
      <c r="M790" s="151"/>
      <c r="N790" s="151"/>
      <c r="O790" s="151"/>
      <c r="P790" s="151"/>
    </row>
    <row r="791" spans="2:16">
      <c r="B791" s="151"/>
      <c r="C791" s="151"/>
      <c r="D791" s="151"/>
      <c r="E791" s="151"/>
      <c r="F791" s="151"/>
      <c r="G791" s="151"/>
      <c r="H791" s="151"/>
      <c r="I791" s="151"/>
      <c r="J791" s="151"/>
      <c r="K791" s="151"/>
      <c r="L791" s="151"/>
      <c r="M791" s="151"/>
      <c r="N791" s="151"/>
      <c r="O791" s="151"/>
      <c r="P791" s="151"/>
    </row>
    <row r="792" spans="2:16">
      <c r="B792" s="151"/>
      <c r="C792" s="151"/>
      <c r="D792" s="151"/>
      <c r="E792" s="151"/>
      <c r="F792" s="151"/>
      <c r="G792" s="151"/>
      <c r="H792" s="151"/>
      <c r="I792" s="151"/>
      <c r="J792" s="151"/>
      <c r="K792" s="151"/>
      <c r="L792" s="151"/>
      <c r="M792" s="151"/>
      <c r="N792" s="151"/>
      <c r="O792" s="151"/>
      <c r="P792" s="151"/>
    </row>
    <row r="793" spans="2:16">
      <c r="B793" s="151"/>
      <c r="C793" s="151"/>
      <c r="D793" s="151"/>
      <c r="E793" s="151"/>
      <c r="F793" s="151"/>
      <c r="G793" s="151"/>
      <c r="H793" s="151"/>
      <c r="I793" s="151"/>
      <c r="J793" s="151"/>
      <c r="K793" s="151"/>
      <c r="L793" s="151"/>
      <c r="M793" s="151"/>
      <c r="N793" s="151"/>
      <c r="O793" s="151"/>
      <c r="P793" s="151"/>
    </row>
    <row r="794" spans="2:16">
      <c r="B794" s="151"/>
      <c r="C794" s="151"/>
      <c r="D794" s="151"/>
      <c r="E794" s="151"/>
      <c r="F794" s="151"/>
      <c r="G794" s="151"/>
      <c r="H794" s="151"/>
      <c r="I794" s="151"/>
      <c r="J794" s="151"/>
      <c r="K794" s="151"/>
      <c r="L794" s="151"/>
      <c r="M794" s="151"/>
      <c r="N794" s="151"/>
      <c r="O794" s="151"/>
      <c r="P794" s="151"/>
    </row>
    <row r="795" spans="2:16">
      <c r="B795" s="151"/>
      <c r="C795" s="151"/>
      <c r="D795" s="151"/>
      <c r="E795" s="151"/>
      <c r="F795" s="151"/>
      <c r="G795" s="151"/>
      <c r="H795" s="151"/>
      <c r="I795" s="151"/>
      <c r="J795" s="151"/>
      <c r="K795" s="151"/>
      <c r="L795" s="151"/>
      <c r="M795" s="151"/>
      <c r="N795" s="151"/>
      <c r="O795" s="151"/>
      <c r="P795" s="151"/>
    </row>
    <row r="796" spans="2:16">
      <c r="B796" s="151"/>
      <c r="C796" s="151"/>
      <c r="D796" s="151"/>
      <c r="E796" s="151"/>
      <c r="F796" s="151"/>
      <c r="G796" s="151"/>
      <c r="H796" s="151"/>
      <c r="I796" s="151"/>
      <c r="J796" s="151"/>
      <c r="K796" s="151"/>
      <c r="L796" s="151"/>
      <c r="M796" s="151"/>
      <c r="N796" s="151"/>
      <c r="O796" s="151"/>
      <c r="P796" s="151"/>
    </row>
    <row r="797" spans="2:16">
      <c r="B797" s="151"/>
      <c r="C797" s="151"/>
      <c r="D797" s="151"/>
      <c r="E797" s="151"/>
      <c r="F797" s="151"/>
      <c r="G797" s="151"/>
      <c r="H797" s="151"/>
      <c r="I797" s="151"/>
      <c r="J797" s="151"/>
      <c r="K797" s="151"/>
      <c r="L797" s="151"/>
      <c r="M797" s="151"/>
      <c r="N797" s="151"/>
      <c r="O797" s="151"/>
      <c r="P797" s="151"/>
    </row>
    <row r="798" spans="2:16">
      <c r="B798" s="151"/>
      <c r="C798" s="151"/>
      <c r="D798" s="151"/>
      <c r="E798" s="151"/>
      <c r="F798" s="151"/>
      <c r="G798" s="151"/>
      <c r="H798" s="151"/>
      <c r="I798" s="151"/>
      <c r="J798" s="151"/>
      <c r="K798" s="151"/>
      <c r="L798" s="151"/>
      <c r="M798" s="151"/>
      <c r="N798" s="151"/>
      <c r="O798" s="151"/>
      <c r="P798" s="151"/>
    </row>
    <row r="799" spans="2:16">
      <c r="B799" s="151"/>
      <c r="C799" s="151"/>
      <c r="D799" s="151"/>
      <c r="E799" s="151"/>
      <c r="F799" s="151"/>
      <c r="G799" s="151"/>
      <c r="H799" s="151"/>
      <c r="I799" s="151"/>
      <c r="J799" s="151"/>
      <c r="K799" s="151"/>
      <c r="L799" s="151"/>
      <c r="M799" s="151"/>
      <c r="N799" s="151"/>
      <c r="O799" s="151"/>
      <c r="P799" s="151"/>
    </row>
    <row r="800" spans="2:16">
      <c r="B800" s="151"/>
      <c r="C800" s="151"/>
      <c r="D800" s="151"/>
      <c r="E800" s="151"/>
      <c r="F800" s="151"/>
      <c r="G800" s="151"/>
      <c r="H800" s="151"/>
      <c r="I800" s="151"/>
      <c r="J800" s="151"/>
      <c r="K800" s="151"/>
      <c r="L800" s="151"/>
      <c r="M800" s="151"/>
      <c r="N800" s="151"/>
      <c r="O800" s="151"/>
      <c r="P800" s="151"/>
    </row>
    <row r="801" spans="2:16">
      <c r="B801" s="151"/>
      <c r="C801" s="151"/>
      <c r="D801" s="151"/>
      <c r="E801" s="151"/>
      <c r="F801" s="151"/>
      <c r="G801" s="151"/>
      <c r="H801" s="151"/>
      <c r="I801" s="151"/>
      <c r="J801" s="151"/>
      <c r="K801" s="151"/>
      <c r="L801" s="151"/>
      <c r="M801" s="151"/>
      <c r="N801" s="151"/>
      <c r="O801" s="151"/>
      <c r="P801" s="151"/>
    </row>
    <row r="802" spans="2:16">
      <c r="B802" s="151"/>
      <c r="C802" s="151"/>
      <c r="D802" s="151"/>
      <c r="E802" s="151"/>
      <c r="F802" s="151"/>
      <c r="G802" s="151"/>
      <c r="H802" s="151"/>
      <c r="I802" s="151"/>
      <c r="J802" s="151"/>
      <c r="K802" s="151"/>
      <c r="L802" s="151"/>
      <c r="M802" s="151"/>
      <c r="N802" s="151"/>
      <c r="O802" s="151"/>
      <c r="P802" s="151"/>
    </row>
    <row r="803" spans="2:16">
      <c r="B803" s="151"/>
      <c r="C803" s="151"/>
      <c r="D803" s="151"/>
      <c r="E803" s="151"/>
      <c r="F803" s="151"/>
      <c r="G803" s="151"/>
      <c r="H803" s="151"/>
      <c r="I803" s="151"/>
      <c r="J803" s="151"/>
      <c r="K803" s="151"/>
      <c r="L803" s="151"/>
      <c r="M803" s="151"/>
      <c r="N803" s="151"/>
      <c r="O803" s="151"/>
      <c r="P803" s="151"/>
    </row>
    <row r="804" spans="2:16">
      <c r="B804" s="151"/>
      <c r="C804" s="151"/>
      <c r="D804" s="151"/>
      <c r="E804" s="151"/>
      <c r="F804" s="151"/>
      <c r="G804" s="151"/>
      <c r="H804" s="151"/>
      <c r="I804" s="151"/>
      <c r="J804" s="151"/>
      <c r="K804" s="151"/>
      <c r="L804" s="151"/>
      <c r="M804" s="151"/>
      <c r="N804" s="151"/>
      <c r="O804" s="151"/>
      <c r="P804" s="151"/>
    </row>
    <row r="805" spans="2:16">
      <c r="B805" s="151"/>
      <c r="C805" s="151"/>
      <c r="D805" s="151"/>
      <c r="E805" s="151"/>
      <c r="F805" s="151"/>
      <c r="G805" s="151"/>
      <c r="H805" s="151"/>
      <c r="I805" s="151"/>
      <c r="J805" s="151"/>
      <c r="K805" s="151"/>
      <c r="L805" s="151"/>
      <c r="M805" s="151"/>
      <c r="N805" s="151"/>
      <c r="O805" s="151"/>
      <c r="P805" s="151"/>
    </row>
    <row r="806" spans="2:16">
      <c r="B806" s="151"/>
      <c r="C806" s="151"/>
      <c r="D806" s="151"/>
      <c r="E806" s="151"/>
      <c r="F806" s="151"/>
      <c r="G806" s="151"/>
      <c r="H806" s="151"/>
      <c r="I806" s="151"/>
      <c r="J806" s="151"/>
      <c r="K806" s="151"/>
      <c r="L806" s="151"/>
      <c r="M806" s="151"/>
      <c r="N806" s="151"/>
      <c r="O806" s="151"/>
      <c r="P806" s="151"/>
    </row>
    <row r="807" spans="2:16">
      <c r="B807" s="151"/>
      <c r="C807" s="151"/>
      <c r="D807" s="151"/>
      <c r="E807" s="151"/>
      <c r="F807" s="151"/>
      <c r="G807" s="151"/>
      <c r="H807" s="151"/>
      <c r="I807" s="151"/>
      <c r="J807" s="151"/>
      <c r="K807" s="151"/>
      <c r="L807" s="151"/>
      <c r="M807" s="151"/>
      <c r="N807" s="151"/>
      <c r="O807" s="151"/>
      <c r="P807" s="151"/>
    </row>
    <row r="808" spans="2:16">
      <c r="B808" s="151"/>
      <c r="C808" s="151"/>
      <c r="D808" s="151"/>
      <c r="E808" s="151"/>
      <c r="F808" s="151"/>
      <c r="G808" s="151"/>
      <c r="H808" s="151"/>
      <c r="I808" s="151"/>
      <c r="J808" s="151"/>
      <c r="K808" s="151"/>
      <c r="L808" s="151"/>
      <c r="M808" s="151"/>
      <c r="N808" s="151"/>
      <c r="O808" s="151"/>
      <c r="P808" s="151"/>
    </row>
    <row r="809" spans="2:16">
      <c r="B809" s="151"/>
      <c r="C809" s="151"/>
      <c r="D809" s="151"/>
      <c r="E809" s="151"/>
      <c r="F809" s="151"/>
      <c r="G809" s="151"/>
      <c r="H809" s="151"/>
      <c r="I809" s="151"/>
      <c r="J809" s="151"/>
      <c r="K809" s="151"/>
      <c r="L809" s="151"/>
      <c r="M809" s="151"/>
      <c r="N809" s="151"/>
      <c r="O809" s="151"/>
      <c r="P809" s="151"/>
    </row>
    <row r="810" spans="2:16">
      <c r="B810" s="151"/>
      <c r="C810" s="151"/>
      <c r="D810" s="151"/>
      <c r="E810" s="151"/>
      <c r="F810" s="151"/>
      <c r="G810" s="151"/>
      <c r="H810" s="151"/>
      <c r="I810" s="151"/>
      <c r="J810" s="151"/>
      <c r="K810" s="151"/>
      <c r="L810" s="151"/>
      <c r="M810" s="151"/>
      <c r="N810" s="151"/>
      <c r="O810" s="151"/>
      <c r="P810" s="151"/>
    </row>
    <row r="811" spans="2:16">
      <c r="B811" s="151"/>
      <c r="C811" s="151"/>
      <c r="D811" s="151"/>
      <c r="E811" s="151"/>
      <c r="F811" s="151"/>
      <c r="G811" s="151"/>
      <c r="H811" s="151"/>
      <c r="I811" s="151"/>
      <c r="J811" s="151"/>
      <c r="K811" s="151"/>
      <c r="L811" s="151"/>
      <c r="M811" s="151"/>
      <c r="N811" s="151"/>
      <c r="O811" s="151"/>
      <c r="P811" s="151"/>
    </row>
    <row r="812" spans="2:16">
      <c r="B812" s="151"/>
      <c r="C812" s="151"/>
      <c r="D812" s="151"/>
      <c r="E812" s="151"/>
      <c r="F812" s="151"/>
      <c r="G812" s="151"/>
      <c r="H812" s="151"/>
      <c r="I812" s="151"/>
      <c r="J812" s="151"/>
      <c r="K812" s="151"/>
      <c r="L812" s="151"/>
      <c r="M812" s="151"/>
      <c r="N812" s="151"/>
      <c r="O812" s="151"/>
      <c r="P812" s="151"/>
    </row>
    <row r="813" spans="2:16">
      <c r="B813" s="151"/>
      <c r="C813" s="151"/>
      <c r="D813" s="151"/>
      <c r="E813" s="151"/>
      <c r="F813" s="151"/>
      <c r="G813" s="151"/>
      <c r="H813" s="151"/>
      <c r="I813" s="151"/>
      <c r="J813" s="151"/>
      <c r="K813" s="151"/>
      <c r="L813" s="151"/>
      <c r="M813" s="151"/>
      <c r="N813" s="151"/>
      <c r="O813" s="151"/>
      <c r="P813" s="151"/>
    </row>
    <row r="814" spans="2:16">
      <c r="B814" s="151"/>
      <c r="C814" s="151"/>
      <c r="D814" s="151"/>
      <c r="E814" s="151"/>
      <c r="F814" s="151"/>
      <c r="G814" s="151"/>
      <c r="H814" s="151"/>
      <c r="I814" s="151"/>
      <c r="J814" s="151"/>
      <c r="K814" s="151"/>
      <c r="L814" s="151"/>
      <c r="M814" s="151"/>
      <c r="N814" s="151"/>
      <c r="O814" s="151"/>
      <c r="P814" s="151"/>
    </row>
    <row r="815" spans="2:16">
      <c r="B815" s="151"/>
      <c r="C815" s="151"/>
      <c r="D815" s="151"/>
      <c r="E815" s="151"/>
      <c r="F815" s="151"/>
      <c r="G815" s="151"/>
      <c r="H815" s="151"/>
      <c r="I815" s="151"/>
      <c r="J815" s="151"/>
      <c r="K815" s="151"/>
      <c r="L815" s="151"/>
      <c r="M815" s="151"/>
      <c r="N815" s="151"/>
      <c r="O815" s="151"/>
      <c r="P815" s="151"/>
    </row>
    <row r="816" spans="2:16">
      <c r="B816" s="151"/>
      <c r="C816" s="151"/>
      <c r="D816" s="151"/>
      <c r="E816" s="151"/>
      <c r="F816" s="151"/>
      <c r="G816" s="151"/>
      <c r="H816" s="151"/>
      <c r="I816" s="151"/>
      <c r="J816" s="151"/>
      <c r="K816" s="151"/>
      <c r="L816" s="151"/>
      <c r="M816" s="151"/>
      <c r="N816" s="151"/>
      <c r="O816" s="151"/>
      <c r="P816" s="151"/>
    </row>
    <row r="817" spans="2:16">
      <c r="B817" s="151"/>
      <c r="C817" s="151"/>
      <c r="D817" s="151"/>
      <c r="E817" s="151"/>
      <c r="F817" s="151"/>
      <c r="G817" s="151"/>
      <c r="H817" s="151"/>
      <c r="I817" s="151"/>
      <c r="J817" s="151"/>
      <c r="K817" s="151"/>
      <c r="L817" s="151"/>
      <c r="M817" s="151"/>
      <c r="N817" s="151"/>
      <c r="O817" s="151"/>
      <c r="P817" s="151"/>
    </row>
    <row r="818" spans="2:16">
      <c r="B818" s="151"/>
      <c r="C818" s="151"/>
      <c r="D818" s="151"/>
      <c r="E818" s="151"/>
      <c r="F818" s="151"/>
      <c r="G818" s="151"/>
      <c r="H818" s="151"/>
      <c r="I818" s="151"/>
      <c r="J818" s="151"/>
      <c r="K818" s="151"/>
      <c r="L818" s="151"/>
      <c r="M818" s="151"/>
      <c r="N818" s="151"/>
      <c r="O818" s="151"/>
      <c r="P818" s="151"/>
    </row>
    <row r="819" spans="2:16">
      <c r="B819" s="151"/>
      <c r="C819" s="151"/>
      <c r="D819" s="151"/>
      <c r="E819" s="151"/>
      <c r="F819" s="151"/>
      <c r="G819" s="151"/>
      <c r="H819" s="151"/>
      <c r="I819" s="151"/>
      <c r="J819" s="151"/>
      <c r="K819" s="151"/>
      <c r="L819" s="151"/>
      <c r="M819" s="151"/>
      <c r="N819" s="151"/>
      <c r="O819" s="151"/>
      <c r="P819" s="151"/>
    </row>
    <row r="820" spans="2:16">
      <c r="B820" s="151"/>
      <c r="C820" s="151"/>
      <c r="D820" s="151"/>
      <c r="E820" s="151"/>
      <c r="F820" s="151"/>
      <c r="G820" s="151"/>
      <c r="H820" s="151"/>
      <c r="I820" s="151"/>
      <c r="J820" s="151"/>
      <c r="K820" s="151"/>
      <c r="L820" s="151"/>
      <c r="M820" s="151"/>
      <c r="N820" s="151"/>
      <c r="O820" s="151"/>
      <c r="P820" s="151"/>
    </row>
    <row r="821" spans="2:16">
      <c r="B821" s="151"/>
      <c r="C821" s="151"/>
      <c r="D821" s="151"/>
      <c r="E821" s="151"/>
      <c r="F821" s="151"/>
      <c r="G821" s="151"/>
      <c r="H821" s="151"/>
      <c r="I821" s="151"/>
      <c r="J821" s="151"/>
      <c r="K821" s="151"/>
      <c r="L821" s="151"/>
      <c r="M821" s="151"/>
      <c r="N821" s="151"/>
      <c r="O821" s="151"/>
      <c r="P821" s="151"/>
    </row>
    <row r="822" spans="2:16">
      <c r="B822" s="151"/>
      <c r="C822" s="151"/>
      <c r="D822" s="151"/>
      <c r="E822" s="151"/>
      <c r="F822" s="151"/>
      <c r="G822" s="151"/>
      <c r="H822" s="151"/>
      <c r="I822" s="151"/>
      <c r="J822" s="151"/>
      <c r="K822" s="151"/>
      <c r="L822" s="151"/>
      <c r="M822" s="151"/>
      <c r="N822" s="151"/>
      <c r="O822" s="151"/>
      <c r="P822" s="151"/>
    </row>
    <row r="823" spans="2:16">
      <c r="B823" s="151"/>
      <c r="C823" s="151"/>
      <c r="D823" s="151"/>
      <c r="E823" s="151"/>
      <c r="F823" s="151"/>
      <c r="G823" s="151"/>
      <c r="H823" s="151"/>
      <c r="I823" s="151"/>
      <c r="J823" s="151"/>
      <c r="K823" s="151"/>
      <c r="L823" s="151"/>
      <c r="M823" s="151"/>
      <c r="N823" s="151"/>
      <c r="O823" s="151"/>
      <c r="P823" s="151"/>
    </row>
    <row r="824" spans="2:16">
      <c r="B824" s="151"/>
      <c r="C824" s="151"/>
      <c r="D824" s="151"/>
      <c r="E824" s="151"/>
      <c r="F824" s="151"/>
      <c r="G824" s="151"/>
      <c r="H824" s="151"/>
      <c r="I824" s="151"/>
      <c r="J824" s="151"/>
      <c r="K824" s="151"/>
      <c r="L824" s="151"/>
      <c r="M824" s="151"/>
      <c r="N824" s="151"/>
      <c r="O824" s="151"/>
      <c r="P824" s="151"/>
    </row>
    <row r="825" spans="2:16">
      <c r="B825" s="151"/>
      <c r="C825" s="151"/>
      <c r="D825" s="151"/>
      <c r="E825" s="151"/>
      <c r="F825" s="151"/>
      <c r="G825" s="151"/>
      <c r="H825" s="151"/>
      <c r="I825" s="151"/>
      <c r="J825" s="151"/>
      <c r="K825" s="151"/>
      <c r="L825" s="151"/>
      <c r="M825" s="151"/>
      <c r="N825" s="151"/>
      <c r="O825" s="151"/>
      <c r="P825" s="151"/>
    </row>
    <row r="826" spans="2:16">
      <c r="B826" s="151"/>
      <c r="C826" s="151"/>
      <c r="D826" s="151"/>
      <c r="E826" s="151"/>
      <c r="F826" s="151"/>
      <c r="G826" s="151"/>
      <c r="H826" s="151"/>
      <c r="I826" s="151"/>
      <c r="J826" s="151"/>
      <c r="K826" s="151"/>
      <c r="L826" s="151"/>
      <c r="M826" s="151"/>
      <c r="N826" s="151"/>
      <c r="O826" s="151"/>
      <c r="P826" s="151"/>
    </row>
    <row r="827" spans="2:16">
      <c r="B827" s="151"/>
      <c r="C827" s="151"/>
      <c r="D827" s="151"/>
      <c r="E827" s="151"/>
      <c r="F827" s="151"/>
      <c r="G827" s="151"/>
      <c r="H827" s="151"/>
      <c r="I827" s="151"/>
      <c r="J827" s="151"/>
      <c r="K827" s="151"/>
      <c r="L827" s="151"/>
      <c r="M827" s="151"/>
      <c r="N827" s="151"/>
      <c r="O827" s="151"/>
      <c r="P827" s="151"/>
    </row>
    <row r="828" spans="2:16">
      <c r="B828" s="151"/>
      <c r="C828" s="151"/>
      <c r="D828" s="151"/>
      <c r="E828" s="151"/>
      <c r="F828" s="151"/>
      <c r="G828" s="151"/>
      <c r="H828" s="151"/>
      <c r="I828" s="151"/>
      <c r="J828" s="151"/>
      <c r="K828" s="151"/>
      <c r="L828" s="151"/>
      <c r="M828" s="151"/>
      <c r="N828" s="151"/>
      <c r="O828" s="151"/>
      <c r="P828" s="151"/>
    </row>
    <row r="829" spans="2:16">
      <c r="B829" s="151"/>
      <c r="C829" s="151"/>
      <c r="D829" s="151"/>
      <c r="E829" s="151"/>
      <c r="F829" s="151"/>
      <c r="G829" s="151"/>
      <c r="H829" s="151"/>
      <c r="I829" s="151"/>
      <c r="J829" s="151"/>
      <c r="K829" s="151"/>
      <c r="L829" s="151"/>
      <c r="M829" s="151"/>
      <c r="N829" s="151"/>
      <c r="O829" s="151"/>
      <c r="P829" s="151"/>
    </row>
    <row r="830" spans="2:16">
      <c r="B830" s="151"/>
      <c r="C830" s="151"/>
      <c r="D830" s="151"/>
      <c r="E830" s="151"/>
      <c r="F830" s="151"/>
      <c r="G830" s="151"/>
      <c r="H830" s="151"/>
      <c r="I830" s="151"/>
      <c r="J830" s="151"/>
      <c r="K830" s="151"/>
      <c r="L830" s="151"/>
      <c r="M830" s="151"/>
      <c r="N830" s="151"/>
      <c r="O830" s="151"/>
      <c r="P830" s="151"/>
    </row>
    <row r="831" spans="2:16">
      <c r="B831" s="151"/>
      <c r="C831" s="151"/>
      <c r="D831" s="151"/>
      <c r="E831" s="151"/>
      <c r="F831" s="151"/>
      <c r="G831" s="151"/>
      <c r="H831" s="151"/>
      <c r="I831" s="151"/>
      <c r="J831" s="151"/>
      <c r="K831" s="151"/>
      <c r="L831" s="151"/>
      <c r="M831" s="151"/>
      <c r="N831" s="151"/>
      <c r="O831" s="151"/>
      <c r="P831" s="151"/>
    </row>
    <row r="832" spans="2:16">
      <c r="B832" s="151"/>
      <c r="C832" s="151"/>
      <c r="D832" s="151"/>
      <c r="E832" s="151"/>
      <c r="F832" s="151"/>
      <c r="G832" s="151"/>
      <c r="H832" s="151"/>
      <c r="I832" s="151"/>
      <c r="J832" s="151"/>
      <c r="K832" s="151"/>
      <c r="L832" s="151"/>
      <c r="M832" s="151"/>
      <c r="N832" s="151"/>
      <c r="O832" s="151"/>
      <c r="P832" s="151"/>
    </row>
    <row r="833" spans="2:16">
      <c r="B833" s="151"/>
      <c r="C833" s="151"/>
      <c r="D833" s="151"/>
      <c r="E833" s="151"/>
      <c r="F833" s="151"/>
      <c r="G833" s="151"/>
      <c r="H833" s="151"/>
      <c r="I833" s="151"/>
      <c r="J833" s="151"/>
      <c r="K833" s="151"/>
      <c r="L833" s="151"/>
      <c r="M833" s="151"/>
      <c r="N833" s="151"/>
      <c r="O833" s="151"/>
      <c r="P833" s="151"/>
    </row>
    <row r="834" spans="2:16">
      <c r="B834" s="151"/>
      <c r="C834" s="151"/>
      <c r="D834" s="151"/>
      <c r="E834" s="151"/>
      <c r="F834" s="151"/>
      <c r="G834" s="151"/>
      <c r="H834" s="151"/>
      <c r="I834" s="151"/>
      <c r="J834" s="151"/>
      <c r="K834" s="151"/>
      <c r="L834" s="151"/>
      <c r="M834" s="151"/>
      <c r="N834" s="151"/>
      <c r="O834" s="151"/>
      <c r="P834" s="151"/>
    </row>
    <row r="835" spans="2:16">
      <c r="B835" s="151"/>
      <c r="C835" s="151"/>
      <c r="D835" s="151"/>
      <c r="E835" s="151"/>
      <c r="F835" s="151"/>
      <c r="G835" s="151"/>
      <c r="H835" s="151"/>
      <c r="I835" s="151"/>
      <c r="J835" s="151"/>
      <c r="K835" s="151"/>
      <c r="L835" s="151"/>
      <c r="M835" s="151"/>
      <c r="N835" s="151"/>
      <c r="O835" s="151"/>
      <c r="P835" s="151"/>
    </row>
    <row r="836" spans="2:16">
      <c r="B836" s="151"/>
      <c r="C836" s="151"/>
      <c r="D836" s="151"/>
      <c r="E836" s="151"/>
      <c r="F836" s="151"/>
      <c r="G836" s="151"/>
      <c r="H836" s="151"/>
      <c r="I836" s="151"/>
      <c r="J836" s="151"/>
      <c r="K836" s="151"/>
      <c r="L836" s="151"/>
      <c r="M836" s="151"/>
      <c r="N836" s="151"/>
      <c r="O836" s="151"/>
      <c r="P836" s="151"/>
    </row>
    <row r="837" spans="2:16">
      <c r="B837" s="151"/>
      <c r="C837" s="151"/>
      <c r="D837" s="151"/>
      <c r="E837" s="151"/>
      <c r="F837" s="151"/>
      <c r="G837" s="151"/>
      <c r="H837" s="151"/>
      <c r="I837" s="151"/>
      <c r="J837" s="151"/>
      <c r="K837" s="151"/>
      <c r="L837" s="151"/>
      <c r="M837" s="151"/>
      <c r="N837" s="151"/>
      <c r="O837" s="151"/>
      <c r="P837" s="151"/>
    </row>
    <row r="838" spans="2:16">
      <c r="B838" s="151"/>
      <c r="C838" s="151"/>
      <c r="D838" s="151"/>
      <c r="E838" s="151"/>
      <c r="F838" s="151"/>
      <c r="G838" s="151"/>
      <c r="H838" s="151"/>
      <c r="I838" s="151"/>
      <c r="J838" s="151"/>
      <c r="K838" s="151"/>
      <c r="L838" s="151"/>
      <c r="M838" s="151"/>
      <c r="N838" s="151"/>
      <c r="O838" s="151"/>
      <c r="P838" s="151"/>
    </row>
    <row r="839" spans="2:16">
      <c r="B839" s="151"/>
      <c r="C839" s="151"/>
      <c r="D839" s="151"/>
      <c r="E839" s="151"/>
      <c r="F839" s="151"/>
      <c r="G839" s="151"/>
      <c r="H839" s="151"/>
      <c r="I839" s="151"/>
      <c r="J839" s="151"/>
      <c r="K839" s="151"/>
      <c r="L839" s="151"/>
      <c r="M839" s="151"/>
      <c r="N839" s="151"/>
      <c r="O839" s="151"/>
      <c r="P839" s="151"/>
    </row>
    <row r="840" spans="2:16">
      <c r="B840" s="151"/>
      <c r="C840" s="151"/>
      <c r="D840" s="151"/>
      <c r="E840" s="151"/>
      <c r="F840" s="151"/>
      <c r="G840" s="151"/>
      <c r="H840" s="151"/>
      <c r="I840" s="151"/>
      <c r="J840" s="151"/>
      <c r="K840" s="151"/>
      <c r="L840" s="151"/>
      <c r="M840" s="151"/>
      <c r="N840" s="151"/>
      <c r="O840" s="151"/>
      <c r="P840" s="151"/>
    </row>
    <row r="841" spans="2:16">
      <c r="B841" s="151"/>
      <c r="C841" s="151"/>
      <c r="D841" s="151"/>
      <c r="E841" s="151"/>
      <c r="F841" s="151"/>
      <c r="G841" s="151"/>
      <c r="H841" s="151"/>
      <c r="I841" s="151"/>
      <c r="J841" s="151"/>
      <c r="K841" s="151"/>
      <c r="L841" s="151"/>
      <c r="M841" s="151"/>
      <c r="N841" s="151"/>
      <c r="O841" s="151"/>
      <c r="P841" s="151"/>
    </row>
    <row r="842" spans="2:16">
      <c r="B842" s="151"/>
      <c r="C842" s="151"/>
      <c r="D842" s="151"/>
      <c r="E842" s="151"/>
      <c r="F842" s="151"/>
      <c r="G842" s="151"/>
      <c r="H842" s="151"/>
      <c r="I842" s="151"/>
      <c r="J842" s="151"/>
      <c r="K842" s="151"/>
      <c r="L842" s="151"/>
      <c r="M842" s="151"/>
      <c r="N842" s="151"/>
      <c r="O842" s="151"/>
      <c r="P842" s="151"/>
    </row>
    <row r="843" spans="2:16">
      <c r="B843" s="151"/>
      <c r="C843" s="151"/>
      <c r="D843" s="151"/>
      <c r="E843" s="151"/>
      <c r="F843" s="151"/>
      <c r="G843" s="151"/>
      <c r="H843" s="151"/>
      <c r="I843" s="151"/>
      <c r="J843" s="151"/>
      <c r="K843" s="151"/>
      <c r="L843" s="151"/>
      <c r="M843" s="151"/>
      <c r="N843" s="151"/>
      <c r="O843" s="151"/>
      <c r="P843" s="151"/>
    </row>
    <row r="844" spans="2:16">
      <c r="B844" s="151"/>
      <c r="C844" s="151"/>
      <c r="D844" s="151"/>
      <c r="E844" s="151"/>
      <c r="F844" s="151"/>
      <c r="G844" s="151"/>
      <c r="H844" s="151"/>
      <c r="I844" s="151"/>
      <c r="J844" s="151"/>
      <c r="K844" s="151"/>
      <c r="L844" s="151"/>
      <c r="M844" s="151"/>
      <c r="N844" s="151"/>
      <c r="O844" s="151"/>
      <c r="P844" s="151"/>
    </row>
    <row r="845" spans="2:16">
      <c r="B845" s="151"/>
      <c r="C845" s="151"/>
      <c r="D845" s="151"/>
      <c r="E845" s="151"/>
      <c r="F845" s="151"/>
      <c r="G845" s="151"/>
      <c r="H845" s="151"/>
      <c r="I845" s="151"/>
      <c r="J845" s="151"/>
      <c r="K845" s="151"/>
      <c r="L845" s="151"/>
      <c r="M845" s="151"/>
      <c r="N845" s="151"/>
      <c r="O845" s="151"/>
      <c r="P845" s="151"/>
    </row>
    <row r="846" spans="2:16">
      <c r="B846" s="151"/>
      <c r="C846" s="151"/>
      <c r="D846" s="151"/>
      <c r="E846" s="151"/>
      <c r="F846" s="151"/>
      <c r="G846" s="151"/>
      <c r="H846" s="151"/>
      <c r="I846" s="151"/>
      <c r="J846" s="151"/>
      <c r="K846" s="151"/>
      <c r="L846" s="151"/>
      <c r="M846" s="151"/>
      <c r="N846" s="151"/>
      <c r="O846" s="151"/>
      <c r="P846" s="151"/>
    </row>
    <row r="847" spans="2:16">
      <c r="B847" s="151"/>
      <c r="C847" s="151"/>
      <c r="D847" s="151"/>
      <c r="E847" s="151"/>
      <c r="F847" s="151"/>
      <c r="G847" s="151"/>
      <c r="H847" s="151"/>
      <c r="I847" s="151"/>
      <c r="J847" s="151"/>
      <c r="K847" s="151"/>
      <c r="L847" s="151"/>
      <c r="M847" s="151"/>
      <c r="N847" s="151"/>
      <c r="O847" s="151"/>
      <c r="P847" s="151"/>
    </row>
    <row r="848" spans="2:16">
      <c r="B848" s="151"/>
      <c r="C848" s="151"/>
      <c r="D848" s="151"/>
      <c r="E848" s="151"/>
      <c r="F848" s="151"/>
      <c r="G848" s="151"/>
      <c r="H848" s="151"/>
      <c r="I848" s="151"/>
      <c r="J848" s="151"/>
      <c r="K848" s="151"/>
      <c r="L848" s="151"/>
      <c r="M848" s="151"/>
      <c r="N848" s="151"/>
      <c r="O848" s="151"/>
      <c r="P848" s="151"/>
    </row>
    <row r="849" spans="2:16">
      <c r="B849" s="151"/>
      <c r="C849" s="151"/>
      <c r="D849" s="151"/>
      <c r="E849" s="151"/>
      <c r="F849" s="151"/>
      <c r="G849" s="151"/>
      <c r="H849" s="151"/>
      <c r="I849" s="151"/>
      <c r="J849" s="151"/>
      <c r="K849" s="151"/>
      <c r="L849" s="151"/>
      <c r="M849" s="151"/>
      <c r="N849" s="151"/>
      <c r="O849" s="151"/>
      <c r="P849" s="151"/>
    </row>
    <row r="850" spans="2:16">
      <c r="B850" s="151"/>
      <c r="C850" s="151"/>
      <c r="D850" s="151"/>
      <c r="E850" s="151"/>
      <c r="F850" s="151"/>
      <c r="G850" s="151"/>
      <c r="H850" s="151"/>
      <c r="I850" s="151"/>
      <c r="J850" s="151"/>
      <c r="K850" s="151"/>
      <c r="L850" s="151"/>
      <c r="M850" s="151"/>
      <c r="N850" s="151"/>
      <c r="O850" s="151"/>
      <c r="P850" s="151"/>
    </row>
    <row r="851" spans="2:16">
      <c r="B851" s="151"/>
      <c r="C851" s="151"/>
      <c r="D851" s="151"/>
      <c r="E851" s="151"/>
      <c r="F851" s="151"/>
      <c r="G851" s="151"/>
      <c r="H851" s="151"/>
      <c r="I851" s="151"/>
      <c r="J851" s="151"/>
      <c r="K851" s="151"/>
      <c r="L851" s="151"/>
      <c r="M851" s="151"/>
      <c r="N851" s="151"/>
      <c r="O851" s="151"/>
      <c r="P851" s="151"/>
    </row>
    <row r="852" spans="2:16">
      <c r="B852" s="151"/>
      <c r="C852" s="151"/>
      <c r="D852" s="151"/>
      <c r="E852" s="151"/>
      <c r="F852" s="151"/>
      <c r="G852" s="151"/>
      <c r="H852" s="151"/>
      <c r="I852" s="151"/>
      <c r="J852" s="151"/>
      <c r="K852" s="151"/>
      <c r="L852" s="151"/>
      <c r="M852" s="151"/>
      <c r="N852" s="151"/>
      <c r="O852" s="151"/>
      <c r="P852" s="151"/>
    </row>
    <row r="853" spans="2:16">
      <c r="B853" s="151"/>
      <c r="C853" s="151"/>
      <c r="D853" s="151"/>
      <c r="E853" s="151"/>
      <c r="F853" s="151"/>
      <c r="G853" s="151"/>
      <c r="H853" s="151"/>
      <c r="I853" s="151"/>
      <c r="J853" s="151"/>
      <c r="K853" s="151"/>
      <c r="L853" s="151"/>
      <c r="M853" s="151"/>
      <c r="N853" s="151"/>
      <c r="O853" s="151"/>
      <c r="P853" s="151"/>
    </row>
    <row r="854" spans="2:16">
      <c r="B854" s="151"/>
      <c r="C854" s="151"/>
      <c r="D854" s="151"/>
      <c r="E854" s="151"/>
      <c r="F854" s="151"/>
      <c r="G854" s="151"/>
      <c r="H854" s="151"/>
      <c r="I854" s="151"/>
      <c r="J854" s="151"/>
      <c r="K854" s="151"/>
      <c r="L854" s="151"/>
      <c r="M854" s="151"/>
      <c r="N854" s="151"/>
      <c r="O854" s="151"/>
      <c r="P854" s="151"/>
    </row>
    <row r="855" spans="2:16">
      <c r="B855" s="151"/>
      <c r="C855" s="151"/>
      <c r="D855" s="151"/>
      <c r="E855" s="151"/>
      <c r="F855" s="151"/>
      <c r="G855" s="151"/>
      <c r="H855" s="151"/>
      <c r="I855" s="151"/>
      <c r="J855" s="151"/>
      <c r="K855" s="151"/>
      <c r="L855" s="151"/>
      <c r="M855" s="151"/>
      <c r="N855" s="151"/>
      <c r="O855" s="151"/>
      <c r="P855" s="151"/>
    </row>
    <row r="856" spans="2:16">
      <c r="B856" s="151"/>
      <c r="C856" s="151"/>
      <c r="D856" s="151"/>
      <c r="E856" s="151"/>
      <c r="F856" s="151"/>
      <c r="G856" s="151"/>
      <c r="H856" s="151"/>
      <c r="I856" s="151"/>
      <c r="J856" s="151"/>
      <c r="K856" s="151"/>
      <c r="L856" s="151"/>
      <c r="M856" s="151"/>
      <c r="N856" s="151"/>
      <c r="O856" s="151"/>
      <c r="P856" s="151"/>
    </row>
    <row r="857" spans="2:16">
      <c r="B857" s="151"/>
      <c r="C857" s="151"/>
      <c r="D857" s="151"/>
      <c r="E857" s="151"/>
      <c r="F857" s="151"/>
      <c r="G857" s="151"/>
      <c r="H857" s="151"/>
      <c r="I857" s="151"/>
      <c r="J857" s="151"/>
      <c r="K857" s="151"/>
      <c r="L857" s="151"/>
      <c r="M857" s="151"/>
      <c r="N857" s="151"/>
      <c r="O857" s="151"/>
      <c r="P857" s="151"/>
    </row>
    <row r="858" spans="2:16">
      <c r="B858" s="151"/>
      <c r="C858" s="151"/>
      <c r="D858" s="151"/>
      <c r="E858" s="151"/>
      <c r="F858" s="151"/>
      <c r="G858" s="151"/>
      <c r="H858" s="151"/>
      <c r="I858" s="151"/>
      <c r="J858" s="151"/>
      <c r="K858" s="151"/>
      <c r="L858" s="151"/>
      <c r="M858" s="151"/>
      <c r="N858" s="151"/>
      <c r="O858" s="151"/>
      <c r="P858" s="151"/>
    </row>
    <row r="859" spans="2:16">
      <c r="B859" s="151"/>
      <c r="C859" s="151"/>
      <c r="D859" s="151"/>
      <c r="E859" s="151"/>
      <c r="F859" s="151"/>
      <c r="G859" s="151"/>
      <c r="H859" s="151"/>
      <c r="I859" s="151"/>
      <c r="J859" s="151"/>
      <c r="K859" s="151"/>
      <c r="L859" s="151"/>
      <c r="M859" s="151"/>
      <c r="N859" s="151"/>
      <c r="O859" s="151"/>
      <c r="P859" s="151"/>
    </row>
    <row r="860" spans="2:16">
      <c r="B860" s="151"/>
      <c r="C860" s="151"/>
      <c r="D860" s="151"/>
      <c r="E860" s="151"/>
      <c r="F860" s="151"/>
      <c r="G860" s="151"/>
      <c r="H860" s="151"/>
      <c r="I860" s="151"/>
      <c r="J860" s="151"/>
      <c r="K860" s="151"/>
      <c r="L860" s="151"/>
      <c r="M860" s="151"/>
      <c r="N860" s="151"/>
      <c r="O860" s="151"/>
      <c r="P860" s="151"/>
    </row>
    <row r="861" spans="2:16">
      <c r="B861" s="151"/>
      <c r="C861" s="151"/>
      <c r="D861" s="151"/>
      <c r="E861" s="151"/>
      <c r="F861" s="151"/>
      <c r="G861" s="151"/>
      <c r="H861" s="151"/>
      <c r="I861" s="151"/>
      <c r="J861" s="151"/>
      <c r="K861" s="151"/>
      <c r="L861" s="151"/>
      <c r="M861" s="151"/>
      <c r="N861" s="151"/>
      <c r="O861" s="151"/>
      <c r="P861" s="151"/>
    </row>
    <row r="862" spans="2:16">
      <c r="B862" s="151"/>
      <c r="C862" s="151"/>
      <c r="D862" s="151"/>
      <c r="E862" s="151"/>
      <c r="F862" s="151"/>
      <c r="G862" s="151"/>
      <c r="H862" s="151"/>
      <c r="I862" s="151"/>
      <c r="J862" s="151"/>
      <c r="K862" s="151"/>
      <c r="L862" s="151"/>
      <c r="M862" s="151"/>
      <c r="N862" s="151"/>
      <c r="O862" s="151"/>
      <c r="P862" s="151"/>
    </row>
    <row r="863" spans="2:16">
      <c r="B863" s="151"/>
      <c r="C863" s="151"/>
      <c r="D863" s="151"/>
      <c r="E863" s="151"/>
      <c r="F863" s="151"/>
      <c r="G863" s="151"/>
      <c r="H863" s="151"/>
      <c r="I863" s="151"/>
      <c r="J863" s="151"/>
      <c r="K863" s="151"/>
      <c r="L863" s="151"/>
      <c r="M863" s="151"/>
      <c r="N863" s="151"/>
      <c r="O863" s="151"/>
      <c r="P863" s="151"/>
    </row>
    <row r="864" spans="2:16">
      <c r="B864" s="151"/>
      <c r="C864" s="151"/>
      <c r="D864" s="151"/>
      <c r="E864" s="151"/>
      <c r="F864" s="151"/>
      <c r="G864" s="151"/>
      <c r="H864" s="151"/>
      <c r="I864" s="151"/>
      <c r="J864" s="151"/>
      <c r="K864" s="151"/>
      <c r="L864" s="151"/>
      <c r="M864" s="151"/>
      <c r="N864" s="151"/>
      <c r="O864" s="151"/>
      <c r="P864" s="151"/>
    </row>
    <row r="865" spans="2:16">
      <c r="B865" s="151"/>
      <c r="C865" s="151"/>
      <c r="D865" s="151"/>
      <c r="E865" s="151"/>
      <c r="F865" s="151"/>
      <c r="G865" s="151"/>
      <c r="H865" s="151"/>
      <c r="I865" s="151"/>
      <c r="J865" s="151"/>
      <c r="K865" s="151"/>
      <c r="L865" s="151"/>
      <c r="M865" s="151"/>
      <c r="N865" s="151"/>
      <c r="O865" s="151"/>
      <c r="P865" s="151"/>
    </row>
    <row r="866" spans="2:16">
      <c r="B866" s="151"/>
      <c r="C866" s="151"/>
      <c r="D866" s="151"/>
      <c r="E866" s="151"/>
      <c r="F866" s="151"/>
      <c r="G866" s="151"/>
      <c r="H866" s="151"/>
      <c r="I866" s="151"/>
      <c r="J866" s="151"/>
      <c r="K866" s="151"/>
      <c r="L866" s="151"/>
      <c r="M866" s="151"/>
      <c r="N866" s="151"/>
      <c r="O866" s="151"/>
      <c r="P866" s="151"/>
    </row>
    <row r="867" spans="2:16">
      <c r="B867" s="151"/>
      <c r="C867" s="151"/>
      <c r="D867" s="151"/>
      <c r="E867" s="151"/>
      <c r="F867" s="151"/>
      <c r="G867" s="151"/>
      <c r="H867" s="151"/>
      <c r="I867" s="151"/>
      <c r="J867" s="151"/>
      <c r="K867" s="151"/>
      <c r="L867" s="151"/>
      <c r="M867" s="151"/>
      <c r="N867" s="151"/>
      <c r="O867" s="151"/>
      <c r="P867" s="151"/>
    </row>
    <row r="868" spans="2:16">
      <c r="B868" s="151"/>
      <c r="C868" s="151"/>
      <c r="D868" s="151"/>
      <c r="E868" s="151"/>
      <c r="F868" s="151"/>
      <c r="G868" s="151"/>
      <c r="H868" s="151"/>
      <c r="I868" s="151"/>
      <c r="J868" s="151"/>
      <c r="K868" s="151"/>
      <c r="L868" s="151"/>
      <c r="M868" s="151"/>
      <c r="N868" s="151"/>
      <c r="O868" s="151"/>
      <c r="P868" s="151"/>
    </row>
    <row r="869" spans="2:16">
      <c r="B869" s="151"/>
      <c r="C869" s="151"/>
      <c r="D869" s="151"/>
      <c r="E869" s="151"/>
      <c r="F869" s="151"/>
      <c r="G869" s="151"/>
      <c r="H869" s="151"/>
      <c r="I869" s="151"/>
      <c r="J869" s="151"/>
      <c r="K869" s="151"/>
      <c r="L869" s="151"/>
      <c r="M869" s="151"/>
      <c r="N869" s="151"/>
      <c r="O869" s="151"/>
      <c r="P869" s="151"/>
    </row>
    <row r="870" spans="2:16">
      <c r="B870" s="151"/>
      <c r="C870" s="151"/>
      <c r="D870" s="151"/>
      <c r="E870" s="151"/>
      <c r="F870" s="151"/>
      <c r="G870" s="151"/>
      <c r="H870" s="151"/>
      <c r="I870" s="151"/>
      <c r="J870" s="151"/>
      <c r="K870" s="151"/>
      <c r="L870" s="151"/>
      <c r="M870" s="151"/>
      <c r="N870" s="151"/>
      <c r="O870" s="151"/>
      <c r="P870" s="151"/>
    </row>
    <row r="871" spans="2:16">
      <c r="B871" s="151"/>
      <c r="C871" s="151"/>
      <c r="D871" s="151"/>
      <c r="E871" s="151"/>
      <c r="F871" s="151"/>
      <c r="G871" s="151"/>
      <c r="H871" s="151"/>
      <c r="I871" s="151"/>
      <c r="J871" s="151"/>
      <c r="K871" s="151"/>
      <c r="L871" s="151"/>
      <c r="M871" s="151"/>
      <c r="N871" s="151"/>
      <c r="O871" s="151"/>
      <c r="P871" s="151"/>
    </row>
    <row r="872" spans="2:16">
      <c r="B872" s="151"/>
      <c r="C872" s="151"/>
      <c r="D872" s="151"/>
      <c r="E872" s="151"/>
      <c r="F872" s="151"/>
      <c r="G872" s="151"/>
      <c r="H872" s="151"/>
      <c r="I872" s="151"/>
      <c r="J872" s="151"/>
      <c r="K872" s="151"/>
      <c r="L872" s="151"/>
      <c r="M872" s="151"/>
      <c r="N872" s="151"/>
      <c r="O872" s="151"/>
      <c r="P872" s="151"/>
    </row>
    <row r="873" spans="2:16">
      <c r="B873" s="151"/>
      <c r="C873" s="151"/>
      <c r="D873" s="151"/>
      <c r="E873" s="151"/>
      <c r="F873" s="151"/>
      <c r="G873" s="151"/>
      <c r="H873" s="151"/>
      <c r="I873" s="151"/>
      <c r="J873" s="151"/>
      <c r="K873" s="151"/>
      <c r="L873" s="151"/>
      <c r="M873" s="151"/>
      <c r="N873" s="151"/>
      <c r="O873" s="151"/>
      <c r="P873" s="151"/>
    </row>
    <row r="874" spans="2:16">
      <c r="B874" s="151"/>
      <c r="C874" s="151"/>
      <c r="D874" s="151"/>
      <c r="E874" s="151"/>
      <c r="F874" s="151"/>
      <c r="G874" s="151"/>
      <c r="H874" s="151"/>
      <c r="I874" s="151"/>
      <c r="J874" s="151"/>
      <c r="K874" s="151"/>
      <c r="L874" s="151"/>
      <c r="M874" s="151"/>
      <c r="N874" s="151"/>
      <c r="O874" s="151"/>
      <c r="P874" s="151"/>
    </row>
    <row r="875" spans="2:16">
      <c r="B875" s="151"/>
      <c r="C875" s="151"/>
      <c r="D875" s="151"/>
      <c r="E875" s="151"/>
      <c r="F875" s="151"/>
      <c r="G875" s="151"/>
      <c r="H875" s="151"/>
      <c r="I875" s="151"/>
      <c r="J875" s="151"/>
      <c r="K875" s="151"/>
      <c r="L875" s="151"/>
      <c r="M875" s="151"/>
      <c r="N875" s="151"/>
      <c r="O875" s="151"/>
      <c r="P875" s="151"/>
    </row>
    <row r="876" spans="2:16">
      <c r="B876" s="151"/>
      <c r="C876" s="151"/>
      <c r="D876" s="151"/>
      <c r="E876" s="151"/>
      <c r="F876" s="151"/>
      <c r="G876" s="151"/>
      <c r="H876" s="151"/>
      <c r="I876" s="151"/>
      <c r="J876" s="151"/>
      <c r="K876" s="151"/>
      <c r="L876" s="151"/>
      <c r="M876" s="151"/>
      <c r="N876" s="151"/>
      <c r="O876" s="151"/>
      <c r="P876" s="151"/>
    </row>
    <row r="877" spans="2:16">
      <c r="B877" s="151"/>
      <c r="C877" s="151"/>
      <c r="D877" s="151"/>
      <c r="E877" s="151"/>
      <c r="F877" s="151"/>
      <c r="G877" s="151"/>
      <c r="H877" s="151"/>
      <c r="I877" s="151"/>
      <c r="J877" s="151"/>
      <c r="K877" s="151"/>
      <c r="L877" s="151"/>
      <c r="M877" s="151"/>
      <c r="N877" s="151"/>
      <c r="O877" s="151"/>
      <c r="P877" s="151"/>
    </row>
    <row r="878" spans="2:16">
      <c r="B878" s="151"/>
      <c r="C878" s="151"/>
      <c r="D878" s="151"/>
      <c r="E878" s="151"/>
      <c r="F878" s="151"/>
      <c r="G878" s="151"/>
      <c r="H878" s="151"/>
      <c r="I878" s="151"/>
      <c r="J878" s="151"/>
      <c r="K878" s="151"/>
      <c r="L878" s="151"/>
      <c r="M878" s="151"/>
      <c r="N878" s="151"/>
      <c r="O878" s="151"/>
      <c r="P878" s="151"/>
    </row>
    <row r="879" spans="2:16">
      <c r="B879" s="151"/>
      <c r="C879" s="151"/>
      <c r="D879" s="151"/>
      <c r="E879" s="151"/>
      <c r="F879" s="151"/>
      <c r="G879" s="151"/>
      <c r="H879" s="151"/>
      <c r="I879" s="151"/>
      <c r="J879" s="151"/>
      <c r="K879" s="151"/>
      <c r="L879" s="151"/>
      <c r="M879" s="151"/>
      <c r="N879" s="151"/>
      <c r="O879" s="151"/>
      <c r="P879" s="151"/>
    </row>
    <row r="880" spans="2:16">
      <c r="B880" s="151"/>
      <c r="C880" s="151"/>
      <c r="D880" s="151"/>
      <c r="E880" s="151"/>
      <c r="F880" s="151"/>
      <c r="G880" s="151"/>
      <c r="H880" s="151"/>
      <c r="I880" s="151"/>
      <c r="J880" s="151"/>
      <c r="K880" s="151"/>
      <c r="L880" s="151"/>
      <c r="M880" s="151"/>
      <c r="N880" s="151"/>
      <c r="O880" s="151"/>
      <c r="P880" s="151"/>
    </row>
    <row r="881" spans="2:16">
      <c r="B881" s="151"/>
      <c r="C881" s="151"/>
      <c r="D881" s="151"/>
      <c r="E881" s="151"/>
      <c r="F881" s="151"/>
      <c r="G881" s="151"/>
      <c r="H881" s="151"/>
      <c r="I881" s="151"/>
      <c r="J881" s="151"/>
      <c r="K881" s="151"/>
      <c r="L881" s="151"/>
      <c r="M881" s="151"/>
      <c r="N881" s="151"/>
      <c r="O881" s="151"/>
      <c r="P881" s="151"/>
    </row>
    <row r="882" spans="2:16">
      <c r="B882" s="151"/>
      <c r="C882" s="151"/>
      <c r="D882" s="151"/>
      <c r="E882" s="151"/>
      <c r="F882" s="151"/>
      <c r="G882" s="151"/>
      <c r="H882" s="151"/>
      <c r="I882" s="151"/>
      <c r="J882" s="151"/>
      <c r="K882" s="151"/>
      <c r="L882" s="151"/>
      <c r="M882" s="151"/>
      <c r="N882" s="151"/>
      <c r="O882" s="151"/>
      <c r="P882" s="151"/>
    </row>
    <row r="883" spans="2:16">
      <c r="B883" s="151"/>
      <c r="C883" s="151"/>
      <c r="D883" s="151"/>
      <c r="E883" s="151"/>
      <c r="F883" s="151"/>
      <c r="G883" s="151"/>
      <c r="H883" s="151"/>
      <c r="I883" s="151"/>
      <c r="J883" s="151"/>
      <c r="K883" s="151"/>
      <c r="L883" s="151"/>
      <c r="M883" s="151"/>
      <c r="N883" s="151"/>
      <c r="O883" s="151"/>
      <c r="P883" s="151"/>
    </row>
    <row r="884" spans="2:16">
      <c r="B884" s="151"/>
      <c r="C884" s="151"/>
      <c r="D884" s="151"/>
      <c r="E884" s="151"/>
      <c r="F884" s="151"/>
      <c r="G884" s="151"/>
      <c r="H884" s="151"/>
      <c r="I884" s="151"/>
      <c r="J884" s="151"/>
      <c r="K884" s="151"/>
      <c r="L884" s="151"/>
      <c r="M884" s="151"/>
      <c r="N884" s="151"/>
      <c r="O884" s="151"/>
      <c r="P884" s="151"/>
    </row>
    <row r="885" spans="2:16">
      <c r="B885" s="151"/>
      <c r="C885" s="151"/>
      <c r="D885" s="151"/>
      <c r="E885" s="151"/>
      <c r="F885" s="151"/>
      <c r="G885" s="151"/>
      <c r="H885" s="151"/>
      <c r="I885" s="151"/>
      <c r="J885" s="151"/>
      <c r="K885" s="151"/>
      <c r="L885" s="151"/>
      <c r="M885" s="151"/>
      <c r="N885" s="151"/>
      <c r="O885" s="151"/>
      <c r="P885" s="151"/>
    </row>
    <row r="886" spans="2:16">
      <c r="B886" s="151"/>
      <c r="C886" s="151"/>
      <c r="D886" s="151"/>
      <c r="E886" s="151"/>
      <c r="F886" s="151"/>
      <c r="G886" s="151"/>
      <c r="H886" s="151"/>
      <c r="I886" s="151"/>
      <c r="J886" s="151"/>
      <c r="K886" s="151"/>
      <c r="L886" s="151"/>
      <c r="M886" s="151"/>
      <c r="N886" s="151"/>
      <c r="O886" s="151"/>
      <c r="P886" s="151"/>
    </row>
    <row r="887" spans="2:16">
      <c r="B887" s="151"/>
      <c r="C887" s="151"/>
      <c r="D887" s="151"/>
      <c r="E887" s="151"/>
      <c r="F887" s="151"/>
      <c r="G887" s="151"/>
      <c r="H887" s="151"/>
      <c r="I887" s="151"/>
      <c r="J887" s="151"/>
      <c r="K887" s="151"/>
      <c r="L887" s="151"/>
      <c r="M887" s="151"/>
      <c r="N887" s="151"/>
      <c r="O887" s="151"/>
      <c r="P887" s="151"/>
    </row>
    <row r="888" spans="2:16">
      <c r="B888" s="151"/>
      <c r="C888" s="151"/>
      <c r="D888" s="151"/>
      <c r="E888" s="151"/>
      <c r="F888" s="151"/>
      <c r="G888" s="151"/>
      <c r="H888" s="151"/>
      <c r="I888" s="151"/>
      <c r="J888" s="151"/>
      <c r="K888" s="151"/>
      <c r="L888" s="151"/>
      <c r="M888" s="151"/>
      <c r="N888" s="151"/>
      <c r="O888" s="151"/>
      <c r="P888" s="151"/>
    </row>
    <row r="889" spans="2:16">
      <c r="B889" s="151"/>
      <c r="C889" s="151"/>
      <c r="D889" s="151"/>
      <c r="E889" s="151"/>
      <c r="F889" s="151"/>
      <c r="G889" s="151"/>
      <c r="H889" s="151"/>
      <c r="I889" s="151"/>
      <c r="J889" s="151"/>
      <c r="K889" s="151"/>
      <c r="L889" s="151"/>
      <c r="M889" s="151"/>
      <c r="N889" s="151"/>
      <c r="O889" s="151"/>
      <c r="P889" s="151"/>
    </row>
    <row r="890" spans="2:16">
      <c r="B890" s="151"/>
      <c r="C890" s="151"/>
      <c r="D890" s="151"/>
      <c r="E890" s="151"/>
      <c r="F890" s="151"/>
      <c r="G890" s="151"/>
      <c r="H890" s="151"/>
      <c r="I890" s="151"/>
      <c r="J890" s="151"/>
      <c r="K890" s="151"/>
      <c r="L890" s="151"/>
      <c r="M890" s="151"/>
      <c r="N890" s="151"/>
      <c r="O890" s="151"/>
      <c r="P890" s="151"/>
    </row>
    <row r="891" spans="2:16">
      <c r="B891" s="151"/>
      <c r="C891" s="151"/>
      <c r="D891" s="151"/>
      <c r="E891" s="151"/>
      <c r="F891" s="151"/>
      <c r="G891" s="151"/>
      <c r="H891" s="151"/>
      <c r="I891" s="151"/>
      <c r="J891" s="151"/>
      <c r="K891" s="151"/>
      <c r="L891" s="151"/>
      <c r="M891" s="151"/>
      <c r="N891" s="151"/>
      <c r="O891" s="151"/>
      <c r="P891" s="151"/>
    </row>
    <row r="892" spans="2:16">
      <c r="B892" s="151"/>
      <c r="C892" s="151"/>
      <c r="D892" s="151"/>
      <c r="E892" s="151"/>
      <c r="F892" s="151"/>
      <c r="G892" s="151"/>
      <c r="H892" s="151"/>
      <c r="I892" s="151"/>
      <c r="J892" s="151"/>
      <c r="K892" s="151"/>
      <c r="L892" s="151"/>
      <c r="M892" s="151"/>
      <c r="N892" s="151"/>
      <c r="O892" s="151"/>
      <c r="P892" s="151"/>
    </row>
    <row r="893" spans="2:16">
      <c r="B893" s="151"/>
      <c r="C893" s="151"/>
      <c r="D893" s="151"/>
      <c r="E893" s="151"/>
      <c r="F893" s="151"/>
      <c r="G893" s="151"/>
      <c r="H893" s="151"/>
      <c r="I893" s="151"/>
      <c r="J893" s="151"/>
      <c r="K893" s="151"/>
      <c r="L893" s="151"/>
      <c r="M893" s="151"/>
      <c r="N893" s="151"/>
      <c r="O893" s="151"/>
      <c r="P893" s="151"/>
    </row>
    <row r="894" spans="2:16">
      <c r="B894" s="151"/>
      <c r="C894" s="151"/>
      <c r="D894" s="151"/>
      <c r="E894" s="151"/>
      <c r="F894" s="151"/>
      <c r="G894" s="151"/>
      <c r="H894" s="151"/>
      <c r="I894" s="151"/>
      <c r="J894" s="151"/>
      <c r="K894" s="151"/>
      <c r="L894" s="151"/>
      <c r="M894" s="151"/>
      <c r="N894" s="151"/>
      <c r="O894" s="151"/>
      <c r="P894" s="151"/>
    </row>
    <row r="895" spans="2:16">
      <c r="B895" s="151"/>
      <c r="C895" s="151"/>
      <c r="D895" s="151"/>
      <c r="E895" s="151"/>
      <c r="F895" s="151"/>
      <c r="G895" s="151"/>
      <c r="H895" s="151"/>
      <c r="I895" s="151"/>
      <c r="J895" s="151"/>
      <c r="K895" s="151"/>
      <c r="L895" s="151"/>
      <c r="M895" s="151"/>
      <c r="N895" s="151"/>
      <c r="O895" s="151"/>
      <c r="P895" s="151"/>
    </row>
    <row r="896" spans="2:16">
      <c r="B896" s="151"/>
      <c r="C896" s="151"/>
      <c r="D896" s="151"/>
      <c r="E896" s="151"/>
      <c r="F896" s="151"/>
      <c r="G896" s="151"/>
      <c r="H896" s="151"/>
      <c r="I896" s="151"/>
      <c r="J896" s="151"/>
      <c r="K896" s="151"/>
      <c r="L896" s="151"/>
      <c r="M896" s="151"/>
      <c r="N896" s="151"/>
      <c r="O896" s="151"/>
      <c r="P896" s="151"/>
    </row>
    <row r="897" spans="2:16">
      <c r="B897" s="151"/>
      <c r="C897" s="151"/>
      <c r="D897" s="151"/>
      <c r="E897" s="151"/>
      <c r="F897" s="151"/>
      <c r="G897" s="151"/>
      <c r="H897" s="151"/>
      <c r="I897" s="151"/>
      <c r="J897" s="151"/>
      <c r="K897" s="151"/>
      <c r="L897" s="151"/>
      <c r="M897" s="151"/>
      <c r="N897" s="151"/>
      <c r="O897" s="151"/>
      <c r="P897" s="151"/>
    </row>
    <row r="898" spans="2:16">
      <c r="B898" s="151"/>
      <c r="C898" s="151"/>
      <c r="D898" s="151"/>
      <c r="E898" s="151"/>
      <c r="F898" s="151"/>
      <c r="G898" s="151"/>
      <c r="H898" s="151"/>
      <c r="I898" s="151"/>
      <c r="J898" s="151"/>
      <c r="K898" s="151"/>
      <c r="L898" s="151"/>
      <c r="M898" s="151"/>
      <c r="N898" s="151"/>
      <c r="O898" s="151"/>
      <c r="P898" s="151"/>
    </row>
    <row r="899" spans="2:16">
      <c r="B899" s="151"/>
      <c r="C899" s="151"/>
      <c r="D899" s="151"/>
      <c r="E899" s="151"/>
      <c r="F899" s="151"/>
      <c r="G899" s="151"/>
      <c r="H899" s="151"/>
      <c r="I899" s="151"/>
      <c r="J899" s="151"/>
      <c r="K899" s="151"/>
      <c r="L899" s="151"/>
      <c r="M899" s="151"/>
      <c r="N899" s="151"/>
      <c r="O899" s="151"/>
      <c r="P899" s="151"/>
    </row>
    <row r="900" spans="2:16">
      <c r="B900" s="151"/>
      <c r="C900" s="151"/>
      <c r="D900" s="151"/>
      <c r="E900" s="151"/>
      <c r="F900" s="151"/>
      <c r="G900" s="151"/>
      <c r="H900" s="151"/>
      <c r="I900" s="151"/>
      <c r="J900" s="151"/>
      <c r="K900" s="151"/>
      <c r="L900" s="151"/>
      <c r="M900" s="151"/>
      <c r="N900" s="151"/>
      <c r="O900" s="151"/>
      <c r="P900" s="151"/>
    </row>
    <row r="901" spans="2:16">
      <c r="B901" s="151"/>
      <c r="C901" s="151"/>
      <c r="D901" s="151"/>
      <c r="E901" s="151"/>
      <c r="F901" s="151"/>
      <c r="G901" s="151"/>
      <c r="H901" s="151"/>
      <c r="I901" s="151"/>
      <c r="J901" s="151"/>
      <c r="K901" s="151"/>
      <c r="L901" s="151"/>
      <c r="M901" s="151"/>
      <c r="N901" s="151"/>
      <c r="O901" s="151"/>
      <c r="P901" s="151"/>
    </row>
    <row r="902" spans="2:16">
      <c r="B902" s="151"/>
      <c r="C902" s="151"/>
      <c r="D902" s="151"/>
      <c r="E902" s="151"/>
      <c r="F902" s="151"/>
      <c r="G902" s="151"/>
      <c r="H902" s="151"/>
      <c r="I902" s="151"/>
      <c r="J902" s="151"/>
      <c r="K902" s="151"/>
      <c r="L902" s="151"/>
      <c r="M902" s="151"/>
      <c r="N902" s="151"/>
      <c r="O902" s="151"/>
      <c r="P902" s="151"/>
    </row>
    <row r="903" spans="2:16">
      <c r="B903" s="151"/>
      <c r="C903" s="151"/>
      <c r="D903" s="151"/>
      <c r="E903" s="151"/>
      <c r="F903" s="151"/>
      <c r="G903" s="151"/>
      <c r="H903" s="151"/>
      <c r="I903" s="151"/>
      <c r="J903" s="151"/>
      <c r="K903" s="151"/>
      <c r="L903" s="151"/>
      <c r="M903" s="151"/>
      <c r="N903" s="151"/>
      <c r="O903" s="151"/>
      <c r="P903" s="151"/>
    </row>
    <row r="904" spans="2:16">
      <c r="B904" s="151"/>
      <c r="C904" s="151"/>
      <c r="D904" s="151"/>
      <c r="E904" s="151"/>
      <c r="F904" s="151"/>
      <c r="G904" s="151"/>
      <c r="H904" s="151"/>
      <c r="I904" s="151"/>
      <c r="J904" s="151"/>
      <c r="K904" s="151"/>
      <c r="L904" s="151"/>
      <c r="M904" s="151"/>
      <c r="N904" s="151"/>
      <c r="O904" s="151"/>
      <c r="P904" s="151"/>
    </row>
    <row r="905" spans="2:16">
      <c r="B905" s="151"/>
      <c r="C905" s="151"/>
      <c r="D905" s="151"/>
      <c r="E905" s="151"/>
      <c r="F905" s="151"/>
      <c r="G905" s="151"/>
      <c r="H905" s="151"/>
      <c r="I905" s="151"/>
      <c r="J905" s="151"/>
      <c r="K905" s="151"/>
      <c r="L905" s="151"/>
      <c r="M905" s="151"/>
      <c r="N905" s="151"/>
      <c r="O905" s="151"/>
      <c r="P905" s="151"/>
    </row>
    <row r="906" spans="2:16">
      <c r="B906" s="151"/>
      <c r="C906" s="151"/>
      <c r="D906" s="151"/>
      <c r="E906" s="151"/>
      <c r="F906" s="151"/>
      <c r="G906" s="151"/>
      <c r="H906" s="151"/>
      <c r="I906" s="151"/>
      <c r="J906" s="151"/>
      <c r="K906" s="151"/>
      <c r="L906" s="151"/>
      <c r="M906" s="151"/>
      <c r="N906" s="151"/>
      <c r="O906" s="151"/>
      <c r="P906" s="151"/>
    </row>
    <row r="907" spans="2:16">
      <c r="B907" s="151"/>
      <c r="C907" s="151"/>
      <c r="D907" s="151"/>
      <c r="E907" s="151"/>
      <c r="F907" s="151"/>
      <c r="G907" s="151"/>
      <c r="H907" s="151"/>
      <c r="I907" s="151"/>
      <c r="J907" s="151"/>
      <c r="K907" s="151"/>
      <c r="L907" s="151"/>
      <c r="M907" s="151"/>
      <c r="N907" s="151"/>
      <c r="O907" s="151"/>
      <c r="P907" s="151"/>
    </row>
    <row r="908" spans="2:16">
      <c r="B908" s="151"/>
      <c r="C908" s="151"/>
      <c r="D908" s="151"/>
      <c r="E908" s="151"/>
      <c r="F908" s="151"/>
      <c r="G908" s="151"/>
      <c r="H908" s="151"/>
      <c r="I908" s="151"/>
      <c r="J908" s="151"/>
      <c r="K908" s="151"/>
      <c r="L908" s="151"/>
      <c r="M908" s="151"/>
      <c r="N908" s="151"/>
      <c r="O908" s="151"/>
      <c r="P908" s="151"/>
    </row>
    <row r="909" spans="2:16">
      <c r="B909" s="151"/>
      <c r="C909" s="151"/>
      <c r="D909" s="151"/>
      <c r="E909" s="151"/>
      <c r="F909" s="151"/>
      <c r="G909" s="151"/>
      <c r="H909" s="151"/>
      <c r="I909" s="151"/>
      <c r="J909" s="151"/>
      <c r="K909" s="151"/>
      <c r="L909" s="151"/>
      <c r="M909" s="151"/>
      <c r="N909" s="151"/>
      <c r="O909" s="151"/>
      <c r="P909" s="151"/>
    </row>
    <row r="910" spans="2:16">
      <c r="B910" s="151"/>
      <c r="C910" s="151"/>
      <c r="D910" s="151"/>
      <c r="E910" s="151"/>
      <c r="F910" s="151"/>
      <c r="G910" s="151"/>
      <c r="H910" s="151"/>
      <c r="I910" s="151"/>
      <c r="J910" s="151"/>
      <c r="K910" s="151"/>
      <c r="L910" s="151"/>
      <c r="M910" s="151"/>
      <c r="N910" s="151"/>
      <c r="O910" s="151"/>
      <c r="P910" s="151"/>
    </row>
    <row r="911" spans="2:16">
      <c r="B911" s="151"/>
      <c r="C911" s="151"/>
      <c r="D911" s="151"/>
      <c r="E911" s="151"/>
      <c r="F911" s="151"/>
      <c r="G911" s="151"/>
      <c r="H911" s="151"/>
      <c r="I911" s="151"/>
      <c r="J911" s="151"/>
      <c r="K911" s="151"/>
      <c r="L911" s="151"/>
      <c r="M911" s="151"/>
      <c r="N911" s="151"/>
      <c r="O911" s="151"/>
      <c r="P911" s="151"/>
    </row>
    <row r="912" spans="2:16">
      <c r="B912" s="151"/>
      <c r="C912" s="151"/>
      <c r="D912" s="151"/>
      <c r="E912" s="151"/>
      <c r="F912" s="151"/>
      <c r="G912" s="151"/>
      <c r="H912" s="151"/>
      <c r="I912" s="151"/>
      <c r="J912" s="151"/>
      <c r="K912" s="151"/>
      <c r="L912" s="151"/>
      <c r="M912" s="151"/>
      <c r="N912" s="151"/>
      <c r="O912" s="151"/>
      <c r="P912" s="151"/>
    </row>
    <row r="913" spans="2:16">
      <c r="B913" s="151"/>
      <c r="C913" s="151"/>
      <c r="D913" s="151"/>
      <c r="E913" s="151"/>
      <c r="F913" s="151"/>
      <c r="G913" s="151"/>
      <c r="H913" s="151"/>
      <c r="I913" s="151"/>
      <c r="J913" s="151"/>
      <c r="K913" s="151"/>
      <c r="L913" s="151"/>
      <c r="M913" s="151"/>
      <c r="N913" s="151"/>
      <c r="O913" s="151"/>
      <c r="P913" s="151"/>
    </row>
    <row r="914" spans="2:16">
      <c r="B914" s="151"/>
      <c r="C914" s="151"/>
      <c r="D914" s="151"/>
      <c r="E914" s="151"/>
      <c r="F914" s="151"/>
      <c r="G914" s="151"/>
      <c r="H914" s="151"/>
      <c r="I914" s="151"/>
      <c r="J914" s="151"/>
      <c r="K914" s="151"/>
      <c r="L914" s="151"/>
      <c r="M914" s="151"/>
      <c r="N914" s="151"/>
      <c r="O914" s="151"/>
      <c r="P914" s="151"/>
    </row>
    <row r="915" spans="2:16">
      <c r="B915" s="151"/>
      <c r="C915" s="151"/>
      <c r="D915" s="151"/>
      <c r="E915" s="151"/>
      <c r="F915" s="151"/>
      <c r="G915" s="151"/>
      <c r="H915" s="151"/>
      <c r="I915" s="151"/>
      <c r="J915" s="151"/>
      <c r="K915" s="151"/>
      <c r="L915" s="151"/>
      <c r="M915" s="151"/>
      <c r="N915" s="151"/>
      <c r="O915" s="151"/>
      <c r="P915" s="151"/>
    </row>
    <row r="916" spans="2:16">
      <c r="B916" s="151"/>
      <c r="C916" s="151"/>
      <c r="D916" s="151"/>
      <c r="E916" s="151"/>
      <c r="F916" s="151"/>
      <c r="G916" s="151"/>
      <c r="H916" s="151"/>
      <c r="I916" s="151"/>
      <c r="J916" s="151"/>
      <c r="K916" s="151"/>
      <c r="L916" s="151"/>
      <c r="M916" s="151"/>
      <c r="N916" s="151"/>
      <c r="O916" s="151"/>
      <c r="P916" s="151"/>
    </row>
    <row r="917" spans="2:16">
      <c r="B917" s="151"/>
      <c r="C917" s="151"/>
      <c r="D917" s="151"/>
      <c r="E917" s="151"/>
      <c r="F917" s="151"/>
      <c r="G917" s="151"/>
      <c r="H917" s="151"/>
      <c r="I917" s="151"/>
      <c r="J917" s="151"/>
      <c r="K917" s="151"/>
      <c r="L917" s="151"/>
      <c r="M917" s="151"/>
      <c r="N917" s="151"/>
      <c r="O917" s="151"/>
      <c r="P917" s="151"/>
    </row>
    <row r="918" spans="2:16">
      <c r="B918" s="151"/>
      <c r="C918" s="151"/>
      <c r="D918" s="151"/>
      <c r="E918" s="151"/>
      <c r="F918" s="151"/>
      <c r="G918" s="151"/>
      <c r="H918" s="151"/>
      <c r="I918" s="151"/>
      <c r="J918" s="151"/>
      <c r="K918" s="151"/>
      <c r="L918" s="151"/>
      <c r="M918" s="151"/>
      <c r="N918" s="151"/>
      <c r="O918" s="151"/>
      <c r="P918" s="151"/>
    </row>
    <row r="919" spans="2:16">
      <c r="B919" s="151"/>
      <c r="C919" s="151"/>
      <c r="D919" s="151"/>
      <c r="E919" s="151"/>
      <c r="F919" s="151"/>
      <c r="G919" s="151"/>
      <c r="H919" s="151"/>
      <c r="I919" s="151"/>
      <c r="J919" s="151"/>
      <c r="K919" s="151"/>
      <c r="L919" s="151"/>
      <c r="M919" s="151"/>
      <c r="N919" s="151"/>
      <c r="O919" s="151"/>
      <c r="P919" s="151"/>
    </row>
    <row r="920" spans="2:16">
      <c r="B920" s="151"/>
      <c r="C920" s="151"/>
      <c r="D920" s="151"/>
      <c r="E920" s="151"/>
      <c r="F920" s="151"/>
      <c r="G920" s="151"/>
      <c r="H920" s="151"/>
      <c r="I920" s="151"/>
      <c r="J920" s="151"/>
      <c r="K920" s="151"/>
      <c r="L920" s="151"/>
      <c r="M920" s="151"/>
      <c r="N920" s="151"/>
      <c r="O920" s="151"/>
      <c r="P920" s="151"/>
    </row>
    <row r="921" spans="2:16">
      <c r="B921" s="151"/>
      <c r="C921" s="151"/>
      <c r="D921" s="151"/>
      <c r="E921" s="151"/>
      <c r="F921" s="151"/>
      <c r="G921" s="151"/>
      <c r="H921" s="151"/>
      <c r="I921" s="151"/>
      <c r="J921" s="151"/>
      <c r="K921" s="151"/>
      <c r="L921" s="151"/>
      <c r="M921" s="151"/>
      <c r="N921" s="151"/>
      <c r="O921" s="151"/>
      <c r="P921" s="151"/>
    </row>
    <row r="922" spans="2:16">
      <c r="B922" s="151"/>
      <c r="C922" s="151"/>
      <c r="D922" s="151"/>
      <c r="E922" s="151"/>
      <c r="F922" s="151"/>
      <c r="G922" s="151"/>
      <c r="H922" s="151"/>
      <c r="I922" s="151"/>
      <c r="J922" s="151"/>
      <c r="K922" s="151"/>
      <c r="L922" s="151"/>
      <c r="M922" s="151"/>
      <c r="N922" s="151"/>
      <c r="O922" s="151"/>
      <c r="P922" s="151"/>
    </row>
    <row r="923" spans="2:16">
      <c r="B923" s="151"/>
      <c r="C923" s="151"/>
      <c r="D923" s="151"/>
      <c r="E923" s="151"/>
      <c r="F923" s="151"/>
      <c r="G923" s="151"/>
      <c r="H923" s="151"/>
      <c r="I923" s="151"/>
      <c r="J923" s="151"/>
      <c r="K923" s="151"/>
      <c r="L923" s="151"/>
      <c r="M923" s="151"/>
      <c r="N923" s="151"/>
      <c r="O923" s="151"/>
      <c r="P923" s="151"/>
    </row>
    <row r="924" spans="2:16">
      <c r="B924" s="151"/>
      <c r="C924" s="151"/>
      <c r="D924" s="151"/>
      <c r="E924" s="151"/>
      <c r="F924" s="151"/>
      <c r="G924" s="151"/>
      <c r="H924" s="151"/>
      <c r="I924" s="151"/>
      <c r="J924" s="151"/>
      <c r="K924" s="151"/>
      <c r="L924" s="151"/>
      <c r="M924" s="151"/>
      <c r="N924" s="151"/>
      <c r="O924" s="151"/>
      <c r="P924" s="151"/>
    </row>
    <row r="925" spans="2:16">
      <c r="B925" s="151"/>
      <c r="C925" s="151"/>
      <c r="D925" s="151"/>
      <c r="E925" s="151"/>
      <c r="F925" s="151"/>
      <c r="G925" s="151"/>
      <c r="H925" s="151"/>
      <c r="I925" s="151"/>
      <c r="J925" s="151"/>
      <c r="K925" s="151"/>
      <c r="L925" s="151"/>
      <c r="M925" s="151"/>
      <c r="N925" s="151"/>
      <c r="O925" s="151"/>
      <c r="P925" s="151"/>
    </row>
    <row r="926" spans="2:16">
      <c r="B926" s="151"/>
      <c r="C926" s="151"/>
      <c r="D926" s="151"/>
      <c r="E926" s="151"/>
      <c r="F926" s="151"/>
      <c r="G926" s="151"/>
      <c r="H926" s="151"/>
      <c r="I926" s="151"/>
      <c r="J926" s="151"/>
      <c r="K926" s="151"/>
      <c r="L926" s="151"/>
      <c r="M926" s="151"/>
      <c r="N926" s="151"/>
      <c r="O926" s="151"/>
      <c r="P926" s="151"/>
    </row>
    <row r="927" spans="2:16">
      <c r="B927" s="151"/>
      <c r="C927" s="151"/>
      <c r="D927" s="151"/>
      <c r="E927" s="151"/>
      <c r="F927" s="151"/>
      <c r="G927" s="151"/>
      <c r="H927" s="151"/>
      <c r="I927" s="151"/>
      <c r="J927" s="151"/>
      <c r="K927" s="151"/>
      <c r="L927" s="151"/>
      <c r="M927" s="151"/>
      <c r="N927" s="151"/>
      <c r="O927" s="151"/>
      <c r="P927" s="151"/>
    </row>
    <row r="928" spans="2:16">
      <c r="B928" s="151"/>
      <c r="C928" s="151"/>
      <c r="D928" s="151"/>
      <c r="E928" s="151"/>
      <c r="F928" s="151"/>
      <c r="G928" s="151"/>
      <c r="H928" s="151"/>
      <c r="I928" s="151"/>
      <c r="J928" s="151"/>
      <c r="K928" s="151"/>
      <c r="L928" s="151"/>
      <c r="M928" s="151"/>
      <c r="N928" s="151"/>
      <c r="O928" s="151"/>
      <c r="P928" s="151"/>
    </row>
    <row r="929" spans="2:16">
      <c r="B929" s="151"/>
      <c r="C929" s="151"/>
      <c r="D929" s="151"/>
      <c r="E929" s="151"/>
      <c r="F929" s="151"/>
      <c r="G929" s="151"/>
      <c r="H929" s="151"/>
      <c r="I929" s="151"/>
      <c r="J929" s="151"/>
      <c r="K929" s="151"/>
      <c r="L929" s="151"/>
      <c r="M929" s="151"/>
      <c r="N929" s="151"/>
      <c r="O929" s="151"/>
      <c r="P929" s="151"/>
    </row>
    <row r="930" spans="2:16">
      <c r="B930" s="151"/>
      <c r="C930" s="151"/>
      <c r="D930" s="151"/>
      <c r="E930" s="151"/>
      <c r="F930" s="151"/>
      <c r="G930" s="151"/>
      <c r="H930" s="151"/>
      <c r="I930" s="151"/>
      <c r="J930" s="151"/>
      <c r="K930" s="151"/>
      <c r="L930" s="151"/>
      <c r="M930" s="151"/>
      <c r="N930" s="151"/>
      <c r="O930" s="151"/>
      <c r="P930" s="151"/>
    </row>
    <row r="931" spans="2:16">
      <c r="B931" s="151"/>
      <c r="C931" s="151"/>
      <c r="D931" s="151"/>
      <c r="E931" s="151"/>
      <c r="F931" s="151"/>
      <c r="G931" s="151"/>
      <c r="H931" s="151"/>
      <c r="I931" s="151"/>
      <c r="J931" s="151"/>
      <c r="K931" s="151"/>
      <c r="L931" s="151"/>
      <c r="M931" s="151"/>
      <c r="N931" s="151"/>
      <c r="O931" s="151"/>
      <c r="P931" s="151"/>
    </row>
    <row r="932" spans="2:16">
      <c r="B932" s="151"/>
      <c r="C932" s="151"/>
      <c r="D932" s="151"/>
      <c r="E932" s="151"/>
      <c r="F932" s="151"/>
      <c r="G932" s="151"/>
      <c r="H932" s="151"/>
      <c r="I932" s="151"/>
      <c r="J932" s="151"/>
      <c r="K932" s="151"/>
      <c r="L932" s="151"/>
      <c r="M932" s="151"/>
      <c r="N932" s="151"/>
      <c r="O932" s="151"/>
      <c r="P932" s="151"/>
    </row>
    <row r="933" spans="2:16">
      <c r="B933" s="151"/>
      <c r="C933" s="151"/>
      <c r="D933" s="151"/>
      <c r="E933" s="151"/>
      <c r="F933" s="151"/>
      <c r="G933" s="151"/>
      <c r="H933" s="151"/>
      <c r="I933" s="151"/>
      <c r="J933" s="151"/>
      <c r="K933" s="151"/>
      <c r="L933" s="151"/>
      <c r="M933" s="151"/>
      <c r="N933" s="151"/>
      <c r="O933" s="151"/>
      <c r="P933" s="151"/>
    </row>
    <row r="934" spans="2:16">
      <c r="B934" s="151"/>
      <c r="C934" s="151"/>
      <c r="D934" s="151"/>
      <c r="E934" s="151"/>
      <c r="F934" s="151"/>
      <c r="G934" s="151"/>
      <c r="H934" s="151"/>
      <c r="I934" s="151"/>
      <c r="J934" s="151"/>
      <c r="K934" s="151"/>
      <c r="L934" s="151"/>
      <c r="M934" s="151"/>
      <c r="N934" s="151"/>
      <c r="O934" s="151"/>
      <c r="P934" s="151"/>
    </row>
    <row r="935" spans="2:16">
      <c r="B935" s="151"/>
      <c r="C935" s="151"/>
      <c r="D935" s="151"/>
      <c r="E935" s="151"/>
      <c r="F935" s="151"/>
      <c r="G935" s="151"/>
      <c r="H935" s="151"/>
      <c r="I935" s="151"/>
      <c r="J935" s="151"/>
      <c r="K935" s="151"/>
      <c r="L935" s="151"/>
      <c r="M935" s="151"/>
      <c r="N935" s="151"/>
      <c r="O935" s="151"/>
      <c r="P935" s="151"/>
    </row>
    <row r="936" spans="2:16">
      <c r="B936" s="151"/>
      <c r="C936" s="151"/>
      <c r="D936" s="151"/>
      <c r="E936" s="151"/>
      <c r="F936" s="151"/>
      <c r="G936" s="151"/>
      <c r="H936" s="151"/>
      <c r="I936" s="151"/>
      <c r="J936" s="151"/>
      <c r="K936" s="151"/>
      <c r="L936" s="151"/>
      <c r="M936" s="151"/>
      <c r="N936" s="151"/>
      <c r="O936" s="151"/>
      <c r="P936" s="151"/>
    </row>
    <row r="937" spans="2:16">
      <c r="B937" s="151"/>
      <c r="C937" s="151"/>
      <c r="D937" s="151"/>
      <c r="E937" s="151"/>
      <c r="F937" s="151"/>
      <c r="G937" s="151"/>
      <c r="H937" s="151"/>
      <c r="I937" s="151"/>
      <c r="J937" s="151"/>
      <c r="K937" s="151"/>
      <c r="L937" s="151"/>
      <c r="M937" s="151"/>
      <c r="N937" s="151"/>
      <c r="O937" s="151"/>
      <c r="P937" s="151"/>
    </row>
    <row r="938" spans="2:16">
      <c r="B938" s="151"/>
      <c r="C938" s="151"/>
      <c r="D938" s="151"/>
      <c r="E938" s="151"/>
      <c r="F938" s="151"/>
      <c r="G938" s="151"/>
      <c r="H938" s="151"/>
      <c r="I938" s="151"/>
      <c r="J938" s="151"/>
      <c r="K938" s="151"/>
      <c r="L938" s="151"/>
      <c r="M938" s="151"/>
      <c r="N938" s="151"/>
      <c r="O938" s="151"/>
      <c r="P938" s="151"/>
    </row>
    <row r="939" spans="2:16">
      <c r="B939" s="151"/>
      <c r="C939" s="151"/>
      <c r="D939" s="151"/>
      <c r="E939" s="151"/>
      <c r="F939" s="151"/>
      <c r="G939" s="151"/>
      <c r="H939" s="151"/>
      <c r="I939" s="151"/>
      <c r="J939" s="151"/>
      <c r="K939" s="151"/>
      <c r="L939" s="151"/>
      <c r="M939" s="151"/>
      <c r="N939" s="151"/>
      <c r="O939" s="151"/>
      <c r="P939" s="151"/>
    </row>
    <row r="940" spans="2:16">
      <c r="B940" s="151"/>
      <c r="C940" s="151"/>
      <c r="D940" s="151"/>
      <c r="E940" s="151"/>
      <c r="F940" s="151"/>
      <c r="G940" s="151"/>
      <c r="H940" s="151"/>
      <c r="I940" s="151"/>
      <c r="J940" s="151"/>
      <c r="K940" s="151"/>
      <c r="L940" s="151"/>
      <c r="M940" s="151"/>
      <c r="N940" s="151"/>
      <c r="O940" s="151"/>
      <c r="P940" s="151"/>
    </row>
    <row r="941" spans="2:16">
      <c r="B941" s="151"/>
      <c r="C941" s="151"/>
      <c r="D941" s="151"/>
      <c r="E941" s="151"/>
      <c r="F941" s="151"/>
      <c r="G941" s="151"/>
      <c r="H941" s="151"/>
      <c r="I941" s="151"/>
      <c r="J941" s="151"/>
      <c r="K941" s="151"/>
      <c r="L941" s="151"/>
      <c r="M941" s="151"/>
      <c r="N941" s="151"/>
      <c r="O941" s="151"/>
      <c r="P941" s="151"/>
    </row>
    <row r="942" spans="2:16">
      <c r="B942" s="151"/>
      <c r="C942" s="151"/>
      <c r="D942" s="151"/>
      <c r="E942" s="151"/>
      <c r="F942" s="151"/>
      <c r="G942" s="151"/>
      <c r="H942" s="151"/>
      <c r="I942" s="151"/>
      <c r="J942" s="151"/>
      <c r="K942" s="151"/>
      <c r="L942" s="151"/>
      <c r="M942" s="151"/>
      <c r="N942" s="151"/>
      <c r="O942" s="151"/>
      <c r="P942" s="151"/>
    </row>
    <row r="943" spans="2:16">
      <c r="B943" s="151"/>
      <c r="C943" s="151"/>
      <c r="D943" s="151"/>
      <c r="E943" s="151"/>
      <c r="F943" s="151"/>
      <c r="G943" s="151"/>
      <c r="H943" s="151"/>
      <c r="I943" s="151"/>
      <c r="J943" s="151"/>
      <c r="K943" s="151"/>
      <c r="L943" s="151"/>
      <c r="M943" s="151"/>
      <c r="N943" s="151"/>
      <c r="O943" s="151"/>
      <c r="P943" s="151"/>
    </row>
    <row r="944" spans="2:16">
      <c r="B944" s="151"/>
      <c r="C944" s="151"/>
      <c r="D944" s="151"/>
      <c r="E944" s="151"/>
      <c r="F944" s="151"/>
      <c r="G944" s="151"/>
      <c r="H944" s="151"/>
      <c r="I944" s="151"/>
      <c r="J944" s="151"/>
      <c r="K944" s="151"/>
      <c r="L944" s="151"/>
      <c r="M944" s="151"/>
      <c r="N944" s="151"/>
      <c r="O944" s="151"/>
      <c r="P944" s="151"/>
    </row>
    <row r="945" spans="2:16">
      <c r="B945" s="151"/>
      <c r="C945" s="151"/>
      <c r="D945" s="151"/>
      <c r="E945" s="151"/>
      <c r="F945" s="151"/>
      <c r="G945" s="151"/>
      <c r="H945" s="151"/>
      <c r="I945" s="151"/>
      <c r="J945" s="151"/>
      <c r="K945" s="151"/>
      <c r="L945" s="151"/>
      <c r="M945" s="151"/>
      <c r="N945" s="151"/>
      <c r="O945" s="151"/>
      <c r="P945" s="151"/>
    </row>
    <row r="946" spans="2:16">
      <c r="B946" s="151"/>
      <c r="C946" s="151"/>
      <c r="D946" s="151"/>
      <c r="E946" s="151"/>
      <c r="F946" s="151"/>
      <c r="G946" s="151"/>
      <c r="H946" s="151"/>
      <c r="I946" s="151"/>
      <c r="J946" s="151"/>
      <c r="K946" s="151"/>
      <c r="L946" s="151"/>
      <c r="M946" s="151"/>
      <c r="N946" s="151"/>
      <c r="O946" s="151"/>
      <c r="P946" s="151"/>
    </row>
  </sheetData>
  <mergeCells count="17">
    <mergeCell ref="I1:I3"/>
    <mergeCell ref="J1:J3"/>
    <mergeCell ref="L1:X1"/>
    <mergeCell ref="K1:K3"/>
    <mergeCell ref="D1:D3"/>
    <mergeCell ref="L2:L3"/>
    <mergeCell ref="M2:M3"/>
    <mergeCell ref="H1:H3"/>
    <mergeCell ref="G1:G3"/>
    <mergeCell ref="F1:F3"/>
    <mergeCell ref="E1:E3"/>
    <mergeCell ref="A1:A3"/>
    <mergeCell ref="B1:B3"/>
    <mergeCell ref="C1:C3"/>
    <mergeCell ref="P2:X2"/>
    <mergeCell ref="O2:O3"/>
    <mergeCell ref="N2:N3"/>
  </mergeCells>
  <conditionalFormatting sqref="N11">
    <cfRule type="containsText" dxfId="1322" priority="1268" operator="containsText" text="Cancer">
      <formula>NOT(ISERROR(SEARCH("Cancer",N11)))</formula>
    </cfRule>
  </conditionalFormatting>
  <conditionalFormatting sqref="N27">
    <cfRule type="containsText" dxfId="1321" priority="1330" operator="containsText" text="Living lab">
      <formula>NOT(ISERROR(SEARCH("Living lab",N27)))</formula>
    </cfRule>
  </conditionalFormatting>
  <conditionalFormatting sqref="N27">
    <cfRule type="containsText" dxfId="1320" priority="1325" operator="containsText" text="Rotación Hospitalaria">
      <formula>NOT(ISERROR(SEARCH("Rotación Hospitalaria",N27)))</formula>
    </cfRule>
    <cfRule type="containsText" dxfId="1319" priority="1326" operator="containsText" text="cancer">
      <formula>NOT(ISERROR(SEARCH("cancer",N27)))</formula>
    </cfRule>
    <cfRule type="containsText" dxfId="1318" priority="1327" operator="containsText" text="Atención domiciliaria">
      <formula>NOT(ISERROR(SEARCH("Atención domiciliaria",N27)))</formula>
    </cfRule>
    <cfRule type="containsText" dxfId="1317" priority="1328" operator="containsText" text="Consulta externa">
      <formula>NOT(ISERROR(SEARCH("Consulta externa",N27)))</formula>
    </cfRule>
    <cfRule type="containsText" dxfId="1316" priority="1329" operator="containsText" text="Rotación Hospitalaria">
      <formula>NOT(ISERROR(SEARCH("Rotación Hospitalaria",N27)))</formula>
    </cfRule>
  </conditionalFormatting>
  <conditionalFormatting sqref="N27">
    <cfRule type="containsText" dxfId="1315" priority="1324" operator="containsText" text="Cancer">
      <formula>NOT(ISERROR(SEARCH("Cancer",N27)))</formula>
    </cfRule>
  </conditionalFormatting>
  <conditionalFormatting sqref="N29">
    <cfRule type="containsText" dxfId="1314" priority="1323" operator="containsText" text="Living lab">
      <formula>NOT(ISERROR(SEARCH("Living lab",N29)))</formula>
    </cfRule>
  </conditionalFormatting>
  <conditionalFormatting sqref="N29">
    <cfRule type="containsText" dxfId="1313" priority="1318" operator="containsText" text="Rotación Hospitalaria">
      <formula>NOT(ISERROR(SEARCH("Rotación Hospitalaria",N29)))</formula>
    </cfRule>
    <cfRule type="containsText" dxfId="1312" priority="1319" operator="containsText" text="cancer">
      <formula>NOT(ISERROR(SEARCH("cancer",N29)))</formula>
    </cfRule>
    <cfRule type="containsText" dxfId="1311" priority="1320" operator="containsText" text="Atención domiciliaria">
      <formula>NOT(ISERROR(SEARCH("Atención domiciliaria",N29)))</formula>
    </cfRule>
    <cfRule type="containsText" dxfId="1310" priority="1321" operator="containsText" text="Consulta externa">
      <formula>NOT(ISERROR(SEARCH("Consulta externa",N29)))</formula>
    </cfRule>
    <cfRule type="containsText" dxfId="1309" priority="1322" operator="containsText" text="Rotación Hospitalaria">
      <formula>NOT(ISERROR(SEARCH("Rotación Hospitalaria",N29)))</formula>
    </cfRule>
  </conditionalFormatting>
  <conditionalFormatting sqref="N29">
    <cfRule type="containsText" dxfId="1308" priority="1317" operator="containsText" text="Cancer">
      <formula>NOT(ISERROR(SEARCH("Cancer",N29)))</formula>
    </cfRule>
  </conditionalFormatting>
  <conditionalFormatting sqref="N32">
    <cfRule type="containsText" dxfId="1307" priority="1316" operator="containsText" text="Living lab">
      <formula>NOT(ISERROR(SEARCH("Living lab",N32)))</formula>
    </cfRule>
  </conditionalFormatting>
  <conditionalFormatting sqref="N32">
    <cfRule type="containsText" dxfId="1306" priority="1311" operator="containsText" text="Rotación Hospitalaria">
      <formula>NOT(ISERROR(SEARCH("Rotación Hospitalaria",N32)))</formula>
    </cfRule>
    <cfRule type="containsText" dxfId="1305" priority="1312" operator="containsText" text="cancer">
      <formula>NOT(ISERROR(SEARCH("cancer",N32)))</formula>
    </cfRule>
    <cfRule type="containsText" dxfId="1304" priority="1313" operator="containsText" text="Atención domiciliaria">
      <formula>NOT(ISERROR(SEARCH("Atención domiciliaria",N32)))</formula>
    </cfRule>
    <cfRule type="containsText" dxfId="1303" priority="1314" operator="containsText" text="Consulta externa">
      <formula>NOT(ISERROR(SEARCH("Consulta externa",N32)))</formula>
    </cfRule>
    <cfRule type="containsText" dxfId="1302" priority="1315" operator="containsText" text="Rotación Hospitalaria">
      <formula>NOT(ISERROR(SEARCH("Rotación Hospitalaria",N32)))</formula>
    </cfRule>
  </conditionalFormatting>
  <conditionalFormatting sqref="N32">
    <cfRule type="containsText" dxfId="1301" priority="1310" operator="containsText" text="Cancer">
      <formula>NOT(ISERROR(SEARCH("Cancer",N32)))</formula>
    </cfRule>
  </conditionalFormatting>
  <conditionalFormatting sqref="N24">
    <cfRule type="containsText" dxfId="1300" priority="1309" operator="containsText" text="Living lab">
      <formula>NOT(ISERROR(SEARCH("Living lab",N24)))</formula>
    </cfRule>
  </conditionalFormatting>
  <conditionalFormatting sqref="N24">
    <cfRule type="containsText" dxfId="1299" priority="1304" operator="containsText" text="Rotación Hospitalaria">
      <formula>NOT(ISERROR(SEARCH("Rotación Hospitalaria",N24)))</formula>
    </cfRule>
    <cfRule type="containsText" dxfId="1298" priority="1305" operator="containsText" text="cancer">
      <formula>NOT(ISERROR(SEARCH("cancer",N24)))</formula>
    </cfRule>
    <cfRule type="containsText" dxfId="1297" priority="1306" operator="containsText" text="Atención domiciliaria">
      <formula>NOT(ISERROR(SEARCH("Atención domiciliaria",N24)))</formula>
    </cfRule>
    <cfRule type="containsText" dxfId="1296" priority="1307" operator="containsText" text="Consulta externa">
      <formula>NOT(ISERROR(SEARCH("Consulta externa",N24)))</formula>
    </cfRule>
    <cfRule type="containsText" dxfId="1295" priority="1308" operator="containsText" text="Rotación Hospitalaria">
      <formula>NOT(ISERROR(SEARCH("Rotación Hospitalaria",N24)))</formula>
    </cfRule>
  </conditionalFormatting>
  <conditionalFormatting sqref="N24">
    <cfRule type="containsText" dxfId="1294" priority="1303" operator="containsText" text="Cancer">
      <formula>NOT(ISERROR(SEARCH("Cancer",N24)))</formula>
    </cfRule>
  </conditionalFormatting>
  <conditionalFormatting sqref="N17">
    <cfRule type="containsText" dxfId="1293" priority="1302" operator="containsText" text="Living lab">
      <formula>NOT(ISERROR(SEARCH("Living lab",N17)))</formula>
    </cfRule>
  </conditionalFormatting>
  <conditionalFormatting sqref="N17">
    <cfRule type="containsText" dxfId="1292" priority="1297" operator="containsText" text="Rotación Hospitalaria">
      <formula>NOT(ISERROR(SEARCH("Rotación Hospitalaria",N17)))</formula>
    </cfRule>
    <cfRule type="containsText" dxfId="1291" priority="1298" operator="containsText" text="cancer">
      <formula>NOT(ISERROR(SEARCH("cancer",N17)))</formula>
    </cfRule>
    <cfRule type="containsText" dxfId="1290" priority="1299" operator="containsText" text="Atención domiciliaria">
      <formula>NOT(ISERROR(SEARCH("Atención domiciliaria",N17)))</formula>
    </cfRule>
    <cfRule type="containsText" dxfId="1289" priority="1300" operator="containsText" text="Consulta externa">
      <formula>NOT(ISERROR(SEARCH("Consulta externa",N17)))</formula>
    </cfRule>
    <cfRule type="containsText" dxfId="1288" priority="1301" operator="containsText" text="Rotación Hospitalaria">
      <formula>NOT(ISERROR(SEARCH("Rotación Hospitalaria",N17)))</formula>
    </cfRule>
  </conditionalFormatting>
  <conditionalFormatting sqref="N17">
    <cfRule type="containsText" dxfId="1287" priority="1296" operator="containsText" text="Cancer">
      <formula>NOT(ISERROR(SEARCH("Cancer",N17)))</formula>
    </cfRule>
  </conditionalFormatting>
  <conditionalFormatting sqref="N30">
    <cfRule type="containsText" dxfId="1286" priority="1295" operator="containsText" text="Living lab">
      <formula>NOT(ISERROR(SEARCH("Living lab",N30)))</formula>
    </cfRule>
  </conditionalFormatting>
  <conditionalFormatting sqref="N30">
    <cfRule type="containsText" dxfId="1285" priority="1290" operator="containsText" text="Rotación Hospitalaria">
      <formula>NOT(ISERROR(SEARCH("Rotación Hospitalaria",N30)))</formula>
    </cfRule>
    <cfRule type="containsText" dxfId="1284" priority="1291" operator="containsText" text="cancer">
      <formula>NOT(ISERROR(SEARCH("cancer",N30)))</formula>
    </cfRule>
    <cfRule type="containsText" dxfId="1283" priority="1292" operator="containsText" text="Atención domiciliaria">
      <formula>NOT(ISERROR(SEARCH("Atención domiciliaria",N30)))</formula>
    </cfRule>
    <cfRule type="containsText" dxfId="1282" priority="1293" operator="containsText" text="Consulta externa">
      <formula>NOT(ISERROR(SEARCH("Consulta externa",N30)))</formula>
    </cfRule>
    <cfRule type="containsText" dxfId="1281" priority="1294" operator="containsText" text="Rotación Hospitalaria">
      <formula>NOT(ISERROR(SEARCH("Rotación Hospitalaria",N30)))</formula>
    </cfRule>
  </conditionalFormatting>
  <conditionalFormatting sqref="N30">
    <cfRule type="containsText" dxfId="1280" priority="1289" operator="containsText" text="Cancer">
      <formula>NOT(ISERROR(SEARCH("Cancer",N30)))</formula>
    </cfRule>
  </conditionalFormatting>
  <conditionalFormatting sqref="N26">
    <cfRule type="containsText" dxfId="1279" priority="1288" operator="containsText" text="Living lab">
      <formula>NOT(ISERROR(SEARCH("Living lab",N26)))</formula>
    </cfRule>
  </conditionalFormatting>
  <conditionalFormatting sqref="N26">
    <cfRule type="containsText" dxfId="1278" priority="1283" operator="containsText" text="Rotación Hospitalaria">
      <formula>NOT(ISERROR(SEARCH("Rotación Hospitalaria",N26)))</formula>
    </cfRule>
    <cfRule type="containsText" dxfId="1277" priority="1284" operator="containsText" text="cancer">
      <formula>NOT(ISERROR(SEARCH("cancer",N26)))</formula>
    </cfRule>
    <cfRule type="containsText" dxfId="1276" priority="1285" operator="containsText" text="Atención domiciliaria">
      <formula>NOT(ISERROR(SEARCH("Atención domiciliaria",N26)))</formula>
    </cfRule>
    <cfRule type="containsText" dxfId="1275" priority="1286" operator="containsText" text="Consulta externa">
      <formula>NOT(ISERROR(SEARCH("Consulta externa",N26)))</formula>
    </cfRule>
    <cfRule type="containsText" dxfId="1274" priority="1287" operator="containsText" text="Rotación Hospitalaria">
      <formula>NOT(ISERROR(SEARCH("Rotación Hospitalaria",N26)))</formula>
    </cfRule>
  </conditionalFormatting>
  <conditionalFormatting sqref="N26">
    <cfRule type="containsText" dxfId="1273" priority="1282" operator="containsText" text="Cancer">
      <formula>NOT(ISERROR(SEARCH("Cancer",N26)))</formula>
    </cfRule>
  </conditionalFormatting>
  <conditionalFormatting sqref="N20">
    <cfRule type="containsText" dxfId="1272" priority="1281" operator="containsText" text="Living lab">
      <formula>NOT(ISERROR(SEARCH("Living lab",N20)))</formula>
    </cfRule>
  </conditionalFormatting>
  <conditionalFormatting sqref="N20">
    <cfRule type="containsText" dxfId="1271" priority="1276" operator="containsText" text="Rotación Hospitalaria">
      <formula>NOT(ISERROR(SEARCH("Rotación Hospitalaria",N20)))</formula>
    </cfRule>
    <cfRule type="containsText" dxfId="1270" priority="1277" operator="containsText" text="cancer">
      <formula>NOT(ISERROR(SEARCH("cancer",N20)))</formula>
    </cfRule>
    <cfRule type="containsText" dxfId="1269" priority="1278" operator="containsText" text="Atención domiciliaria">
      <formula>NOT(ISERROR(SEARCH("Atención domiciliaria",N20)))</formula>
    </cfRule>
    <cfRule type="containsText" dxfId="1268" priority="1279" operator="containsText" text="Consulta externa">
      <formula>NOT(ISERROR(SEARCH("Consulta externa",N20)))</formula>
    </cfRule>
    <cfRule type="containsText" dxfId="1267" priority="1280" operator="containsText" text="Rotación Hospitalaria">
      <formula>NOT(ISERROR(SEARCH("Rotación Hospitalaria",N20)))</formula>
    </cfRule>
  </conditionalFormatting>
  <conditionalFormatting sqref="N20">
    <cfRule type="containsText" dxfId="1266" priority="1275" operator="containsText" text="Cancer">
      <formula>NOT(ISERROR(SEARCH("Cancer",N20)))</formula>
    </cfRule>
  </conditionalFormatting>
  <conditionalFormatting sqref="N11">
    <cfRule type="containsText" dxfId="1265" priority="1274" operator="containsText" text="Living lab">
      <formula>NOT(ISERROR(SEARCH("Living lab",N11)))</formula>
    </cfRule>
  </conditionalFormatting>
  <conditionalFormatting sqref="N11">
    <cfRule type="containsText" dxfId="1264" priority="1269" operator="containsText" text="Rotación Hospitalaria">
      <formula>NOT(ISERROR(SEARCH("Rotación Hospitalaria",N11)))</formula>
    </cfRule>
    <cfRule type="containsText" dxfId="1263" priority="1270" operator="containsText" text="cancer">
      <formula>NOT(ISERROR(SEARCH("cancer",N11)))</formula>
    </cfRule>
    <cfRule type="containsText" dxfId="1262" priority="1271" operator="containsText" text="Atención domiciliaria">
      <formula>NOT(ISERROR(SEARCH("Atención domiciliaria",N11)))</formula>
    </cfRule>
    <cfRule type="containsText" dxfId="1261" priority="1272" operator="containsText" text="Consulta externa">
      <formula>NOT(ISERROR(SEARCH("Consulta externa",N11)))</formula>
    </cfRule>
    <cfRule type="containsText" dxfId="1260" priority="1273" operator="containsText" text="Rotación Hospitalaria">
      <formula>NOT(ISERROR(SEARCH("Rotación Hospitalaria",N11)))</formula>
    </cfRule>
  </conditionalFormatting>
  <conditionalFormatting sqref="N22">
    <cfRule type="containsText" dxfId="1259" priority="1267" operator="containsText" text="Living lab">
      <formula>NOT(ISERROR(SEARCH("Living lab",N22)))</formula>
    </cfRule>
  </conditionalFormatting>
  <conditionalFormatting sqref="N22">
    <cfRule type="containsText" dxfId="1258" priority="1262" operator="containsText" text="Rotación Hospitalaria">
      <formula>NOT(ISERROR(SEARCH("Rotación Hospitalaria",N22)))</formula>
    </cfRule>
    <cfRule type="containsText" dxfId="1257" priority="1263" operator="containsText" text="cancer">
      <formula>NOT(ISERROR(SEARCH("cancer",N22)))</formula>
    </cfRule>
    <cfRule type="containsText" dxfId="1256" priority="1264" operator="containsText" text="Atención domiciliaria">
      <formula>NOT(ISERROR(SEARCH("Atención domiciliaria",N22)))</formula>
    </cfRule>
    <cfRule type="containsText" dxfId="1255" priority="1265" operator="containsText" text="Consulta externa">
      <formula>NOT(ISERROR(SEARCH("Consulta externa",N22)))</formula>
    </cfRule>
    <cfRule type="containsText" dxfId="1254" priority="1266" operator="containsText" text="Rotación Hospitalaria">
      <formula>NOT(ISERROR(SEARCH("Rotación Hospitalaria",N22)))</formula>
    </cfRule>
  </conditionalFormatting>
  <conditionalFormatting sqref="N22">
    <cfRule type="containsText" dxfId="1253" priority="1261" operator="containsText" text="Cancer">
      <formula>NOT(ISERROR(SEARCH("Cancer",N22)))</formula>
    </cfRule>
  </conditionalFormatting>
  <conditionalFormatting sqref="N10">
    <cfRule type="containsText" dxfId="1252" priority="1260" operator="containsText" text="Living lab">
      <formula>NOT(ISERROR(SEARCH("Living lab",N10)))</formula>
    </cfRule>
  </conditionalFormatting>
  <conditionalFormatting sqref="N10">
    <cfRule type="containsText" dxfId="1251" priority="1255" operator="containsText" text="Rotación Hospitalaria">
      <formula>NOT(ISERROR(SEARCH("Rotación Hospitalaria",N10)))</formula>
    </cfRule>
    <cfRule type="containsText" dxfId="1250" priority="1256" operator="containsText" text="cancer">
      <formula>NOT(ISERROR(SEARCH("cancer",N10)))</formula>
    </cfRule>
    <cfRule type="containsText" dxfId="1249" priority="1257" operator="containsText" text="Atención domiciliaria">
      <formula>NOT(ISERROR(SEARCH("Atención domiciliaria",N10)))</formula>
    </cfRule>
    <cfRule type="containsText" dxfId="1248" priority="1258" operator="containsText" text="Consulta externa">
      <formula>NOT(ISERROR(SEARCH("Consulta externa",N10)))</formula>
    </cfRule>
    <cfRule type="containsText" dxfId="1247" priority="1259" operator="containsText" text="Rotación Hospitalaria">
      <formula>NOT(ISERROR(SEARCH("Rotación Hospitalaria",N10)))</formula>
    </cfRule>
  </conditionalFormatting>
  <conditionalFormatting sqref="N10">
    <cfRule type="containsText" dxfId="1246" priority="1254" operator="containsText" text="Cancer">
      <formula>NOT(ISERROR(SEARCH("Cancer",N10)))</formula>
    </cfRule>
  </conditionalFormatting>
  <conditionalFormatting sqref="N4">
    <cfRule type="containsText" dxfId="1245" priority="1253" operator="containsText" text="Living lab">
      <formula>NOT(ISERROR(SEARCH("Living lab",N4)))</formula>
    </cfRule>
  </conditionalFormatting>
  <conditionalFormatting sqref="N4">
    <cfRule type="containsText" dxfId="1244" priority="1248" operator="containsText" text="Rotación Hospitalaria">
      <formula>NOT(ISERROR(SEARCH("Rotación Hospitalaria",N4)))</formula>
    </cfRule>
    <cfRule type="containsText" dxfId="1243" priority="1249" operator="containsText" text="cancer">
      <formula>NOT(ISERROR(SEARCH("cancer",N4)))</formula>
    </cfRule>
    <cfRule type="containsText" dxfId="1242" priority="1250" operator="containsText" text="Atención domiciliaria">
      <formula>NOT(ISERROR(SEARCH("Atención domiciliaria",N4)))</formula>
    </cfRule>
    <cfRule type="containsText" dxfId="1241" priority="1251" operator="containsText" text="Consulta externa">
      <formula>NOT(ISERROR(SEARCH("Consulta externa",N4)))</formula>
    </cfRule>
    <cfRule type="containsText" dxfId="1240" priority="1252" operator="containsText" text="Rotación Hospitalaria">
      <formula>NOT(ISERROR(SEARCH("Rotación Hospitalaria",N4)))</formula>
    </cfRule>
  </conditionalFormatting>
  <conditionalFormatting sqref="N4">
    <cfRule type="containsText" dxfId="1239" priority="1247" operator="containsText" text="Cancer">
      <formula>NOT(ISERROR(SEARCH("Cancer",N4)))</formula>
    </cfRule>
  </conditionalFormatting>
  <conditionalFormatting sqref="N25">
    <cfRule type="containsText" dxfId="1238" priority="1246" operator="containsText" text="Living lab">
      <formula>NOT(ISERROR(SEARCH("Living lab",N25)))</formula>
    </cfRule>
  </conditionalFormatting>
  <conditionalFormatting sqref="N25">
    <cfRule type="containsText" dxfId="1237" priority="1241" operator="containsText" text="Rotación Hospitalaria">
      <formula>NOT(ISERROR(SEARCH("Rotación Hospitalaria",N25)))</formula>
    </cfRule>
    <cfRule type="containsText" dxfId="1236" priority="1242" operator="containsText" text="cancer">
      <formula>NOT(ISERROR(SEARCH("cancer",N25)))</formula>
    </cfRule>
    <cfRule type="containsText" dxfId="1235" priority="1243" operator="containsText" text="Atención domiciliaria">
      <formula>NOT(ISERROR(SEARCH("Atención domiciliaria",N25)))</formula>
    </cfRule>
    <cfRule type="containsText" dxfId="1234" priority="1244" operator="containsText" text="Consulta externa">
      <formula>NOT(ISERROR(SEARCH("Consulta externa",N25)))</formula>
    </cfRule>
    <cfRule type="containsText" dxfId="1233" priority="1245" operator="containsText" text="Rotación Hospitalaria">
      <formula>NOT(ISERROR(SEARCH("Rotación Hospitalaria",N25)))</formula>
    </cfRule>
  </conditionalFormatting>
  <conditionalFormatting sqref="N25">
    <cfRule type="containsText" dxfId="1232" priority="1240" operator="containsText" text="Cancer">
      <formula>NOT(ISERROR(SEARCH("Cancer",N25)))</formula>
    </cfRule>
  </conditionalFormatting>
  <conditionalFormatting sqref="N28">
    <cfRule type="containsText" dxfId="1231" priority="1239" operator="containsText" text="Living lab">
      <formula>NOT(ISERROR(SEARCH("Living lab",N28)))</formula>
    </cfRule>
  </conditionalFormatting>
  <conditionalFormatting sqref="N28">
    <cfRule type="containsText" dxfId="1230" priority="1234" operator="containsText" text="Rotación Hospitalaria">
      <formula>NOT(ISERROR(SEARCH("Rotación Hospitalaria",N28)))</formula>
    </cfRule>
    <cfRule type="containsText" dxfId="1229" priority="1235" operator="containsText" text="cancer">
      <formula>NOT(ISERROR(SEARCH("cancer",N28)))</formula>
    </cfRule>
    <cfRule type="containsText" dxfId="1228" priority="1236" operator="containsText" text="Atención domiciliaria">
      <formula>NOT(ISERROR(SEARCH("Atención domiciliaria",N28)))</formula>
    </cfRule>
    <cfRule type="containsText" dxfId="1227" priority="1237" operator="containsText" text="Consulta externa">
      <formula>NOT(ISERROR(SEARCH("Consulta externa",N28)))</formula>
    </cfRule>
    <cfRule type="containsText" dxfId="1226" priority="1238" operator="containsText" text="Rotación Hospitalaria">
      <formula>NOT(ISERROR(SEARCH("Rotación Hospitalaria",N28)))</formula>
    </cfRule>
  </conditionalFormatting>
  <conditionalFormatting sqref="N28">
    <cfRule type="containsText" dxfId="1225" priority="1233" operator="containsText" text="Cancer">
      <formula>NOT(ISERROR(SEARCH("Cancer",N28)))</formula>
    </cfRule>
  </conditionalFormatting>
  <conditionalFormatting sqref="N31">
    <cfRule type="containsText" dxfId="1224" priority="1232" operator="containsText" text="Living lab">
      <formula>NOT(ISERROR(SEARCH("Living lab",N31)))</formula>
    </cfRule>
  </conditionalFormatting>
  <conditionalFormatting sqref="N31">
    <cfRule type="containsText" dxfId="1223" priority="1227" operator="containsText" text="Rotación Hospitalaria">
      <formula>NOT(ISERROR(SEARCH("Rotación Hospitalaria",N31)))</formula>
    </cfRule>
    <cfRule type="containsText" dxfId="1222" priority="1228" operator="containsText" text="cancer">
      <formula>NOT(ISERROR(SEARCH("cancer",N31)))</formula>
    </cfRule>
    <cfRule type="containsText" dxfId="1221" priority="1229" operator="containsText" text="Atención domiciliaria">
      <formula>NOT(ISERROR(SEARCH("Atención domiciliaria",N31)))</formula>
    </cfRule>
    <cfRule type="containsText" dxfId="1220" priority="1230" operator="containsText" text="Consulta externa">
      <formula>NOT(ISERROR(SEARCH("Consulta externa",N31)))</formula>
    </cfRule>
    <cfRule type="containsText" dxfId="1219" priority="1231" operator="containsText" text="Rotación Hospitalaria">
      <formula>NOT(ISERROR(SEARCH("Rotación Hospitalaria",N31)))</formula>
    </cfRule>
  </conditionalFormatting>
  <conditionalFormatting sqref="N31">
    <cfRule type="containsText" dxfId="1218" priority="1226" operator="containsText" text="Cancer">
      <formula>NOT(ISERROR(SEARCH("Cancer",N31)))</formula>
    </cfRule>
  </conditionalFormatting>
  <conditionalFormatting sqref="N18">
    <cfRule type="containsText" dxfId="1217" priority="1225" operator="containsText" text="Living lab">
      <formula>NOT(ISERROR(SEARCH("Living lab",N18)))</formula>
    </cfRule>
  </conditionalFormatting>
  <conditionalFormatting sqref="N18">
    <cfRule type="containsText" dxfId="1216" priority="1220" operator="containsText" text="Rotación Hospitalaria">
      <formula>NOT(ISERROR(SEARCH("Rotación Hospitalaria",N18)))</formula>
    </cfRule>
    <cfRule type="containsText" dxfId="1215" priority="1221" operator="containsText" text="cancer">
      <formula>NOT(ISERROR(SEARCH("cancer",N18)))</formula>
    </cfRule>
    <cfRule type="containsText" dxfId="1214" priority="1222" operator="containsText" text="Atención domiciliaria">
      <formula>NOT(ISERROR(SEARCH("Atención domiciliaria",N18)))</formula>
    </cfRule>
    <cfRule type="containsText" dxfId="1213" priority="1223" operator="containsText" text="Consulta externa">
      <formula>NOT(ISERROR(SEARCH("Consulta externa",N18)))</formula>
    </cfRule>
    <cfRule type="containsText" dxfId="1212" priority="1224" operator="containsText" text="Rotación Hospitalaria">
      <formula>NOT(ISERROR(SEARCH("Rotación Hospitalaria",N18)))</formula>
    </cfRule>
  </conditionalFormatting>
  <conditionalFormatting sqref="N18">
    <cfRule type="containsText" dxfId="1211" priority="1219" operator="containsText" text="Cancer">
      <formula>NOT(ISERROR(SEARCH("Cancer",N18)))</formula>
    </cfRule>
  </conditionalFormatting>
  <conditionalFormatting sqref="N23">
    <cfRule type="containsText" dxfId="1210" priority="1218" operator="containsText" text="Living lab">
      <formula>NOT(ISERROR(SEARCH("Living lab",N23)))</formula>
    </cfRule>
  </conditionalFormatting>
  <conditionalFormatting sqref="N23">
    <cfRule type="containsText" dxfId="1209" priority="1213" operator="containsText" text="Rotación Hospitalaria">
      <formula>NOT(ISERROR(SEARCH("Rotación Hospitalaria",N23)))</formula>
    </cfRule>
    <cfRule type="containsText" dxfId="1208" priority="1214" operator="containsText" text="cancer">
      <formula>NOT(ISERROR(SEARCH("cancer",N23)))</formula>
    </cfRule>
    <cfRule type="containsText" dxfId="1207" priority="1215" operator="containsText" text="Atención domiciliaria">
      <formula>NOT(ISERROR(SEARCH("Atención domiciliaria",N23)))</formula>
    </cfRule>
    <cfRule type="containsText" dxfId="1206" priority="1216" operator="containsText" text="Consulta externa">
      <formula>NOT(ISERROR(SEARCH("Consulta externa",N23)))</formula>
    </cfRule>
    <cfRule type="containsText" dxfId="1205" priority="1217" operator="containsText" text="Rotación Hospitalaria">
      <formula>NOT(ISERROR(SEARCH("Rotación Hospitalaria",N23)))</formula>
    </cfRule>
  </conditionalFormatting>
  <conditionalFormatting sqref="N23">
    <cfRule type="containsText" dxfId="1204" priority="1212" operator="containsText" text="Cancer">
      <formula>NOT(ISERROR(SEARCH("Cancer",N23)))</formula>
    </cfRule>
  </conditionalFormatting>
  <conditionalFormatting sqref="N5">
    <cfRule type="containsText" dxfId="1203" priority="1211" operator="containsText" text="Living lab">
      <formula>NOT(ISERROR(SEARCH("Living lab",N5)))</formula>
    </cfRule>
  </conditionalFormatting>
  <conditionalFormatting sqref="N5">
    <cfRule type="containsText" dxfId="1202" priority="1206" operator="containsText" text="Rotación Hospitalaria">
      <formula>NOT(ISERROR(SEARCH("Rotación Hospitalaria",N5)))</formula>
    </cfRule>
    <cfRule type="containsText" dxfId="1201" priority="1207" operator="containsText" text="cancer">
      <formula>NOT(ISERROR(SEARCH("cancer",N5)))</formula>
    </cfRule>
    <cfRule type="containsText" dxfId="1200" priority="1208" operator="containsText" text="Atención domiciliaria">
      <formula>NOT(ISERROR(SEARCH("Atención domiciliaria",N5)))</formula>
    </cfRule>
    <cfRule type="containsText" dxfId="1199" priority="1209" operator="containsText" text="Consulta externa">
      <formula>NOT(ISERROR(SEARCH("Consulta externa",N5)))</formula>
    </cfRule>
    <cfRule type="containsText" dxfId="1198" priority="1210" operator="containsText" text="Rotación Hospitalaria">
      <formula>NOT(ISERROR(SEARCH("Rotación Hospitalaria",N5)))</formula>
    </cfRule>
  </conditionalFormatting>
  <conditionalFormatting sqref="N5">
    <cfRule type="containsText" dxfId="1197" priority="1205" operator="containsText" text="Cancer">
      <formula>NOT(ISERROR(SEARCH("Cancer",N5)))</formula>
    </cfRule>
  </conditionalFormatting>
  <conditionalFormatting sqref="N6">
    <cfRule type="containsText" dxfId="1196" priority="1204" operator="containsText" text="Living lab">
      <formula>NOT(ISERROR(SEARCH("Living lab",N6)))</formula>
    </cfRule>
  </conditionalFormatting>
  <conditionalFormatting sqref="N6">
    <cfRule type="containsText" dxfId="1195" priority="1199" operator="containsText" text="Rotación Hospitalaria">
      <formula>NOT(ISERROR(SEARCH("Rotación Hospitalaria",N6)))</formula>
    </cfRule>
    <cfRule type="containsText" dxfId="1194" priority="1200" operator="containsText" text="cancer">
      <formula>NOT(ISERROR(SEARCH("cancer",N6)))</formula>
    </cfRule>
    <cfRule type="containsText" dxfId="1193" priority="1201" operator="containsText" text="Atención domiciliaria">
      <formula>NOT(ISERROR(SEARCH("Atención domiciliaria",N6)))</formula>
    </cfRule>
    <cfRule type="containsText" dxfId="1192" priority="1202" operator="containsText" text="Consulta externa">
      <formula>NOT(ISERROR(SEARCH("Consulta externa",N6)))</formula>
    </cfRule>
    <cfRule type="containsText" dxfId="1191" priority="1203" operator="containsText" text="Rotación Hospitalaria">
      <formula>NOT(ISERROR(SEARCH("Rotación Hospitalaria",N6)))</formula>
    </cfRule>
  </conditionalFormatting>
  <conditionalFormatting sqref="N6">
    <cfRule type="containsText" dxfId="1190" priority="1198" operator="containsText" text="Cancer">
      <formula>NOT(ISERROR(SEARCH("Cancer",N6)))</formula>
    </cfRule>
  </conditionalFormatting>
  <conditionalFormatting sqref="N12">
    <cfRule type="containsText" dxfId="1189" priority="1197" operator="containsText" text="Living lab">
      <formula>NOT(ISERROR(SEARCH("Living lab",N12)))</formula>
    </cfRule>
  </conditionalFormatting>
  <conditionalFormatting sqref="N12">
    <cfRule type="containsText" dxfId="1188" priority="1192" operator="containsText" text="Rotación Hospitalaria">
      <formula>NOT(ISERROR(SEARCH("Rotación Hospitalaria",N12)))</formula>
    </cfRule>
    <cfRule type="containsText" dxfId="1187" priority="1193" operator="containsText" text="cancer">
      <formula>NOT(ISERROR(SEARCH("cancer",N12)))</formula>
    </cfRule>
    <cfRule type="containsText" dxfId="1186" priority="1194" operator="containsText" text="Atención domiciliaria">
      <formula>NOT(ISERROR(SEARCH("Atención domiciliaria",N12)))</formula>
    </cfRule>
    <cfRule type="containsText" dxfId="1185" priority="1195" operator="containsText" text="Consulta externa">
      <formula>NOT(ISERROR(SEARCH("Consulta externa",N12)))</formula>
    </cfRule>
    <cfRule type="containsText" dxfId="1184" priority="1196" operator="containsText" text="Rotación Hospitalaria">
      <formula>NOT(ISERROR(SEARCH("Rotación Hospitalaria",N12)))</formula>
    </cfRule>
  </conditionalFormatting>
  <conditionalFormatting sqref="N12">
    <cfRule type="containsText" dxfId="1183" priority="1191" operator="containsText" text="Cancer">
      <formula>NOT(ISERROR(SEARCH("Cancer",N12)))</formula>
    </cfRule>
  </conditionalFormatting>
  <conditionalFormatting sqref="N14">
    <cfRule type="containsText" dxfId="1182" priority="1190" operator="containsText" text="Living lab">
      <formula>NOT(ISERROR(SEARCH("Living lab",N14)))</formula>
    </cfRule>
  </conditionalFormatting>
  <conditionalFormatting sqref="N14">
    <cfRule type="containsText" dxfId="1181" priority="1185" operator="containsText" text="Rotación Hospitalaria">
      <formula>NOT(ISERROR(SEARCH("Rotación Hospitalaria",N14)))</formula>
    </cfRule>
    <cfRule type="containsText" dxfId="1180" priority="1186" operator="containsText" text="cancer">
      <formula>NOT(ISERROR(SEARCH("cancer",N14)))</formula>
    </cfRule>
    <cfRule type="containsText" dxfId="1179" priority="1187" operator="containsText" text="Atención domiciliaria">
      <formula>NOT(ISERROR(SEARCH("Atención domiciliaria",N14)))</formula>
    </cfRule>
    <cfRule type="containsText" dxfId="1178" priority="1188" operator="containsText" text="Consulta externa">
      <formula>NOT(ISERROR(SEARCH("Consulta externa",N14)))</formula>
    </cfRule>
    <cfRule type="containsText" dxfId="1177" priority="1189" operator="containsText" text="Rotación Hospitalaria">
      <formula>NOT(ISERROR(SEARCH("Rotación Hospitalaria",N14)))</formula>
    </cfRule>
  </conditionalFormatting>
  <conditionalFormatting sqref="N14">
    <cfRule type="containsText" dxfId="1176" priority="1184" operator="containsText" text="Cancer">
      <formula>NOT(ISERROR(SEARCH("Cancer",N14)))</formula>
    </cfRule>
  </conditionalFormatting>
  <conditionalFormatting sqref="I19">
    <cfRule type="containsText" dxfId="1175" priority="1183" operator="containsText" text="Living lab">
      <formula>NOT(ISERROR(SEARCH("Living lab",I19)))</formula>
    </cfRule>
  </conditionalFormatting>
  <conditionalFormatting sqref="I19">
    <cfRule type="containsText" dxfId="1174" priority="1178" operator="containsText" text="Rotación Hospitalaria">
      <formula>NOT(ISERROR(SEARCH("Rotación Hospitalaria",I19)))</formula>
    </cfRule>
    <cfRule type="containsText" dxfId="1173" priority="1179" operator="containsText" text="cancer">
      <formula>NOT(ISERROR(SEARCH("cancer",I19)))</formula>
    </cfRule>
    <cfRule type="containsText" dxfId="1172" priority="1180" operator="containsText" text="Atención domiciliaria">
      <formula>NOT(ISERROR(SEARCH("Atención domiciliaria",I19)))</formula>
    </cfRule>
    <cfRule type="containsText" dxfId="1171" priority="1181" operator="containsText" text="Consulta externa">
      <formula>NOT(ISERROR(SEARCH("Consulta externa",I19)))</formula>
    </cfRule>
    <cfRule type="containsText" dxfId="1170" priority="1182" operator="containsText" text="Rotación Hospitalaria">
      <formula>NOT(ISERROR(SEARCH("Rotación Hospitalaria",I19)))</formula>
    </cfRule>
  </conditionalFormatting>
  <conditionalFormatting sqref="I19">
    <cfRule type="containsText" dxfId="1169" priority="1177" operator="containsText" text="Cancer">
      <formula>NOT(ISERROR(SEARCH("Cancer",I19)))</formula>
    </cfRule>
  </conditionalFormatting>
  <conditionalFormatting sqref="I29">
    <cfRule type="containsText" dxfId="1168" priority="1176" operator="containsText" text="Living lab">
      <formula>NOT(ISERROR(SEARCH("Living lab",I29)))</formula>
    </cfRule>
  </conditionalFormatting>
  <conditionalFormatting sqref="I29">
    <cfRule type="containsText" dxfId="1167" priority="1171" operator="containsText" text="Rotación Hospitalaria">
      <formula>NOT(ISERROR(SEARCH("Rotación Hospitalaria",I29)))</formula>
    </cfRule>
    <cfRule type="containsText" dxfId="1166" priority="1172" operator="containsText" text="cancer">
      <formula>NOT(ISERROR(SEARCH("cancer",I29)))</formula>
    </cfRule>
    <cfRule type="containsText" dxfId="1165" priority="1173" operator="containsText" text="Atención domiciliaria">
      <formula>NOT(ISERROR(SEARCH("Atención domiciliaria",I29)))</formula>
    </cfRule>
    <cfRule type="containsText" dxfId="1164" priority="1174" operator="containsText" text="Consulta externa">
      <formula>NOT(ISERROR(SEARCH("Consulta externa",I29)))</formula>
    </cfRule>
    <cfRule type="containsText" dxfId="1163" priority="1175" operator="containsText" text="Rotación Hospitalaria">
      <formula>NOT(ISERROR(SEARCH("Rotación Hospitalaria",I29)))</formula>
    </cfRule>
  </conditionalFormatting>
  <conditionalFormatting sqref="I29">
    <cfRule type="containsText" dxfId="1162" priority="1170" operator="containsText" text="Cancer">
      <formula>NOT(ISERROR(SEARCH("Cancer",I29)))</formula>
    </cfRule>
  </conditionalFormatting>
  <conditionalFormatting sqref="I33">
    <cfRule type="containsText" dxfId="1161" priority="1169" operator="containsText" text="Living lab">
      <formula>NOT(ISERROR(SEARCH("Living lab",I33)))</formula>
    </cfRule>
  </conditionalFormatting>
  <conditionalFormatting sqref="I33">
    <cfRule type="containsText" dxfId="1160" priority="1164" operator="containsText" text="Rotación Hospitalaria">
      <formula>NOT(ISERROR(SEARCH("Rotación Hospitalaria",I33)))</formula>
    </cfRule>
    <cfRule type="containsText" dxfId="1159" priority="1165" operator="containsText" text="cancer">
      <formula>NOT(ISERROR(SEARCH("cancer",I33)))</formula>
    </cfRule>
    <cfRule type="containsText" dxfId="1158" priority="1166" operator="containsText" text="Atención domiciliaria">
      <formula>NOT(ISERROR(SEARCH("Atención domiciliaria",I33)))</formula>
    </cfRule>
    <cfRule type="containsText" dxfId="1157" priority="1167" operator="containsText" text="Consulta externa">
      <formula>NOT(ISERROR(SEARCH("Consulta externa",I33)))</formula>
    </cfRule>
    <cfRule type="containsText" dxfId="1156" priority="1168" operator="containsText" text="Rotación Hospitalaria">
      <formula>NOT(ISERROR(SEARCH("Rotación Hospitalaria",I33)))</formula>
    </cfRule>
  </conditionalFormatting>
  <conditionalFormatting sqref="I33">
    <cfRule type="containsText" dxfId="1155" priority="1163" operator="containsText" text="Cancer">
      <formula>NOT(ISERROR(SEARCH("Cancer",I33)))</formula>
    </cfRule>
  </conditionalFormatting>
  <conditionalFormatting sqref="I35">
    <cfRule type="containsText" dxfId="1154" priority="1162" operator="containsText" text="Living lab">
      <formula>NOT(ISERROR(SEARCH("Living lab",I35)))</formula>
    </cfRule>
  </conditionalFormatting>
  <conditionalFormatting sqref="I35">
    <cfRule type="containsText" dxfId="1153" priority="1157" operator="containsText" text="Rotación Hospitalaria">
      <formula>NOT(ISERROR(SEARCH("Rotación Hospitalaria",I35)))</formula>
    </cfRule>
    <cfRule type="containsText" dxfId="1152" priority="1158" operator="containsText" text="cancer">
      <formula>NOT(ISERROR(SEARCH("cancer",I35)))</formula>
    </cfRule>
    <cfRule type="containsText" dxfId="1151" priority="1159" operator="containsText" text="Atención domiciliaria">
      <formula>NOT(ISERROR(SEARCH("Atención domiciliaria",I35)))</formula>
    </cfRule>
    <cfRule type="containsText" dxfId="1150" priority="1160" operator="containsText" text="Consulta externa">
      <formula>NOT(ISERROR(SEARCH("Consulta externa",I35)))</formula>
    </cfRule>
    <cfRule type="containsText" dxfId="1149" priority="1161" operator="containsText" text="Rotación Hospitalaria">
      <formula>NOT(ISERROR(SEARCH("Rotación Hospitalaria",I35)))</formula>
    </cfRule>
  </conditionalFormatting>
  <conditionalFormatting sqref="I35">
    <cfRule type="containsText" dxfId="1148" priority="1156" operator="containsText" text="Cancer">
      <formula>NOT(ISERROR(SEARCH("Cancer",I35)))</formula>
    </cfRule>
  </conditionalFormatting>
  <conditionalFormatting sqref="I34">
    <cfRule type="containsText" dxfId="1147" priority="1155" operator="containsText" text="Living lab">
      <formula>NOT(ISERROR(SEARCH("Living lab",I34)))</formula>
    </cfRule>
  </conditionalFormatting>
  <conditionalFormatting sqref="I34">
    <cfRule type="containsText" dxfId="1146" priority="1150" operator="containsText" text="Rotación Hospitalaria">
      <formula>NOT(ISERROR(SEARCH("Rotación Hospitalaria",I34)))</formula>
    </cfRule>
    <cfRule type="containsText" dxfId="1145" priority="1151" operator="containsText" text="cancer">
      <formula>NOT(ISERROR(SEARCH("cancer",I34)))</formula>
    </cfRule>
    <cfRule type="containsText" dxfId="1144" priority="1152" operator="containsText" text="Atención domiciliaria">
      <formula>NOT(ISERROR(SEARCH("Atención domiciliaria",I34)))</formula>
    </cfRule>
    <cfRule type="containsText" dxfId="1143" priority="1153" operator="containsText" text="Consulta externa">
      <formula>NOT(ISERROR(SEARCH("Consulta externa",I34)))</formula>
    </cfRule>
    <cfRule type="containsText" dxfId="1142" priority="1154" operator="containsText" text="Rotación Hospitalaria">
      <formula>NOT(ISERROR(SEARCH("Rotación Hospitalaria",I34)))</formula>
    </cfRule>
  </conditionalFormatting>
  <conditionalFormatting sqref="I34">
    <cfRule type="containsText" dxfId="1141" priority="1149" operator="containsText" text="Cancer">
      <formula>NOT(ISERROR(SEARCH("Cancer",I34)))</formula>
    </cfRule>
  </conditionalFormatting>
  <conditionalFormatting sqref="I27">
    <cfRule type="containsText" dxfId="1140" priority="1148" operator="containsText" text="Living lab">
      <formula>NOT(ISERROR(SEARCH("Living lab",I27)))</formula>
    </cfRule>
  </conditionalFormatting>
  <conditionalFormatting sqref="I27">
    <cfRule type="containsText" dxfId="1139" priority="1143" operator="containsText" text="Rotación Hospitalaria">
      <formula>NOT(ISERROR(SEARCH("Rotación Hospitalaria",I27)))</formula>
    </cfRule>
    <cfRule type="containsText" dxfId="1138" priority="1144" operator="containsText" text="cancer">
      <formula>NOT(ISERROR(SEARCH("cancer",I27)))</formula>
    </cfRule>
    <cfRule type="containsText" dxfId="1137" priority="1145" operator="containsText" text="Atención domiciliaria">
      <formula>NOT(ISERROR(SEARCH("Atención domiciliaria",I27)))</formula>
    </cfRule>
    <cfRule type="containsText" dxfId="1136" priority="1146" operator="containsText" text="Consulta externa">
      <formula>NOT(ISERROR(SEARCH("Consulta externa",I27)))</formula>
    </cfRule>
    <cfRule type="containsText" dxfId="1135" priority="1147" operator="containsText" text="Rotación Hospitalaria">
      <formula>NOT(ISERROR(SEARCH("Rotación Hospitalaria",I27)))</formula>
    </cfRule>
  </conditionalFormatting>
  <conditionalFormatting sqref="I27">
    <cfRule type="containsText" dxfId="1134" priority="1142" operator="containsText" text="Cancer">
      <formula>NOT(ISERROR(SEARCH("Cancer",I27)))</formula>
    </cfRule>
  </conditionalFormatting>
  <conditionalFormatting sqref="I30">
    <cfRule type="containsText" dxfId="1133" priority="1141" operator="containsText" text="Living lab">
      <formula>NOT(ISERROR(SEARCH("Living lab",I30)))</formula>
    </cfRule>
  </conditionalFormatting>
  <conditionalFormatting sqref="I30">
    <cfRule type="containsText" dxfId="1132" priority="1136" operator="containsText" text="Rotación Hospitalaria">
      <formula>NOT(ISERROR(SEARCH("Rotación Hospitalaria",I30)))</formula>
    </cfRule>
    <cfRule type="containsText" dxfId="1131" priority="1137" operator="containsText" text="cancer">
      <formula>NOT(ISERROR(SEARCH("cancer",I30)))</formula>
    </cfRule>
    <cfRule type="containsText" dxfId="1130" priority="1138" operator="containsText" text="Atención domiciliaria">
      <formula>NOT(ISERROR(SEARCH("Atención domiciliaria",I30)))</formula>
    </cfRule>
    <cfRule type="containsText" dxfId="1129" priority="1139" operator="containsText" text="Consulta externa">
      <formula>NOT(ISERROR(SEARCH("Consulta externa",I30)))</formula>
    </cfRule>
    <cfRule type="containsText" dxfId="1128" priority="1140" operator="containsText" text="Rotación Hospitalaria">
      <formula>NOT(ISERROR(SEARCH("Rotación Hospitalaria",I30)))</formula>
    </cfRule>
  </conditionalFormatting>
  <conditionalFormatting sqref="I30">
    <cfRule type="containsText" dxfId="1127" priority="1135" operator="containsText" text="Cancer">
      <formula>NOT(ISERROR(SEARCH("Cancer",I30)))</formula>
    </cfRule>
  </conditionalFormatting>
  <conditionalFormatting sqref="I26">
    <cfRule type="containsText" dxfId="1126" priority="1134" operator="containsText" text="Living lab">
      <formula>NOT(ISERROR(SEARCH("Living lab",I26)))</formula>
    </cfRule>
  </conditionalFormatting>
  <conditionalFormatting sqref="I26">
    <cfRule type="containsText" dxfId="1125" priority="1129" operator="containsText" text="Rotación Hospitalaria">
      <formula>NOT(ISERROR(SEARCH("Rotación Hospitalaria",I26)))</formula>
    </cfRule>
    <cfRule type="containsText" dxfId="1124" priority="1130" operator="containsText" text="cancer">
      <formula>NOT(ISERROR(SEARCH("cancer",I26)))</formula>
    </cfRule>
    <cfRule type="containsText" dxfId="1123" priority="1131" operator="containsText" text="Atención domiciliaria">
      <formula>NOT(ISERROR(SEARCH("Atención domiciliaria",I26)))</formula>
    </cfRule>
    <cfRule type="containsText" dxfId="1122" priority="1132" operator="containsText" text="Consulta externa">
      <formula>NOT(ISERROR(SEARCH("Consulta externa",I26)))</formula>
    </cfRule>
    <cfRule type="containsText" dxfId="1121" priority="1133" operator="containsText" text="Rotación Hospitalaria">
      <formula>NOT(ISERROR(SEARCH("Rotación Hospitalaria",I26)))</formula>
    </cfRule>
  </conditionalFormatting>
  <conditionalFormatting sqref="I26">
    <cfRule type="containsText" dxfId="1120" priority="1128" operator="containsText" text="Cancer">
      <formula>NOT(ISERROR(SEARCH("Cancer",I26)))</formula>
    </cfRule>
  </conditionalFormatting>
  <conditionalFormatting sqref="I15">
    <cfRule type="containsText" dxfId="1119" priority="1127" operator="containsText" text="Living lab">
      <formula>NOT(ISERROR(SEARCH("Living lab",I15)))</formula>
    </cfRule>
  </conditionalFormatting>
  <conditionalFormatting sqref="I15">
    <cfRule type="containsText" dxfId="1118" priority="1122" operator="containsText" text="Rotación Hospitalaria">
      <formula>NOT(ISERROR(SEARCH("Rotación Hospitalaria",I15)))</formula>
    </cfRule>
    <cfRule type="containsText" dxfId="1117" priority="1123" operator="containsText" text="cancer">
      <formula>NOT(ISERROR(SEARCH("cancer",I15)))</formula>
    </cfRule>
    <cfRule type="containsText" dxfId="1116" priority="1124" operator="containsText" text="Atención domiciliaria">
      <formula>NOT(ISERROR(SEARCH("Atención domiciliaria",I15)))</formula>
    </cfRule>
    <cfRule type="containsText" dxfId="1115" priority="1125" operator="containsText" text="Consulta externa">
      <formula>NOT(ISERROR(SEARCH("Consulta externa",I15)))</formula>
    </cfRule>
    <cfRule type="containsText" dxfId="1114" priority="1126" operator="containsText" text="Rotación Hospitalaria">
      <formula>NOT(ISERROR(SEARCH("Rotación Hospitalaria",I15)))</formula>
    </cfRule>
  </conditionalFormatting>
  <conditionalFormatting sqref="I15">
    <cfRule type="containsText" dxfId="1113" priority="1121" operator="containsText" text="Cancer">
      <formula>NOT(ISERROR(SEARCH("Cancer",I15)))</formula>
    </cfRule>
  </conditionalFormatting>
  <conditionalFormatting sqref="I25">
    <cfRule type="containsText" dxfId="1112" priority="1120" operator="containsText" text="Living lab">
      <formula>NOT(ISERROR(SEARCH("Living lab",I25)))</formula>
    </cfRule>
  </conditionalFormatting>
  <conditionalFormatting sqref="I25">
    <cfRule type="containsText" dxfId="1111" priority="1115" operator="containsText" text="Rotación Hospitalaria">
      <formula>NOT(ISERROR(SEARCH("Rotación Hospitalaria",I25)))</formula>
    </cfRule>
    <cfRule type="containsText" dxfId="1110" priority="1116" operator="containsText" text="cancer">
      <formula>NOT(ISERROR(SEARCH("cancer",I25)))</formula>
    </cfRule>
    <cfRule type="containsText" dxfId="1109" priority="1117" operator="containsText" text="Atención domiciliaria">
      <formula>NOT(ISERROR(SEARCH("Atención domiciliaria",I25)))</formula>
    </cfRule>
    <cfRule type="containsText" dxfId="1108" priority="1118" operator="containsText" text="Consulta externa">
      <formula>NOT(ISERROR(SEARCH("Consulta externa",I25)))</formula>
    </cfRule>
    <cfRule type="containsText" dxfId="1107" priority="1119" operator="containsText" text="Rotación Hospitalaria">
      <formula>NOT(ISERROR(SEARCH("Rotación Hospitalaria",I25)))</formula>
    </cfRule>
  </conditionalFormatting>
  <conditionalFormatting sqref="I25">
    <cfRule type="containsText" dxfId="1106" priority="1114" operator="containsText" text="Cancer">
      <formula>NOT(ISERROR(SEARCH("Cancer",I25)))</formula>
    </cfRule>
  </conditionalFormatting>
  <conditionalFormatting sqref="I24">
    <cfRule type="containsText" dxfId="1105" priority="1113" operator="containsText" text="Living lab">
      <formula>NOT(ISERROR(SEARCH("Living lab",I24)))</formula>
    </cfRule>
  </conditionalFormatting>
  <conditionalFormatting sqref="I24">
    <cfRule type="containsText" dxfId="1104" priority="1108" operator="containsText" text="Rotación Hospitalaria">
      <formula>NOT(ISERROR(SEARCH("Rotación Hospitalaria",I24)))</formula>
    </cfRule>
    <cfRule type="containsText" dxfId="1103" priority="1109" operator="containsText" text="cancer">
      <formula>NOT(ISERROR(SEARCH("cancer",I24)))</formula>
    </cfRule>
    <cfRule type="containsText" dxfId="1102" priority="1110" operator="containsText" text="Atención domiciliaria">
      <formula>NOT(ISERROR(SEARCH("Atención domiciliaria",I24)))</formula>
    </cfRule>
    <cfRule type="containsText" dxfId="1101" priority="1111" operator="containsText" text="Consulta externa">
      <formula>NOT(ISERROR(SEARCH("Consulta externa",I24)))</formula>
    </cfRule>
    <cfRule type="containsText" dxfId="1100" priority="1112" operator="containsText" text="Rotación Hospitalaria">
      <formula>NOT(ISERROR(SEARCH("Rotación Hospitalaria",I24)))</formula>
    </cfRule>
  </conditionalFormatting>
  <conditionalFormatting sqref="I24">
    <cfRule type="containsText" dxfId="1099" priority="1107" operator="containsText" text="Cancer">
      <formula>NOT(ISERROR(SEARCH("Cancer",I24)))</formula>
    </cfRule>
  </conditionalFormatting>
  <conditionalFormatting sqref="I28">
    <cfRule type="containsText" dxfId="1098" priority="1106" operator="containsText" text="Living lab">
      <formula>NOT(ISERROR(SEARCH("Living lab",I28)))</formula>
    </cfRule>
  </conditionalFormatting>
  <conditionalFormatting sqref="I28">
    <cfRule type="containsText" dxfId="1097" priority="1101" operator="containsText" text="Rotación Hospitalaria">
      <formula>NOT(ISERROR(SEARCH("Rotación Hospitalaria",I28)))</formula>
    </cfRule>
    <cfRule type="containsText" dxfId="1096" priority="1102" operator="containsText" text="cancer">
      <formula>NOT(ISERROR(SEARCH("cancer",I28)))</formula>
    </cfRule>
    <cfRule type="containsText" dxfId="1095" priority="1103" operator="containsText" text="Atención domiciliaria">
      <formula>NOT(ISERROR(SEARCH("Atención domiciliaria",I28)))</formula>
    </cfRule>
    <cfRule type="containsText" dxfId="1094" priority="1104" operator="containsText" text="Consulta externa">
      <formula>NOT(ISERROR(SEARCH("Consulta externa",I28)))</formula>
    </cfRule>
    <cfRule type="containsText" dxfId="1093" priority="1105" operator="containsText" text="Rotación Hospitalaria">
      <formula>NOT(ISERROR(SEARCH("Rotación Hospitalaria",I28)))</formula>
    </cfRule>
  </conditionalFormatting>
  <conditionalFormatting sqref="I28">
    <cfRule type="containsText" dxfId="1092" priority="1100" operator="containsText" text="Cancer">
      <formula>NOT(ISERROR(SEARCH("Cancer",I28)))</formula>
    </cfRule>
  </conditionalFormatting>
  <conditionalFormatting sqref="I21">
    <cfRule type="containsText" dxfId="1091" priority="1099" operator="containsText" text="Living lab">
      <formula>NOT(ISERROR(SEARCH("Living lab",I21)))</formula>
    </cfRule>
  </conditionalFormatting>
  <conditionalFormatting sqref="I21">
    <cfRule type="containsText" dxfId="1090" priority="1094" operator="containsText" text="Rotación Hospitalaria">
      <formula>NOT(ISERROR(SEARCH("Rotación Hospitalaria",I21)))</formula>
    </cfRule>
    <cfRule type="containsText" dxfId="1089" priority="1095" operator="containsText" text="cancer">
      <formula>NOT(ISERROR(SEARCH("cancer",I21)))</formula>
    </cfRule>
    <cfRule type="containsText" dxfId="1088" priority="1096" operator="containsText" text="Atención domiciliaria">
      <formula>NOT(ISERROR(SEARCH("Atención domiciliaria",I21)))</formula>
    </cfRule>
    <cfRule type="containsText" dxfId="1087" priority="1097" operator="containsText" text="Consulta externa">
      <formula>NOT(ISERROR(SEARCH("Consulta externa",I21)))</formula>
    </cfRule>
    <cfRule type="containsText" dxfId="1086" priority="1098" operator="containsText" text="Rotación Hospitalaria">
      <formula>NOT(ISERROR(SEARCH("Rotación Hospitalaria",I21)))</formula>
    </cfRule>
  </conditionalFormatting>
  <conditionalFormatting sqref="I21">
    <cfRule type="containsText" dxfId="1085" priority="1093" operator="containsText" text="Cancer">
      <formula>NOT(ISERROR(SEARCH("Cancer",I21)))</formula>
    </cfRule>
  </conditionalFormatting>
  <conditionalFormatting sqref="I18">
    <cfRule type="containsText" dxfId="1084" priority="1092" operator="containsText" text="Living lab">
      <formula>NOT(ISERROR(SEARCH("Living lab",I18)))</formula>
    </cfRule>
  </conditionalFormatting>
  <conditionalFormatting sqref="I18">
    <cfRule type="containsText" dxfId="1083" priority="1087" operator="containsText" text="Rotación Hospitalaria">
      <formula>NOT(ISERROR(SEARCH("Rotación Hospitalaria",I18)))</formula>
    </cfRule>
    <cfRule type="containsText" dxfId="1082" priority="1088" operator="containsText" text="cancer">
      <formula>NOT(ISERROR(SEARCH("cancer",I18)))</formula>
    </cfRule>
    <cfRule type="containsText" dxfId="1081" priority="1089" operator="containsText" text="Atención domiciliaria">
      <formula>NOT(ISERROR(SEARCH("Atención domiciliaria",I18)))</formula>
    </cfRule>
    <cfRule type="containsText" dxfId="1080" priority="1090" operator="containsText" text="Consulta externa">
      <formula>NOT(ISERROR(SEARCH("Consulta externa",I18)))</formula>
    </cfRule>
    <cfRule type="containsText" dxfId="1079" priority="1091" operator="containsText" text="Rotación Hospitalaria">
      <formula>NOT(ISERROR(SEARCH("Rotación Hospitalaria",I18)))</formula>
    </cfRule>
  </conditionalFormatting>
  <conditionalFormatting sqref="I18">
    <cfRule type="containsText" dxfId="1078" priority="1086" operator="containsText" text="Cancer">
      <formula>NOT(ISERROR(SEARCH("Cancer",I18)))</formula>
    </cfRule>
  </conditionalFormatting>
  <conditionalFormatting sqref="I17">
    <cfRule type="containsText" dxfId="1077" priority="1085" operator="containsText" text="Living lab">
      <formula>NOT(ISERROR(SEARCH("Living lab",I17)))</formula>
    </cfRule>
  </conditionalFormatting>
  <conditionalFormatting sqref="I17">
    <cfRule type="containsText" dxfId="1076" priority="1080" operator="containsText" text="Rotación Hospitalaria">
      <formula>NOT(ISERROR(SEARCH("Rotación Hospitalaria",I17)))</formula>
    </cfRule>
    <cfRule type="containsText" dxfId="1075" priority="1081" operator="containsText" text="cancer">
      <formula>NOT(ISERROR(SEARCH("cancer",I17)))</formula>
    </cfRule>
    <cfRule type="containsText" dxfId="1074" priority="1082" operator="containsText" text="Atención domiciliaria">
      <formula>NOT(ISERROR(SEARCH("Atención domiciliaria",I17)))</formula>
    </cfRule>
    <cfRule type="containsText" dxfId="1073" priority="1083" operator="containsText" text="Consulta externa">
      <formula>NOT(ISERROR(SEARCH("Consulta externa",I17)))</formula>
    </cfRule>
    <cfRule type="containsText" dxfId="1072" priority="1084" operator="containsText" text="Rotación Hospitalaria">
      <formula>NOT(ISERROR(SEARCH("Rotación Hospitalaria",I17)))</formula>
    </cfRule>
  </conditionalFormatting>
  <conditionalFormatting sqref="I17">
    <cfRule type="containsText" dxfId="1071" priority="1079" operator="containsText" text="Cancer">
      <formula>NOT(ISERROR(SEARCH("Cancer",I17)))</formula>
    </cfRule>
  </conditionalFormatting>
  <conditionalFormatting sqref="I16">
    <cfRule type="containsText" dxfId="1070" priority="1078" operator="containsText" text="Living lab">
      <formula>NOT(ISERROR(SEARCH("Living lab",I16)))</formula>
    </cfRule>
  </conditionalFormatting>
  <conditionalFormatting sqref="I16">
    <cfRule type="containsText" dxfId="1069" priority="1073" operator="containsText" text="Rotación Hospitalaria">
      <formula>NOT(ISERROR(SEARCH("Rotación Hospitalaria",I16)))</formula>
    </cfRule>
    <cfRule type="containsText" dxfId="1068" priority="1074" operator="containsText" text="cancer">
      <formula>NOT(ISERROR(SEARCH("cancer",I16)))</formula>
    </cfRule>
    <cfRule type="containsText" dxfId="1067" priority="1075" operator="containsText" text="Atención domiciliaria">
      <formula>NOT(ISERROR(SEARCH("Atención domiciliaria",I16)))</formula>
    </cfRule>
    <cfRule type="containsText" dxfId="1066" priority="1076" operator="containsText" text="Consulta externa">
      <formula>NOT(ISERROR(SEARCH("Consulta externa",I16)))</formula>
    </cfRule>
    <cfRule type="containsText" dxfId="1065" priority="1077" operator="containsText" text="Rotación Hospitalaria">
      <formula>NOT(ISERROR(SEARCH("Rotación Hospitalaria",I16)))</formula>
    </cfRule>
  </conditionalFormatting>
  <conditionalFormatting sqref="I16">
    <cfRule type="containsText" dxfId="1064" priority="1072" operator="containsText" text="Cancer">
      <formula>NOT(ISERROR(SEARCH("Cancer",I16)))</formula>
    </cfRule>
  </conditionalFormatting>
  <conditionalFormatting sqref="I7">
    <cfRule type="containsText" dxfId="1063" priority="1071" operator="containsText" text="Living lab">
      <formula>NOT(ISERROR(SEARCH("Living lab",I7)))</formula>
    </cfRule>
  </conditionalFormatting>
  <conditionalFormatting sqref="I7">
    <cfRule type="containsText" dxfId="1062" priority="1066" operator="containsText" text="Rotación Hospitalaria">
      <formula>NOT(ISERROR(SEARCH("Rotación Hospitalaria",I7)))</formula>
    </cfRule>
    <cfRule type="containsText" dxfId="1061" priority="1067" operator="containsText" text="cancer">
      <formula>NOT(ISERROR(SEARCH("cancer",I7)))</formula>
    </cfRule>
    <cfRule type="containsText" dxfId="1060" priority="1068" operator="containsText" text="Atención domiciliaria">
      <formula>NOT(ISERROR(SEARCH("Atención domiciliaria",I7)))</formula>
    </cfRule>
    <cfRule type="containsText" dxfId="1059" priority="1069" operator="containsText" text="Consulta externa">
      <formula>NOT(ISERROR(SEARCH("Consulta externa",I7)))</formula>
    </cfRule>
    <cfRule type="containsText" dxfId="1058" priority="1070" operator="containsText" text="Rotación Hospitalaria">
      <formula>NOT(ISERROR(SEARCH("Rotación Hospitalaria",I7)))</formula>
    </cfRule>
  </conditionalFormatting>
  <conditionalFormatting sqref="I7">
    <cfRule type="containsText" dxfId="1057" priority="1065" operator="containsText" text="Cancer">
      <formula>NOT(ISERROR(SEARCH("Cancer",I7)))</formula>
    </cfRule>
  </conditionalFormatting>
  <conditionalFormatting sqref="I11">
    <cfRule type="containsText" dxfId="1056" priority="1064" operator="containsText" text="Living lab">
      <formula>NOT(ISERROR(SEARCH("Living lab",I11)))</formula>
    </cfRule>
  </conditionalFormatting>
  <conditionalFormatting sqref="I11">
    <cfRule type="containsText" dxfId="1055" priority="1059" operator="containsText" text="Rotación Hospitalaria">
      <formula>NOT(ISERROR(SEARCH("Rotación Hospitalaria",I11)))</formula>
    </cfRule>
    <cfRule type="containsText" dxfId="1054" priority="1060" operator="containsText" text="cancer">
      <formula>NOT(ISERROR(SEARCH("cancer",I11)))</formula>
    </cfRule>
    <cfRule type="containsText" dxfId="1053" priority="1061" operator="containsText" text="Atención domiciliaria">
      <formula>NOT(ISERROR(SEARCH("Atención domiciliaria",I11)))</formula>
    </cfRule>
    <cfRule type="containsText" dxfId="1052" priority="1062" operator="containsText" text="Consulta externa">
      <formula>NOT(ISERROR(SEARCH("Consulta externa",I11)))</formula>
    </cfRule>
    <cfRule type="containsText" dxfId="1051" priority="1063" operator="containsText" text="Rotación Hospitalaria">
      <formula>NOT(ISERROR(SEARCH("Rotación Hospitalaria",I11)))</formula>
    </cfRule>
  </conditionalFormatting>
  <conditionalFormatting sqref="I11">
    <cfRule type="containsText" dxfId="1050" priority="1058" operator="containsText" text="Cancer">
      <formula>NOT(ISERROR(SEARCH("Cancer",I11)))</formula>
    </cfRule>
  </conditionalFormatting>
  <conditionalFormatting sqref="I10">
    <cfRule type="containsText" dxfId="1049" priority="1057" operator="containsText" text="Living lab">
      <formula>NOT(ISERROR(SEARCH("Living lab",I10)))</formula>
    </cfRule>
  </conditionalFormatting>
  <conditionalFormatting sqref="I10">
    <cfRule type="containsText" dxfId="1048" priority="1052" operator="containsText" text="Rotación Hospitalaria">
      <formula>NOT(ISERROR(SEARCH("Rotación Hospitalaria",I10)))</formula>
    </cfRule>
    <cfRule type="containsText" dxfId="1047" priority="1053" operator="containsText" text="cancer">
      <formula>NOT(ISERROR(SEARCH("cancer",I10)))</formula>
    </cfRule>
    <cfRule type="containsText" dxfId="1046" priority="1054" operator="containsText" text="Atención domiciliaria">
      <formula>NOT(ISERROR(SEARCH("Atención domiciliaria",I10)))</formula>
    </cfRule>
    <cfRule type="containsText" dxfId="1045" priority="1055" operator="containsText" text="Consulta externa">
      <formula>NOT(ISERROR(SEARCH("Consulta externa",I10)))</formula>
    </cfRule>
    <cfRule type="containsText" dxfId="1044" priority="1056" operator="containsText" text="Rotación Hospitalaria">
      <formula>NOT(ISERROR(SEARCH("Rotación Hospitalaria",I10)))</formula>
    </cfRule>
  </conditionalFormatting>
  <conditionalFormatting sqref="I10">
    <cfRule type="containsText" dxfId="1043" priority="1051" operator="containsText" text="Cancer">
      <formula>NOT(ISERROR(SEARCH("Cancer",I10)))</formula>
    </cfRule>
  </conditionalFormatting>
  <conditionalFormatting sqref="I12">
    <cfRule type="containsText" dxfId="1042" priority="1050" operator="containsText" text="Living lab">
      <formula>NOT(ISERROR(SEARCH("Living lab",I12)))</formula>
    </cfRule>
  </conditionalFormatting>
  <conditionalFormatting sqref="I12">
    <cfRule type="containsText" dxfId="1041" priority="1045" operator="containsText" text="Rotación Hospitalaria">
      <formula>NOT(ISERROR(SEARCH("Rotación Hospitalaria",I12)))</formula>
    </cfRule>
    <cfRule type="containsText" dxfId="1040" priority="1046" operator="containsText" text="cancer">
      <formula>NOT(ISERROR(SEARCH("cancer",I12)))</formula>
    </cfRule>
    <cfRule type="containsText" dxfId="1039" priority="1047" operator="containsText" text="Atención domiciliaria">
      <formula>NOT(ISERROR(SEARCH("Atención domiciliaria",I12)))</formula>
    </cfRule>
    <cfRule type="containsText" dxfId="1038" priority="1048" operator="containsText" text="Consulta externa">
      <formula>NOT(ISERROR(SEARCH("Consulta externa",I12)))</formula>
    </cfRule>
    <cfRule type="containsText" dxfId="1037" priority="1049" operator="containsText" text="Rotación Hospitalaria">
      <formula>NOT(ISERROR(SEARCH("Rotación Hospitalaria",I12)))</formula>
    </cfRule>
  </conditionalFormatting>
  <conditionalFormatting sqref="I12">
    <cfRule type="containsText" dxfId="1036" priority="1044" operator="containsText" text="Cancer">
      <formula>NOT(ISERROR(SEARCH("Cancer",I12)))</formula>
    </cfRule>
  </conditionalFormatting>
  <conditionalFormatting sqref="I4">
    <cfRule type="containsText" dxfId="1035" priority="1043" operator="containsText" text="Living lab">
      <formula>NOT(ISERROR(SEARCH("Living lab",I4)))</formula>
    </cfRule>
  </conditionalFormatting>
  <conditionalFormatting sqref="I4">
    <cfRule type="containsText" dxfId="1034" priority="1038" operator="containsText" text="Rotación Hospitalaria">
      <formula>NOT(ISERROR(SEARCH("Rotación Hospitalaria",I4)))</formula>
    </cfRule>
    <cfRule type="containsText" dxfId="1033" priority="1039" operator="containsText" text="cancer">
      <formula>NOT(ISERROR(SEARCH("cancer",I4)))</formula>
    </cfRule>
    <cfRule type="containsText" dxfId="1032" priority="1040" operator="containsText" text="Atención domiciliaria">
      <formula>NOT(ISERROR(SEARCH("Atención domiciliaria",I4)))</formula>
    </cfRule>
    <cfRule type="containsText" dxfId="1031" priority="1041" operator="containsText" text="Consulta externa">
      <formula>NOT(ISERROR(SEARCH("Consulta externa",I4)))</formula>
    </cfRule>
    <cfRule type="containsText" dxfId="1030" priority="1042" operator="containsText" text="Rotación Hospitalaria">
      <formula>NOT(ISERROR(SEARCH("Rotación Hospitalaria",I4)))</formula>
    </cfRule>
  </conditionalFormatting>
  <conditionalFormatting sqref="I4">
    <cfRule type="containsText" dxfId="1029" priority="1037" operator="containsText" text="Cancer">
      <formula>NOT(ISERROR(SEARCH("Cancer",I4)))</formula>
    </cfRule>
  </conditionalFormatting>
  <conditionalFormatting sqref="I5">
    <cfRule type="containsText" dxfId="1028" priority="1036" operator="containsText" text="Living lab">
      <formula>NOT(ISERROR(SEARCH("Living lab",I5)))</formula>
    </cfRule>
  </conditionalFormatting>
  <conditionalFormatting sqref="I5">
    <cfRule type="containsText" dxfId="1027" priority="1031" operator="containsText" text="Rotación Hospitalaria">
      <formula>NOT(ISERROR(SEARCH("Rotación Hospitalaria",I5)))</formula>
    </cfRule>
    <cfRule type="containsText" dxfId="1026" priority="1032" operator="containsText" text="cancer">
      <formula>NOT(ISERROR(SEARCH("cancer",I5)))</formula>
    </cfRule>
    <cfRule type="containsText" dxfId="1025" priority="1033" operator="containsText" text="Atención domiciliaria">
      <formula>NOT(ISERROR(SEARCH("Atención domiciliaria",I5)))</formula>
    </cfRule>
    <cfRule type="containsText" dxfId="1024" priority="1034" operator="containsText" text="Consulta externa">
      <formula>NOT(ISERROR(SEARCH("Consulta externa",I5)))</formula>
    </cfRule>
    <cfRule type="containsText" dxfId="1023" priority="1035" operator="containsText" text="Rotación Hospitalaria">
      <formula>NOT(ISERROR(SEARCH("Rotación Hospitalaria",I5)))</formula>
    </cfRule>
  </conditionalFormatting>
  <conditionalFormatting sqref="I5">
    <cfRule type="containsText" dxfId="1022" priority="1030" operator="containsText" text="Cancer">
      <formula>NOT(ISERROR(SEARCH("Cancer",I5)))</formula>
    </cfRule>
  </conditionalFormatting>
  <conditionalFormatting sqref="I6">
    <cfRule type="containsText" dxfId="1021" priority="1029" operator="containsText" text="Living lab">
      <formula>NOT(ISERROR(SEARCH("Living lab",I6)))</formula>
    </cfRule>
  </conditionalFormatting>
  <conditionalFormatting sqref="I6">
    <cfRule type="containsText" dxfId="1020" priority="1024" operator="containsText" text="Rotación Hospitalaria">
      <formula>NOT(ISERROR(SEARCH("Rotación Hospitalaria",I6)))</formula>
    </cfRule>
    <cfRule type="containsText" dxfId="1019" priority="1025" operator="containsText" text="cancer">
      <formula>NOT(ISERROR(SEARCH("cancer",I6)))</formula>
    </cfRule>
    <cfRule type="containsText" dxfId="1018" priority="1026" operator="containsText" text="Atención domiciliaria">
      <formula>NOT(ISERROR(SEARCH("Atención domiciliaria",I6)))</formula>
    </cfRule>
    <cfRule type="containsText" dxfId="1017" priority="1027" operator="containsText" text="Consulta externa">
      <formula>NOT(ISERROR(SEARCH("Consulta externa",I6)))</formula>
    </cfRule>
    <cfRule type="containsText" dxfId="1016" priority="1028" operator="containsText" text="Rotación Hospitalaria">
      <formula>NOT(ISERROR(SEARCH("Rotación Hospitalaria",I6)))</formula>
    </cfRule>
  </conditionalFormatting>
  <conditionalFormatting sqref="I6">
    <cfRule type="containsText" dxfId="1015" priority="1023" operator="containsText" text="Cancer">
      <formula>NOT(ISERROR(SEARCH("Cancer",I6)))</formula>
    </cfRule>
  </conditionalFormatting>
  <conditionalFormatting sqref="I13">
    <cfRule type="containsText" dxfId="1014" priority="1022" operator="containsText" text="Living lab">
      <formula>NOT(ISERROR(SEARCH("Living lab",I13)))</formula>
    </cfRule>
  </conditionalFormatting>
  <conditionalFormatting sqref="I13">
    <cfRule type="containsText" dxfId="1013" priority="1017" operator="containsText" text="Rotación Hospitalaria">
      <formula>NOT(ISERROR(SEARCH("Rotación Hospitalaria",I13)))</formula>
    </cfRule>
    <cfRule type="containsText" dxfId="1012" priority="1018" operator="containsText" text="cancer">
      <formula>NOT(ISERROR(SEARCH("cancer",I13)))</formula>
    </cfRule>
    <cfRule type="containsText" dxfId="1011" priority="1019" operator="containsText" text="Atención domiciliaria">
      <formula>NOT(ISERROR(SEARCH("Atención domiciliaria",I13)))</formula>
    </cfRule>
    <cfRule type="containsText" dxfId="1010" priority="1020" operator="containsText" text="Consulta externa">
      <formula>NOT(ISERROR(SEARCH("Consulta externa",I13)))</formula>
    </cfRule>
    <cfRule type="containsText" dxfId="1009" priority="1021" operator="containsText" text="Rotación Hospitalaria">
      <formula>NOT(ISERROR(SEARCH("Rotación Hospitalaria",I13)))</formula>
    </cfRule>
  </conditionalFormatting>
  <conditionalFormatting sqref="I13">
    <cfRule type="containsText" dxfId="1008" priority="1016" operator="containsText" text="Cancer">
      <formula>NOT(ISERROR(SEARCH("Cancer",I13)))</formula>
    </cfRule>
  </conditionalFormatting>
  <conditionalFormatting sqref="I14">
    <cfRule type="containsText" dxfId="1007" priority="1015" operator="containsText" text="Living lab">
      <formula>NOT(ISERROR(SEARCH("Living lab",I14)))</formula>
    </cfRule>
  </conditionalFormatting>
  <conditionalFormatting sqref="I14">
    <cfRule type="containsText" dxfId="1006" priority="1010" operator="containsText" text="Rotación Hospitalaria">
      <formula>NOT(ISERROR(SEARCH("Rotación Hospitalaria",I14)))</formula>
    </cfRule>
    <cfRule type="containsText" dxfId="1005" priority="1011" operator="containsText" text="cancer">
      <formula>NOT(ISERROR(SEARCH("cancer",I14)))</formula>
    </cfRule>
    <cfRule type="containsText" dxfId="1004" priority="1012" operator="containsText" text="Atención domiciliaria">
      <formula>NOT(ISERROR(SEARCH("Atención domiciliaria",I14)))</formula>
    </cfRule>
    <cfRule type="containsText" dxfId="1003" priority="1013" operator="containsText" text="Consulta externa">
      <formula>NOT(ISERROR(SEARCH("Consulta externa",I14)))</formula>
    </cfRule>
    <cfRule type="containsText" dxfId="1002" priority="1014" operator="containsText" text="Rotación Hospitalaria">
      <formula>NOT(ISERROR(SEARCH("Rotación Hospitalaria",I14)))</formula>
    </cfRule>
  </conditionalFormatting>
  <conditionalFormatting sqref="I14">
    <cfRule type="containsText" dxfId="1001" priority="1009" operator="containsText" text="Cancer">
      <formula>NOT(ISERROR(SEARCH("Cancer",I14)))</formula>
    </cfRule>
  </conditionalFormatting>
  <conditionalFormatting sqref="J27">
    <cfRule type="containsText" dxfId="1000" priority="1008" operator="containsText" text="Living lab">
      <formula>NOT(ISERROR(SEARCH("Living lab",J27)))</formula>
    </cfRule>
  </conditionalFormatting>
  <conditionalFormatting sqref="J27">
    <cfRule type="containsText" dxfId="999" priority="1003" operator="containsText" text="Rotación Hospitalaria">
      <formula>NOT(ISERROR(SEARCH("Rotación Hospitalaria",J27)))</formula>
    </cfRule>
    <cfRule type="containsText" dxfId="998" priority="1004" operator="containsText" text="cancer">
      <formula>NOT(ISERROR(SEARCH("cancer",J27)))</formula>
    </cfRule>
    <cfRule type="containsText" dxfId="997" priority="1005" operator="containsText" text="Atención domiciliaria">
      <formula>NOT(ISERROR(SEARCH("Atención domiciliaria",J27)))</formula>
    </cfRule>
    <cfRule type="containsText" dxfId="996" priority="1006" operator="containsText" text="Consulta externa">
      <formula>NOT(ISERROR(SEARCH("Consulta externa",J27)))</formula>
    </cfRule>
    <cfRule type="containsText" dxfId="995" priority="1007" operator="containsText" text="Rotación Hospitalaria">
      <formula>NOT(ISERROR(SEARCH("Rotación Hospitalaria",J27)))</formula>
    </cfRule>
  </conditionalFormatting>
  <conditionalFormatting sqref="J27">
    <cfRule type="containsText" dxfId="994" priority="1002" operator="containsText" text="Cancer">
      <formula>NOT(ISERROR(SEARCH("Cancer",J27)))</formula>
    </cfRule>
  </conditionalFormatting>
  <conditionalFormatting sqref="J19">
    <cfRule type="containsText" dxfId="993" priority="1001" operator="containsText" text="Living lab">
      <formula>NOT(ISERROR(SEARCH("Living lab",J19)))</formula>
    </cfRule>
  </conditionalFormatting>
  <conditionalFormatting sqref="J19">
    <cfRule type="containsText" dxfId="992" priority="996" operator="containsText" text="Rotación Hospitalaria">
      <formula>NOT(ISERROR(SEARCH("Rotación Hospitalaria",J19)))</formula>
    </cfRule>
    <cfRule type="containsText" dxfId="991" priority="997" operator="containsText" text="cancer">
      <formula>NOT(ISERROR(SEARCH("cancer",J19)))</formula>
    </cfRule>
    <cfRule type="containsText" dxfId="990" priority="998" operator="containsText" text="Atención domiciliaria">
      <formula>NOT(ISERROR(SEARCH("Atención domiciliaria",J19)))</formula>
    </cfRule>
    <cfRule type="containsText" dxfId="989" priority="999" operator="containsText" text="Consulta externa">
      <formula>NOT(ISERROR(SEARCH("Consulta externa",J19)))</formula>
    </cfRule>
    <cfRule type="containsText" dxfId="988" priority="1000" operator="containsText" text="Rotación Hospitalaria">
      <formula>NOT(ISERROR(SEARCH("Rotación Hospitalaria",J19)))</formula>
    </cfRule>
  </conditionalFormatting>
  <conditionalFormatting sqref="J19">
    <cfRule type="containsText" dxfId="987" priority="995" operator="containsText" text="Cancer">
      <formula>NOT(ISERROR(SEARCH("Cancer",J19)))</formula>
    </cfRule>
  </conditionalFormatting>
  <conditionalFormatting sqref="J35">
    <cfRule type="containsText" dxfId="986" priority="994" operator="containsText" text="Living lab">
      <formula>NOT(ISERROR(SEARCH("Living lab",J35)))</formula>
    </cfRule>
  </conditionalFormatting>
  <conditionalFormatting sqref="J35">
    <cfRule type="containsText" dxfId="985" priority="989" operator="containsText" text="Rotación Hospitalaria">
      <formula>NOT(ISERROR(SEARCH("Rotación Hospitalaria",J35)))</formula>
    </cfRule>
    <cfRule type="containsText" dxfId="984" priority="990" operator="containsText" text="cancer">
      <formula>NOT(ISERROR(SEARCH("cancer",J35)))</formula>
    </cfRule>
    <cfRule type="containsText" dxfId="983" priority="991" operator="containsText" text="Atención domiciliaria">
      <formula>NOT(ISERROR(SEARCH("Atención domiciliaria",J35)))</formula>
    </cfRule>
    <cfRule type="containsText" dxfId="982" priority="992" operator="containsText" text="Consulta externa">
      <formula>NOT(ISERROR(SEARCH("Consulta externa",J35)))</formula>
    </cfRule>
    <cfRule type="containsText" dxfId="981" priority="993" operator="containsText" text="Rotación Hospitalaria">
      <formula>NOT(ISERROR(SEARCH("Rotación Hospitalaria",J35)))</formula>
    </cfRule>
  </conditionalFormatting>
  <conditionalFormatting sqref="J35">
    <cfRule type="containsText" dxfId="980" priority="988" operator="containsText" text="Cancer">
      <formula>NOT(ISERROR(SEARCH("Cancer",J35)))</formula>
    </cfRule>
  </conditionalFormatting>
  <conditionalFormatting sqref="J34">
    <cfRule type="containsText" dxfId="979" priority="987" operator="containsText" text="Living lab">
      <formula>NOT(ISERROR(SEARCH("Living lab",J34)))</formula>
    </cfRule>
  </conditionalFormatting>
  <conditionalFormatting sqref="J34">
    <cfRule type="containsText" dxfId="978" priority="982" operator="containsText" text="Rotación Hospitalaria">
      <formula>NOT(ISERROR(SEARCH("Rotación Hospitalaria",J34)))</formula>
    </cfRule>
    <cfRule type="containsText" dxfId="977" priority="983" operator="containsText" text="cancer">
      <formula>NOT(ISERROR(SEARCH("cancer",J34)))</formula>
    </cfRule>
    <cfRule type="containsText" dxfId="976" priority="984" operator="containsText" text="Atención domiciliaria">
      <formula>NOT(ISERROR(SEARCH("Atención domiciliaria",J34)))</formula>
    </cfRule>
    <cfRule type="containsText" dxfId="975" priority="985" operator="containsText" text="Consulta externa">
      <formula>NOT(ISERROR(SEARCH("Consulta externa",J34)))</formula>
    </cfRule>
    <cfRule type="containsText" dxfId="974" priority="986" operator="containsText" text="Rotación Hospitalaria">
      <formula>NOT(ISERROR(SEARCH("Rotación Hospitalaria",J34)))</formula>
    </cfRule>
  </conditionalFormatting>
  <conditionalFormatting sqref="J34">
    <cfRule type="containsText" dxfId="973" priority="981" operator="containsText" text="Cancer">
      <formula>NOT(ISERROR(SEARCH("Cancer",J34)))</formula>
    </cfRule>
  </conditionalFormatting>
  <conditionalFormatting sqref="J28">
    <cfRule type="containsText" dxfId="972" priority="980" operator="containsText" text="Living lab">
      <formula>NOT(ISERROR(SEARCH("Living lab",J28)))</formula>
    </cfRule>
  </conditionalFormatting>
  <conditionalFormatting sqref="J28">
    <cfRule type="containsText" dxfId="971" priority="975" operator="containsText" text="Rotación Hospitalaria">
      <formula>NOT(ISERROR(SEARCH("Rotación Hospitalaria",J28)))</formula>
    </cfRule>
    <cfRule type="containsText" dxfId="970" priority="976" operator="containsText" text="cancer">
      <formula>NOT(ISERROR(SEARCH("cancer",J28)))</formula>
    </cfRule>
    <cfRule type="containsText" dxfId="969" priority="977" operator="containsText" text="Atención domiciliaria">
      <formula>NOT(ISERROR(SEARCH("Atención domiciliaria",J28)))</formula>
    </cfRule>
    <cfRule type="containsText" dxfId="968" priority="978" operator="containsText" text="Consulta externa">
      <formula>NOT(ISERROR(SEARCH("Consulta externa",J28)))</formula>
    </cfRule>
    <cfRule type="containsText" dxfId="967" priority="979" operator="containsText" text="Rotación Hospitalaria">
      <formula>NOT(ISERROR(SEARCH("Rotación Hospitalaria",J28)))</formula>
    </cfRule>
  </conditionalFormatting>
  <conditionalFormatting sqref="J28">
    <cfRule type="containsText" dxfId="966" priority="974" operator="containsText" text="Cancer">
      <formula>NOT(ISERROR(SEARCH("Cancer",J28)))</formula>
    </cfRule>
  </conditionalFormatting>
  <conditionalFormatting sqref="J8">
    <cfRule type="containsText" dxfId="965" priority="973" operator="containsText" text="Living lab">
      <formula>NOT(ISERROR(SEARCH("Living lab",J8)))</formula>
    </cfRule>
  </conditionalFormatting>
  <conditionalFormatting sqref="J8">
    <cfRule type="containsText" dxfId="964" priority="968" operator="containsText" text="Rotación Hospitalaria">
      <formula>NOT(ISERROR(SEARCH("Rotación Hospitalaria",J8)))</formula>
    </cfRule>
    <cfRule type="containsText" dxfId="963" priority="969" operator="containsText" text="cancer">
      <formula>NOT(ISERROR(SEARCH("cancer",J8)))</formula>
    </cfRule>
    <cfRule type="containsText" dxfId="962" priority="970" operator="containsText" text="Atención domiciliaria">
      <formula>NOT(ISERROR(SEARCH("Atención domiciliaria",J8)))</formula>
    </cfRule>
    <cfRule type="containsText" dxfId="961" priority="971" operator="containsText" text="Consulta externa">
      <formula>NOT(ISERROR(SEARCH("Consulta externa",J8)))</formula>
    </cfRule>
    <cfRule type="containsText" dxfId="960" priority="972" operator="containsText" text="Rotación Hospitalaria">
      <formula>NOT(ISERROR(SEARCH("Rotación Hospitalaria",J8)))</formula>
    </cfRule>
  </conditionalFormatting>
  <conditionalFormatting sqref="J8">
    <cfRule type="containsText" dxfId="959" priority="967" operator="containsText" text="Cancer">
      <formula>NOT(ISERROR(SEARCH("Cancer",J8)))</formula>
    </cfRule>
  </conditionalFormatting>
  <conditionalFormatting sqref="J7">
    <cfRule type="containsText" dxfId="958" priority="966" operator="containsText" text="Living lab">
      <formula>NOT(ISERROR(SEARCH("Living lab",J7)))</formula>
    </cfRule>
  </conditionalFormatting>
  <conditionalFormatting sqref="J7">
    <cfRule type="containsText" dxfId="957" priority="961" operator="containsText" text="Rotación Hospitalaria">
      <formula>NOT(ISERROR(SEARCH("Rotación Hospitalaria",J7)))</formula>
    </cfRule>
    <cfRule type="containsText" dxfId="956" priority="962" operator="containsText" text="cancer">
      <formula>NOT(ISERROR(SEARCH("cancer",J7)))</formula>
    </cfRule>
    <cfRule type="containsText" dxfId="955" priority="963" operator="containsText" text="Atención domiciliaria">
      <formula>NOT(ISERROR(SEARCH("Atención domiciliaria",J7)))</formula>
    </cfRule>
    <cfRule type="containsText" dxfId="954" priority="964" operator="containsText" text="Consulta externa">
      <formula>NOT(ISERROR(SEARCH("Consulta externa",J7)))</formula>
    </cfRule>
    <cfRule type="containsText" dxfId="953" priority="965" operator="containsText" text="Rotación Hospitalaria">
      <formula>NOT(ISERROR(SEARCH("Rotación Hospitalaria",J7)))</formula>
    </cfRule>
  </conditionalFormatting>
  <conditionalFormatting sqref="J7">
    <cfRule type="containsText" dxfId="952" priority="960" operator="containsText" text="Cancer">
      <formula>NOT(ISERROR(SEARCH("Cancer",J7)))</formula>
    </cfRule>
  </conditionalFormatting>
  <conditionalFormatting sqref="J15">
    <cfRule type="containsText" dxfId="951" priority="959" operator="containsText" text="Living lab">
      <formula>NOT(ISERROR(SEARCH("Living lab",J15)))</formula>
    </cfRule>
  </conditionalFormatting>
  <conditionalFormatting sqref="J15">
    <cfRule type="containsText" dxfId="950" priority="954" operator="containsText" text="Rotación Hospitalaria">
      <formula>NOT(ISERROR(SEARCH("Rotación Hospitalaria",J15)))</formula>
    </cfRule>
    <cfRule type="containsText" dxfId="949" priority="955" operator="containsText" text="cancer">
      <formula>NOT(ISERROR(SEARCH("cancer",J15)))</formula>
    </cfRule>
    <cfRule type="containsText" dxfId="948" priority="956" operator="containsText" text="Atención domiciliaria">
      <formula>NOT(ISERROR(SEARCH("Atención domiciliaria",J15)))</formula>
    </cfRule>
    <cfRule type="containsText" dxfId="947" priority="957" operator="containsText" text="Consulta externa">
      <formula>NOT(ISERROR(SEARCH("Consulta externa",J15)))</formula>
    </cfRule>
    <cfRule type="containsText" dxfId="946" priority="958" operator="containsText" text="Rotación Hospitalaria">
      <formula>NOT(ISERROR(SEARCH("Rotación Hospitalaria",J15)))</formula>
    </cfRule>
  </conditionalFormatting>
  <conditionalFormatting sqref="J15">
    <cfRule type="containsText" dxfId="945" priority="953" operator="containsText" text="Cancer">
      <formula>NOT(ISERROR(SEARCH("Cancer",J15)))</formula>
    </cfRule>
  </conditionalFormatting>
  <conditionalFormatting sqref="J31">
    <cfRule type="containsText" dxfId="944" priority="952" operator="containsText" text="Living lab">
      <formula>NOT(ISERROR(SEARCH("Living lab",J31)))</formula>
    </cfRule>
  </conditionalFormatting>
  <conditionalFormatting sqref="J31">
    <cfRule type="containsText" dxfId="943" priority="947" operator="containsText" text="Rotación Hospitalaria">
      <formula>NOT(ISERROR(SEARCH("Rotación Hospitalaria",J31)))</formula>
    </cfRule>
    <cfRule type="containsText" dxfId="942" priority="948" operator="containsText" text="cancer">
      <formula>NOT(ISERROR(SEARCH("cancer",J31)))</formula>
    </cfRule>
    <cfRule type="containsText" dxfId="941" priority="949" operator="containsText" text="Atención domiciliaria">
      <formula>NOT(ISERROR(SEARCH("Atención domiciliaria",J31)))</formula>
    </cfRule>
    <cfRule type="containsText" dxfId="940" priority="950" operator="containsText" text="Consulta externa">
      <formula>NOT(ISERROR(SEARCH("Consulta externa",J31)))</formula>
    </cfRule>
    <cfRule type="containsText" dxfId="939" priority="951" operator="containsText" text="Rotación Hospitalaria">
      <formula>NOT(ISERROR(SEARCH("Rotación Hospitalaria",J31)))</formula>
    </cfRule>
  </conditionalFormatting>
  <conditionalFormatting sqref="J31">
    <cfRule type="containsText" dxfId="938" priority="946" operator="containsText" text="Cancer">
      <formula>NOT(ISERROR(SEARCH("Cancer",J31)))</formula>
    </cfRule>
  </conditionalFormatting>
  <conditionalFormatting sqref="J32">
    <cfRule type="containsText" dxfId="937" priority="945" operator="containsText" text="Living lab">
      <formula>NOT(ISERROR(SEARCH("Living lab",J32)))</formula>
    </cfRule>
  </conditionalFormatting>
  <conditionalFormatting sqref="J32">
    <cfRule type="containsText" dxfId="936" priority="940" operator="containsText" text="Rotación Hospitalaria">
      <formula>NOT(ISERROR(SEARCH("Rotación Hospitalaria",J32)))</formula>
    </cfRule>
    <cfRule type="containsText" dxfId="935" priority="941" operator="containsText" text="cancer">
      <formula>NOT(ISERROR(SEARCH("cancer",J32)))</formula>
    </cfRule>
    <cfRule type="containsText" dxfId="934" priority="942" operator="containsText" text="Atención domiciliaria">
      <formula>NOT(ISERROR(SEARCH("Atención domiciliaria",J32)))</formula>
    </cfRule>
    <cfRule type="containsText" dxfId="933" priority="943" operator="containsText" text="Consulta externa">
      <formula>NOT(ISERROR(SEARCH("Consulta externa",J32)))</formula>
    </cfRule>
    <cfRule type="containsText" dxfId="932" priority="944" operator="containsText" text="Rotación Hospitalaria">
      <formula>NOT(ISERROR(SEARCH("Rotación Hospitalaria",J32)))</formula>
    </cfRule>
  </conditionalFormatting>
  <conditionalFormatting sqref="J32">
    <cfRule type="containsText" dxfId="931" priority="939" operator="containsText" text="Cancer">
      <formula>NOT(ISERROR(SEARCH("Cancer",J32)))</formula>
    </cfRule>
  </conditionalFormatting>
  <conditionalFormatting sqref="J20">
    <cfRule type="containsText" dxfId="930" priority="938" operator="containsText" text="Living lab">
      <formula>NOT(ISERROR(SEARCH("Living lab",J20)))</formula>
    </cfRule>
  </conditionalFormatting>
  <conditionalFormatting sqref="J20">
    <cfRule type="containsText" dxfId="929" priority="933" operator="containsText" text="Rotación Hospitalaria">
      <formula>NOT(ISERROR(SEARCH("Rotación Hospitalaria",J20)))</formula>
    </cfRule>
    <cfRule type="containsText" dxfId="928" priority="934" operator="containsText" text="cancer">
      <formula>NOT(ISERROR(SEARCH("cancer",J20)))</formula>
    </cfRule>
    <cfRule type="containsText" dxfId="927" priority="935" operator="containsText" text="Atención domiciliaria">
      <formula>NOT(ISERROR(SEARCH("Atención domiciliaria",J20)))</formula>
    </cfRule>
    <cfRule type="containsText" dxfId="926" priority="936" operator="containsText" text="Consulta externa">
      <formula>NOT(ISERROR(SEARCH("Consulta externa",J20)))</formula>
    </cfRule>
    <cfRule type="containsText" dxfId="925" priority="937" operator="containsText" text="Rotación Hospitalaria">
      <formula>NOT(ISERROR(SEARCH("Rotación Hospitalaria",J20)))</formula>
    </cfRule>
  </conditionalFormatting>
  <conditionalFormatting sqref="J20">
    <cfRule type="containsText" dxfId="924" priority="932" operator="containsText" text="Cancer">
      <formula>NOT(ISERROR(SEARCH("Cancer",J20)))</formula>
    </cfRule>
  </conditionalFormatting>
  <conditionalFormatting sqref="J22">
    <cfRule type="containsText" dxfId="923" priority="931" operator="containsText" text="Living lab">
      <formula>NOT(ISERROR(SEARCH("Living lab",J22)))</formula>
    </cfRule>
  </conditionalFormatting>
  <conditionalFormatting sqref="J22">
    <cfRule type="containsText" dxfId="922" priority="926" operator="containsText" text="Rotación Hospitalaria">
      <formula>NOT(ISERROR(SEARCH("Rotación Hospitalaria",J22)))</formula>
    </cfRule>
    <cfRule type="containsText" dxfId="921" priority="927" operator="containsText" text="cancer">
      <formula>NOT(ISERROR(SEARCH("cancer",J22)))</formula>
    </cfRule>
    <cfRule type="containsText" dxfId="920" priority="928" operator="containsText" text="Atención domiciliaria">
      <formula>NOT(ISERROR(SEARCH("Atención domiciliaria",J22)))</formula>
    </cfRule>
    <cfRule type="containsText" dxfId="919" priority="929" operator="containsText" text="Consulta externa">
      <formula>NOT(ISERROR(SEARCH("Consulta externa",J22)))</formula>
    </cfRule>
    <cfRule type="containsText" dxfId="918" priority="930" operator="containsText" text="Rotación Hospitalaria">
      <formula>NOT(ISERROR(SEARCH("Rotación Hospitalaria",J22)))</formula>
    </cfRule>
  </conditionalFormatting>
  <conditionalFormatting sqref="J22">
    <cfRule type="containsText" dxfId="917" priority="925" operator="containsText" text="Cancer">
      <formula>NOT(ISERROR(SEARCH("Cancer",J22)))</formula>
    </cfRule>
  </conditionalFormatting>
  <conditionalFormatting sqref="J21">
    <cfRule type="containsText" dxfId="916" priority="924" operator="containsText" text="Living lab">
      <formula>NOT(ISERROR(SEARCH("Living lab",J21)))</formula>
    </cfRule>
  </conditionalFormatting>
  <conditionalFormatting sqref="J21">
    <cfRule type="containsText" dxfId="915" priority="919" operator="containsText" text="Rotación Hospitalaria">
      <formula>NOT(ISERROR(SEARCH("Rotación Hospitalaria",J21)))</formula>
    </cfRule>
    <cfRule type="containsText" dxfId="914" priority="920" operator="containsText" text="cancer">
      <formula>NOT(ISERROR(SEARCH("cancer",J21)))</formula>
    </cfRule>
    <cfRule type="containsText" dxfId="913" priority="921" operator="containsText" text="Atención domiciliaria">
      <formula>NOT(ISERROR(SEARCH("Atención domiciliaria",J21)))</formula>
    </cfRule>
    <cfRule type="containsText" dxfId="912" priority="922" operator="containsText" text="Consulta externa">
      <formula>NOT(ISERROR(SEARCH("Consulta externa",J21)))</formula>
    </cfRule>
    <cfRule type="containsText" dxfId="911" priority="923" operator="containsText" text="Rotación Hospitalaria">
      <formula>NOT(ISERROR(SEARCH("Rotación Hospitalaria",J21)))</formula>
    </cfRule>
  </conditionalFormatting>
  <conditionalFormatting sqref="J21">
    <cfRule type="containsText" dxfId="910" priority="918" operator="containsText" text="Cancer">
      <formula>NOT(ISERROR(SEARCH("Cancer",J21)))</formula>
    </cfRule>
  </conditionalFormatting>
  <conditionalFormatting sqref="J9">
    <cfRule type="containsText" dxfId="909" priority="917" operator="containsText" text="Living lab">
      <formula>NOT(ISERROR(SEARCH("Living lab",J9)))</formula>
    </cfRule>
  </conditionalFormatting>
  <conditionalFormatting sqref="J9">
    <cfRule type="containsText" dxfId="908" priority="912" operator="containsText" text="Rotación Hospitalaria">
      <formula>NOT(ISERROR(SEARCH("Rotación Hospitalaria",J9)))</formula>
    </cfRule>
    <cfRule type="containsText" dxfId="907" priority="913" operator="containsText" text="cancer">
      <formula>NOT(ISERROR(SEARCH("cancer",J9)))</formula>
    </cfRule>
    <cfRule type="containsText" dxfId="906" priority="914" operator="containsText" text="Atención domiciliaria">
      <formula>NOT(ISERROR(SEARCH("Atención domiciliaria",J9)))</formula>
    </cfRule>
    <cfRule type="containsText" dxfId="905" priority="915" operator="containsText" text="Consulta externa">
      <formula>NOT(ISERROR(SEARCH("Consulta externa",J9)))</formula>
    </cfRule>
    <cfRule type="containsText" dxfId="904" priority="916" operator="containsText" text="Rotación Hospitalaria">
      <formula>NOT(ISERROR(SEARCH("Rotación Hospitalaria",J9)))</formula>
    </cfRule>
  </conditionalFormatting>
  <conditionalFormatting sqref="J9">
    <cfRule type="containsText" dxfId="903" priority="911" operator="containsText" text="Cancer">
      <formula>NOT(ISERROR(SEARCH("Cancer",J9)))</formula>
    </cfRule>
  </conditionalFormatting>
  <conditionalFormatting sqref="J10">
    <cfRule type="containsText" dxfId="902" priority="910" operator="containsText" text="Living lab">
      <formula>NOT(ISERROR(SEARCH("Living lab",J10)))</formula>
    </cfRule>
  </conditionalFormatting>
  <conditionalFormatting sqref="J10">
    <cfRule type="containsText" dxfId="901" priority="905" operator="containsText" text="Rotación Hospitalaria">
      <formula>NOT(ISERROR(SEARCH("Rotación Hospitalaria",J10)))</formula>
    </cfRule>
    <cfRule type="containsText" dxfId="900" priority="906" operator="containsText" text="cancer">
      <formula>NOT(ISERROR(SEARCH("cancer",J10)))</formula>
    </cfRule>
    <cfRule type="containsText" dxfId="899" priority="907" operator="containsText" text="Atención domiciliaria">
      <formula>NOT(ISERROR(SEARCH("Atención domiciliaria",J10)))</formula>
    </cfRule>
    <cfRule type="containsText" dxfId="898" priority="908" operator="containsText" text="Consulta externa">
      <formula>NOT(ISERROR(SEARCH("Consulta externa",J10)))</formula>
    </cfRule>
    <cfRule type="containsText" dxfId="897" priority="909" operator="containsText" text="Rotación Hospitalaria">
      <formula>NOT(ISERROR(SEARCH("Rotación Hospitalaria",J10)))</formula>
    </cfRule>
  </conditionalFormatting>
  <conditionalFormatting sqref="J10">
    <cfRule type="containsText" dxfId="896" priority="904" operator="containsText" text="Cancer">
      <formula>NOT(ISERROR(SEARCH("Cancer",J10)))</formula>
    </cfRule>
  </conditionalFormatting>
  <conditionalFormatting sqref="J17">
    <cfRule type="containsText" dxfId="895" priority="903" operator="containsText" text="Living lab">
      <formula>NOT(ISERROR(SEARCH("Living lab",J17)))</formula>
    </cfRule>
  </conditionalFormatting>
  <conditionalFormatting sqref="J17">
    <cfRule type="containsText" dxfId="894" priority="898" operator="containsText" text="Rotación Hospitalaria">
      <formula>NOT(ISERROR(SEARCH("Rotación Hospitalaria",J17)))</formula>
    </cfRule>
    <cfRule type="containsText" dxfId="893" priority="899" operator="containsText" text="cancer">
      <formula>NOT(ISERROR(SEARCH("cancer",J17)))</formula>
    </cfRule>
    <cfRule type="containsText" dxfId="892" priority="900" operator="containsText" text="Atención domiciliaria">
      <formula>NOT(ISERROR(SEARCH("Atención domiciliaria",J17)))</formula>
    </cfRule>
    <cfRule type="containsText" dxfId="891" priority="901" operator="containsText" text="Consulta externa">
      <formula>NOT(ISERROR(SEARCH("Consulta externa",J17)))</formula>
    </cfRule>
    <cfRule type="containsText" dxfId="890" priority="902" operator="containsText" text="Rotación Hospitalaria">
      <formula>NOT(ISERROR(SEARCH("Rotación Hospitalaria",J17)))</formula>
    </cfRule>
  </conditionalFormatting>
  <conditionalFormatting sqref="J17">
    <cfRule type="containsText" dxfId="889" priority="897" operator="containsText" text="Cancer">
      <formula>NOT(ISERROR(SEARCH("Cancer",J17)))</formula>
    </cfRule>
  </conditionalFormatting>
  <conditionalFormatting sqref="J12">
    <cfRule type="containsText" dxfId="888" priority="896" operator="containsText" text="Living lab">
      <formula>NOT(ISERROR(SEARCH("Living lab",J12)))</formula>
    </cfRule>
  </conditionalFormatting>
  <conditionalFormatting sqref="J12">
    <cfRule type="containsText" dxfId="887" priority="891" operator="containsText" text="Rotación Hospitalaria">
      <formula>NOT(ISERROR(SEARCH("Rotación Hospitalaria",J12)))</formula>
    </cfRule>
    <cfRule type="containsText" dxfId="886" priority="892" operator="containsText" text="cancer">
      <formula>NOT(ISERROR(SEARCH("cancer",J12)))</formula>
    </cfRule>
    <cfRule type="containsText" dxfId="885" priority="893" operator="containsText" text="Atención domiciliaria">
      <formula>NOT(ISERROR(SEARCH("Atención domiciliaria",J12)))</formula>
    </cfRule>
    <cfRule type="containsText" dxfId="884" priority="894" operator="containsText" text="Consulta externa">
      <formula>NOT(ISERROR(SEARCH("Consulta externa",J12)))</formula>
    </cfRule>
    <cfRule type="containsText" dxfId="883" priority="895" operator="containsText" text="Rotación Hospitalaria">
      <formula>NOT(ISERROR(SEARCH("Rotación Hospitalaria",J12)))</formula>
    </cfRule>
  </conditionalFormatting>
  <conditionalFormatting sqref="J12">
    <cfRule type="containsText" dxfId="882" priority="890" operator="containsText" text="Cancer">
      <formula>NOT(ISERROR(SEARCH("Cancer",J12)))</formula>
    </cfRule>
  </conditionalFormatting>
  <conditionalFormatting sqref="J16">
    <cfRule type="containsText" dxfId="881" priority="889" operator="containsText" text="Living lab">
      <formula>NOT(ISERROR(SEARCH("Living lab",J16)))</formula>
    </cfRule>
  </conditionalFormatting>
  <conditionalFormatting sqref="J16">
    <cfRule type="containsText" dxfId="880" priority="884" operator="containsText" text="Rotación Hospitalaria">
      <formula>NOT(ISERROR(SEARCH("Rotación Hospitalaria",J16)))</formula>
    </cfRule>
    <cfRule type="containsText" dxfId="879" priority="885" operator="containsText" text="cancer">
      <formula>NOT(ISERROR(SEARCH("cancer",J16)))</formula>
    </cfRule>
    <cfRule type="containsText" dxfId="878" priority="886" operator="containsText" text="Atención domiciliaria">
      <formula>NOT(ISERROR(SEARCH("Atención domiciliaria",J16)))</formula>
    </cfRule>
    <cfRule type="containsText" dxfId="877" priority="887" operator="containsText" text="Consulta externa">
      <formula>NOT(ISERROR(SEARCH("Consulta externa",J16)))</formula>
    </cfRule>
    <cfRule type="containsText" dxfId="876" priority="888" operator="containsText" text="Rotación Hospitalaria">
      <formula>NOT(ISERROR(SEARCH("Rotación Hospitalaria",J16)))</formula>
    </cfRule>
  </conditionalFormatting>
  <conditionalFormatting sqref="J16">
    <cfRule type="containsText" dxfId="875" priority="883" operator="containsText" text="Cancer">
      <formula>NOT(ISERROR(SEARCH("Cancer",J16)))</formula>
    </cfRule>
  </conditionalFormatting>
  <conditionalFormatting sqref="J4">
    <cfRule type="containsText" dxfId="874" priority="882" operator="containsText" text="Living lab">
      <formula>NOT(ISERROR(SEARCH("Living lab",J4)))</formula>
    </cfRule>
  </conditionalFormatting>
  <conditionalFormatting sqref="J4">
    <cfRule type="containsText" dxfId="873" priority="877" operator="containsText" text="Rotación Hospitalaria">
      <formula>NOT(ISERROR(SEARCH("Rotación Hospitalaria",J4)))</formula>
    </cfRule>
    <cfRule type="containsText" dxfId="872" priority="878" operator="containsText" text="cancer">
      <formula>NOT(ISERROR(SEARCH("cancer",J4)))</formula>
    </cfRule>
    <cfRule type="containsText" dxfId="871" priority="879" operator="containsText" text="Atención domiciliaria">
      <formula>NOT(ISERROR(SEARCH("Atención domiciliaria",J4)))</formula>
    </cfRule>
    <cfRule type="containsText" dxfId="870" priority="880" operator="containsText" text="Consulta externa">
      <formula>NOT(ISERROR(SEARCH("Consulta externa",J4)))</formula>
    </cfRule>
    <cfRule type="containsText" dxfId="869" priority="881" operator="containsText" text="Rotación Hospitalaria">
      <formula>NOT(ISERROR(SEARCH("Rotación Hospitalaria",J4)))</formula>
    </cfRule>
  </conditionalFormatting>
  <conditionalFormatting sqref="J4">
    <cfRule type="containsText" dxfId="868" priority="876" operator="containsText" text="Cancer">
      <formula>NOT(ISERROR(SEARCH("Cancer",J4)))</formula>
    </cfRule>
  </conditionalFormatting>
  <conditionalFormatting sqref="J23">
    <cfRule type="containsText" dxfId="867" priority="875" operator="containsText" text="Living lab">
      <formula>NOT(ISERROR(SEARCH("Living lab",J23)))</formula>
    </cfRule>
  </conditionalFormatting>
  <conditionalFormatting sqref="J23">
    <cfRule type="containsText" dxfId="866" priority="870" operator="containsText" text="Rotación Hospitalaria">
      <formula>NOT(ISERROR(SEARCH("Rotación Hospitalaria",J23)))</formula>
    </cfRule>
    <cfRule type="containsText" dxfId="865" priority="871" operator="containsText" text="cancer">
      <formula>NOT(ISERROR(SEARCH("cancer",J23)))</formula>
    </cfRule>
    <cfRule type="containsText" dxfId="864" priority="872" operator="containsText" text="Atención domiciliaria">
      <formula>NOT(ISERROR(SEARCH("Atención domiciliaria",J23)))</formula>
    </cfRule>
    <cfRule type="containsText" dxfId="863" priority="873" operator="containsText" text="Consulta externa">
      <formula>NOT(ISERROR(SEARCH("Consulta externa",J23)))</formula>
    </cfRule>
    <cfRule type="containsText" dxfId="862" priority="874" operator="containsText" text="Rotación Hospitalaria">
      <formula>NOT(ISERROR(SEARCH("Rotación Hospitalaria",J23)))</formula>
    </cfRule>
  </conditionalFormatting>
  <conditionalFormatting sqref="J23">
    <cfRule type="containsText" dxfId="861" priority="869" operator="containsText" text="Cancer">
      <formula>NOT(ISERROR(SEARCH("Cancer",J23)))</formula>
    </cfRule>
  </conditionalFormatting>
  <conditionalFormatting sqref="J18">
    <cfRule type="containsText" dxfId="860" priority="868" operator="containsText" text="Living lab">
      <formula>NOT(ISERROR(SEARCH("Living lab",J18)))</formula>
    </cfRule>
  </conditionalFormatting>
  <conditionalFormatting sqref="J18">
    <cfRule type="containsText" dxfId="859" priority="863" operator="containsText" text="Rotación Hospitalaria">
      <formula>NOT(ISERROR(SEARCH("Rotación Hospitalaria",J18)))</formula>
    </cfRule>
    <cfRule type="containsText" dxfId="858" priority="864" operator="containsText" text="cancer">
      <formula>NOT(ISERROR(SEARCH("cancer",J18)))</formula>
    </cfRule>
    <cfRule type="containsText" dxfId="857" priority="865" operator="containsText" text="Atención domiciliaria">
      <formula>NOT(ISERROR(SEARCH("Atención domiciliaria",J18)))</formula>
    </cfRule>
    <cfRule type="containsText" dxfId="856" priority="866" operator="containsText" text="Consulta externa">
      <formula>NOT(ISERROR(SEARCH("Consulta externa",J18)))</formula>
    </cfRule>
    <cfRule type="containsText" dxfId="855" priority="867" operator="containsText" text="Rotación Hospitalaria">
      <formula>NOT(ISERROR(SEARCH("Rotación Hospitalaria",J18)))</formula>
    </cfRule>
  </conditionalFormatting>
  <conditionalFormatting sqref="J18">
    <cfRule type="containsText" dxfId="854" priority="862" operator="containsText" text="Cancer">
      <formula>NOT(ISERROR(SEARCH("Cancer",J18)))</formula>
    </cfRule>
  </conditionalFormatting>
  <conditionalFormatting sqref="J25">
    <cfRule type="containsText" dxfId="853" priority="861" operator="containsText" text="Living lab">
      <formula>NOT(ISERROR(SEARCH("Living lab",J25)))</formula>
    </cfRule>
  </conditionalFormatting>
  <conditionalFormatting sqref="J25">
    <cfRule type="containsText" dxfId="852" priority="856" operator="containsText" text="Rotación Hospitalaria">
      <formula>NOT(ISERROR(SEARCH("Rotación Hospitalaria",J25)))</formula>
    </cfRule>
    <cfRule type="containsText" dxfId="851" priority="857" operator="containsText" text="cancer">
      <formula>NOT(ISERROR(SEARCH("cancer",J25)))</formula>
    </cfRule>
    <cfRule type="containsText" dxfId="850" priority="858" operator="containsText" text="Atención domiciliaria">
      <formula>NOT(ISERROR(SEARCH("Atención domiciliaria",J25)))</formula>
    </cfRule>
    <cfRule type="containsText" dxfId="849" priority="859" operator="containsText" text="Consulta externa">
      <formula>NOT(ISERROR(SEARCH("Consulta externa",J25)))</formula>
    </cfRule>
    <cfRule type="containsText" dxfId="848" priority="860" operator="containsText" text="Rotación Hospitalaria">
      <formula>NOT(ISERROR(SEARCH("Rotación Hospitalaria",J25)))</formula>
    </cfRule>
  </conditionalFormatting>
  <conditionalFormatting sqref="J25">
    <cfRule type="containsText" dxfId="847" priority="855" operator="containsText" text="Cancer">
      <formula>NOT(ISERROR(SEARCH("Cancer",J25)))</formula>
    </cfRule>
  </conditionalFormatting>
  <conditionalFormatting sqref="J5">
    <cfRule type="containsText" dxfId="846" priority="854" operator="containsText" text="Living lab">
      <formula>NOT(ISERROR(SEARCH("Living lab",J5)))</formula>
    </cfRule>
  </conditionalFormatting>
  <conditionalFormatting sqref="J5">
    <cfRule type="containsText" dxfId="845" priority="849" operator="containsText" text="Rotación Hospitalaria">
      <formula>NOT(ISERROR(SEARCH("Rotación Hospitalaria",J5)))</formula>
    </cfRule>
    <cfRule type="containsText" dxfId="844" priority="850" operator="containsText" text="cancer">
      <formula>NOT(ISERROR(SEARCH("cancer",J5)))</formula>
    </cfRule>
    <cfRule type="containsText" dxfId="843" priority="851" operator="containsText" text="Atención domiciliaria">
      <formula>NOT(ISERROR(SEARCH("Atención domiciliaria",J5)))</formula>
    </cfRule>
    <cfRule type="containsText" dxfId="842" priority="852" operator="containsText" text="Consulta externa">
      <formula>NOT(ISERROR(SEARCH("Consulta externa",J5)))</formula>
    </cfRule>
    <cfRule type="containsText" dxfId="841" priority="853" operator="containsText" text="Rotación Hospitalaria">
      <formula>NOT(ISERROR(SEARCH("Rotación Hospitalaria",J5)))</formula>
    </cfRule>
  </conditionalFormatting>
  <conditionalFormatting sqref="J5">
    <cfRule type="containsText" dxfId="840" priority="848" operator="containsText" text="Cancer">
      <formula>NOT(ISERROR(SEARCH("Cancer",J5)))</formula>
    </cfRule>
  </conditionalFormatting>
  <conditionalFormatting sqref="J6">
    <cfRule type="containsText" dxfId="839" priority="847" operator="containsText" text="Living lab">
      <formula>NOT(ISERROR(SEARCH("Living lab",J6)))</formula>
    </cfRule>
  </conditionalFormatting>
  <conditionalFormatting sqref="J6">
    <cfRule type="containsText" dxfId="838" priority="842" operator="containsText" text="Rotación Hospitalaria">
      <formula>NOT(ISERROR(SEARCH("Rotación Hospitalaria",J6)))</formula>
    </cfRule>
    <cfRule type="containsText" dxfId="837" priority="843" operator="containsText" text="cancer">
      <formula>NOT(ISERROR(SEARCH("cancer",J6)))</formula>
    </cfRule>
    <cfRule type="containsText" dxfId="836" priority="844" operator="containsText" text="Atención domiciliaria">
      <formula>NOT(ISERROR(SEARCH("Atención domiciliaria",J6)))</formula>
    </cfRule>
    <cfRule type="containsText" dxfId="835" priority="845" operator="containsText" text="Consulta externa">
      <formula>NOT(ISERROR(SEARCH("Consulta externa",J6)))</formula>
    </cfRule>
    <cfRule type="containsText" dxfId="834" priority="846" operator="containsText" text="Rotación Hospitalaria">
      <formula>NOT(ISERROR(SEARCH("Rotación Hospitalaria",J6)))</formula>
    </cfRule>
  </conditionalFormatting>
  <conditionalFormatting sqref="J6">
    <cfRule type="containsText" dxfId="833" priority="841" operator="containsText" text="Cancer">
      <formula>NOT(ISERROR(SEARCH("Cancer",J6)))</formula>
    </cfRule>
  </conditionalFormatting>
  <conditionalFormatting sqref="J13">
    <cfRule type="containsText" dxfId="832" priority="840" operator="containsText" text="Living lab">
      <formula>NOT(ISERROR(SEARCH("Living lab",J13)))</formula>
    </cfRule>
  </conditionalFormatting>
  <conditionalFormatting sqref="J13">
    <cfRule type="containsText" dxfId="831" priority="835" operator="containsText" text="Rotación Hospitalaria">
      <formula>NOT(ISERROR(SEARCH("Rotación Hospitalaria",J13)))</formula>
    </cfRule>
    <cfRule type="containsText" dxfId="830" priority="836" operator="containsText" text="cancer">
      <formula>NOT(ISERROR(SEARCH("cancer",J13)))</formula>
    </cfRule>
    <cfRule type="containsText" dxfId="829" priority="837" operator="containsText" text="Atención domiciliaria">
      <formula>NOT(ISERROR(SEARCH("Atención domiciliaria",J13)))</formula>
    </cfRule>
    <cfRule type="containsText" dxfId="828" priority="838" operator="containsText" text="Consulta externa">
      <formula>NOT(ISERROR(SEARCH("Consulta externa",J13)))</formula>
    </cfRule>
    <cfRule type="containsText" dxfId="827" priority="839" operator="containsText" text="Rotación Hospitalaria">
      <formula>NOT(ISERROR(SEARCH("Rotación Hospitalaria",J13)))</formula>
    </cfRule>
  </conditionalFormatting>
  <conditionalFormatting sqref="J13">
    <cfRule type="containsText" dxfId="826" priority="834" operator="containsText" text="Cancer">
      <formula>NOT(ISERROR(SEARCH("Cancer",J13)))</formula>
    </cfRule>
  </conditionalFormatting>
  <conditionalFormatting sqref="J14">
    <cfRule type="containsText" dxfId="825" priority="833" operator="containsText" text="Living lab">
      <formula>NOT(ISERROR(SEARCH("Living lab",J14)))</formula>
    </cfRule>
  </conditionalFormatting>
  <conditionalFormatting sqref="J14">
    <cfRule type="containsText" dxfId="824" priority="828" operator="containsText" text="Rotación Hospitalaria">
      <formula>NOT(ISERROR(SEARCH("Rotación Hospitalaria",J14)))</formula>
    </cfRule>
    <cfRule type="containsText" dxfId="823" priority="829" operator="containsText" text="cancer">
      <formula>NOT(ISERROR(SEARCH("cancer",J14)))</formula>
    </cfRule>
    <cfRule type="containsText" dxfId="822" priority="830" operator="containsText" text="Atención domiciliaria">
      <formula>NOT(ISERROR(SEARCH("Atención domiciliaria",J14)))</formula>
    </cfRule>
    <cfRule type="containsText" dxfId="821" priority="831" operator="containsText" text="Consulta externa">
      <formula>NOT(ISERROR(SEARCH("Consulta externa",J14)))</formula>
    </cfRule>
    <cfRule type="containsText" dxfId="820" priority="832" operator="containsText" text="Rotación Hospitalaria">
      <formula>NOT(ISERROR(SEARCH("Rotación Hospitalaria",J14)))</formula>
    </cfRule>
  </conditionalFormatting>
  <conditionalFormatting sqref="J14">
    <cfRule type="containsText" dxfId="819" priority="827" operator="containsText" text="Cancer">
      <formula>NOT(ISERROR(SEARCH("Cancer",J14)))</formula>
    </cfRule>
  </conditionalFormatting>
  <conditionalFormatting sqref="N51">
    <cfRule type="containsText" dxfId="818" priority="826" operator="containsText" text="Living lab">
      <formula>NOT(ISERROR(SEARCH("Living lab",N51)))</formula>
    </cfRule>
  </conditionalFormatting>
  <conditionalFormatting sqref="N51">
    <cfRule type="containsText" dxfId="817" priority="821" operator="containsText" text="Rotación Hospitalaria">
      <formula>NOT(ISERROR(SEARCH("Rotación Hospitalaria",N51)))</formula>
    </cfRule>
    <cfRule type="containsText" dxfId="816" priority="822" operator="containsText" text="cancer">
      <formula>NOT(ISERROR(SEARCH("cancer",N51)))</formula>
    </cfRule>
    <cfRule type="containsText" dxfId="815" priority="823" operator="containsText" text="Atención domiciliaria">
      <formula>NOT(ISERROR(SEARCH("Atención domiciliaria",N51)))</formula>
    </cfRule>
    <cfRule type="containsText" dxfId="814" priority="824" operator="containsText" text="Consulta externa">
      <formula>NOT(ISERROR(SEARCH("Consulta externa",N51)))</formula>
    </cfRule>
    <cfRule type="containsText" dxfId="813" priority="825" operator="containsText" text="Rotación Hospitalaria">
      <formula>NOT(ISERROR(SEARCH("Rotación Hospitalaria",N51)))</formula>
    </cfRule>
  </conditionalFormatting>
  <conditionalFormatting sqref="N51">
    <cfRule type="containsText" dxfId="812" priority="820" operator="containsText" text="Cancer">
      <formula>NOT(ISERROR(SEARCH("Cancer",N51)))</formula>
    </cfRule>
  </conditionalFormatting>
  <conditionalFormatting sqref="N50">
    <cfRule type="containsText" dxfId="811" priority="819" operator="containsText" text="Living lab">
      <formula>NOT(ISERROR(SEARCH("Living lab",N50)))</formula>
    </cfRule>
  </conditionalFormatting>
  <conditionalFormatting sqref="N50">
    <cfRule type="containsText" dxfId="810" priority="814" operator="containsText" text="Rotación Hospitalaria">
      <formula>NOT(ISERROR(SEARCH("Rotación Hospitalaria",N50)))</formula>
    </cfRule>
    <cfRule type="containsText" dxfId="809" priority="815" operator="containsText" text="cancer">
      <formula>NOT(ISERROR(SEARCH("cancer",N50)))</formula>
    </cfRule>
    <cfRule type="containsText" dxfId="808" priority="816" operator="containsText" text="Atención domiciliaria">
      <formula>NOT(ISERROR(SEARCH("Atención domiciliaria",N50)))</formula>
    </cfRule>
    <cfRule type="containsText" dxfId="807" priority="817" operator="containsText" text="Consulta externa">
      <formula>NOT(ISERROR(SEARCH("Consulta externa",N50)))</formula>
    </cfRule>
    <cfRule type="containsText" dxfId="806" priority="818" operator="containsText" text="Rotación Hospitalaria">
      <formula>NOT(ISERROR(SEARCH("Rotación Hospitalaria",N50)))</formula>
    </cfRule>
  </conditionalFormatting>
  <conditionalFormatting sqref="N50">
    <cfRule type="containsText" dxfId="805" priority="813" operator="containsText" text="Cancer">
      <formula>NOT(ISERROR(SEARCH("Cancer",N50)))</formula>
    </cfRule>
  </conditionalFormatting>
  <conditionalFormatting sqref="N41">
    <cfRule type="containsText" dxfId="804" priority="812" operator="containsText" text="Living lab">
      <formula>NOT(ISERROR(SEARCH("Living lab",N41)))</formula>
    </cfRule>
  </conditionalFormatting>
  <conditionalFormatting sqref="N41">
    <cfRule type="containsText" dxfId="803" priority="807" operator="containsText" text="Rotación Hospitalaria">
      <formula>NOT(ISERROR(SEARCH("Rotación Hospitalaria",N41)))</formula>
    </cfRule>
    <cfRule type="containsText" dxfId="802" priority="808" operator="containsText" text="cancer">
      <formula>NOT(ISERROR(SEARCH("cancer",N41)))</formula>
    </cfRule>
    <cfRule type="containsText" dxfId="801" priority="809" operator="containsText" text="Atención domiciliaria">
      <formula>NOT(ISERROR(SEARCH("Atención domiciliaria",N41)))</formula>
    </cfRule>
    <cfRule type="containsText" dxfId="800" priority="810" operator="containsText" text="Consulta externa">
      <formula>NOT(ISERROR(SEARCH("Consulta externa",N41)))</formula>
    </cfRule>
    <cfRule type="containsText" dxfId="799" priority="811" operator="containsText" text="Rotación Hospitalaria">
      <formula>NOT(ISERROR(SEARCH("Rotación Hospitalaria",N41)))</formula>
    </cfRule>
  </conditionalFormatting>
  <conditionalFormatting sqref="N41">
    <cfRule type="containsText" dxfId="798" priority="806" operator="containsText" text="Cancer">
      <formula>NOT(ISERROR(SEARCH("Cancer",N41)))</formula>
    </cfRule>
  </conditionalFormatting>
  <conditionalFormatting sqref="N47">
    <cfRule type="containsText" dxfId="797" priority="805" operator="containsText" text="Living lab">
      <formula>NOT(ISERROR(SEARCH("Living lab",N47)))</formula>
    </cfRule>
  </conditionalFormatting>
  <conditionalFormatting sqref="N47">
    <cfRule type="containsText" dxfId="796" priority="800" operator="containsText" text="Rotación Hospitalaria">
      <formula>NOT(ISERROR(SEARCH("Rotación Hospitalaria",N47)))</formula>
    </cfRule>
    <cfRule type="containsText" dxfId="795" priority="801" operator="containsText" text="cancer">
      <formula>NOT(ISERROR(SEARCH("cancer",N47)))</formula>
    </cfRule>
    <cfRule type="containsText" dxfId="794" priority="802" operator="containsText" text="Atención domiciliaria">
      <formula>NOT(ISERROR(SEARCH("Atención domiciliaria",N47)))</formula>
    </cfRule>
    <cfRule type="containsText" dxfId="793" priority="803" operator="containsText" text="Consulta externa">
      <formula>NOT(ISERROR(SEARCH("Consulta externa",N47)))</formula>
    </cfRule>
    <cfRule type="containsText" dxfId="792" priority="804" operator="containsText" text="Rotación Hospitalaria">
      <formula>NOT(ISERROR(SEARCH("Rotación Hospitalaria",N47)))</formula>
    </cfRule>
  </conditionalFormatting>
  <conditionalFormatting sqref="N47">
    <cfRule type="containsText" dxfId="791" priority="799" operator="containsText" text="Cancer">
      <formula>NOT(ISERROR(SEARCH("Cancer",N47)))</formula>
    </cfRule>
  </conditionalFormatting>
  <conditionalFormatting sqref="N43">
    <cfRule type="containsText" dxfId="790" priority="798" operator="containsText" text="Living lab">
      <formula>NOT(ISERROR(SEARCH("Living lab",N43)))</formula>
    </cfRule>
  </conditionalFormatting>
  <conditionalFormatting sqref="N43">
    <cfRule type="containsText" dxfId="789" priority="793" operator="containsText" text="Rotación Hospitalaria">
      <formula>NOT(ISERROR(SEARCH("Rotación Hospitalaria",N43)))</formula>
    </cfRule>
    <cfRule type="containsText" dxfId="788" priority="794" operator="containsText" text="cancer">
      <formula>NOT(ISERROR(SEARCH("cancer",N43)))</formula>
    </cfRule>
    <cfRule type="containsText" dxfId="787" priority="795" operator="containsText" text="Atención domiciliaria">
      <formula>NOT(ISERROR(SEARCH("Atención domiciliaria",N43)))</formula>
    </cfRule>
    <cfRule type="containsText" dxfId="786" priority="796" operator="containsText" text="Consulta externa">
      <formula>NOT(ISERROR(SEARCH("Consulta externa",N43)))</formula>
    </cfRule>
    <cfRule type="containsText" dxfId="785" priority="797" operator="containsText" text="Rotación Hospitalaria">
      <formula>NOT(ISERROR(SEARCH("Rotación Hospitalaria",N43)))</formula>
    </cfRule>
  </conditionalFormatting>
  <conditionalFormatting sqref="N43">
    <cfRule type="containsText" dxfId="784" priority="792" operator="containsText" text="Cancer">
      <formula>NOT(ISERROR(SEARCH("Cancer",N43)))</formula>
    </cfRule>
  </conditionalFormatting>
  <conditionalFormatting sqref="N44">
    <cfRule type="containsText" dxfId="783" priority="791" operator="containsText" text="Living lab">
      <formula>NOT(ISERROR(SEARCH("Living lab",N44)))</formula>
    </cfRule>
  </conditionalFormatting>
  <conditionalFormatting sqref="N44">
    <cfRule type="containsText" dxfId="782" priority="786" operator="containsText" text="Rotación Hospitalaria">
      <formula>NOT(ISERROR(SEARCH("Rotación Hospitalaria",N44)))</formula>
    </cfRule>
    <cfRule type="containsText" dxfId="781" priority="787" operator="containsText" text="cancer">
      <formula>NOT(ISERROR(SEARCH("cancer",N44)))</formula>
    </cfRule>
    <cfRule type="containsText" dxfId="780" priority="788" operator="containsText" text="Atención domiciliaria">
      <formula>NOT(ISERROR(SEARCH("Atención domiciliaria",N44)))</formula>
    </cfRule>
    <cfRule type="containsText" dxfId="779" priority="789" operator="containsText" text="Consulta externa">
      <formula>NOT(ISERROR(SEARCH("Consulta externa",N44)))</formula>
    </cfRule>
    <cfRule type="containsText" dxfId="778" priority="790" operator="containsText" text="Rotación Hospitalaria">
      <formula>NOT(ISERROR(SEARCH("Rotación Hospitalaria",N44)))</formula>
    </cfRule>
  </conditionalFormatting>
  <conditionalFormatting sqref="N44">
    <cfRule type="containsText" dxfId="777" priority="785" operator="containsText" text="Cancer">
      <formula>NOT(ISERROR(SEARCH("Cancer",N44)))</formula>
    </cfRule>
  </conditionalFormatting>
  <conditionalFormatting sqref="N38">
    <cfRule type="containsText" dxfId="776" priority="784" operator="containsText" text="Living lab">
      <formula>NOT(ISERROR(SEARCH("Living lab",N38)))</formula>
    </cfRule>
  </conditionalFormatting>
  <conditionalFormatting sqref="N38">
    <cfRule type="containsText" dxfId="775" priority="779" operator="containsText" text="Rotación Hospitalaria">
      <formula>NOT(ISERROR(SEARCH("Rotación Hospitalaria",N38)))</formula>
    </cfRule>
    <cfRule type="containsText" dxfId="774" priority="780" operator="containsText" text="cancer">
      <formula>NOT(ISERROR(SEARCH("cancer",N38)))</formula>
    </cfRule>
    <cfRule type="containsText" dxfId="773" priority="781" operator="containsText" text="Atención domiciliaria">
      <formula>NOT(ISERROR(SEARCH("Atención domiciliaria",N38)))</formula>
    </cfRule>
    <cfRule type="containsText" dxfId="772" priority="782" operator="containsText" text="Consulta externa">
      <formula>NOT(ISERROR(SEARCH("Consulta externa",N38)))</formula>
    </cfRule>
    <cfRule type="containsText" dxfId="771" priority="783" operator="containsText" text="Rotación Hospitalaria">
      <formula>NOT(ISERROR(SEARCH("Rotación Hospitalaria",N38)))</formula>
    </cfRule>
  </conditionalFormatting>
  <conditionalFormatting sqref="N38">
    <cfRule type="containsText" dxfId="770" priority="778" operator="containsText" text="Cancer">
      <formula>NOT(ISERROR(SEARCH("Cancer",N38)))</formula>
    </cfRule>
  </conditionalFormatting>
  <conditionalFormatting sqref="N36">
    <cfRule type="containsText" dxfId="769" priority="777" operator="containsText" text="Living lab">
      <formula>NOT(ISERROR(SEARCH("Living lab",N36)))</formula>
    </cfRule>
  </conditionalFormatting>
  <conditionalFormatting sqref="N36">
    <cfRule type="containsText" dxfId="768" priority="772" operator="containsText" text="Rotación Hospitalaria">
      <formula>NOT(ISERROR(SEARCH("Rotación Hospitalaria",N36)))</formula>
    </cfRule>
    <cfRule type="containsText" dxfId="767" priority="773" operator="containsText" text="cancer">
      <formula>NOT(ISERROR(SEARCH("cancer",N36)))</formula>
    </cfRule>
    <cfRule type="containsText" dxfId="766" priority="774" operator="containsText" text="Atención domiciliaria">
      <formula>NOT(ISERROR(SEARCH("Atención domiciliaria",N36)))</formula>
    </cfRule>
    <cfRule type="containsText" dxfId="765" priority="775" operator="containsText" text="Consulta externa">
      <formula>NOT(ISERROR(SEARCH("Consulta externa",N36)))</formula>
    </cfRule>
    <cfRule type="containsText" dxfId="764" priority="776" operator="containsText" text="Rotación Hospitalaria">
      <formula>NOT(ISERROR(SEARCH("Rotación Hospitalaria",N36)))</formula>
    </cfRule>
  </conditionalFormatting>
  <conditionalFormatting sqref="N36">
    <cfRule type="containsText" dxfId="763" priority="771" operator="containsText" text="Cancer">
      <formula>NOT(ISERROR(SEARCH("Cancer",N36)))</formula>
    </cfRule>
  </conditionalFormatting>
  <conditionalFormatting sqref="N40">
    <cfRule type="containsText" dxfId="762" priority="770" operator="containsText" text="Living lab">
      <formula>NOT(ISERROR(SEARCH("Living lab",N40)))</formula>
    </cfRule>
  </conditionalFormatting>
  <conditionalFormatting sqref="N40">
    <cfRule type="containsText" dxfId="761" priority="765" operator="containsText" text="Rotación Hospitalaria">
      <formula>NOT(ISERROR(SEARCH("Rotación Hospitalaria",N40)))</formula>
    </cfRule>
    <cfRule type="containsText" dxfId="760" priority="766" operator="containsText" text="cancer">
      <formula>NOT(ISERROR(SEARCH("cancer",N40)))</formula>
    </cfRule>
    <cfRule type="containsText" dxfId="759" priority="767" operator="containsText" text="Atención domiciliaria">
      <formula>NOT(ISERROR(SEARCH("Atención domiciliaria",N40)))</formula>
    </cfRule>
    <cfRule type="containsText" dxfId="758" priority="768" operator="containsText" text="Consulta externa">
      <formula>NOT(ISERROR(SEARCH("Consulta externa",N40)))</formula>
    </cfRule>
    <cfRule type="containsText" dxfId="757" priority="769" operator="containsText" text="Rotación Hospitalaria">
      <formula>NOT(ISERROR(SEARCH("Rotación Hospitalaria",N40)))</formula>
    </cfRule>
  </conditionalFormatting>
  <conditionalFormatting sqref="N40">
    <cfRule type="containsText" dxfId="756" priority="764" operator="containsText" text="Cancer">
      <formula>NOT(ISERROR(SEARCH("Cancer",N40)))</formula>
    </cfRule>
  </conditionalFormatting>
  <conditionalFormatting sqref="N48">
    <cfRule type="containsText" dxfId="755" priority="763" operator="containsText" text="Living lab">
      <formula>NOT(ISERROR(SEARCH("Living lab",N48)))</formula>
    </cfRule>
  </conditionalFormatting>
  <conditionalFormatting sqref="N48">
    <cfRule type="containsText" dxfId="754" priority="758" operator="containsText" text="Rotación Hospitalaria">
      <formula>NOT(ISERROR(SEARCH("Rotación Hospitalaria",N48)))</formula>
    </cfRule>
    <cfRule type="containsText" dxfId="753" priority="759" operator="containsText" text="cancer">
      <formula>NOT(ISERROR(SEARCH("cancer",N48)))</formula>
    </cfRule>
    <cfRule type="containsText" dxfId="752" priority="760" operator="containsText" text="Atención domiciliaria">
      <formula>NOT(ISERROR(SEARCH("Atención domiciliaria",N48)))</formula>
    </cfRule>
    <cfRule type="containsText" dxfId="751" priority="761" operator="containsText" text="Consulta externa">
      <formula>NOT(ISERROR(SEARCH("Consulta externa",N48)))</formula>
    </cfRule>
    <cfRule type="containsText" dxfId="750" priority="762" operator="containsText" text="Rotación Hospitalaria">
      <formula>NOT(ISERROR(SEARCH("Rotación Hospitalaria",N48)))</formula>
    </cfRule>
  </conditionalFormatting>
  <conditionalFormatting sqref="N48">
    <cfRule type="containsText" dxfId="749" priority="757" operator="containsText" text="Cancer">
      <formula>NOT(ISERROR(SEARCH("Cancer",N48)))</formula>
    </cfRule>
  </conditionalFormatting>
  <conditionalFormatting sqref="N52">
    <cfRule type="containsText" dxfId="748" priority="756" operator="containsText" text="Living lab">
      <formula>NOT(ISERROR(SEARCH("Living lab",N52)))</formula>
    </cfRule>
  </conditionalFormatting>
  <conditionalFormatting sqref="N52">
    <cfRule type="containsText" dxfId="747" priority="751" operator="containsText" text="Rotación Hospitalaria">
      <formula>NOT(ISERROR(SEARCH("Rotación Hospitalaria",N52)))</formula>
    </cfRule>
    <cfRule type="containsText" dxfId="746" priority="752" operator="containsText" text="cancer">
      <formula>NOT(ISERROR(SEARCH("cancer",N52)))</formula>
    </cfRule>
    <cfRule type="containsText" dxfId="745" priority="753" operator="containsText" text="Atención domiciliaria">
      <formula>NOT(ISERROR(SEARCH("Atención domiciliaria",N52)))</formula>
    </cfRule>
    <cfRule type="containsText" dxfId="744" priority="754" operator="containsText" text="Consulta externa">
      <formula>NOT(ISERROR(SEARCH("Consulta externa",N52)))</formula>
    </cfRule>
    <cfRule type="containsText" dxfId="743" priority="755" operator="containsText" text="Rotación Hospitalaria">
      <formula>NOT(ISERROR(SEARCH("Rotación Hospitalaria",N52)))</formula>
    </cfRule>
  </conditionalFormatting>
  <conditionalFormatting sqref="N52">
    <cfRule type="containsText" dxfId="742" priority="750" operator="containsText" text="Cancer">
      <formula>NOT(ISERROR(SEARCH("Cancer",N52)))</formula>
    </cfRule>
  </conditionalFormatting>
  <conditionalFormatting sqref="N39">
    <cfRule type="containsText" dxfId="741" priority="749" operator="containsText" text="Living lab">
      <formula>NOT(ISERROR(SEARCH("Living lab",N39)))</formula>
    </cfRule>
  </conditionalFormatting>
  <conditionalFormatting sqref="N39">
    <cfRule type="containsText" dxfId="740" priority="744" operator="containsText" text="Rotación Hospitalaria">
      <formula>NOT(ISERROR(SEARCH("Rotación Hospitalaria",N39)))</formula>
    </cfRule>
    <cfRule type="containsText" dxfId="739" priority="745" operator="containsText" text="cancer">
      <formula>NOT(ISERROR(SEARCH("cancer",N39)))</formula>
    </cfRule>
    <cfRule type="containsText" dxfId="738" priority="746" operator="containsText" text="Atención domiciliaria">
      <formula>NOT(ISERROR(SEARCH("Atención domiciliaria",N39)))</formula>
    </cfRule>
    <cfRule type="containsText" dxfId="737" priority="747" operator="containsText" text="Consulta externa">
      <formula>NOT(ISERROR(SEARCH("Consulta externa",N39)))</formula>
    </cfRule>
    <cfRule type="containsText" dxfId="736" priority="748" operator="containsText" text="Rotación Hospitalaria">
      <formula>NOT(ISERROR(SEARCH("Rotación Hospitalaria",N39)))</formula>
    </cfRule>
  </conditionalFormatting>
  <conditionalFormatting sqref="N39">
    <cfRule type="containsText" dxfId="735" priority="743" operator="containsText" text="Cancer">
      <formula>NOT(ISERROR(SEARCH("Cancer",N39)))</formula>
    </cfRule>
  </conditionalFormatting>
  <conditionalFormatting sqref="N55">
    <cfRule type="containsText" dxfId="734" priority="742" operator="containsText" text="Living lab">
      <formula>NOT(ISERROR(SEARCH("Living lab",N55)))</formula>
    </cfRule>
  </conditionalFormatting>
  <conditionalFormatting sqref="N55">
    <cfRule type="containsText" dxfId="733" priority="737" operator="containsText" text="Rotación Hospitalaria">
      <formula>NOT(ISERROR(SEARCH("Rotación Hospitalaria",N55)))</formula>
    </cfRule>
    <cfRule type="containsText" dxfId="732" priority="738" operator="containsText" text="cancer">
      <formula>NOT(ISERROR(SEARCH("cancer",N55)))</formula>
    </cfRule>
    <cfRule type="containsText" dxfId="731" priority="739" operator="containsText" text="Atención domiciliaria">
      <formula>NOT(ISERROR(SEARCH("Atención domiciliaria",N55)))</formula>
    </cfRule>
    <cfRule type="containsText" dxfId="730" priority="740" operator="containsText" text="Consulta externa">
      <formula>NOT(ISERROR(SEARCH("Consulta externa",N55)))</formula>
    </cfRule>
    <cfRule type="containsText" dxfId="729" priority="741" operator="containsText" text="Rotación Hospitalaria">
      <formula>NOT(ISERROR(SEARCH("Rotación Hospitalaria",N55)))</formula>
    </cfRule>
  </conditionalFormatting>
  <conditionalFormatting sqref="N55">
    <cfRule type="containsText" dxfId="728" priority="736" operator="containsText" text="Cancer">
      <formula>NOT(ISERROR(SEARCH("Cancer",N55)))</formula>
    </cfRule>
  </conditionalFormatting>
  <conditionalFormatting sqref="N56">
    <cfRule type="containsText" dxfId="727" priority="735" operator="containsText" text="Living lab">
      <formula>NOT(ISERROR(SEARCH("Living lab",N56)))</formula>
    </cfRule>
  </conditionalFormatting>
  <conditionalFormatting sqref="N56">
    <cfRule type="containsText" dxfId="726" priority="730" operator="containsText" text="Rotación Hospitalaria">
      <formula>NOT(ISERROR(SEARCH("Rotación Hospitalaria",N56)))</formula>
    </cfRule>
    <cfRule type="containsText" dxfId="725" priority="731" operator="containsText" text="cancer">
      <formula>NOT(ISERROR(SEARCH("cancer",N56)))</formula>
    </cfRule>
    <cfRule type="containsText" dxfId="724" priority="732" operator="containsText" text="Atención domiciliaria">
      <formula>NOT(ISERROR(SEARCH("Atención domiciliaria",N56)))</formula>
    </cfRule>
    <cfRule type="containsText" dxfId="723" priority="733" operator="containsText" text="Consulta externa">
      <formula>NOT(ISERROR(SEARCH("Consulta externa",N56)))</formula>
    </cfRule>
    <cfRule type="containsText" dxfId="722" priority="734" operator="containsText" text="Rotación Hospitalaria">
      <formula>NOT(ISERROR(SEARCH("Rotación Hospitalaria",N56)))</formula>
    </cfRule>
  </conditionalFormatting>
  <conditionalFormatting sqref="N56">
    <cfRule type="containsText" dxfId="721" priority="729" operator="containsText" text="Cancer">
      <formula>NOT(ISERROR(SEARCH("Cancer",N56)))</formula>
    </cfRule>
  </conditionalFormatting>
  <conditionalFormatting sqref="N53">
    <cfRule type="containsText" dxfId="720" priority="728" operator="containsText" text="Living lab">
      <formula>NOT(ISERROR(SEARCH("Living lab",N53)))</formula>
    </cfRule>
  </conditionalFormatting>
  <conditionalFormatting sqref="N53">
    <cfRule type="containsText" dxfId="719" priority="723" operator="containsText" text="Rotación Hospitalaria">
      <formula>NOT(ISERROR(SEARCH("Rotación Hospitalaria",N53)))</formula>
    </cfRule>
    <cfRule type="containsText" dxfId="718" priority="724" operator="containsText" text="cancer">
      <formula>NOT(ISERROR(SEARCH("cancer",N53)))</formula>
    </cfRule>
    <cfRule type="containsText" dxfId="717" priority="725" operator="containsText" text="Atención domiciliaria">
      <formula>NOT(ISERROR(SEARCH("Atención domiciliaria",N53)))</formula>
    </cfRule>
    <cfRule type="containsText" dxfId="716" priority="726" operator="containsText" text="Consulta externa">
      <formula>NOT(ISERROR(SEARCH("Consulta externa",N53)))</formula>
    </cfRule>
    <cfRule type="containsText" dxfId="715" priority="727" operator="containsText" text="Rotación Hospitalaria">
      <formula>NOT(ISERROR(SEARCH("Rotación Hospitalaria",N53)))</formula>
    </cfRule>
  </conditionalFormatting>
  <conditionalFormatting sqref="N53">
    <cfRule type="containsText" dxfId="714" priority="722" operator="containsText" text="Cancer">
      <formula>NOT(ISERROR(SEARCH("Cancer",N53)))</formula>
    </cfRule>
  </conditionalFormatting>
  <conditionalFormatting sqref="N37">
    <cfRule type="containsText" dxfId="713" priority="721" operator="containsText" text="Living lab">
      <formula>NOT(ISERROR(SEARCH("Living lab",N37)))</formula>
    </cfRule>
  </conditionalFormatting>
  <conditionalFormatting sqref="N37">
    <cfRule type="containsText" dxfId="712" priority="716" operator="containsText" text="Rotación Hospitalaria">
      <formula>NOT(ISERROR(SEARCH("Rotación Hospitalaria",N37)))</formula>
    </cfRule>
    <cfRule type="containsText" dxfId="711" priority="717" operator="containsText" text="cancer">
      <formula>NOT(ISERROR(SEARCH("cancer",N37)))</formula>
    </cfRule>
    <cfRule type="containsText" dxfId="710" priority="718" operator="containsText" text="Atención domiciliaria">
      <formula>NOT(ISERROR(SEARCH("Atención domiciliaria",N37)))</formula>
    </cfRule>
    <cfRule type="containsText" dxfId="709" priority="719" operator="containsText" text="Consulta externa">
      <formula>NOT(ISERROR(SEARCH("Consulta externa",N37)))</formula>
    </cfRule>
    <cfRule type="containsText" dxfId="708" priority="720" operator="containsText" text="Rotación Hospitalaria">
      <formula>NOT(ISERROR(SEARCH("Rotación Hospitalaria",N37)))</formula>
    </cfRule>
  </conditionalFormatting>
  <conditionalFormatting sqref="N37">
    <cfRule type="containsText" dxfId="707" priority="715" operator="containsText" text="Cancer">
      <formula>NOT(ISERROR(SEARCH("Cancer",N37)))</formula>
    </cfRule>
  </conditionalFormatting>
  <conditionalFormatting sqref="N46">
    <cfRule type="containsText" dxfId="706" priority="714" operator="containsText" text="Living lab">
      <formula>NOT(ISERROR(SEARCH("Living lab",N46)))</formula>
    </cfRule>
  </conditionalFormatting>
  <conditionalFormatting sqref="N46">
    <cfRule type="containsText" dxfId="705" priority="709" operator="containsText" text="Rotación Hospitalaria">
      <formula>NOT(ISERROR(SEARCH("Rotación Hospitalaria",N46)))</formula>
    </cfRule>
    <cfRule type="containsText" dxfId="704" priority="710" operator="containsText" text="cancer">
      <formula>NOT(ISERROR(SEARCH("cancer",N46)))</formula>
    </cfRule>
    <cfRule type="containsText" dxfId="703" priority="711" operator="containsText" text="Atención domiciliaria">
      <formula>NOT(ISERROR(SEARCH("Atención domiciliaria",N46)))</formula>
    </cfRule>
    <cfRule type="containsText" dxfId="702" priority="712" operator="containsText" text="Consulta externa">
      <formula>NOT(ISERROR(SEARCH("Consulta externa",N46)))</formula>
    </cfRule>
    <cfRule type="containsText" dxfId="701" priority="713" operator="containsText" text="Rotación Hospitalaria">
      <formula>NOT(ISERROR(SEARCH("Rotación Hospitalaria",N46)))</formula>
    </cfRule>
  </conditionalFormatting>
  <conditionalFormatting sqref="N46">
    <cfRule type="containsText" dxfId="700" priority="708" operator="containsText" text="Cancer">
      <formula>NOT(ISERROR(SEARCH("Cancer",N46)))</formula>
    </cfRule>
  </conditionalFormatting>
  <conditionalFormatting sqref="N49">
    <cfRule type="containsText" dxfId="699" priority="707" operator="containsText" text="Living lab">
      <formula>NOT(ISERROR(SEARCH("Living lab",N49)))</formula>
    </cfRule>
  </conditionalFormatting>
  <conditionalFormatting sqref="N49">
    <cfRule type="containsText" dxfId="698" priority="702" operator="containsText" text="Rotación Hospitalaria">
      <formula>NOT(ISERROR(SEARCH("Rotación Hospitalaria",N49)))</formula>
    </cfRule>
    <cfRule type="containsText" dxfId="697" priority="703" operator="containsText" text="cancer">
      <formula>NOT(ISERROR(SEARCH("cancer",N49)))</formula>
    </cfRule>
    <cfRule type="containsText" dxfId="696" priority="704" operator="containsText" text="Atención domiciliaria">
      <formula>NOT(ISERROR(SEARCH("Atención domiciliaria",N49)))</formula>
    </cfRule>
    <cfRule type="containsText" dxfId="695" priority="705" operator="containsText" text="Consulta externa">
      <formula>NOT(ISERROR(SEARCH("Consulta externa",N49)))</formula>
    </cfRule>
    <cfRule type="containsText" dxfId="694" priority="706" operator="containsText" text="Rotación Hospitalaria">
      <formula>NOT(ISERROR(SEARCH("Rotación Hospitalaria",N49)))</formula>
    </cfRule>
  </conditionalFormatting>
  <conditionalFormatting sqref="N49">
    <cfRule type="containsText" dxfId="693" priority="701" operator="containsText" text="Cancer">
      <formula>NOT(ISERROR(SEARCH("Cancer",N49)))</formula>
    </cfRule>
  </conditionalFormatting>
  <conditionalFormatting sqref="I51">
    <cfRule type="containsText" dxfId="692" priority="700" operator="containsText" text="Living lab">
      <formula>NOT(ISERROR(SEARCH("Living lab",I51)))</formula>
    </cfRule>
  </conditionalFormatting>
  <conditionalFormatting sqref="I51">
    <cfRule type="containsText" dxfId="691" priority="695" operator="containsText" text="Rotación Hospitalaria">
      <formula>NOT(ISERROR(SEARCH("Rotación Hospitalaria",I51)))</formula>
    </cfRule>
    <cfRule type="containsText" dxfId="690" priority="696" operator="containsText" text="cancer">
      <formula>NOT(ISERROR(SEARCH("cancer",I51)))</formula>
    </cfRule>
    <cfRule type="containsText" dxfId="689" priority="697" operator="containsText" text="Atención domiciliaria">
      <formula>NOT(ISERROR(SEARCH("Atención domiciliaria",I51)))</formula>
    </cfRule>
    <cfRule type="containsText" dxfId="688" priority="698" operator="containsText" text="Consulta externa">
      <formula>NOT(ISERROR(SEARCH("Consulta externa",I51)))</formula>
    </cfRule>
    <cfRule type="containsText" dxfId="687" priority="699" operator="containsText" text="Rotación Hospitalaria">
      <formula>NOT(ISERROR(SEARCH("Rotación Hospitalaria",I51)))</formula>
    </cfRule>
  </conditionalFormatting>
  <conditionalFormatting sqref="I51">
    <cfRule type="containsText" dxfId="686" priority="694" operator="containsText" text="Cancer">
      <formula>NOT(ISERROR(SEARCH("Cancer",I51)))</formula>
    </cfRule>
  </conditionalFormatting>
  <conditionalFormatting sqref="I47">
    <cfRule type="containsText" dxfId="685" priority="693" operator="containsText" text="Living lab">
      <formula>NOT(ISERROR(SEARCH("Living lab",I47)))</formula>
    </cfRule>
  </conditionalFormatting>
  <conditionalFormatting sqref="I47">
    <cfRule type="containsText" dxfId="684" priority="688" operator="containsText" text="Rotación Hospitalaria">
      <formula>NOT(ISERROR(SEARCH("Rotación Hospitalaria",I47)))</formula>
    </cfRule>
    <cfRule type="containsText" dxfId="683" priority="689" operator="containsText" text="cancer">
      <formula>NOT(ISERROR(SEARCH("cancer",I47)))</formula>
    </cfRule>
    <cfRule type="containsText" dxfId="682" priority="690" operator="containsText" text="Atención domiciliaria">
      <formula>NOT(ISERROR(SEARCH("Atención domiciliaria",I47)))</formula>
    </cfRule>
    <cfRule type="containsText" dxfId="681" priority="691" operator="containsText" text="Consulta externa">
      <formula>NOT(ISERROR(SEARCH("Consulta externa",I47)))</formula>
    </cfRule>
    <cfRule type="containsText" dxfId="680" priority="692" operator="containsText" text="Rotación Hospitalaria">
      <formula>NOT(ISERROR(SEARCH("Rotación Hospitalaria",I47)))</formula>
    </cfRule>
  </conditionalFormatting>
  <conditionalFormatting sqref="I47">
    <cfRule type="containsText" dxfId="679" priority="687" operator="containsText" text="Cancer">
      <formula>NOT(ISERROR(SEARCH("Cancer",I47)))</formula>
    </cfRule>
  </conditionalFormatting>
  <conditionalFormatting sqref="I61">
    <cfRule type="containsText" dxfId="678" priority="686" operator="containsText" text="Living lab">
      <formula>NOT(ISERROR(SEARCH("Living lab",I61)))</formula>
    </cfRule>
  </conditionalFormatting>
  <conditionalFormatting sqref="I61">
    <cfRule type="containsText" dxfId="677" priority="681" operator="containsText" text="Rotación Hospitalaria">
      <formula>NOT(ISERROR(SEARCH("Rotación Hospitalaria",I61)))</formula>
    </cfRule>
    <cfRule type="containsText" dxfId="676" priority="682" operator="containsText" text="cancer">
      <formula>NOT(ISERROR(SEARCH("cancer",I61)))</formula>
    </cfRule>
    <cfRule type="containsText" dxfId="675" priority="683" operator="containsText" text="Atención domiciliaria">
      <formula>NOT(ISERROR(SEARCH("Atención domiciliaria",I61)))</formula>
    </cfRule>
    <cfRule type="containsText" dxfId="674" priority="684" operator="containsText" text="Consulta externa">
      <formula>NOT(ISERROR(SEARCH("Consulta externa",I61)))</formula>
    </cfRule>
    <cfRule type="containsText" dxfId="673" priority="685" operator="containsText" text="Rotación Hospitalaria">
      <formula>NOT(ISERROR(SEARCH("Rotación Hospitalaria",I61)))</formula>
    </cfRule>
  </conditionalFormatting>
  <conditionalFormatting sqref="I61">
    <cfRule type="containsText" dxfId="672" priority="680" operator="containsText" text="Cancer">
      <formula>NOT(ISERROR(SEARCH("Cancer",I61)))</formula>
    </cfRule>
  </conditionalFormatting>
  <conditionalFormatting sqref="I60">
    <cfRule type="containsText" dxfId="671" priority="679" operator="containsText" text="Living lab">
      <formula>NOT(ISERROR(SEARCH("Living lab",I60)))</formula>
    </cfRule>
  </conditionalFormatting>
  <conditionalFormatting sqref="I60">
    <cfRule type="containsText" dxfId="670" priority="674" operator="containsText" text="Rotación Hospitalaria">
      <formula>NOT(ISERROR(SEARCH("Rotación Hospitalaria",I60)))</formula>
    </cfRule>
    <cfRule type="containsText" dxfId="669" priority="675" operator="containsText" text="cancer">
      <formula>NOT(ISERROR(SEARCH("cancer",I60)))</formula>
    </cfRule>
    <cfRule type="containsText" dxfId="668" priority="676" operator="containsText" text="Atención domiciliaria">
      <formula>NOT(ISERROR(SEARCH("Atención domiciliaria",I60)))</formula>
    </cfRule>
    <cfRule type="containsText" dxfId="667" priority="677" operator="containsText" text="Consulta externa">
      <formula>NOT(ISERROR(SEARCH("Consulta externa",I60)))</formula>
    </cfRule>
    <cfRule type="containsText" dxfId="666" priority="678" operator="containsText" text="Rotación Hospitalaria">
      <formula>NOT(ISERROR(SEARCH("Rotación Hospitalaria",I60)))</formula>
    </cfRule>
  </conditionalFormatting>
  <conditionalFormatting sqref="I60">
    <cfRule type="containsText" dxfId="665" priority="673" operator="containsText" text="Cancer">
      <formula>NOT(ISERROR(SEARCH("Cancer",I60)))</formula>
    </cfRule>
  </conditionalFormatting>
  <conditionalFormatting sqref="I66">
    <cfRule type="containsText" dxfId="664" priority="672" operator="containsText" text="Living lab">
      <formula>NOT(ISERROR(SEARCH("Living lab",I66)))</formula>
    </cfRule>
  </conditionalFormatting>
  <conditionalFormatting sqref="I66">
    <cfRule type="containsText" dxfId="663" priority="667" operator="containsText" text="Rotación Hospitalaria">
      <formula>NOT(ISERROR(SEARCH("Rotación Hospitalaria",I66)))</formula>
    </cfRule>
    <cfRule type="containsText" dxfId="662" priority="668" operator="containsText" text="cancer">
      <formula>NOT(ISERROR(SEARCH("cancer",I66)))</formula>
    </cfRule>
    <cfRule type="containsText" dxfId="661" priority="669" operator="containsText" text="Atención domiciliaria">
      <formula>NOT(ISERROR(SEARCH("Atención domiciliaria",I66)))</formula>
    </cfRule>
    <cfRule type="containsText" dxfId="660" priority="670" operator="containsText" text="Consulta externa">
      <formula>NOT(ISERROR(SEARCH("Consulta externa",I66)))</formula>
    </cfRule>
    <cfRule type="containsText" dxfId="659" priority="671" operator="containsText" text="Rotación Hospitalaria">
      <formula>NOT(ISERROR(SEARCH("Rotación Hospitalaria",I66)))</formula>
    </cfRule>
  </conditionalFormatting>
  <conditionalFormatting sqref="I66">
    <cfRule type="containsText" dxfId="658" priority="666" operator="containsText" text="Cancer">
      <formula>NOT(ISERROR(SEARCH("Cancer",I66)))</formula>
    </cfRule>
  </conditionalFormatting>
  <conditionalFormatting sqref="I48">
    <cfRule type="containsText" dxfId="657" priority="665" operator="containsText" text="Living lab">
      <formula>NOT(ISERROR(SEARCH("Living lab",I48)))</formula>
    </cfRule>
  </conditionalFormatting>
  <conditionalFormatting sqref="I48">
    <cfRule type="containsText" dxfId="656" priority="660" operator="containsText" text="Rotación Hospitalaria">
      <formula>NOT(ISERROR(SEARCH("Rotación Hospitalaria",I48)))</formula>
    </cfRule>
    <cfRule type="containsText" dxfId="655" priority="661" operator="containsText" text="cancer">
      <formula>NOT(ISERROR(SEARCH("cancer",I48)))</formula>
    </cfRule>
    <cfRule type="containsText" dxfId="654" priority="662" operator="containsText" text="Atención domiciliaria">
      <formula>NOT(ISERROR(SEARCH("Atención domiciliaria",I48)))</formula>
    </cfRule>
    <cfRule type="containsText" dxfId="653" priority="663" operator="containsText" text="Consulta externa">
      <formula>NOT(ISERROR(SEARCH("Consulta externa",I48)))</formula>
    </cfRule>
    <cfRule type="containsText" dxfId="652" priority="664" operator="containsText" text="Rotación Hospitalaria">
      <formula>NOT(ISERROR(SEARCH("Rotación Hospitalaria",I48)))</formula>
    </cfRule>
  </conditionalFormatting>
  <conditionalFormatting sqref="I48">
    <cfRule type="containsText" dxfId="651" priority="659" operator="containsText" text="Cancer">
      <formula>NOT(ISERROR(SEARCH("Cancer",I48)))</formula>
    </cfRule>
  </conditionalFormatting>
  <conditionalFormatting sqref="I52">
    <cfRule type="containsText" dxfId="650" priority="658" operator="containsText" text="Living lab">
      <formula>NOT(ISERROR(SEARCH("Living lab",I52)))</formula>
    </cfRule>
  </conditionalFormatting>
  <conditionalFormatting sqref="I52">
    <cfRule type="containsText" dxfId="649" priority="653" operator="containsText" text="Rotación Hospitalaria">
      <formula>NOT(ISERROR(SEARCH("Rotación Hospitalaria",I52)))</formula>
    </cfRule>
    <cfRule type="containsText" dxfId="648" priority="654" operator="containsText" text="cancer">
      <formula>NOT(ISERROR(SEARCH("cancer",I52)))</formula>
    </cfRule>
    <cfRule type="containsText" dxfId="647" priority="655" operator="containsText" text="Atención domiciliaria">
      <formula>NOT(ISERROR(SEARCH("Atención domiciliaria",I52)))</formula>
    </cfRule>
    <cfRule type="containsText" dxfId="646" priority="656" operator="containsText" text="Consulta externa">
      <formula>NOT(ISERROR(SEARCH("Consulta externa",I52)))</formula>
    </cfRule>
    <cfRule type="containsText" dxfId="645" priority="657" operator="containsText" text="Rotación Hospitalaria">
      <formula>NOT(ISERROR(SEARCH("Rotación Hospitalaria",I52)))</formula>
    </cfRule>
  </conditionalFormatting>
  <conditionalFormatting sqref="I52">
    <cfRule type="containsText" dxfId="644" priority="652" operator="containsText" text="Cancer">
      <formula>NOT(ISERROR(SEARCH("Cancer",I52)))</formula>
    </cfRule>
  </conditionalFormatting>
  <conditionalFormatting sqref="I54">
    <cfRule type="containsText" dxfId="643" priority="651" operator="containsText" text="Living lab">
      <formula>NOT(ISERROR(SEARCH("Living lab",I54)))</formula>
    </cfRule>
  </conditionalFormatting>
  <conditionalFormatting sqref="I54">
    <cfRule type="containsText" dxfId="642" priority="646" operator="containsText" text="Rotación Hospitalaria">
      <formula>NOT(ISERROR(SEARCH("Rotación Hospitalaria",I54)))</formula>
    </cfRule>
    <cfRule type="containsText" dxfId="641" priority="647" operator="containsText" text="cancer">
      <formula>NOT(ISERROR(SEARCH("cancer",I54)))</formula>
    </cfRule>
    <cfRule type="containsText" dxfId="640" priority="648" operator="containsText" text="Atención domiciliaria">
      <formula>NOT(ISERROR(SEARCH("Atención domiciliaria",I54)))</formula>
    </cfRule>
    <cfRule type="containsText" dxfId="639" priority="649" operator="containsText" text="Consulta externa">
      <formula>NOT(ISERROR(SEARCH("Consulta externa",I54)))</formula>
    </cfRule>
    <cfRule type="containsText" dxfId="638" priority="650" operator="containsText" text="Rotación Hospitalaria">
      <formula>NOT(ISERROR(SEARCH("Rotación Hospitalaria",I54)))</formula>
    </cfRule>
  </conditionalFormatting>
  <conditionalFormatting sqref="I54">
    <cfRule type="containsText" dxfId="637" priority="645" operator="containsText" text="Cancer">
      <formula>NOT(ISERROR(SEARCH("Cancer",I54)))</formula>
    </cfRule>
  </conditionalFormatting>
  <conditionalFormatting sqref="I62">
    <cfRule type="containsText" dxfId="636" priority="644" operator="containsText" text="Living lab">
      <formula>NOT(ISERROR(SEARCH("Living lab",I62)))</formula>
    </cfRule>
  </conditionalFormatting>
  <conditionalFormatting sqref="I62">
    <cfRule type="containsText" dxfId="635" priority="639" operator="containsText" text="Rotación Hospitalaria">
      <formula>NOT(ISERROR(SEARCH("Rotación Hospitalaria",I62)))</formula>
    </cfRule>
    <cfRule type="containsText" dxfId="634" priority="640" operator="containsText" text="cancer">
      <formula>NOT(ISERROR(SEARCH("cancer",I62)))</formula>
    </cfRule>
    <cfRule type="containsText" dxfId="633" priority="641" operator="containsText" text="Atención domiciliaria">
      <formula>NOT(ISERROR(SEARCH("Atención domiciliaria",I62)))</formula>
    </cfRule>
    <cfRule type="containsText" dxfId="632" priority="642" operator="containsText" text="Consulta externa">
      <formula>NOT(ISERROR(SEARCH("Consulta externa",I62)))</formula>
    </cfRule>
    <cfRule type="containsText" dxfId="631" priority="643" operator="containsText" text="Rotación Hospitalaria">
      <formula>NOT(ISERROR(SEARCH("Rotación Hospitalaria",I62)))</formula>
    </cfRule>
  </conditionalFormatting>
  <conditionalFormatting sqref="I62">
    <cfRule type="containsText" dxfId="630" priority="638" operator="containsText" text="Cancer">
      <formula>NOT(ISERROR(SEARCH("Cancer",I62)))</formula>
    </cfRule>
  </conditionalFormatting>
  <conditionalFormatting sqref="I55">
    <cfRule type="containsText" dxfId="629" priority="637" operator="containsText" text="Living lab">
      <formula>NOT(ISERROR(SEARCH("Living lab",I55)))</formula>
    </cfRule>
  </conditionalFormatting>
  <conditionalFormatting sqref="I55">
    <cfRule type="containsText" dxfId="628" priority="632" operator="containsText" text="Rotación Hospitalaria">
      <formula>NOT(ISERROR(SEARCH("Rotación Hospitalaria",I55)))</formula>
    </cfRule>
    <cfRule type="containsText" dxfId="627" priority="633" operator="containsText" text="cancer">
      <formula>NOT(ISERROR(SEARCH("cancer",I55)))</formula>
    </cfRule>
    <cfRule type="containsText" dxfId="626" priority="634" operator="containsText" text="Atención domiciliaria">
      <formula>NOT(ISERROR(SEARCH("Atención domiciliaria",I55)))</formula>
    </cfRule>
    <cfRule type="containsText" dxfId="625" priority="635" operator="containsText" text="Consulta externa">
      <formula>NOT(ISERROR(SEARCH("Consulta externa",I55)))</formula>
    </cfRule>
    <cfRule type="containsText" dxfId="624" priority="636" operator="containsText" text="Rotación Hospitalaria">
      <formula>NOT(ISERROR(SEARCH("Rotación Hospitalaria",I55)))</formula>
    </cfRule>
  </conditionalFormatting>
  <conditionalFormatting sqref="I55">
    <cfRule type="containsText" dxfId="623" priority="631" operator="containsText" text="Cancer">
      <formula>NOT(ISERROR(SEARCH("Cancer",I55)))</formula>
    </cfRule>
  </conditionalFormatting>
  <conditionalFormatting sqref="I56">
    <cfRule type="containsText" dxfId="622" priority="630" operator="containsText" text="Living lab">
      <formula>NOT(ISERROR(SEARCH("Living lab",I56)))</formula>
    </cfRule>
  </conditionalFormatting>
  <conditionalFormatting sqref="I56">
    <cfRule type="containsText" dxfId="621" priority="625" operator="containsText" text="Rotación Hospitalaria">
      <formula>NOT(ISERROR(SEARCH("Rotación Hospitalaria",I56)))</formula>
    </cfRule>
    <cfRule type="containsText" dxfId="620" priority="626" operator="containsText" text="cancer">
      <formula>NOT(ISERROR(SEARCH("cancer",I56)))</formula>
    </cfRule>
    <cfRule type="containsText" dxfId="619" priority="627" operator="containsText" text="Atención domiciliaria">
      <formula>NOT(ISERROR(SEARCH("Atención domiciliaria",I56)))</formula>
    </cfRule>
    <cfRule type="containsText" dxfId="618" priority="628" operator="containsText" text="Consulta externa">
      <formula>NOT(ISERROR(SEARCH("Consulta externa",I56)))</formula>
    </cfRule>
    <cfRule type="containsText" dxfId="617" priority="629" operator="containsText" text="Rotación Hospitalaria">
      <formula>NOT(ISERROR(SEARCH("Rotación Hospitalaria",I56)))</formula>
    </cfRule>
  </conditionalFormatting>
  <conditionalFormatting sqref="I56">
    <cfRule type="containsText" dxfId="616" priority="624" operator="containsText" text="Cancer">
      <formula>NOT(ISERROR(SEARCH("Cancer",I56)))</formula>
    </cfRule>
  </conditionalFormatting>
  <conditionalFormatting sqref="I53">
    <cfRule type="containsText" dxfId="615" priority="623" operator="containsText" text="Living lab">
      <formula>NOT(ISERROR(SEARCH("Living lab",I53)))</formula>
    </cfRule>
  </conditionalFormatting>
  <conditionalFormatting sqref="I53">
    <cfRule type="containsText" dxfId="614" priority="618" operator="containsText" text="Rotación Hospitalaria">
      <formula>NOT(ISERROR(SEARCH("Rotación Hospitalaria",I53)))</formula>
    </cfRule>
    <cfRule type="containsText" dxfId="613" priority="619" operator="containsText" text="cancer">
      <formula>NOT(ISERROR(SEARCH("cancer",I53)))</formula>
    </cfRule>
    <cfRule type="containsText" dxfId="612" priority="620" operator="containsText" text="Atención domiciliaria">
      <formula>NOT(ISERROR(SEARCH("Atención domiciliaria",I53)))</formula>
    </cfRule>
    <cfRule type="containsText" dxfId="611" priority="621" operator="containsText" text="Consulta externa">
      <formula>NOT(ISERROR(SEARCH("Consulta externa",I53)))</formula>
    </cfRule>
    <cfRule type="containsText" dxfId="610" priority="622" operator="containsText" text="Rotación Hospitalaria">
      <formula>NOT(ISERROR(SEARCH("Rotación Hospitalaria",I53)))</formula>
    </cfRule>
  </conditionalFormatting>
  <conditionalFormatting sqref="I53">
    <cfRule type="containsText" dxfId="609" priority="617" operator="containsText" text="Cancer">
      <formula>NOT(ISERROR(SEARCH("Cancer",I53)))</formula>
    </cfRule>
  </conditionalFormatting>
  <conditionalFormatting sqref="I63">
    <cfRule type="containsText" dxfId="608" priority="616" operator="containsText" text="Living lab">
      <formula>NOT(ISERROR(SEARCH("Living lab",I63)))</formula>
    </cfRule>
  </conditionalFormatting>
  <conditionalFormatting sqref="I63">
    <cfRule type="containsText" dxfId="607" priority="611" operator="containsText" text="Rotación Hospitalaria">
      <formula>NOT(ISERROR(SEARCH("Rotación Hospitalaria",I63)))</formula>
    </cfRule>
    <cfRule type="containsText" dxfId="606" priority="612" operator="containsText" text="cancer">
      <formula>NOT(ISERROR(SEARCH("cancer",I63)))</formula>
    </cfRule>
    <cfRule type="containsText" dxfId="605" priority="613" operator="containsText" text="Atención domiciliaria">
      <formula>NOT(ISERROR(SEARCH("Atención domiciliaria",I63)))</formula>
    </cfRule>
    <cfRule type="containsText" dxfId="604" priority="614" operator="containsText" text="Consulta externa">
      <formula>NOT(ISERROR(SEARCH("Consulta externa",I63)))</formula>
    </cfRule>
    <cfRule type="containsText" dxfId="603" priority="615" operator="containsText" text="Rotación Hospitalaria">
      <formula>NOT(ISERROR(SEARCH("Rotación Hospitalaria",I63)))</formula>
    </cfRule>
  </conditionalFormatting>
  <conditionalFormatting sqref="I63">
    <cfRule type="containsText" dxfId="602" priority="610" operator="containsText" text="Cancer">
      <formula>NOT(ISERROR(SEARCH("Cancer",I63)))</formula>
    </cfRule>
  </conditionalFormatting>
  <conditionalFormatting sqref="I65">
    <cfRule type="containsText" dxfId="601" priority="609" operator="containsText" text="Living lab">
      <formula>NOT(ISERROR(SEARCH("Living lab",I65)))</formula>
    </cfRule>
  </conditionalFormatting>
  <conditionalFormatting sqref="I65">
    <cfRule type="containsText" dxfId="600" priority="604" operator="containsText" text="Rotación Hospitalaria">
      <formula>NOT(ISERROR(SEARCH("Rotación Hospitalaria",I65)))</formula>
    </cfRule>
    <cfRule type="containsText" dxfId="599" priority="605" operator="containsText" text="cancer">
      <formula>NOT(ISERROR(SEARCH("cancer",I65)))</formula>
    </cfRule>
    <cfRule type="containsText" dxfId="598" priority="606" operator="containsText" text="Atención domiciliaria">
      <formula>NOT(ISERROR(SEARCH("Atención domiciliaria",I65)))</formula>
    </cfRule>
    <cfRule type="containsText" dxfId="597" priority="607" operator="containsText" text="Consulta externa">
      <formula>NOT(ISERROR(SEARCH("Consulta externa",I65)))</formula>
    </cfRule>
    <cfRule type="containsText" dxfId="596" priority="608" operator="containsText" text="Rotación Hospitalaria">
      <formula>NOT(ISERROR(SEARCH("Rotación Hospitalaria",I65)))</formula>
    </cfRule>
  </conditionalFormatting>
  <conditionalFormatting sqref="I65">
    <cfRule type="containsText" dxfId="595" priority="603" operator="containsText" text="Cancer">
      <formula>NOT(ISERROR(SEARCH("Cancer",I65)))</formula>
    </cfRule>
  </conditionalFormatting>
  <conditionalFormatting sqref="I57">
    <cfRule type="containsText" dxfId="594" priority="602" operator="containsText" text="Living lab">
      <formula>NOT(ISERROR(SEARCH("Living lab",I57)))</formula>
    </cfRule>
  </conditionalFormatting>
  <conditionalFormatting sqref="I57">
    <cfRule type="containsText" dxfId="593" priority="597" operator="containsText" text="Rotación Hospitalaria">
      <formula>NOT(ISERROR(SEARCH("Rotación Hospitalaria",I57)))</formula>
    </cfRule>
    <cfRule type="containsText" dxfId="592" priority="598" operator="containsText" text="cancer">
      <formula>NOT(ISERROR(SEARCH("cancer",I57)))</formula>
    </cfRule>
    <cfRule type="containsText" dxfId="591" priority="599" operator="containsText" text="Atención domiciliaria">
      <formula>NOT(ISERROR(SEARCH("Atención domiciliaria",I57)))</formula>
    </cfRule>
    <cfRule type="containsText" dxfId="590" priority="600" operator="containsText" text="Consulta externa">
      <formula>NOT(ISERROR(SEARCH("Consulta externa",I57)))</formula>
    </cfRule>
    <cfRule type="containsText" dxfId="589" priority="601" operator="containsText" text="Rotación Hospitalaria">
      <formula>NOT(ISERROR(SEARCH("Rotación Hospitalaria",I57)))</formula>
    </cfRule>
  </conditionalFormatting>
  <conditionalFormatting sqref="I57">
    <cfRule type="containsText" dxfId="588" priority="596" operator="containsText" text="Cancer">
      <formula>NOT(ISERROR(SEARCH("Cancer",I57)))</formula>
    </cfRule>
  </conditionalFormatting>
  <conditionalFormatting sqref="I49">
    <cfRule type="containsText" dxfId="587" priority="595" operator="containsText" text="Living lab">
      <formula>NOT(ISERROR(SEARCH("Living lab",I49)))</formula>
    </cfRule>
  </conditionalFormatting>
  <conditionalFormatting sqref="I49">
    <cfRule type="containsText" dxfId="586" priority="590" operator="containsText" text="Rotación Hospitalaria">
      <formula>NOT(ISERROR(SEARCH("Rotación Hospitalaria",I49)))</formula>
    </cfRule>
    <cfRule type="containsText" dxfId="585" priority="591" operator="containsText" text="cancer">
      <formula>NOT(ISERROR(SEARCH("cancer",I49)))</formula>
    </cfRule>
    <cfRule type="containsText" dxfId="584" priority="592" operator="containsText" text="Atención domiciliaria">
      <formula>NOT(ISERROR(SEARCH("Atención domiciliaria",I49)))</formula>
    </cfRule>
    <cfRule type="containsText" dxfId="583" priority="593" operator="containsText" text="Consulta externa">
      <formula>NOT(ISERROR(SEARCH("Consulta externa",I49)))</formula>
    </cfRule>
    <cfRule type="containsText" dxfId="582" priority="594" operator="containsText" text="Rotación Hospitalaria">
      <formula>NOT(ISERROR(SEARCH("Rotación Hospitalaria",I49)))</formula>
    </cfRule>
  </conditionalFormatting>
  <conditionalFormatting sqref="I49">
    <cfRule type="containsText" dxfId="581" priority="589" operator="containsText" text="Cancer">
      <formula>NOT(ISERROR(SEARCH("Cancer",I49)))</formula>
    </cfRule>
  </conditionalFormatting>
  <conditionalFormatting sqref="J61">
    <cfRule type="containsText" dxfId="580" priority="588" operator="containsText" text="Living lab">
      <formula>NOT(ISERROR(SEARCH("Living lab",J61)))</formula>
    </cfRule>
  </conditionalFormatting>
  <conditionalFormatting sqref="J61">
    <cfRule type="containsText" dxfId="579" priority="583" operator="containsText" text="Rotación Hospitalaria">
      <formula>NOT(ISERROR(SEARCH("Rotación Hospitalaria",J61)))</formula>
    </cfRule>
    <cfRule type="containsText" dxfId="578" priority="584" operator="containsText" text="cancer">
      <formula>NOT(ISERROR(SEARCH("cancer",J61)))</formula>
    </cfRule>
    <cfRule type="containsText" dxfId="577" priority="585" operator="containsText" text="Atención domiciliaria">
      <formula>NOT(ISERROR(SEARCH("Atención domiciliaria",J61)))</formula>
    </cfRule>
    <cfRule type="containsText" dxfId="576" priority="586" operator="containsText" text="Consulta externa">
      <formula>NOT(ISERROR(SEARCH("Consulta externa",J61)))</formula>
    </cfRule>
    <cfRule type="containsText" dxfId="575" priority="587" operator="containsText" text="Rotación Hospitalaria">
      <formula>NOT(ISERROR(SEARCH("Rotación Hospitalaria",J61)))</formula>
    </cfRule>
  </conditionalFormatting>
  <conditionalFormatting sqref="J61">
    <cfRule type="containsText" dxfId="574" priority="582" operator="containsText" text="Cancer">
      <formula>NOT(ISERROR(SEARCH("Cancer",J61)))</formula>
    </cfRule>
  </conditionalFormatting>
  <conditionalFormatting sqref="J60">
    <cfRule type="containsText" dxfId="573" priority="581" operator="containsText" text="Living lab">
      <formula>NOT(ISERROR(SEARCH("Living lab",J60)))</formula>
    </cfRule>
  </conditionalFormatting>
  <conditionalFormatting sqref="J60">
    <cfRule type="containsText" dxfId="572" priority="576" operator="containsText" text="Rotación Hospitalaria">
      <formula>NOT(ISERROR(SEARCH("Rotación Hospitalaria",J60)))</formula>
    </cfRule>
    <cfRule type="containsText" dxfId="571" priority="577" operator="containsText" text="cancer">
      <formula>NOT(ISERROR(SEARCH("cancer",J60)))</formula>
    </cfRule>
    <cfRule type="containsText" dxfId="570" priority="578" operator="containsText" text="Atención domiciliaria">
      <formula>NOT(ISERROR(SEARCH("Atención domiciliaria",J60)))</formula>
    </cfRule>
    <cfRule type="containsText" dxfId="569" priority="579" operator="containsText" text="Consulta externa">
      <formula>NOT(ISERROR(SEARCH("Consulta externa",J60)))</formula>
    </cfRule>
    <cfRule type="containsText" dxfId="568" priority="580" operator="containsText" text="Rotación Hospitalaria">
      <formula>NOT(ISERROR(SEARCH("Rotación Hospitalaria",J60)))</formula>
    </cfRule>
  </conditionalFormatting>
  <conditionalFormatting sqref="J60">
    <cfRule type="containsText" dxfId="567" priority="575" operator="containsText" text="Cancer">
      <formula>NOT(ISERROR(SEARCH("Cancer",J60)))</formula>
    </cfRule>
  </conditionalFormatting>
  <conditionalFormatting sqref="J66">
    <cfRule type="containsText" dxfId="566" priority="574" operator="containsText" text="Living lab">
      <formula>NOT(ISERROR(SEARCH("Living lab",J66)))</formula>
    </cfRule>
  </conditionalFormatting>
  <conditionalFormatting sqref="J66">
    <cfRule type="containsText" dxfId="565" priority="569" operator="containsText" text="Rotación Hospitalaria">
      <formula>NOT(ISERROR(SEARCH("Rotación Hospitalaria",J66)))</formula>
    </cfRule>
    <cfRule type="containsText" dxfId="564" priority="570" operator="containsText" text="cancer">
      <formula>NOT(ISERROR(SEARCH("cancer",J66)))</formula>
    </cfRule>
    <cfRule type="containsText" dxfId="563" priority="571" operator="containsText" text="Atención domiciliaria">
      <formula>NOT(ISERROR(SEARCH("Atención domiciliaria",J66)))</formula>
    </cfRule>
    <cfRule type="containsText" dxfId="562" priority="572" operator="containsText" text="Consulta externa">
      <formula>NOT(ISERROR(SEARCH("Consulta externa",J66)))</formula>
    </cfRule>
    <cfRule type="containsText" dxfId="561" priority="573" operator="containsText" text="Rotación Hospitalaria">
      <formula>NOT(ISERROR(SEARCH("Rotación Hospitalaria",J66)))</formula>
    </cfRule>
  </conditionalFormatting>
  <conditionalFormatting sqref="J66">
    <cfRule type="containsText" dxfId="560" priority="568" operator="containsText" text="Cancer">
      <formula>NOT(ISERROR(SEARCH("Cancer",J66)))</formula>
    </cfRule>
  </conditionalFormatting>
  <conditionalFormatting sqref="J58">
    <cfRule type="containsText" dxfId="559" priority="567" operator="containsText" text="Living lab">
      <formula>NOT(ISERROR(SEARCH("Living lab",J58)))</formula>
    </cfRule>
  </conditionalFormatting>
  <conditionalFormatting sqref="J58">
    <cfRule type="containsText" dxfId="558" priority="562" operator="containsText" text="Rotación Hospitalaria">
      <formula>NOT(ISERROR(SEARCH("Rotación Hospitalaria",J58)))</formula>
    </cfRule>
    <cfRule type="containsText" dxfId="557" priority="563" operator="containsText" text="cancer">
      <formula>NOT(ISERROR(SEARCH("cancer",J58)))</formula>
    </cfRule>
    <cfRule type="containsText" dxfId="556" priority="564" operator="containsText" text="Atención domiciliaria">
      <formula>NOT(ISERROR(SEARCH("Atención domiciliaria",J58)))</formula>
    </cfRule>
    <cfRule type="containsText" dxfId="555" priority="565" operator="containsText" text="Consulta externa">
      <formula>NOT(ISERROR(SEARCH("Consulta externa",J58)))</formula>
    </cfRule>
    <cfRule type="containsText" dxfId="554" priority="566" operator="containsText" text="Rotación Hospitalaria">
      <formula>NOT(ISERROR(SEARCH("Rotación Hospitalaria",J58)))</formula>
    </cfRule>
  </conditionalFormatting>
  <conditionalFormatting sqref="J58">
    <cfRule type="containsText" dxfId="553" priority="561" operator="containsText" text="Cancer">
      <formula>NOT(ISERROR(SEARCH("Cancer",J58)))</formula>
    </cfRule>
  </conditionalFormatting>
  <conditionalFormatting sqref="J62">
    <cfRule type="containsText" dxfId="552" priority="560" operator="containsText" text="Living lab">
      <formula>NOT(ISERROR(SEARCH("Living lab",J62)))</formula>
    </cfRule>
  </conditionalFormatting>
  <conditionalFormatting sqref="J62">
    <cfRule type="containsText" dxfId="551" priority="555" operator="containsText" text="Rotación Hospitalaria">
      <formula>NOT(ISERROR(SEARCH("Rotación Hospitalaria",J62)))</formula>
    </cfRule>
    <cfRule type="containsText" dxfId="550" priority="556" operator="containsText" text="cancer">
      <formula>NOT(ISERROR(SEARCH("cancer",J62)))</formula>
    </cfRule>
    <cfRule type="containsText" dxfId="549" priority="557" operator="containsText" text="Atención domiciliaria">
      <formula>NOT(ISERROR(SEARCH("Atención domiciliaria",J62)))</formula>
    </cfRule>
    <cfRule type="containsText" dxfId="548" priority="558" operator="containsText" text="Consulta externa">
      <formula>NOT(ISERROR(SEARCH("Consulta externa",J62)))</formula>
    </cfRule>
    <cfRule type="containsText" dxfId="547" priority="559" operator="containsText" text="Rotación Hospitalaria">
      <formula>NOT(ISERROR(SEARCH("Rotación Hospitalaria",J62)))</formula>
    </cfRule>
  </conditionalFormatting>
  <conditionalFormatting sqref="J62">
    <cfRule type="containsText" dxfId="546" priority="554" operator="containsText" text="Cancer">
      <formula>NOT(ISERROR(SEARCH("Cancer",J62)))</formula>
    </cfRule>
  </conditionalFormatting>
  <conditionalFormatting sqref="J63">
    <cfRule type="containsText" dxfId="545" priority="553" operator="containsText" text="Living lab">
      <formula>NOT(ISERROR(SEARCH("Living lab",J63)))</formula>
    </cfRule>
  </conditionalFormatting>
  <conditionalFormatting sqref="J63">
    <cfRule type="containsText" dxfId="544" priority="548" operator="containsText" text="Rotación Hospitalaria">
      <formula>NOT(ISERROR(SEARCH("Rotación Hospitalaria",J63)))</formula>
    </cfRule>
    <cfRule type="containsText" dxfId="543" priority="549" operator="containsText" text="cancer">
      <formula>NOT(ISERROR(SEARCH("cancer",J63)))</formula>
    </cfRule>
    <cfRule type="containsText" dxfId="542" priority="550" operator="containsText" text="Atención domiciliaria">
      <formula>NOT(ISERROR(SEARCH("Atención domiciliaria",J63)))</formula>
    </cfRule>
    <cfRule type="containsText" dxfId="541" priority="551" operator="containsText" text="Consulta externa">
      <formula>NOT(ISERROR(SEARCH("Consulta externa",J63)))</formula>
    </cfRule>
    <cfRule type="containsText" dxfId="540" priority="552" operator="containsText" text="Rotación Hospitalaria">
      <formula>NOT(ISERROR(SEARCH("Rotación Hospitalaria",J63)))</formula>
    </cfRule>
  </conditionalFormatting>
  <conditionalFormatting sqref="J63">
    <cfRule type="containsText" dxfId="539" priority="547" operator="containsText" text="Cancer">
      <formula>NOT(ISERROR(SEARCH("Cancer",J63)))</formula>
    </cfRule>
  </conditionalFormatting>
  <conditionalFormatting sqref="J65">
    <cfRule type="containsText" dxfId="538" priority="546" operator="containsText" text="Living lab">
      <formula>NOT(ISERROR(SEARCH("Living lab",J65)))</formula>
    </cfRule>
  </conditionalFormatting>
  <conditionalFormatting sqref="J65">
    <cfRule type="containsText" dxfId="537" priority="541" operator="containsText" text="Rotación Hospitalaria">
      <formula>NOT(ISERROR(SEARCH("Rotación Hospitalaria",J65)))</formula>
    </cfRule>
    <cfRule type="containsText" dxfId="536" priority="542" operator="containsText" text="cancer">
      <formula>NOT(ISERROR(SEARCH("cancer",J65)))</formula>
    </cfRule>
    <cfRule type="containsText" dxfId="535" priority="543" operator="containsText" text="Atención domiciliaria">
      <formula>NOT(ISERROR(SEARCH("Atención domiciliaria",J65)))</formula>
    </cfRule>
    <cfRule type="containsText" dxfId="534" priority="544" operator="containsText" text="Consulta externa">
      <formula>NOT(ISERROR(SEARCH("Consulta externa",J65)))</formula>
    </cfRule>
    <cfRule type="containsText" dxfId="533" priority="545" operator="containsText" text="Rotación Hospitalaria">
      <formula>NOT(ISERROR(SEARCH("Rotación Hospitalaria",J65)))</formula>
    </cfRule>
  </conditionalFormatting>
  <conditionalFormatting sqref="J65">
    <cfRule type="containsText" dxfId="532" priority="540" operator="containsText" text="Cancer">
      <formula>NOT(ISERROR(SEARCH("Cancer",J65)))</formula>
    </cfRule>
  </conditionalFormatting>
  <conditionalFormatting sqref="J64">
    <cfRule type="containsText" dxfId="531" priority="539" operator="containsText" text="Living lab">
      <formula>NOT(ISERROR(SEARCH("Living lab",J64)))</formula>
    </cfRule>
  </conditionalFormatting>
  <conditionalFormatting sqref="J64">
    <cfRule type="containsText" dxfId="530" priority="534" operator="containsText" text="Rotación Hospitalaria">
      <formula>NOT(ISERROR(SEARCH("Rotación Hospitalaria",J64)))</formula>
    </cfRule>
    <cfRule type="containsText" dxfId="529" priority="535" operator="containsText" text="cancer">
      <formula>NOT(ISERROR(SEARCH("cancer",J64)))</formula>
    </cfRule>
    <cfRule type="containsText" dxfId="528" priority="536" operator="containsText" text="Atención domiciliaria">
      <formula>NOT(ISERROR(SEARCH("Atención domiciliaria",J64)))</formula>
    </cfRule>
    <cfRule type="containsText" dxfId="527" priority="537" operator="containsText" text="Consulta externa">
      <formula>NOT(ISERROR(SEARCH("Consulta externa",J64)))</formula>
    </cfRule>
    <cfRule type="containsText" dxfId="526" priority="538" operator="containsText" text="Rotación Hospitalaria">
      <formula>NOT(ISERROR(SEARCH("Rotación Hospitalaria",J64)))</formula>
    </cfRule>
  </conditionalFormatting>
  <conditionalFormatting sqref="J64">
    <cfRule type="containsText" dxfId="525" priority="533" operator="containsText" text="Cancer">
      <formula>NOT(ISERROR(SEARCH("Cancer",J64)))</formula>
    </cfRule>
  </conditionalFormatting>
  <conditionalFormatting sqref="N78">
    <cfRule type="containsText" dxfId="524" priority="532" operator="containsText" text="Living lab">
      <formula>NOT(ISERROR(SEARCH("Living lab",N78)))</formula>
    </cfRule>
  </conditionalFormatting>
  <conditionalFormatting sqref="N78">
    <cfRule type="containsText" dxfId="523" priority="527" operator="containsText" text="Rotación Hospitalaria">
      <formula>NOT(ISERROR(SEARCH("Rotación Hospitalaria",N78)))</formula>
    </cfRule>
    <cfRule type="containsText" dxfId="522" priority="528" operator="containsText" text="cancer">
      <formula>NOT(ISERROR(SEARCH("cancer",N78)))</formula>
    </cfRule>
    <cfRule type="containsText" dxfId="521" priority="529" operator="containsText" text="Atención domiciliaria">
      <formula>NOT(ISERROR(SEARCH("Atención domiciliaria",N78)))</formula>
    </cfRule>
    <cfRule type="containsText" dxfId="520" priority="530" operator="containsText" text="Consulta externa">
      <formula>NOT(ISERROR(SEARCH("Consulta externa",N78)))</formula>
    </cfRule>
    <cfRule type="containsText" dxfId="519" priority="531" operator="containsText" text="Rotación Hospitalaria">
      <formula>NOT(ISERROR(SEARCH("Rotación Hospitalaria",N78)))</formula>
    </cfRule>
  </conditionalFormatting>
  <conditionalFormatting sqref="N78">
    <cfRule type="containsText" dxfId="518" priority="526" operator="containsText" text="Cancer">
      <formula>NOT(ISERROR(SEARCH("Cancer",N78)))</formula>
    </cfRule>
  </conditionalFormatting>
  <conditionalFormatting sqref="N83">
    <cfRule type="containsText" dxfId="517" priority="525" operator="containsText" text="Living lab">
      <formula>NOT(ISERROR(SEARCH("Living lab",N83)))</formula>
    </cfRule>
  </conditionalFormatting>
  <conditionalFormatting sqref="N83">
    <cfRule type="containsText" dxfId="516" priority="520" operator="containsText" text="Rotación Hospitalaria">
      <formula>NOT(ISERROR(SEARCH("Rotación Hospitalaria",N83)))</formula>
    </cfRule>
    <cfRule type="containsText" dxfId="515" priority="521" operator="containsText" text="cancer">
      <formula>NOT(ISERROR(SEARCH("cancer",N83)))</formula>
    </cfRule>
    <cfRule type="containsText" dxfId="514" priority="522" operator="containsText" text="Atención domiciliaria">
      <formula>NOT(ISERROR(SEARCH("Atención domiciliaria",N83)))</formula>
    </cfRule>
    <cfRule type="containsText" dxfId="513" priority="523" operator="containsText" text="Consulta externa">
      <formula>NOT(ISERROR(SEARCH("Consulta externa",N83)))</formula>
    </cfRule>
    <cfRule type="containsText" dxfId="512" priority="524" operator="containsText" text="Rotación Hospitalaria">
      <formula>NOT(ISERROR(SEARCH("Rotación Hospitalaria",N83)))</formula>
    </cfRule>
  </conditionalFormatting>
  <conditionalFormatting sqref="N83">
    <cfRule type="containsText" dxfId="511" priority="519" operator="containsText" text="Cancer">
      <formula>NOT(ISERROR(SEARCH("Cancer",N83)))</formula>
    </cfRule>
  </conditionalFormatting>
  <conditionalFormatting sqref="N86">
    <cfRule type="containsText" dxfId="510" priority="518" operator="containsText" text="Living lab">
      <formula>NOT(ISERROR(SEARCH("Living lab",N86)))</formula>
    </cfRule>
  </conditionalFormatting>
  <conditionalFormatting sqref="N86">
    <cfRule type="containsText" dxfId="509" priority="513" operator="containsText" text="Rotación Hospitalaria">
      <formula>NOT(ISERROR(SEARCH("Rotación Hospitalaria",N86)))</formula>
    </cfRule>
    <cfRule type="containsText" dxfId="508" priority="514" operator="containsText" text="cancer">
      <formula>NOT(ISERROR(SEARCH("cancer",N86)))</formula>
    </cfRule>
    <cfRule type="containsText" dxfId="507" priority="515" operator="containsText" text="Atención domiciliaria">
      <formula>NOT(ISERROR(SEARCH("Atención domiciliaria",N86)))</formula>
    </cfRule>
    <cfRule type="containsText" dxfId="506" priority="516" operator="containsText" text="Consulta externa">
      <formula>NOT(ISERROR(SEARCH("Consulta externa",N86)))</formula>
    </cfRule>
    <cfRule type="containsText" dxfId="505" priority="517" operator="containsText" text="Rotación Hospitalaria">
      <formula>NOT(ISERROR(SEARCH("Rotación Hospitalaria",N86)))</formula>
    </cfRule>
  </conditionalFormatting>
  <conditionalFormatting sqref="N86">
    <cfRule type="containsText" dxfId="504" priority="512" operator="containsText" text="Cancer">
      <formula>NOT(ISERROR(SEARCH("Cancer",N86)))</formula>
    </cfRule>
  </conditionalFormatting>
  <conditionalFormatting sqref="N85">
    <cfRule type="containsText" dxfId="503" priority="511" operator="containsText" text="Living lab">
      <formula>NOT(ISERROR(SEARCH("Living lab",N85)))</formula>
    </cfRule>
  </conditionalFormatting>
  <conditionalFormatting sqref="N85">
    <cfRule type="containsText" dxfId="502" priority="506" operator="containsText" text="Rotación Hospitalaria">
      <formula>NOT(ISERROR(SEARCH("Rotación Hospitalaria",N85)))</formula>
    </cfRule>
    <cfRule type="containsText" dxfId="501" priority="507" operator="containsText" text="cancer">
      <formula>NOT(ISERROR(SEARCH("cancer",N85)))</formula>
    </cfRule>
    <cfRule type="containsText" dxfId="500" priority="508" operator="containsText" text="Atención domiciliaria">
      <formula>NOT(ISERROR(SEARCH("Atención domiciliaria",N85)))</formula>
    </cfRule>
    <cfRule type="containsText" dxfId="499" priority="509" operator="containsText" text="Consulta externa">
      <formula>NOT(ISERROR(SEARCH("Consulta externa",N85)))</formula>
    </cfRule>
    <cfRule type="containsText" dxfId="498" priority="510" operator="containsText" text="Rotación Hospitalaria">
      <formula>NOT(ISERROR(SEARCH("Rotación Hospitalaria",N85)))</formula>
    </cfRule>
  </conditionalFormatting>
  <conditionalFormatting sqref="N85">
    <cfRule type="containsText" dxfId="497" priority="505" operator="containsText" text="Cancer">
      <formula>NOT(ISERROR(SEARCH("Cancer",N85)))</formula>
    </cfRule>
  </conditionalFormatting>
  <conditionalFormatting sqref="N68">
    <cfRule type="containsText" dxfId="496" priority="504" operator="containsText" text="Living lab">
      <formula>NOT(ISERROR(SEARCH("Living lab",N68)))</formula>
    </cfRule>
  </conditionalFormatting>
  <conditionalFormatting sqref="N68">
    <cfRule type="containsText" dxfId="495" priority="499" operator="containsText" text="Rotación Hospitalaria">
      <formula>NOT(ISERROR(SEARCH("Rotación Hospitalaria",N68)))</formula>
    </cfRule>
    <cfRule type="containsText" dxfId="494" priority="500" operator="containsText" text="cancer">
      <formula>NOT(ISERROR(SEARCH("cancer",N68)))</formula>
    </cfRule>
    <cfRule type="containsText" dxfId="493" priority="501" operator="containsText" text="Atención domiciliaria">
      <formula>NOT(ISERROR(SEARCH("Atención domiciliaria",N68)))</formula>
    </cfRule>
    <cfRule type="containsText" dxfId="492" priority="502" operator="containsText" text="Consulta externa">
      <formula>NOT(ISERROR(SEARCH("Consulta externa",N68)))</formula>
    </cfRule>
    <cfRule type="containsText" dxfId="491" priority="503" operator="containsText" text="Rotación Hospitalaria">
      <formula>NOT(ISERROR(SEARCH("Rotación Hospitalaria",N68)))</formula>
    </cfRule>
  </conditionalFormatting>
  <conditionalFormatting sqref="N68">
    <cfRule type="containsText" dxfId="490" priority="498" operator="containsText" text="Cancer">
      <formula>NOT(ISERROR(SEARCH("Cancer",N68)))</formula>
    </cfRule>
  </conditionalFormatting>
  <conditionalFormatting sqref="N74">
    <cfRule type="containsText" dxfId="489" priority="497" operator="containsText" text="Living lab">
      <formula>NOT(ISERROR(SEARCH("Living lab",N74)))</formula>
    </cfRule>
  </conditionalFormatting>
  <conditionalFormatting sqref="N74">
    <cfRule type="containsText" dxfId="488" priority="492" operator="containsText" text="Rotación Hospitalaria">
      <formula>NOT(ISERROR(SEARCH("Rotación Hospitalaria",N74)))</formula>
    </cfRule>
    <cfRule type="containsText" dxfId="487" priority="493" operator="containsText" text="cancer">
      <formula>NOT(ISERROR(SEARCH("cancer",N74)))</formula>
    </cfRule>
    <cfRule type="containsText" dxfId="486" priority="494" operator="containsText" text="Atención domiciliaria">
      <formula>NOT(ISERROR(SEARCH("Atención domiciliaria",N74)))</formula>
    </cfRule>
    <cfRule type="containsText" dxfId="485" priority="495" operator="containsText" text="Consulta externa">
      <formula>NOT(ISERROR(SEARCH("Consulta externa",N74)))</formula>
    </cfRule>
    <cfRule type="containsText" dxfId="484" priority="496" operator="containsText" text="Rotación Hospitalaria">
      <formula>NOT(ISERROR(SEARCH("Rotación Hospitalaria",N74)))</formula>
    </cfRule>
  </conditionalFormatting>
  <conditionalFormatting sqref="N74">
    <cfRule type="containsText" dxfId="483" priority="491" operator="containsText" text="Cancer">
      <formula>NOT(ISERROR(SEARCH("Cancer",N74)))</formula>
    </cfRule>
  </conditionalFormatting>
  <conditionalFormatting sqref="N69">
    <cfRule type="containsText" dxfId="482" priority="490" operator="containsText" text="Living lab">
      <formula>NOT(ISERROR(SEARCH("Living lab",N69)))</formula>
    </cfRule>
  </conditionalFormatting>
  <conditionalFormatting sqref="N69">
    <cfRule type="containsText" dxfId="481" priority="485" operator="containsText" text="Rotación Hospitalaria">
      <formula>NOT(ISERROR(SEARCH("Rotación Hospitalaria",N69)))</formula>
    </cfRule>
    <cfRule type="containsText" dxfId="480" priority="486" operator="containsText" text="cancer">
      <formula>NOT(ISERROR(SEARCH("cancer",N69)))</formula>
    </cfRule>
    <cfRule type="containsText" dxfId="479" priority="487" operator="containsText" text="Atención domiciliaria">
      <formula>NOT(ISERROR(SEARCH("Atención domiciliaria",N69)))</formula>
    </cfRule>
    <cfRule type="containsText" dxfId="478" priority="488" operator="containsText" text="Consulta externa">
      <formula>NOT(ISERROR(SEARCH("Consulta externa",N69)))</formula>
    </cfRule>
    <cfRule type="containsText" dxfId="477" priority="489" operator="containsText" text="Rotación Hospitalaria">
      <formula>NOT(ISERROR(SEARCH("Rotación Hospitalaria",N69)))</formula>
    </cfRule>
  </conditionalFormatting>
  <conditionalFormatting sqref="N69">
    <cfRule type="containsText" dxfId="476" priority="484" operator="containsText" text="Cancer">
      <formula>NOT(ISERROR(SEARCH("Cancer",N69)))</formula>
    </cfRule>
  </conditionalFormatting>
  <conditionalFormatting sqref="N80">
    <cfRule type="containsText" dxfId="475" priority="483" operator="containsText" text="Living lab">
      <formula>NOT(ISERROR(SEARCH("Living lab",N80)))</formula>
    </cfRule>
  </conditionalFormatting>
  <conditionalFormatting sqref="N80">
    <cfRule type="containsText" dxfId="474" priority="478" operator="containsText" text="Rotación Hospitalaria">
      <formula>NOT(ISERROR(SEARCH("Rotación Hospitalaria",N80)))</formula>
    </cfRule>
    <cfRule type="containsText" dxfId="473" priority="479" operator="containsText" text="cancer">
      <formula>NOT(ISERROR(SEARCH("cancer",N80)))</formula>
    </cfRule>
    <cfRule type="containsText" dxfId="472" priority="480" operator="containsText" text="Atención domiciliaria">
      <formula>NOT(ISERROR(SEARCH("Atención domiciliaria",N80)))</formula>
    </cfRule>
    <cfRule type="containsText" dxfId="471" priority="481" operator="containsText" text="Consulta externa">
      <formula>NOT(ISERROR(SEARCH("Consulta externa",N80)))</formula>
    </cfRule>
    <cfRule type="containsText" dxfId="470" priority="482" operator="containsText" text="Rotación Hospitalaria">
      <formula>NOT(ISERROR(SEARCH("Rotación Hospitalaria",N80)))</formula>
    </cfRule>
  </conditionalFormatting>
  <conditionalFormatting sqref="N80">
    <cfRule type="containsText" dxfId="469" priority="477" operator="containsText" text="Cancer">
      <formula>NOT(ISERROR(SEARCH("Cancer",N80)))</formula>
    </cfRule>
  </conditionalFormatting>
  <conditionalFormatting sqref="N95">
    <cfRule type="containsText" dxfId="468" priority="476" operator="containsText" text="Living lab">
      <formula>NOT(ISERROR(SEARCH("Living lab",N95)))</formula>
    </cfRule>
  </conditionalFormatting>
  <conditionalFormatting sqref="N95">
    <cfRule type="containsText" dxfId="467" priority="471" operator="containsText" text="Rotación Hospitalaria">
      <formula>NOT(ISERROR(SEARCH("Rotación Hospitalaria",N95)))</formula>
    </cfRule>
    <cfRule type="containsText" dxfId="466" priority="472" operator="containsText" text="cancer">
      <formula>NOT(ISERROR(SEARCH("cancer",N95)))</formula>
    </cfRule>
    <cfRule type="containsText" dxfId="465" priority="473" operator="containsText" text="Atención domiciliaria">
      <formula>NOT(ISERROR(SEARCH("Atención domiciliaria",N95)))</formula>
    </cfRule>
    <cfRule type="containsText" dxfId="464" priority="474" operator="containsText" text="Consulta externa">
      <formula>NOT(ISERROR(SEARCH("Consulta externa",N95)))</formula>
    </cfRule>
    <cfRule type="containsText" dxfId="463" priority="475" operator="containsText" text="Rotación Hospitalaria">
      <formula>NOT(ISERROR(SEARCH("Rotación Hospitalaria",N95)))</formula>
    </cfRule>
  </conditionalFormatting>
  <conditionalFormatting sqref="N95">
    <cfRule type="containsText" dxfId="462" priority="470" operator="containsText" text="Cancer">
      <formula>NOT(ISERROR(SEARCH("Cancer",N95)))</formula>
    </cfRule>
  </conditionalFormatting>
  <conditionalFormatting sqref="N79">
    <cfRule type="containsText" dxfId="461" priority="469" operator="containsText" text="Living lab">
      <formula>NOT(ISERROR(SEARCH("Living lab",N79)))</formula>
    </cfRule>
  </conditionalFormatting>
  <conditionalFormatting sqref="N79">
    <cfRule type="containsText" dxfId="460" priority="464" operator="containsText" text="Rotación Hospitalaria">
      <formula>NOT(ISERROR(SEARCH("Rotación Hospitalaria",N79)))</formula>
    </cfRule>
    <cfRule type="containsText" dxfId="459" priority="465" operator="containsText" text="cancer">
      <formula>NOT(ISERROR(SEARCH("cancer",N79)))</formula>
    </cfRule>
    <cfRule type="containsText" dxfId="458" priority="466" operator="containsText" text="Atención domiciliaria">
      <formula>NOT(ISERROR(SEARCH("Atención domiciliaria",N79)))</formula>
    </cfRule>
    <cfRule type="containsText" dxfId="457" priority="467" operator="containsText" text="Consulta externa">
      <formula>NOT(ISERROR(SEARCH("Consulta externa",N79)))</formula>
    </cfRule>
    <cfRule type="containsText" dxfId="456" priority="468" operator="containsText" text="Rotación Hospitalaria">
      <formula>NOT(ISERROR(SEARCH("Rotación Hospitalaria",N79)))</formula>
    </cfRule>
  </conditionalFormatting>
  <conditionalFormatting sqref="N79">
    <cfRule type="containsText" dxfId="455" priority="463" operator="containsText" text="Cancer">
      <formula>NOT(ISERROR(SEARCH("Cancer",N79)))</formula>
    </cfRule>
  </conditionalFormatting>
  <conditionalFormatting sqref="N96">
    <cfRule type="containsText" dxfId="454" priority="462" operator="containsText" text="Living lab">
      <formula>NOT(ISERROR(SEARCH("Living lab",N96)))</formula>
    </cfRule>
  </conditionalFormatting>
  <conditionalFormatting sqref="N96">
    <cfRule type="containsText" dxfId="453" priority="457" operator="containsText" text="Rotación Hospitalaria">
      <formula>NOT(ISERROR(SEARCH("Rotación Hospitalaria",N96)))</formula>
    </cfRule>
    <cfRule type="containsText" dxfId="452" priority="458" operator="containsText" text="cancer">
      <formula>NOT(ISERROR(SEARCH("cancer",N96)))</formula>
    </cfRule>
    <cfRule type="containsText" dxfId="451" priority="459" operator="containsText" text="Atención domiciliaria">
      <formula>NOT(ISERROR(SEARCH("Atención domiciliaria",N96)))</formula>
    </cfRule>
    <cfRule type="containsText" dxfId="450" priority="460" operator="containsText" text="Consulta externa">
      <formula>NOT(ISERROR(SEARCH("Consulta externa",N96)))</formula>
    </cfRule>
    <cfRule type="containsText" dxfId="449" priority="461" operator="containsText" text="Rotación Hospitalaria">
      <formula>NOT(ISERROR(SEARCH("Rotación Hospitalaria",N96)))</formula>
    </cfRule>
  </conditionalFormatting>
  <conditionalFormatting sqref="N96">
    <cfRule type="containsText" dxfId="448" priority="456" operator="containsText" text="Cancer">
      <formula>NOT(ISERROR(SEARCH("Cancer",N96)))</formula>
    </cfRule>
  </conditionalFormatting>
  <conditionalFormatting sqref="N97">
    <cfRule type="containsText" dxfId="447" priority="455" operator="containsText" text="Living lab">
      <formula>NOT(ISERROR(SEARCH("Living lab",N97)))</formula>
    </cfRule>
  </conditionalFormatting>
  <conditionalFormatting sqref="N97">
    <cfRule type="containsText" dxfId="446" priority="450" operator="containsText" text="Rotación Hospitalaria">
      <formula>NOT(ISERROR(SEARCH("Rotación Hospitalaria",N97)))</formula>
    </cfRule>
    <cfRule type="containsText" dxfId="445" priority="451" operator="containsText" text="cancer">
      <formula>NOT(ISERROR(SEARCH("cancer",N97)))</formula>
    </cfRule>
    <cfRule type="containsText" dxfId="444" priority="452" operator="containsText" text="Atención domiciliaria">
      <formula>NOT(ISERROR(SEARCH("Atención domiciliaria",N97)))</formula>
    </cfRule>
    <cfRule type="containsText" dxfId="443" priority="453" operator="containsText" text="Consulta externa">
      <formula>NOT(ISERROR(SEARCH("Consulta externa",N97)))</formula>
    </cfRule>
    <cfRule type="containsText" dxfId="442" priority="454" operator="containsText" text="Rotación Hospitalaria">
      <formula>NOT(ISERROR(SEARCH("Rotación Hospitalaria",N97)))</formula>
    </cfRule>
  </conditionalFormatting>
  <conditionalFormatting sqref="N97">
    <cfRule type="containsText" dxfId="441" priority="449" operator="containsText" text="Cancer">
      <formula>NOT(ISERROR(SEARCH("Cancer",N97)))</formula>
    </cfRule>
  </conditionalFormatting>
  <conditionalFormatting sqref="N75">
    <cfRule type="containsText" dxfId="440" priority="448" operator="containsText" text="Living lab">
      <formula>NOT(ISERROR(SEARCH("Living lab",N75)))</formula>
    </cfRule>
  </conditionalFormatting>
  <conditionalFormatting sqref="N75">
    <cfRule type="containsText" dxfId="439" priority="443" operator="containsText" text="Rotación Hospitalaria">
      <formula>NOT(ISERROR(SEARCH("Rotación Hospitalaria",N75)))</formula>
    </cfRule>
    <cfRule type="containsText" dxfId="438" priority="444" operator="containsText" text="cancer">
      <formula>NOT(ISERROR(SEARCH("cancer",N75)))</formula>
    </cfRule>
    <cfRule type="containsText" dxfId="437" priority="445" operator="containsText" text="Atención domiciliaria">
      <formula>NOT(ISERROR(SEARCH("Atención domiciliaria",N75)))</formula>
    </cfRule>
    <cfRule type="containsText" dxfId="436" priority="446" operator="containsText" text="Consulta externa">
      <formula>NOT(ISERROR(SEARCH("Consulta externa",N75)))</formula>
    </cfRule>
    <cfRule type="containsText" dxfId="435" priority="447" operator="containsText" text="Rotación Hospitalaria">
      <formula>NOT(ISERROR(SEARCH("Rotación Hospitalaria",N75)))</formula>
    </cfRule>
  </conditionalFormatting>
  <conditionalFormatting sqref="N75">
    <cfRule type="containsText" dxfId="434" priority="442" operator="containsText" text="Cancer">
      <formula>NOT(ISERROR(SEARCH("Cancer",N75)))</formula>
    </cfRule>
  </conditionalFormatting>
  <conditionalFormatting sqref="N84">
    <cfRule type="containsText" dxfId="433" priority="441" operator="containsText" text="Living lab">
      <formula>NOT(ISERROR(SEARCH("Living lab",N84)))</formula>
    </cfRule>
  </conditionalFormatting>
  <conditionalFormatting sqref="N84">
    <cfRule type="containsText" dxfId="432" priority="436" operator="containsText" text="Rotación Hospitalaria">
      <formula>NOT(ISERROR(SEARCH("Rotación Hospitalaria",N84)))</formula>
    </cfRule>
    <cfRule type="containsText" dxfId="431" priority="437" operator="containsText" text="cancer">
      <formula>NOT(ISERROR(SEARCH("cancer",N84)))</formula>
    </cfRule>
    <cfRule type="containsText" dxfId="430" priority="438" operator="containsText" text="Atención domiciliaria">
      <formula>NOT(ISERROR(SEARCH("Atención domiciliaria",N84)))</formula>
    </cfRule>
    <cfRule type="containsText" dxfId="429" priority="439" operator="containsText" text="Consulta externa">
      <formula>NOT(ISERROR(SEARCH("Consulta externa",N84)))</formula>
    </cfRule>
    <cfRule type="containsText" dxfId="428" priority="440" operator="containsText" text="Rotación Hospitalaria">
      <formula>NOT(ISERROR(SEARCH("Rotación Hospitalaria",N84)))</formula>
    </cfRule>
  </conditionalFormatting>
  <conditionalFormatting sqref="N84">
    <cfRule type="containsText" dxfId="427" priority="435" operator="containsText" text="Cancer">
      <formula>NOT(ISERROR(SEARCH("Cancer",N84)))</formula>
    </cfRule>
  </conditionalFormatting>
  <conditionalFormatting sqref="N91">
    <cfRule type="containsText" dxfId="426" priority="434" operator="containsText" text="Living lab">
      <formula>NOT(ISERROR(SEARCH("Living lab",N91)))</formula>
    </cfRule>
  </conditionalFormatting>
  <conditionalFormatting sqref="N91">
    <cfRule type="containsText" dxfId="425" priority="429" operator="containsText" text="Rotación Hospitalaria">
      <formula>NOT(ISERROR(SEARCH("Rotación Hospitalaria",N91)))</formula>
    </cfRule>
    <cfRule type="containsText" dxfId="424" priority="430" operator="containsText" text="cancer">
      <formula>NOT(ISERROR(SEARCH("cancer",N91)))</formula>
    </cfRule>
    <cfRule type="containsText" dxfId="423" priority="431" operator="containsText" text="Atención domiciliaria">
      <formula>NOT(ISERROR(SEARCH("Atención domiciliaria",N91)))</formula>
    </cfRule>
    <cfRule type="containsText" dxfId="422" priority="432" operator="containsText" text="Consulta externa">
      <formula>NOT(ISERROR(SEARCH("Consulta externa",N91)))</formula>
    </cfRule>
    <cfRule type="containsText" dxfId="421" priority="433" operator="containsText" text="Rotación Hospitalaria">
      <formula>NOT(ISERROR(SEARCH("Rotación Hospitalaria",N91)))</formula>
    </cfRule>
  </conditionalFormatting>
  <conditionalFormatting sqref="N91">
    <cfRule type="containsText" dxfId="420" priority="428" operator="containsText" text="Cancer">
      <formula>NOT(ISERROR(SEARCH("Cancer",N91)))</formula>
    </cfRule>
  </conditionalFormatting>
  <conditionalFormatting sqref="N87">
    <cfRule type="containsText" dxfId="419" priority="427" operator="containsText" text="Living lab">
      <formula>NOT(ISERROR(SEARCH("Living lab",N87)))</formula>
    </cfRule>
  </conditionalFormatting>
  <conditionalFormatting sqref="N87">
    <cfRule type="containsText" dxfId="418" priority="422" operator="containsText" text="Rotación Hospitalaria">
      <formula>NOT(ISERROR(SEARCH("Rotación Hospitalaria",N87)))</formula>
    </cfRule>
    <cfRule type="containsText" dxfId="417" priority="423" operator="containsText" text="cancer">
      <formula>NOT(ISERROR(SEARCH("cancer",N87)))</formula>
    </cfRule>
    <cfRule type="containsText" dxfId="416" priority="424" operator="containsText" text="Atención domiciliaria">
      <formula>NOT(ISERROR(SEARCH("Atención domiciliaria",N87)))</formula>
    </cfRule>
    <cfRule type="containsText" dxfId="415" priority="425" operator="containsText" text="Consulta externa">
      <formula>NOT(ISERROR(SEARCH("Consulta externa",N87)))</formula>
    </cfRule>
    <cfRule type="containsText" dxfId="414" priority="426" operator="containsText" text="Rotación Hospitalaria">
      <formula>NOT(ISERROR(SEARCH("Rotación Hospitalaria",N87)))</formula>
    </cfRule>
  </conditionalFormatting>
  <conditionalFormatting sqref="N87">
    <cfRule type="containsText" dxfId="413" priority="421" operator="containsText" text="Cancer">
      <formula>NOT(ISERROR(SEARCH("Cancer",N87)))</formula>
    </cfRule>
  </conditionalFormatting>
  <conditionalFormatting sqref="N82">
    <cfRule type="containsText" dxfId="412" priority="420" operator="containsText" text="Living lab">
      <formula>NOT(ISERROR(SEARCH("Living lab",N82)))</formula>
    </cfRule>
  </conditionalFormatting>
  <conditionalFormatting sqref="N82">
    <cfRule type="containsText" dxfId="411" priority="415" operator="containsText" text="Rotación Hospitalaria">
      <formula>NOT(ISERROR(SEARCH("Rotación Hospitalaria",N82)))</formula>
    </cfRule>
    <cfRule type="containsText" dxfId="410" priority="416" operator="containsText" text="cancer">
      <formula>NOT(ISERROR(SEARCH("cancer",N82)))</formula>
    </cfRule>
    <cfRule type="containsText" dxfId="409" priority="417" operator="containsText" text="Atención domiciliaria">
      <formula>NOT(ISERROR(SEARCH("Atención domiciliaria",N82)))</formula>
    </cfRule>
    <cfRule type="containsText" dxfId="408" priority="418" operator="containsText" text="Consulta externa">
      <formula>NOT(ISERROR(SEARCH("Consulta externa",N82)))</formula>
    </cfRule>
    <cfRule type="containsText" dxfId="407" priority="419" operator="containsText" text="Rotación Hospitalaria">
      <formula>NOT(ISERROR(SEARCH("Rotación Hospitalaria",N82)))</formula>
    </cfRule>
  </conditionalFormatting>
  <conditionalFormatting sqref="N82">
    <cfRule type="containsText" dxfId="406" priority="414" operator="containsText" text="Cancer">
      <formula>NOT(ISERROR(SEARCH("Cancer",N82)))</formula>
    </cfRule>
  </conditionalFormatting>
  <conditionalFormatting sqref="N76">
    <cfRule type="containsText" dxfId="405" priority="413" operator="containsText" text="Living lab">
      <formula>NOT(ISERROR(SEARCH("Living lab",N76)))</formula>
    </cfRule>
  </conditionalFormatting>
  <conditionalFormatting sqref="N76">
    <cfRule type="containsText" dxfId="404" priority="408" operator="containsText" text="Rotación Hospitalaria">
      <formula>NOT(ISERROR(SEARCH("Rotación Hospitalaria",N76)))</formula>
    </cfRule>
    <cfRule type="containsText" dxfId="403" priority="409" operator="containsText" text="cancer">
      <formula>NOT(ISERROR(SEARCH("cancer",N76)))</formula>
    </cfRule>
    <cfRule type="containsText" dxfId="402" priority="410" operator="containsText" text="Atención domiciliaria">
      <formula>NOT(ISERROR(SEARCH("Atención domiciliaria",N76)))</formula>
    </cfRule>
    <cfRule type="containsText" dxfId="401" priority="411" operator="containsText" text="Consulta externa">
      <formula>NOT(ISERROR(SEARCH("Consulta externa",N76)))</formula>
    </cfRule>
    <cfRule type="containsText" dxfId="400" priority="412" operator="containsText" text="Rotación Hospitalaria">
      <formula>NOT(ISERROR(SEARCH("Rotación Hospitalaria",N76)))</formula>
    </cfRule>
  </conditionalFormatting>
  <conditionalFormatting sqref="N76">
    <cfRule type="containsText" dxfId="399" priority="407" operator="containsText" text="Cancer">
      <formula>NOT(ISERROR(SEARCH("Cancer",N76)))</formula>
    </cfRule>
  </conditionalFormatting>
  <conditionalFormatting sqref="N93">
    <cfRule type="containsText" dxfId="398" priority="406" operator="containsText" text="Living lab">
      <formula>NOT(ISERROR(SEARCH("Living lab",N93)))</formula>
    </cfRule>
  </conditionalFormatting>
  <conditionalFormatting sqref="N93">
    <cfRule type="containsText" dxfId="397" priority="401" operator="containsText" text="Rotación Hospitalaria">
      <formula>NOT(ISERROR(SEARCH("Rotación Hospitalaria",N93)))</formula>
    </cfRule>
    <cfRule type="containsText" dxfId="396" priority="402" operator="containsText" text="cancer">
      <formula>NOT(ISERROR(SEARCH("cancer",N93)))</formula>
    </cfRule>
    <cfRule type="containsText" dxfId="395" priority="403" operator="containsText" text="Atención domiciliaria">
      <formula>NOT(ISERROR(SEARCH("Atención domiciliaria",N93)))</formula>
    </cfRule>
    <cfRule type="containsText" dxfId="394" priority="404" operator="containsText" text="Consulta externa">
      <formula>NOT(ISERROR(SEARCH("Consulta externa",N93)))</formula>
    </cfRule>
    <cfRule type="containsText" dxfId="393" priority="405" operator="containsText" text="Rotación Hospitalaria">
      <formula>NOT(ISERROR(SEARCH("Rotación Hospitalaria",N93)))</formula>
    </cfRule>
  </conditionalFormatting>
  <conditionalFormatting sqref="N93">
    <cfRule type="containsText" dxfId="392" priority="400" operator="containsText" text="Cancer">
      <formula>NOT(ISERROR(SEARCH("Cancer",N93)))</formula>
    </cfRule>
  </conditionalFormatting>
  <conditionalFormatting sqref="N89">
    <cfRule type="containsText" dxfId="391" priority="399" operator="containsText" text="Living lab">
      <formula>NOT(ISERROR(SEARCH("Living lab",N89)))</formula>
    </cfRule>
  </conditionalFormatting>
  <conditionalFormatting sqref="N89">
    <cfRule type="containsText" dxfId="390" priority="394" operator="containsText" text="Rotación Hospitalaria">
      <formula>NOT(ISERROR(SEARCH("Rotación Hospitalaria",N89)))</formula>
    </cfRule>
    <cfRule type="containsText" dxfId="389" priority="395" operator="containsText" text="cancer">
      <formula>NOT(ISERROR(SEARCH("cancer",N89)))</formula>
    </cfRule>
    <cfRule type="containsText" dxfId="388" priority="396" operator="containsText" text="Atención domiciliaria">
      <formula>NOT(ISERROR(SEARCH("Atención domiciliaria",N89)))</formula>
    </cfRule>
    <cfRule type="containsText" dxfId="387" priority="397" operator="containsText" text="Consulta externa">
      <formula>NOT(ISERROR(SEARCH("Consulta externa",N89)))</formula>
    </cfRule>
    <cfRule type="containsText" dxfId="386" priority="398" operator="containsText" text="Rotación Hospitalaria">
      <formula>NOT(ISERROR(SEARCH("Rotación Hospitalaria",N89)))</formula>
    </cfRule>
  </conditionalFormatting>
  <conditionalFormatting sqref="N89">
    <cfRule type="containsText" dxfId="385" priority="393" operator="containsText" text="Cancer">
      <formula>NOT(ISERROR(SEARCH("Cancer",N89)))</formula>
    </cfRule>
  </conditionalFormatting>
  <conditionalFormatting sqref="N99">
    <cfRule type="containsText" dxfId="384" priority="392" operator="containsText" text="Living lab">
      <formula>NOT(ISERROR(SEARCH("Living lab",N99)))</formula>
    </cfRule>
  </conditionalFormatting>
  <conditionalFormatting sqref="N99">
    <cfRule type="containsText" dxfId="383" priority="387" operator="containsText" text="Rotación Hospitalaria">
      <formula>NOT(ISERROR(SEARCH("Rotación Hospitalaria",N99)))</formula>
    </cfRule>
    <cfRule type="containsText" dxfId="382" priority="388" operator="containsText" text="cancer">
      <formula>NOT(ISERROR(SEARCH("cancer",N99)))</formula>
    </cfRule>
    <cfRule type="containsText" dxfId="381" priority="389" operator="containsText" text="Atención domiciliaria">
      <formula>NOT(ISERROR(SEARCH("Atención domiciliaria",N99)))</formula>
    </cfRule>
    <cfRule type="containsText" dxfId="380" priority="390" operator="containsText" text="Consulta externa">
      <formula>NOT(ISERROR(SEARCH("Consulta externa",N99)))</formula>
    </cfRule>
    <cfRule type="containsText" dxfId="379" priority="391" operator="containsText" text="Rotación Hospitalaria">
      <formula>NOT(ISERROR(SEARCH("Rotación Hospitalaria",N99)))</formula>
    </cfRule>
  </conditionalFormatting>
  <conditionalFormatting sqref="N99">
    <cfRule type="containsText" dxfId="378" priority="386" operator="containsText" text="Cancer">
      <formula>NOT(ISERROR(SEARCH("Cancer",N99)))</formula>
    </cfRule>
  </conditionalFormatting>
  <conditionalFormatting sqref="N77">
    <cfRule type="containsText" dxfId="377" priority="385" operator="containsText" text="Living lab">
      <formula>NOT(ISERROR(SEARCH("Living lab",N77)))</formula>
    </cfRule>
  </conditionalFormatting>
  <conditionalFormatting sqref="N77">
    <cfRule type="containsText" dxfId="376" priority="380" operator="containsText" text="Rotación Hospitalaria">
      <formula>NOT(ISERROR(SEARCH("Rotación Hospitalaria",N77)))</formula>
    </cfRule>
    <cfRule type="containsText" dxfId="375" priority="381" operator="containsText" text="cancer">
      <formula>NOT(ISERROR(SEARCH("cancer",N77)))</formula>
    </cfRule>
    <cfRule type="containsText" dxfId="374" priority="382" operator="containsText" text="Atención domiciliaria">
      <formula>NOT(ISERROR(SEARCH("Atención domiciliaria",N77)))</formula>
    </cfRule>
    <cfRule type="containsText" dxfId="373" priority="383" operator="containsText" text="Consulta externa">
      <formula>NOT(ISERROR(SEARCH("Consulta externa",N77)))</formula>
    </cfRule>
    <cfRule type="containsText" dxfId="372" priority="384" operator="containsText" text="Rotación Hospitalaria">
      <formula>NOT(ISERROR(SEARCH("Rotación Hospitalaria",N77)))</formula>
    </cfRule>
  </conditionalFormatting>
  <conditionalFormatting sqref="N77">
    <cfRule type="containsText" dxfId="371" priority="379" operator="containsText" text="Cancer">
      <formula>NOT(ISERROR(SEARCH("Cancer",N77)))</formula>
    </cfRule>
  </conditionalFormatting>
  <conditionalFormatting sqref="N88">
    <cfRule type="containsText" dxfId="370" priority="378" operator="containsText" text="Living lab">
      <formula>NOT(ISERROR(SEARCH("Living lab",N88)))</formula>
    </cfRule>
  </conditionalFormatting>
  <conditionalFormatting sqref="N88">
    <cfRule type="containsText" dxfId="369" priority="373" operator="containsText" text="Rotación Hospitalaria">
      <formula>NOT(ISERROR(SEARCH("Rotación Hospitalaria",N88)))</formula>
    </cfRule>
    <cfRule type="containsText" dxfId="368" priority="374" operator="containsText" text="cancer">
      <formula>NOT(ISERROR(SEARCH("cancer",N88)))</formula>
    </cfRule>
    <cfRule type="containsText" dxfId="367" priority="375" operator="containsText" text="Atención domiciliaria">
      <formula>NOT(ISERROR(SEARCH("Atención domiciliaria",N88)))</formula>
    </cfRule>
    <cfRule type="containsText" dxfId="366" priority="376" operator="containsText" text="Consulta externa">
      <formula>NOT(ISERROR(SEARCH("Consulta externa",N88)))</formula>
    </cfRule>
    <cfRule type="containsText" dxfId="365" priority="377" operator="containsText" text="Rotación Hospitalaria">
      <formula>NOT(ISERROR(SEARCH("Rotación Hospitalaria",N88)))</formula>
    </cfRule>
  </conditionalFormatting>
  <conditionalFormatting sqref="N88">
    <cfRule type="containsText" dxfId="364" priority="372" operator="containsText" text="Cancer">
      <formula>NOT(ISERROR(SEARCH("Cancer",N88)))</formula>
    </cfRule>
  </conditionalFormatting>
  <conditionalFormatting sqref="N98">
    <cfRule type="containsText" dxfId="363" priority="371" operator="containsText" text="Living lab">
      <formula>NOT(ISERROR(SEARCH("Living lab",N98)))</formula>
    </cfRule>
  </conditionalFormatting>
  <conditionalFormatting sqref="N98">
    <cfRule type="containsText" dxfId="362" priority="366" operator="containsText" text="Rotación Hospitalaria">
      <formula>NOT(ISERROR(SEARCH("Rotación Hospitalaria",N98)))</formula>
    </cfRule>
    <cfRule type="containsText" dxfId="361" priority="367" operator="containsText" text="cancer">
      <formula>NOT(ISERROR(SEARCH("cancer",N98)))</formula>
    </cfRule>
    <cfRule type="containsText" dxfId="360" priority="368" operator="containsText" text="Atención domiciliaria">
      <formula>NOT(ISERROR(SEARCH("Atención domiciliaria",N98)))</formula>
    </cfRule>
    <cfRule type="containsText" dxfId="359" priority="369" operator="containsText" text="Consulta externa">
      <formula>NOT(ISERROR(SEARCH("Consulta externa",N98)))</formula>
    </cfRule>
    <cfRule type="containsText" dxfId="358" priority="370" operator="containsText" text="Rotación Hospitalaria">
      <formula>NOT(ISERROR(SEARCH("Rotación Hospitalaria",N98)))</formula>
    </cfRule>
  </conditionalFormatting>
  <conditionalFormatting sqref="N98">
    <cfRule type="containsText" dxfId="357" priority="365" operator="containsText" text="Cancer">
      <formula>NOT(ISERROR(SEARCH("Cancer",N98)))</formula>
    </cfRule>
  </conditionalFormatting>
  <conditionalFormatting sqref="N94">
    <cfRule type="containsText" dxfId="356" priority="364" operator="containsText" text="Living lab">
      <formula>NOT(ISERROR(SEARCH("Living lab",N94)))</formula>
    </cfRule>
  </conditionalFormatting>
  <conditionalFormatting sqref="N94">
    <cfRule type="containsText" dxfId="355" priority="359" operator="containsText" text="Rotación Hospitalaria">
      <formula>NOT(ISERROR(SEARCH("Rotación Hospitalaria",N94)))</formula>
    </cfRule>
    <cfRule type="containsText" dxfId="354" priority="360" operator="containsText" text="cancer">
      <formula>NOT(ISERROR(SEARCH("cancer",N94)))</formula>
    </cfRule>
    <cfRule type="containsText" dxfId="353" priority="361" operator="containsText" text="Atención domiciliaria">
      <formula>NOT(ISERROR(SEARCH("Atención domiciliaria",N94)))</formula>
    </cfRule>
    <cfRule type="containsText" dxfId="352" priority="362" operator="containsText" text="Consulta externa">
      <formula>NOT(ISERROR(SEARCH("Consulta externa",N94)))</formula>
    </cfRule>
    <cfRule type="containsText" dxfId="351" priority="363" operator="containsText" text="Rotación Hospitalaria">
      <formula>NOT(ISERROR(SEARCH("Rotación Hospitalaria",N94)))</formula>
    </cfRule>
  </conditionalFormatting>
  <conditionalFormatting sqref="N94">
    <cfRule type="containsText" dxfId="350" priority="358" operator="containsText" text="Cancer">
      <formula>NOT(ISERROR(SEARCH("Cancer",N94)))</formula>
    </cfRule>
  </conditionalFormatting>
  <conditionalFormatting sqref="N67">
    <cfRule type="containsText" dxfId="349" priority="357" operator="containsText" text="Living lab">
      <formula>NOT(ISERROR(SEARCH("Living lab",N67)))</formula>
    </cfRule>
  </conditionalFormatting>
  <conditionalFormatting sqref="N67">
    <cfRule type="containsText" dxfId="348" priority="352" operator="containsText" text="Rotación Hospitalaria">
      <formula>NOT(ISERROR(SEARCH("Rotación Hospitalaria",N67)))</formula>
    </cfRule>
    <cfRule type="containsText" dxfId="347" priority="353" operator="containsText" text="cancer">
      <formula>NOT(ISERROR(SEARCH("cancer",N67)))</formula>
    </cfRule>
    <cfRule type="containsText" dxfId="346" priority="354" operator="containsText" text="Atención domiciliaria">
      <formula>NOT(ISERROR(SEARCH("Atención domiciliaria",N67)))</formula>
    </cfRule>
    <cfRule type="containsText" dxfId="345" priority="355" operator="containsText" text="Consulta externa">
      <formula>NOT(ISERROR(SEARCH("Consulta externa",N67)))</formula>
    </cfRule>
    <cfRule type="containsText" dxfId="344" priority="356" operator="containsText" text="Rotación Hospitalaria">
      <formula>NOT(ISERROR(SEARCH("Rotación Hospitalaria",N67)))</formula>
    </cfRule>
  </conditionalFormatting>
  <conditionalFormatting sqref="N67">
    <cfRule type="containsText" dxfId="343" priority="351" operator="containsText" text="Cancer">
      <formula>NOT(ISERROR(SEARCH("Cancer",N67)))</formula>
    </cfRule>
  </conditionalFormatting>
  <conditionalFormatting sqref="N71">
    <cfRule type="containsText" dxfId="342" priority="350" operator="containsText" text="Living lab">
      <formula>NOT(ISERROR(SEARCH("Living lab",N71)))</formula>
    </cfRule>
  </conditionalFormatting>
  <conditionalFormatting sqref="N71">
    <cfRule type="containsText" dxfId="341" priority="345" operator="containsText" text="Rotación Hospitalaria">
      <formula>NOT(ISERROR(SEARCH("Rotación Hospitalaria",N71)))</formula>
    </cfRule>
    <cfRule type="containsText" dxfId="340" priority="346" operator="containsText" text="cancer">
      <formula>NOT(ISERROR(SEARCH("cancer",N71)))</formula>
    </cfRule>
    <cfRule type="containsText" dxfId="339" priority="347" operator="containsText" text="Atención domiciliaria">
      <formula>NOT(ISERROR(SEARCH("Atención domiciliaria",N71)))</formula>
    </cfRule>
    <cfRule type="containsText" dxfId="338" priority="348" operator="containsText" text="Consulta externa">
      <formula>NOT(ISERROR(SEARCH("Consulta externa",N71)))</formula>
    </cfRule>
    <cfRule type="containsText" dxfId="337" priority="349" operator="containsText" text="Rotación Hospitalaria">
      <formula>NOT(ISERROR(SEARCH("Rotación Hospitalaria",N71)))</formula>
    </cfRule>
  </conditionalFormatting>
  <conditionalFormatting sqref="N71">
    <cfRule type="containsText" dxfId="336" priority="344" operator="containsText" text="Cancer">
      <formula>NOT(ISERROR(SEARCH("Cancer",N71)))</formula>
    </cfRule>
  </conditionalFormatting>
  <conditionalFormatting sqref="I97">
    <cfRule type="containsText" dxfId="335" priority="323" operator="containsText" text="Cancer">
      <formula>NOT(ISERROR(SEARCH("Cancer",I97)))</formula>
    </cfRule>
  </conditionalFormatting>
  <conditionalFormatting sqref="I79">
    <cfRule type="containsText" dxfId="334" priority="343" operator="containsText" text="Living lab">
      <formula>NOT(ISERROR(SEARCH("Living lab",I79)))</formula>
    </cfRule>
  </conditionalFormatting>
  <conditionalFormatting sqref="I79">
    <cfRule type="containsText" dxfId="333" priority="338" operator="containsText" text="Rotación Hospitalaria">
      <formula>NOT(ISERROR(SEARCH("Rotación Hospitalaria",I79)))</formula>
    </cfRule>
    <cfRule type="containsText" dxfId="332" priority="339" operator="containsText" text="cancer">
      <formula>NOT(ISERROR(SEARCH("cancer",I79)))</formula>
    </cfRule>
    <cfRule type="containsText" dxfId="331" priority="340" operator="containsText" text="Atención domiciliaria">
      <formula>NOT(ISERROR(SEARCH("Atención domiciliaria",I79)))</formula>
    </cfRule>
    <cfRule type="containsText" dxfId="330" priority="341" operator="containsText" text="Consulta externa">
      <formula>NOT(ISERROR(SEARCH("Consulta externa",I79)))</formula>
    </cfRule>
    <cfRule type="containsText" dxfId="329" priority="342" operator="containsText" text="Rotación Hospitalaria">
      <formula>NOT(ISERROR(SEARCH("Rotación Hospitalaria",I79)))</formula>
    </cfRule>
  </conditionalFormatting>
  <conditionalFormatting sqref="I79">
    <cfRule type="containsText" dxfId="328" priority="337" operator="containsText" text="Cancer">
      <formula>NOT(ISERROR(SEARCH("Cancer",I79)))</formula>
    </cfRule>
  </conditionalFormatting>
  <conditionalFormatting sqref="I99">
    <cfRule type="containsText" dxfId="327" priority="336" operator="containsText" text="Living lab">
      <formula>NOT(ISERROR(SEARCH("Living lab",I99)))</formula>
    </cfRule>
  </conditionalFormatting>
  <conditionalFormatting sqref="I99">
    <cfRule type="containsText" dxfId="326" priority="331" operator="containsText" text="Rotación Hospitalaria">
      <formula>NOT(ISERROR(SEARCH("Rotación Hospitalaria",I99)))</formula>
    </cfRule>
    <cfRule type="containsText" dxfId="325" priority="332" operator="containsText" text="cancer">
      <formula>NOT(ISERROR(SEARCH("cancer",I99)))</formula>
    </cfRule>
    <cfRule type="containsText" dxfId="324" priority="333" operator="containsText" text="Atención domiciliaria">
      <formula>NOT(ISERROR(SEARCH("Atención domiciliaria",I99)))</formula>
    </cfRule>
    <cfRule type="containsText" dxfId="323" priority="334" operator="containsText" text="Consulta externa">
      <formula>NOT(ISERROR(SEARCH("Consulta externa",I99)))</formula>
    </cfRule>
    <cfRule type="containsText" dxfId="322" priority="335" operator="containsText" text="Rotación Hospitalaria">
      <formula>NOT(ISERROR(SEARCH("Rotación Hospitalaria",I99)))</formula>
    </cfRule>
  </conditionalFormatting>
  <conditionalFormatting sqref="I99">
    <cfRule type="containsText" dxfId="321" priority="330" operator="containsText" text="Cancer">
      <formula>NOT(ISERROR(SEARCH("Cancer",I99)))</formula>
    </cfRule>
  </conditionalFormatting>
  <conditionalFormatting sqref="I97">
    <cfRule type="containsText" dxfId="320" priority="329" operator="containsText" text="Living lab">
      <formula>NOT(ISERROR(SEARCH("Living lab",I97)))</formula>
    </cfRule>
  </conditionalFormatting>
  <conditionalFormatting sqref="I97">
    <cfRule type="containsText" dxfId="319" priority="324" operator="containsText" text="Rotación Hospitalaria">
      <formula>NOT(ISERROR(SEARCH("Rotación Hospitalaria",I97)))</formula>
    </cfRule>
    <cfRule type="containsText" dxfId="318" priority="325" operator="containsText" text="cancer">
      <formula>NOT(ISERROR(SEARCH("cancer",I97)))</formula>
    </cfRule>
    <cfRule type="containsText" dxfId="317" priority="326" operator="containsText" text="Atención domiciliaria">
      <formula>NOT(ISERROR(SEARCH("Atención domiciliaria",I97)))</formula>
    </cfRule>
    <cfRule type="containsText" dxfId="316" priority="327" operator="containsText" text="Consulta externa">
      <formula>NOT(ISERROR(SEARCH("Consulta externa",I97)))</formula>
    </cfRule>
    <cfRule type="containsText" dxfId="315" priority="328" operator="containsText" text="Rotación Hospitalaria">
      <formula>NOT(ISERROR(SEARCH("Rotación Hospitalaria",I97)))</formula>
    </cfRule>
  </conditionalFormatting>
  <conditionalFormatting sqref="I75">
    <cfRule type="containsText" dxfId="314" priority="322" operator="containsText" text="Living lab">
      <formula>NOT(ISERROR(SEARCH("Living lab",I75)))</formula>
    </cfRule>
  </conditionalFormatting>
  <conditionalFormatting sqref="I75">
    <cfRule type="containsText" dxfId="313" priority="317" operator="containsText" text="Rotación Hospitalaria">
      <formula>NOT(ISERROR(SEARCH("Rotación Hospitalaria",I75)))</formula>
    </cfRule>
    <cfRule type="containsText" dxfId="312" priority="318" operator="containsText" text="cancer">
      <formula>NOT(ISERROR(SEARCH("cancer",I75)))</formula>
    </cfRule>
    <cfRule type="containsText" dxfId="311" priority="319" operator="containsText" text="Atención domiciliaria">
      <formula>NOT(ISERROR(SEARCH("Atención domiciliaria",I75)))</formula>
    </cfRule>
    <cfRule type="containsText" dxfId="310" priority="320" operator="containsText" text="Consulta externa">
      <formula>NOT(ISERROR(SEARCH("Consulta externa",I75)))</formula>
    </cfRule>
    <cfRule type="containsText" dxfId="309" priority="321" operator="containsText" text="Rotación Hospitalaria">
      <formula>NOT(ISERROR(SEARCH("Rotación Hospitalaria",I75)))</formula>
    </cfRule>
  </conditionalFormatting>
  <conditionalFormatting sqref="I75">
    <cfRule type="containsText" dxfId="308" priority="316" operator="containsText" text="Cancer">
      <formula>NOT(ISERROR(SEARCH("Cancer",I75)))</formula>
    </cfRule>
  </conditionalFormatting>
  <conditionalFormatting sqref="I84">
    <cfRule type="containsText" dxfId="307" priority="315" operator="containsText" text="Living lab">
      <formula>NOT(ISERROR(SEARCH("Living lab",I84)))</formula>
    </cfRule>
  </conditionalFormatting>
  <conditionalFormatting sqref="I84">
    <cfRule type="containsText" dxfId="306" priority="310" operator="containsText" text="Rotación Hospitalaria">
      <formula>NOT(ISERROR(SEARCH("Rotación Hospitalaria",I84)))</formula>
    </cfRule>
    <cfRule type="containsText" dxfId="305" priority="311" operator="containsText" text="cancer">
      <formula>NOT(ISERROR(SEARCH("cancer",I84)))</formula>
    </cfRule>
    <cfRule type="containsText" dxfId="304" priority="312" operator="containsText" text="Atención domiciliaria">
      <formula>NOT(ISERROR(SEARCH("Atención domiciliaria",I84)))</formula>
    </cfRule>
    <cfRule type="containsText" dxfId="303" priority="313" operator="containsText" text="Consulta externa">
      <formula>NOT(ISERROR(SEARCH("Consulta externa",I84)))</formula>
    </cfRule>
    <cfRule type="containsText" dxfId="302" priority="314" operator="containsText" text="Rotación Hospitalaria">
      <formula>NOT(ISERROR(SEARCH("Rotación Hospitalaria",I84)))</formula>
    </cfRule>
  </conditionalFormatting>
  <conditionalFormatting sqref="I84">
    <cfRule type="containsText" dxfId="301" priority="309" operator="containsText" text="Cancer">
      <formula>NOT(ISERROR(SEARCH("Cancer",I84)))</formula>
    </cfRule>
  </conditionalFormatting>
  <conditionalFormatting sqref="I88">
    <cfRule type="containsText" dxfId="300" priority="308" operator="containsText" text="Living lab">
      <formula>NOT(ISERROR(SEARCH("Living lab",I88)))</formula>
    </cfRule>
  </conditionalFormatting>
  <conditionalFormatting sqref="I88">
    <cfRule type="containsText" dxfId="299" priority="303" operator="containsText" text="Rotación Hospitalaria">
      <formula>NOT(ISERROR(SEARCH("Rotación Hospitalaria",I88)))</formula>
    </cfRule>
    <cfRule type="containsText" dxfId="298" priority="304" operator="containsText" text="cancer">
      <formula>NOT(ISERROR(SEARCH("cancer",I88)))</formula>
    </cfRule>
    <cfRule type="containsText" dxfId="297" priority="305" operator="containsText" text="Atención domiciliaria">
      <formula>NOT(ISERROR(SEARCH("Atención domiciliaria",I88)))</formula>
    </cfRule>
    <cfRule type="containsText" dxfId="296" priority="306" operator="containsText" text="Consulta externa">
      <formula>NOT(ISERROR(SEARCH("Consulta externa",I88)))</formula>
    </cfRule>
    <cfRule type="containsText" dxfId="295" priority="307" operator="containsText" text="Rotación Hospitalaria">
      <formula>NOT(ISERROR(SEARCH("Rotación Hospitalaria",I88)))</formula>
    </cfRule>
  </conditionalFormatting>
  <conditionalFormatting sqref="I88">
    <cfRule type="containsText" dxfId="294" priority="302" operator="containsText" text="Cancer">
      <formula>NOT(ISERROR(SEARCH("Cancer",I88)))</formula>
    </cfRule>
  </conditionalFormatting>
  <conditionalFormatting sqref="I98">
    <cfRule type="containsText" dxfId="293" priority="301" operator="containsText" text="Living lab">
      <formula>NOT(ISERROR(SEARCH("Living lab",I98)))</formula>
    </cfRule>
  </conditionalFormatting>
  <conditionalFormatting sqref="I98">
    <cfRule type="containsText" dxfId="292" priority="296" operator="containsText" text="Rotación Hospitalaria">
      <formula>NOT(ISERROR(SEARCH("Rotación Hospitalaria",I98)))</formula>
    </cfRule>
    <cfRule type="containsText" dxfId="291" priority="297" operator="containsText" text="cancer">
      <formula>NOT(ISERROR(SEARCH("cancer",I98)))</formula>
    </cfRule>
    <cfRule type="containsText" dxfId="290" priority="298" operator="containsText" text="Atención domiciliaria">
      <formula>NOT(ISERROR(SEARCH("Atención domiciliaria",I98)))</formula>
    </cfRule>
    <cfRule type="containsText" dxfId="289" priority="299" operator="containsText" text="Consulta externa">
      <formula>NOT(ISERROR(SEARCH("Consulta externa",I98)))</formula>
    </cfRule>
    <cfRule type="containsText" dxfId="288" priority="300" operator="containsText" text="Rotación Hospitalaria">
      <formula>NOT(ISERROR(SEARCH("Rotación Hospitalaria",I98)))</formula>
    </cfRule>
  </conditionalFormatting>
  <conditionalFormatting sqref="I98">
    <cfRule type="containsText" dxfId="287" priority="295" operator="containsText" text="Cancer">
      <formula>NOT(ISERROR(SEARCH("Cancer",I98)))</formula>
    </cfRule>
  </conditionalFormatting>
  <conditionalFormatting sqref="I94">
    <cfRule type="containsText" dxfId="286" priority="294" operator="containsText" text="Living lab">
      <formula>NOT(ISERROR(SEARCH("Living lab",I94)))</formula>
    </cfRule>
  </conditionalFormatting>
  <conditionalFormatting sqref="I94">
    <cfRule type="containsText" dxfId="285" priority="289" operator="containsText" text="Rotación Hospitalaria">
      <formula>NOT(ISERROR(SEARCH("Rotación Hospitalaria",I94)))</formula>
    </cfRule>
    <cfRule type="containsText" dxfId="284" priority="290" operator="containsText" text="cancer">
      <formula>NOT(ISERROR(SEARCH("cancer",I94)))</formula>
    </cfRule>
    <cfRule type="containsText" dxfId="283" priority="291" operator="containsText" text="Atención domiciliaria">
      <formula>NOT(ISERROR(SEARCH("Atención domiciliaria",I94)))</formula>
    </cfRule>
    <cfRule type="containsText" dxfId="282" priority="292" operator="containsText" text="Consulta externa">
      <formula>NOT(ISERROR(SEARCH("Consulta externa",I94)))</formula>
    </cfRule>
    <cfRule type="containsText" dxfId="281" priority="293" operator="containsText" text="Rotación Hospitalaria">
      <formula>NOT(ISERROR(SEARCH("Rotación Hospitalaria",I94)))</formula>
    </cfRule>
  </conditionalFormatting>
  <conditionalFormatting sqref="I94">
    <cfRule type="containsText" dxfId="280" priority="288" operator="containsText" text="Cancer">
      <formula>NOT(ISERROR(SEARCH("Cancer",I94)))</formula>
    </cfRule>
  </conditionalFormatting>
  <conditionalFormatting sqref="I87">
    <cfRule type="containsText" dxfId="279" priority="287" operator="containsText" text="Living lab">
      <formula>NOT(ISERROR(SEARCH("Living lab",I87)))</formula>
    </cfRule>
  </conditionalFormatting>
  <conditionalFormatting sqref="I87">
    <cfRule type="containsText" dxfId="278" priority="282" operator="containsText" text="Rotación Hospitalaria">
      <formula>NOT(ISERROR(SEARCH("Rotación Hospitalaria",I87)))</formula>
    </cfRule>
    <cfRule type="containsText" dxfId="277" priority="283" operator="containsText" text="cancer">
      <formula>NOT(ISERROR(SEARCH("cancer",I87)))</formula>
    </cfRule>
    <cfRule type="containsText" dxfId="276" priority="284" operator="containsText" text="Atención domiciliaria">
      <formula>NOT(ISERROR(SEARCH("Atención domiciliaria",I87)))</formula>
    </cfRule>
    <cfRule type="containsText" dxfId="275" priority="285" operator="containsText" text="Consulta externa">
      <formula>NOT(ISERROR(SEARCH("Consulta externa",I87)))</formula>
    </cfRule>
    <cfRule type="containsText" dxfId="274" priority="286" operator="containsText" text="Rotación Hospitalaria">
      <formula>NOT(ISERROR(SEARCH("Rotación Hospitalaria",I87)))</formula>
    </cfRule>
  </conditionalFormatting>
  <conditionalFormatting sqref="I87">
    <cfRule type="containsText" dxfId="273" priority="281" operator="containsText" text="Cancer">
      <formula>NOT(ISERROR(SEARCH("Cancer",I87)))</formula>
    </cfRule>
  </conditionalFormatting>
  <conditionalFormatting sqref="I93">
    <cfRule type="containsText" dxfId="272" priority="280" operator="containsText" text="Living lab">
      <formula>NOT(ISERROR(SEARCH("Living lab",I93)))</formula>
    </cfRule>
  </conditionalFormatting>
  <conditionalFormatting sqref="I93">
    <cfRule type="containsText" dxfId="271" priority="275" operator="containsText" text="Rotación Hospitalaria">
      <formula>NOT(ISERROR(SEARCH("Rotación Hospitalaria",I93)))</formula>
    </cfRule>
    <cfRule type="containsText" dxfId="270" priority="276" operator="containsText" text="cancer">
      <formula>NOT(ISERROR(SEARCH("cancer",I93)))</formula>
    </cfRule>
    <cfRule type="containsText" dxfId="269" priority="277" operator="containsText" text="Atención domiciliaria">
      <formula>NOT(ISERROR(SEARCH("Atención domiciliaria",I93)))</formula>
    </cfRule>
    <cfRule type="containsText" dxfId="268" priority="278" operator="containsText" text="Consulta externa">
      <formula>NOT(ISERROR(SEARCH("Consulta externa",I93)))</formula>
    </cfRule>
    <cfRule type="containsText" dxfId="267" priority="279" operator="containsText" text="Rotación Hospitalaria">
      <formula>NOT(ISERROR(SEARCH("Rotación Hospitalaria",I93)))</formula>
    </cfRule>
  </conditionalFormatting>
  <conditionalFormatting sqref="I93">
    <cfRule type="containsText" dxfId="266" priority="274" operator="containsText" text="Cancer">
      <formula>NOT(ISERROR(SEARCH("Cancer",I93)))</formula>
    </cfRule>
  </conditionalFormatting>
  <conditionalFormatting sqref="I89">
    <cfRule type="containsText" dxfId="265" priority="273" operator="containsText" text="Living lab">
      <formula>NOT(ISERROR(SEARCH("Living lab",I89)))</formula>
    </cfRule>
  </conditionalFormatting>
  <conditionalFormatting sqref="I89">
    <cfRule type="containsText" dxfId="264" priority="268" operator="containsText" text="Rotación Hospitalaria">
      <formula>NOT(ISERROR(SEARCH("Rotación Hospitalaria",I89)))</formula>
    </cfRule>
    <cfRule type="containsText" dxfId="263" priority="269" operator="containsText" text="cancer">
      <formula>NOT(ISERROR(SEARCH("cancer",I89)))</formula>
    </cfRule>
    <cfRule type="containsText" dxfId="262" priority="270" operator="containsText" text="Atención domiciliaria">
      <formula>NOT(ISERROR(SEARCH("Atención domiciliaria",I89)))</formula>
    </cfRule>
    <cfRule type="containsText" dxfId="261" priority="271" operator="containsText" text="Consulta externa">
      <formula>NOT(ISERROR(SEARCH("Consulta externa",I89)))</formula>
    </cfRule>
    <cfRule type="containsText" dxfId="260" priority="272" operator="containsText" text="Rotación Hospitalaria">
      <formula>NOT(ISERROR(SEARCH("Rotación Hospitalaria",I89)))</formula>
    </cfRule>
  </conditionalFormatting>
  <conditionalFormatting sqref="I89">
    <cfRule type="containsText" dxfId="259" priority="267" operator="containsText" text="Cancer">
      <formula>NOT(ISERROR(SEARCH("Cancer",I89)))</formula>
    </cfRule>
  </conditionalFormatting>
  <conditionalFormatting sqref="I78">
    <cfRule type="containsText" dxfId="258" priority="266" operator="containsText" text="Living lab">
      <formula>NOT(ISERROR(SEARCH("Living lab",I78)))</formula>
    </cfRule>
  </conditionalFormatting>
  <conditionalFormatting sqref="I78">
    <cfRule type="containsText" dxfId="257" priority="261" operator="containsText" text="Rotación Hospitalaria">
      <formula>NOT(ISERROR(SEARCH("Rotación Hospitalaria",I78)))</formula>
    </cfRule>
    <cfRule type="containsText" dxfId="256" priority="262" operator="containsText" text="cancer">
      <formula>NOT(ISERROR(SEARCH("cancer",I78)))</formula>
    </cfRule>
    <cfRule type="containsText" dxfId="255" priority="263" operator="containsText" text="Atención domiciliaria">
      <formula>NOT(ISERROR(SEARCH("Atención domiciliaria",I78)))</formula>
    </cfRule>
    <cfRule type="containsText" dxfId="254" priority="264" operator="containsText" text="Consulta externa">
      <formula>NOT(ISERROR(SEARCH("Consulta externa",I78)))</formula>
    </cfRule>
    <cfRule type="containsText" dxfId="253" priority="265" operator="containsText" text="Rotación Hospitalaria">
      <formula>NOT(ISERROR(SEARCH("Rotación Hospitalaria",I78)))</formula>
    </cfRule>
  </conditionalFormatting>
  <conditionalFormatting sqref="I78">
    <cfRule type="containsText" dxfId="252" priority="260" operator="containsText" text="Cancer">
      <formula>NOT(ISERROR(SEARCH("Cancer",I78)))</formula>
    </cfRule>
  </conditionalFormatting>
  <conditionalFormatting sqref="I83">
    <cfRule type="containsText" dxfId="251" priority="259" operator="containsText" text="Living lab">
      <formula>NOT(ISERROR(SEARCH("Living lab",I83)))</formula>
    </cfRule>
  </conditionalFormatting>
  <conditionalFormatting sqref="I83">
    <cfRule type="containsText" dxfId="250" priority="254" operator="containsText" text="Rotación Hospitalaria">
      <formula>NOT(ISERROR(SEARCH("Rotación Hospitalaria",I83)))</formula>
    </cfRule>
    <cfRule type="containsText" dxfId="249" priority="255" operator="containsText" text="cancer">
      <formula>NOT(ISERROR(SEARCH("cancer",I83)))</formula>
    </cfRule>
    <cfRule type="containsText" dxfId="248" priority="256" operator="containsText" text="Atención domiciliaria">
      <formula>NOT(ISERROR(SEARCH("Atención domiciliaria",I83)))</formula>
    </cfRule>
    <cfRule type="containsText" dxfId="247" priority="257" operator="containsText" text="Consulta externa">
      <formula>NOT(ISERROR(SEARCH("Consulta externa",I83)))</formula>
    </cfRule>
    <cfRule type="containsText" dxfId="246" priority="258" operator="containsText" text="Rotación Hospitalaria">
      <formula>NOT(ISERROR(SEARCH("Rotación Hospitalaria",I83)))</formula>
    </cfRule>
  </conditionalFormatting>
  <conditionalFormatting sqref="I83">
    <cfRule type="containsText" dxfId="245" priority="253" operator="containsText" text="Cancer">
      <formula>NOT(ISERROR(SEARCH("Cancer",I83)))</formula>
    </cfRule>
  </conditionalFormatting>
  <conditionalFormatting sqref="I92">
    <cfRule type="containsText" dxfId="244" priority="252" operator="containsText" text="Living lab">
      <formula>NOT(ISERROR(SEARCH("Living lab",I92)))</formula>
    </cfRule>
  </conditionalFormatting>
  <conditionalFormatting sqref="I92">
    <cfRule type="containsText" dxfId="243" priority="247" operator="containsText" text="Rotación Hospitalaria">
      <formula>NOT(ISERROR(SEARCH("Rotación Hospitalaria",I92)))</formula>
    </cfRule>
    <cfRule type="containsText" dxfId="242" priority="248" operator="containsText" text="cancer">
      <formula>NOT(ISERROR(SEARCH("cancer",I92)))</formula>
    </cfRule>
    <cfRule type="containsText" dxfId="241" priority="249" operator="containsText" text="Atención domiciliaria">
      <formula>NOT(ISERROR(SEARCH("Atención domiciliaria",I92)))</formula>
    </cfRule>
    <cfRule type="containsText" dxfId="240" priority="250" operator="containsText" text="Consulta externa">
      <formula>NOT(ISERROR(SEARCH("Consulta externa",I92)))</formula>
    </cfRule>
    <cfRule type="containsText" dxfId="239" priority="251" operator="containsText" text="Rotación Hospitalaria">
      <formula>NOT(ISERROR(SEARCH("Rotación Hospitalaria",I92)))</formula>
    </cfRule>
  </conditionalFormatting>
  <conditionalFormatting sqref="I92">
    <cfRule type="containsText" dxfId="238" priority="246" operator="containsText" text="Cancer">
      <formula>NOT(ISERROR(SEARCH("Cancer",I92)))</formula>
    </cfRule>
  </conditionalFormatting>
  <conditionalFormatting sqref="I77">
    <cfRule type="containsText" dxfId="237" priority="245" operator="containsText" text="Living lab">
      <formula>NOT(ISERROR(SEARCH("Living lab",I77)))</formula>
    </cfRule>
  </conditionalFormatting>
  <conditionalFormatting sqref="I77">
    <cfRule type="containsText" dxfId="236" priority="240" operator="containsText" text="Rotación Hospitalaria">
      <formula>NOT(ISERROR(SEARCH("Rotación Hospitalaria",I77)))</formula>
    </cfRule>
    <cfRule type="containsText" dxfId="235" priority="241" operator="containsText" text="cancer">
      <formula>NOT(ISERROR(SEARCH("cancer",I77)))</formula>
    </cfRule>
    <cfRule type="containsText" dxfId="234" priority="242" operator="containsText" text="Atención domiciliaria">
      <formula>NOT(ISERROR(SEARCH("Atención domiciliaria",I77)))</formula>
    </cfRule>
    <cfRule type="containsText" dxfId="233" priority="243" operator="containsText" text="Consulta externa">
      <formula>NOT(ISERROR(SEARCH("Consulta externa",I77)))</formula>
    </cfRule>
    <cfRule type="containsText" dxfId="232" priority="244" operator="containsText" text="Rotación Hospitalaria">
      <formula>NOT(ISERROR(SEARCH("Rotación Hospitalaria",I77)))</formula>
    </cfRule>
  </conditionalFormatting>
  <conditionalFormatting sqref="I77">
    <cfRule type="containsText" dxfId="231" priority="239" operator="containsText" text="Cancer">
      <formula>NOT(ISERROR(SEARCH("Cancer",I77)))</formula>
    </cfRule>
  </conditionalFormatting>
  <conditionalFormatting sqref="I71">
    <cfRule type="containsText" dxfId="230" priority="231" operator="containsText" text="Living lab">
      <formula>NOT(ISERROR(SEARCH("Living lab",I71)))</formula>
    </cfRule>
  </conditionalFormatting>
  <conditionalFormatting sqref="I71">
    <cfRule type="containsText" dxfId="229" priority="226" operator="containsText" text="Rotación Hospitalaria">
      <formula>NOT(ISERROR(SEARCH("Rotación Hospitalaria",I71)))</formula>
    </cfRule>
    <cfRule type="containsText" dxfId="228" priority="227" operator="containsText" text="cancer">
      <formula>NOT(ISERROR(SEARCH("cancer",I71)))</formula>
    </cfRule>
    <cfRule type="containsText" dxfId="227" priority="228" operator="containsText" text="Atención domiciliaria">
      <formula>NOT(ISERROR(SEARCH("Atención domiciliaria",I71)))</formula>
    </cfRule>
    <cfRule type="containsText" dxfId="226" priority="229" operator="containsText" text="Consulta externa">
      <formula>NOT(ISERROR(SEARCH("Consulta externa",I71)))</formula>
    </cfRule>
    <cfRule type="containsText" dxfId="225" priority="230" operator="containsText" text="Rotación Hospitalaria">
      <formula>NOT(ISERROR(SEARCH("Rotación Hospitalaria",I71)))</formula>
    </cfRule>
  </conditionalFormatting>
  <conditionalFormatting sqref="I71">
    <cfRule type="containsText" dxfId="224" priority="225" operator="containsText" text="Cancer">
      <formula>NOT(ISERROR(SEARCH("Cancer",I71)))</formula>
    </cfRule>
  </conditionalFormatting>
  <conditionalFormatting sqref="I80">
    <cfRule type="containsText" dxfId="223" priority="224" operator="containsText" text="Living lab">
      <formula>NOT(ISERROR(SEARCH("Living lab",I80)))</formula>
    </cfRule>
  </conditionalFormatting>
  <conditionalFormatting sqref="I80">
    <cfRule type="containsText" dxfId="222" priority="219" operator="containsText" text="Rotación Hospitalaria">
      <formula>NOT(ISERROR(SEARCH("Rotación Hospitalaria",I80)))</formula>
    </cfRule>
    <cfRule type="containsText" dxfId="221" priority="220" operator="containsText" text="cancer">
      <formula>NOT(ISERROR(SEARCH("cancer",I80)))</formula>
    </cfRule>
    <cfRule type="containsText" dxfId="220" priority="221" operator="containsText" text="Atención domiciliaria">
      <formula>NOT(ISERROR(SEARCH("Atención domiciliaria",I80)))</formula>
    </cfRule>
    <cfRule type="containsText" dxfId="219" priority="222" operator="containsText" text="Consulta externa">
      <formula>NOT(ISERROR(SEARCH("Consulta externa",I80)))</formula>
    </cfRule>
    <cfRule type="containsText" dxfId="218" priority="223" operator="containsText" text="Rotación Hospitalaria">
      <formula>NOT(ISERROR(SEARCH("Rotación Hospitalaria",I80)))</formula>
    </cfRule>
  </conditionalFormatting>
  <conditionalFormatting sqref="I80">
    <cfRule type="containsText" dxfId="217" priority="218" operator="containsText" text="Cancer">
      <formula>NOT(ISERROR(SEARCH("Cancer",I80)))</formula>
    </cfRule>
  </conditionalFormatting>
  <conditionalFormatting sqref="I96">
    <cfRule type="containsText" dxfId="216" priority="217" operator="containsText" text="Living lab">
      <formula>NOT(ISERROR(SEARCH("Living lab",I96)))</formula>
    </cfRule>
  </conditionalFormatting>
  <conditionalFormatting sqref="I96">
    <cfRule type="containsText" dxfId="215" priority="212" operator="containsText" text="Rotación Hospitalaria">
      <formula>NOT(ISERROR(SEARCH("Rotación Hospitalaria",I96)))</formula>
    </cfRule>
    <cfRule type="containsText" dxfId="214" priority="213" operator="containsText" text="cancer">
      <formula>NOT(ISERROR(SEARCH("cancer",I96)))</formula>
    </cfRule>
    <cfRule type="containsText" dxfId="213" priority="214" operator="containsText" text="Atención domiciliaria">
      <formula>NOT(ISERROR(SEARCH("Atención domiciliaria",I96)))</formula>
    </cfRule>
    <cfRule type="containsText" dxfId="212" priority="215" operator="containsText" text="Consulta externa">
      <formula>NOT(ISERROR(SEARCH("Consulta externa",I96)))</formula>
    </cfRule>
    <cfRule type="containsText" dxfId="211" priority="216" operator="containsText" text="Rotación Hospitalaria">
      <formula>NOT(ISERROR(SEARCH("Rotación Hospitalaria",I96)))</formula>
    </cfRule>
  </conditionalFormatting>
  <conditionalFormatting sqref="I96">
    <cfRule type="containsText" dxfId="210" priority="211" operator="containsText" text="Cancer">
      <formula>NOT(ISERROR(SEARCH("Cancer",I96)))</formula>
    </cfRule>
  </conditionalFormatting>
  <conditionalFormatting sqref="I91">
    <cfRule type="containsText" dxfId="209" priority="210" operator="containsText" text="Living lab">
      <formula>NOT(ISERROR(SEARCH("Living lab",I91)))</formula>
    </cfRule>
  </conditionalFormatting>
  <conditionalFormatting sqref="I91">
    <cfRule type="containsText" dxfId="208" priority="205" operator="containsText" text="Rotación Hospitalaria">
      <formula>NOT(ISERROR(SEARCH("Rotación Hospitalaria",I91)))</formula>
    </cfRule>
    <cfRule type="containsText" dxfId="207" priority="206" operator="containsText" text="cancer">
      <formula>NOT(ISERROR(SEARCH("cancer",I91)))</formula>
    </cfRule>
    <cfRule type="containsText" dxfId="206" priority="207" operator="containsText" text="Atención domiciliaria">
      <formula>NOT(ISERROR(SEARCH("Atención domiciliaria",I91)))</formula>
    </cfRule>
    <cfRule type="containsText" dxfId="205" priority="208" operator="containsText" text="Consulta externa">
      <formula>NOT(ISERROR(SEARCH("Consulta externa",I91)))</formula>
    </cfRule>
    <cfRule type="containsText" dxfId="204" priority="209" operator="containsText" text="Rotación Hospitalaria">
      <formula>NOT(ISERROR(SEARCH("Rotación Hospitalaria",I91)))</formula>
    </cfRule>
  </conditionalFormatting>
  <conditionalFormatting sqref="I91">
    <cfRule type="containsText" dxfId="203" priority="204" operator="containsText" text="Cancer">
      <formula>NOT(ISERROR(SEARCH("Cancer",I91)))</formula>
    </cfRule>
  </conditionalFormatting>
  <conditionalFormatting sqref="I85">
    <cfRule type="containsText" dxfId="202" priority="203" operator="containsText" text="Living lab">
      <formula>NOT(ISERROR(SEARCH("Living lab",I85)))</formula>
    </cfRule>
  </conditionalFormatting>
  <conditionalFormatting sqref="I85">
    <cfRule type="containsText" dxfId="201" priority="198" operator="containsText" text="Rotación Hospitalaria">
      <formula>NOT(ISERROR(SEARCH("Rotación Hospitalaria",I85)))</formula>
    </cfRule>
    <cfRule type="containsText" dxfId="200" priority="199" operator="containsText" text="cancer">
      <formula>NOT(ISERROR(SEARCH("cancer",I85)))</formula>
    </cfRule>
    <cfRule type="containsText" dxfId="199" priority="200" operator="containsText" text="Atención domiciliaria">
      <formula>NOT(ISERROR(SEARCH("Atención domiciliaria",I85)))</formula>
    </cfRule>
    <cfRule type="containsText" dxfId="198" priority="201" operator="containsText" text="Consulta externa">
      <formula>NOT(ISERROR(SEARCH("Consulta externa",I85)))</formula>
    </cfRule>
    <cfRule type="containsText" dxfId="197" priority="202" operator="containsText" text="Rotación Hospitalaria">
      <formula>NOT(ISERROR(SEARCH("Rotación Hospitalaria",I85)))</formula>
    </cfRule>
  </conditionalFormatting>
  <conditionalFormatting sqref="I85">
    <cfRule type="containsText" dxfId="196" priority="197" operator="containsText" text="Cancer">
      <formula>NOT(ISERROR(SEARCH("Cancer",I85)))</formula>
    </cfRule>
  </conditionalFormatting>
  <conditionalFormatting sqref="I70">
    <cfRule type="containsText" dxfId="195" priority="196" operator="containsText" text="Living lab">
      <formula>NOT(ISERROR(SEARCH("Living lab",I70)))</formula>
    </cfRule>
  </conditionalFormatting>
  <conditionalFormatting sqref="I70">
    <cfRule type="containsText" dxfId="194" priority="191" operator="containsText" text="Rotación Hospitalaria">
      <formula>NOT(ISERROR(SEARCH("Rotación Hospitalaria",I70)))</formula>
    </cfRule>
    <cfRule type="containsText" dxfId="193" priority="192" operator="containsText" text="cancer">
      <formula>NOT(ISERROR(SEARCH("cancer",I70)))</formula>
    </cfRule>
    <cfRule type="containsText" dxfId="192" priority="193" operator="containsText" text="Atención domiciliaria">
      <formula>NOT(ISERROR(SEARCH("Atención domiciliaria",I70)))</formula>
    </cfRule>
    <cfRule type="containsText" dxfId="191" priority="194" operator="containsText" text="Consulta externa">
      <formula>NOT(ISERROR(SEARCH("Consulta externa",I70)))</formula>
    </cfRule>
    <cfRule type="containsText" dxfId="190" priority="195" operator="containsText" text="Rotación Hospitalaria">
      <formula>NOT(ISERROR(SEARCH("Rotación Hospitalaria",I70)))</formula>
    </cfRule>
  </conditionalFormatting>
  <conditionalFormatting sqref="I70">
    <cfRule type="containsText" dxfId="189" priority="190" operator="containsText" text="Cancer">
      <formula>NOT(ISERROR(SEARCH("Cancer",I70)))</formula>
    </cfRule>
  </conditionalFormatting>
  <conditionalFormatting sqref="I68">
    <cfRule type="containsText" dxfId="188" priority="189" operator="containsText" text="Living lab">
      <formula>NOT(ISERROR(SEARCH("Living lab",I68)))</formula>
    </cfRule>
  </conditionalFormatting>
  <conditionalFormatting sqref="I68">
    <cfRule type="containsText" dxfId="187" priority="184" operator="containsText" text="Rotación Hospitalaria">
      <formula>NOT(ISERROR(SEARCH("Rotación Hospitalaria",I68)))</formula>
    </cfRule>
    <cfRule type="containsText" dxfId="186" priority="185" operator="containsText" text="cancer">
      <formula>NOT(ISERROR(SEARCH("cancer",I68)))</formula>
    </cfRule>
    <cfRule type="containsText" dxfId="185" priority="186" operator="containsText" text="Atención domiciliaria">
      <formula>NOT(ISERROR(SEARCH("Atención domiciliaria",I68)))</formula>
    </cfRule>
    <cfRule type="containsText" dxfId="184" priority="187" operator="containsText" text="Consulta externa">
      <formula>NOT(ISERROR(SEARCH("Consulta externa",I68)))</formula>
    </cfRule>
    <cfRule type="containsText" dxfId="183" priority="188" operator="containsText" text="Rotación Hospitalaria">
      <formula>NOT(ISERROR(SEARCH("Rotación Hospitalaria",I68)))</formula>
    </cfRule>
  </conditionalFormatting>
  <conditionalFormatting sqref="I68">
    <cfRule type="containsText" dxfId="182" priority="183" operator="containsText" text="Cancer">
      <formula>NOT(ISERROR(SEARCH("Cancer",I68)))</formula>
    </cfRule>
  </conditionalFormatting>
  <conditionalFormatting sqref="I74">
    <cfRule type="containsText" dxfId="181" priority="182" operator="containsText" text="Living lab">
      <formula>NOT(ISERROR(SEARCH("Living lab",I74)))</formula>
    </cfRule>
  </conditionalFormatting>
  <conditionalFormatting sqref="I74">
    <cfRule type="containsText" dxfId="180" priority="177" operator="containsText" text="Rotación Hospitalaria">
      <formula>NOT(ISERROR(SEARCH("Rotación Hospitalaria",I74)))</formula>
    </cfRule>
    <cfRule type="containsText" dxfId="179" priority="178" operator="containsText" text="cancer">
      <formula>NOT(ISERROR(SEARCH("cancer",I74)))</formula>
    </cfRule>
    <cfRule type="containsText" dxfId="178" priority="179" operator="containsText" text="Atención domiciliaria">
      <formula>NOT(ISERROR(SEARCH("Atención domiciliaria",I74)))</formula>
    </cfRule>
    <cfRule type="containsText" dxfId="177" priority="180" operator="containsText" text="Consulta externa">
      <formula>NOT(ISERROR(SEARCH("Consulta externa",I74)))</formula>
    </cfRule>
    <cfRule type="containsText" dxfId="176" priority="181" operator="containsText" text="Rotación Hospitalaria">
      <formula>NOT(ISERROR(SEARCH("Rotación Hospitalaria",I74)))</formula>
    </cfRule>
  </conditionalFormatting>
  <conditionalFormatting sqref="I74">
    <cfRule type="containsText" dxfId="175" priority="176" operator="containsText" text="Cancer">
      <formula>NOT(ISERROR(SEARCH("Cancer",I74)))</formula>
    </cfRule>
  </conditionalFormatting>
  <conditionalFormatting sqref="I69">
    <cfRule type="containsText" dxfId="174" priority="175" operator="containsText" text="Living lab">
      <formula>NOT(ISERROR(SEARCH("Living lab",I69)))</formula>
    </cfRule>
  </conditionalFormatting>
  <conditionalFormatting sqref="I69">
    <cfRule type="containsText" dxfId="173" priority="170" operator="containsText" text="Rotación Hospitalaria">
      <formula>NOT(ISERROR(SEARCH("Rotación Hospitalaria",I69)))</formula>
    </cfRule>
    <cfRule type="containsText" dxfId="172" priority="171" operator="containsText" text="cancer">
      <formula>NOT(ISERROR(SEARCH("cancer",I69)))</formula>
    </cfRule>
    <cfRule type="containsText" dxfId="171" priority="172" operator="containsText" text="Atención domiciliaria">
      <formula>NOT(ISERROR(SEARCH("Atención domiciliaria",I69)))</formula>
    </cfRule>
    <cfRule type="containsText" dxfId="170" priority="173" operator="containsText" text="Consulta externa">
      <formula>NOT(ISERROR(SEARCH("Consulta externa",I69)))</formula>
    </cfRule>
    <cfRule type="containsText" dxfId="169" priority="174" operator="containsText" text="Rotación Hospitalaria">
      <formula>NOT(ISERROR(SEARCH("Rotación Hospitalaria",I69)))</formula>
    </cfRule>
  </conditionalFormatting>
  <conditionalFormatting sqref="I69">
    <cfRule type="containsText" dxfId="168" priority="169" operator="containsText" text="Cancer">
      <formula>NOT(ISERROR(SEARCH("Cancer",I69)))</formula>
    </cfRule>
  </conditionalFormatting>
  <conditionalFormatting sqref="I73">
    <cfRule type="containsText" dxfId="167" priority="168" operator="containsText" text="Living lab">
      <formula>NOT(ISERROR(SEARCH("Living lab",I73)))</formula>
    </cfRule>
  </conditionalFormatting>
  <conditionalFormatting sqref="I73">
    <cfRule type="containsText" dxfId="166" priority="163" operator="containsText" text="Rotación Hospitalaria">
      <formula>NOT(ISERROR(SEARCH("Rotación Hospitalaria",I73)))</formula>
    </cfRule>
    <cfRule type="containsText" dxfId="165" priority="164" operator="containsText" text="cancer">
      <formula>NOT(ISERROR(SEARCH("cancer",I73)))</formula>
    </cfRule>
    <cfRule type="containsText" dxfId="164" priority="165" operator="containsText" text="Atención domiciliaria">
      <formula>NOT(ISERROR(SEARCH("Atención domiciliaria",I73)))</formula>
    </cfRule>
    <cfRule type="containsText" dxfId="163" priority="166" operator="containsText" text="Consulta externa">
      <formula>NOT(ISERROR(SEARCH("Consulta externa",I73)))</formula>
    </cfRule>
    <cfRule type="containsText" dxfId="162" priority="167" operator="containsText" text="Rotación Hospitalaria">
      <formula>NOT(ISERROR(SEARCH("Rotación Hospitalaria",I73)))</formula>
    </cfRule>
  </conditionalFormatting>
  <conditionalFormatting sqref="I73">
    <cfRule type="containsText" dxfId="161" priority="162" operator="containsText" text="Cancer">
      <formula>NOT(ISERROR(SEARCH("Cancer",I73)))</formula>
    </cfRule>
  </conditionalFormatting>
  <conditionalFormatting sqref="I76">
    <cfRule type="containsText" dxfId="160" priority="161" operator="containsText" text="Living lab">
      <formula>NOT(ISERROR(SEARCH("Living lab",I76)))</formula>
    </cfRule>
  </conditionalFormatting>
  <conditionalFormatting sqref="I76">
    <cfRule type="containsText" dxfId="159" priority="156" operator="containsText" text="Rotación Hospitalaria">
      <formula>NOT(ISERROR(SEARCH("Rotación Hospitalaria",I76)))</formula>
    </cfRule>
    <cfRule type="containsText" dxfId="158" priority="157" operator="containsText" text="cancer">
      <formula>NOT(ISERROR(SEARCH("cancer",I76)))</formula>
    </cfRule>
    <cfRule type="containsText" dxfId="157" priority="158" operator="containsText" text="Atención domiciliaria">
      <formula>NOT(ISERROR(SEARCH("Atención domiciliaria",I76)))</formula>
    </cfRule>
    <cfRule type="containsText" dxfId="156" priority="159" operator="containsText" text="Consulta externa">
      <formula>NOT(ISERROR(SEARCH("Consulta externa",I76)))</formula>
    </cfRule>
    <cfRule type="containsText" dxfId="155" priority="160" operator="containsText" text="Rotación Hospitalaria">
      <formula>NOT(ISERROR(SEARCH("Rotación Hospitalaria",I76)))</formula>
    </cfRule>
  </conditionalFormatting>
  <conditionalFormatting sqref="I76">
    <cfRule type="containsText" dxfId="154" priority="155" operator="containsText" text="Cancer">
      <formula>NOT(ISERROR(SEARCH("Cancer",I76)))</formula>
    </cfRule>
  </conditionalFormatting>
  <conditionalFormatting sqref="I90">
    <cfRule type="containsText" dxfId="153" priority="154" operator="containsText" text="Living lab">
      <formula>NOT(ISERROR(SEARCH("Living lab",I90)))</formula>
    </cfRule>
  </conditionalFormatting>
  <conditionalFormatting sqref="I90">
    <cfRule type="containsText" dxfId="152" priority="149" operator="containsText" text="Rotación Hospitalaria">
      <formula>NOT(ISERROR(SEARCH("Rotación Hospitalaria",I90)))</formula>
    </cfRule>
    <cfRule type="containsText" dxfId="151" priority="150" operator="containsText" text="cancer">
      <formula>NOT(ISERROR(SEARCH("cancer",I90)))</formula>
    </cfRule>
    <cfRule type="containsText" dxfId="150" priority="151" operator="containsText" text="Atención domiciliaria">
      <formula>NOT(ISERROR(SEARCH("Atención domiciliaria",I90)))</formula>
    </cfRule>
    <cfRule type="containsText" dxfId="149" priority="152" operator="containsText" text="Consulta externa">
      <formula>NOT(ISERROR(SEARCH("Consulta externa",I90)))</formula>
    </cfRule>
    <cfRule type="containsText" dxfId="148" priority="153" operator="containsText" text="Rotación Hospitalaria">
      <formula>NOT(ISERROR(SEARCH("Rotación Hospitalaria",I90)))</formula>
    </cfRule>
  </conditionalFormatting>
  <conditionalFormatting sqref="I90">
    <cfRule type="containsText" dxfId="147" priority="148" operator="containsText" text="Cancer">
      <formula>NOT(ISERROR(SEARCH("Cancer",I90)))</formula>
    </cfRule>
  </conditionalFormatting>
  <conditionalFormatting sqref="I95">
    <cfRule type="containsText" dxfId="146" priority="147" operator="containsText" text="Living lab">
      <formula>NOT(ISERROR(SEARCH("Living lab",I95)))</formula>
    </cfRule>
  </conditionalFormatting>
  <conditionalFormatting sqref="I95">
    <cfRule type="containsText" dxfId="145" priority="142" operator="containsText" text="Rotación Hospitalaria">
      <formula>NOT(ISERROR(SEARCH("Rotación Hospitalaria",I95)))</formula>
    </cfRule>
    <cfRule type="containsText" dxfId="144" priority="143" operator="containsText" text="cancer">
      <formula>NOT(ISERROR(SEARCH("cancer",I95)))</formula>
    </cfRule>
    <cfRule type="containsText" dxfId="143" priority="144" operator="containsText" text="Atención domiciliaria">
      <formula>NOT(ISERROR(SEARCH("Atención domiciliaria",I95)))</formula>
    </cfRule>
    <cfRule type="containsText" dxfId="142" priority="145" operator="containsText" text="Consulta externa">
      <formula>NOT(ISERROR(SEARCH("Consulta externa",I95)))</formula>
    </cfRule>
    <cfRule type="containsText" dxfId="141" priority="146" operator="containsText" text="Rotación Hospitalaria">
      <formula>NOT(ISERROR(SEARCH("Rotación Hospitalaria",I95)))</formula>
    </cfRule>
  </conditionalFormatting>
  <conditionalFormatting sqref="I95">
    <cfRule type="containsText" dxfId="140" priority="141" operator="containsText" text="Cancer">
      <formula>NOT(ISERROR(SEARCH("Cancer",I95)))</formula>
    </cfRule>
  </conditionalFormatting>
  <conditionalFormatting sqref="J73">
    <cfRule type="containsText" dxfId="139" priority="140" operator="containsText" text="Living lab">
      <formula>NOT(ISERROR(SEARCH("Living lab",J73)))</formula>
    </cfRule>
  </conditionalFormatting>
  <conditionalFormatting sqref="J73">
    <cfRule type="containsText" dxfId="138" priority="135" operator="containsText" text="Rotación Hospitalaria">
      <formula>NOT(ISERROR(SEARCH("Rotación Hospitalaria",J73)))</formula>
    </cfRule>
    <cfRule type="containsText" dxfId="137" priority="136" operator="containsText" text="cancer">
      <formula>NOT(ISERROR(SEARCH("cancer",J73)))</formula>
    </cfRule>
    <cfRule type="containsText" dxfId="136" priority="137" operator="containsText" text="Atención domiciliaria">
      <formula>NOT(ISERROR(SEARCH("Atención domiciliaria",J73)))</formula>
    </cfRule>
    <cfRule type="containsText" dxfId="135" priority="138" operator="containsText" text="Consulta externa">
      <formula>NOT(ISERROR(SEARCH("Consulta externa",J73)))</formula>
    </cfRule>
    <cfRule type="containsText" dxfId="134" priority="139" operator="containsText" text="Rotación Hospitalaria">
      <formula>NOT(ISERROR(SEARCH("Rotación Hospitalaria",J73)))</formula>
    </cfRule>
  </conditionalFormatting>
  <conditionalFormatting sqref="J73">
    <cfRule type="containsText" dxfId="133" priority="134" operator="containsText" text="Cancer">
      <formula>NOT(ISERROR(SEARCH("Cancer",J73)))</formula>
    </cfRule>
  </conditionalFormatting>
  <conditionalFormatting sqref="J76">
    <cfRule type="containsText" dxfId="132" priority="133" operator="containsText" text="Living lab">
      <formula>NOT(ISERROR(SEARCH("Living lab",J76)))</formula>
    </cfRule>
  </conditionalFormatting>
  <conditionalFormatting sqref="J76">
    <cfRule type="containsText" dxfId="131" priority="128" operator="containsText" text="Rotación Hospitalaria">
      <formula>NOT(ISERROR(SEARCH("Rotación Hospitalaria",J76)))</formula>
    </cfRule>
    <cfRule type="containsText" dxfId="130" priority="129" operator="containsText" text="cancer">
      <formula>NOT(ISERROR(SEARCH("cancer",J76)))</formula>
    </cfRule>
    <cfRule type="containsText" dxfId="129" priority="130" operator="containsText" text="Atención domiciliaria">
      <formula>NOT(ISERROR(SEARCH("Atención domiciliaria",J76)))</formula>
    </cfRule>
    <cfRule type="containsText" dxfId="128" priority="131" operator="containsText" text="Consulta externa">
      <formula>NOT(ISERROR(SEARCH("Consulta externa",J76)))</formula>
    </cfRule>
    <cfRule type="containsText" dxfId="127" priority="132" operator="containsText" text="Rotación Hospitalaria">
      <formula>NOT(ISERROR(SEARCH("Rotación Hospitalaria",J76)))</formula>
    </cfRule>
  </conditionalFormatting>
  <conditionalFormatting sqref="J76">
    <cfRule type="containsText" dxfId="126" priority="127" operator="containsText" text="Cancer">
      <formula>NOT(ISERROR(SEARCH("Cancer",J76)))</formula>
    </cfRule>
  </conditionalFormatting>
  <conditionalFormatting sqref="J99">
    <cfRule type="containsText" dxfId="125" priority="126" operator="containsText" text="Living lab">
      <formula>NOT(ISERROR(SEARCH("Living lab",J99)))</formula>
    </cfRule>
  </conditionalFormatting>
  <conditionalFormatting sqref="J99">
    <cfRule type="containsText" dxfId="124" priority="121" operator="containsText" text="Rotación Hospitalaria">
      <formula>NOT(ISERROR(SEARCH("Rotación Hospitalaria",J99)))</formula>
    </cfRule>
    <cfRule type="containsText" dxfId="123" priority="122" operator="containsText" text="cancer">
      <formula>NOT(ISERROR(SEARCH("cancer",J99)))</formula>
    </cfRule>
    <cfRule type="containsText" dxfId="122" priority="123" operator="containsText" text="Atención domiciliaria">
      <formula>NOT(ISERROR(SEARCH("Atención domiciliaria",J99)))</formula>
    </cfRule>
    <cfRule type="containsText" dxfId="121" priority="124" operator="containsText" text="Consulta externa">
      <formula>NOT(ISERROR(SEARCH("Consulta externa",J99)))</formula>
    </cfRule>
    <cfRule type="containsText" dxfId="120" priority="125" operator="containsText" text="Rotación Hospitalaria">
      <formula>NOT(ISERROR(SEARCH("Rotación Hospitalaria",J99)))</formula>
    </cfRule>
  </conditionalFormatting>
  <conditionalFormatting sqref="J99">
    <cfRule type="containsText" dxfId="119" priority="120" operator="containsText" text="Cancer">
      <formula>NOT(ISERROR(SEARCH("Cancer",J99)))</formula>
    </cfRule>
  </conditionalFormatting>
  <conditionalFormatting sqref="J86">
    <cfRule type="containsText" dxfId="118" priority="119" operator="containsText" text="Living lab">
      <formula>NOT(ISERROR(SEARCH("Living lab",J86)))</formula>
    </cfRule>
  </conditionalFormatting>
  <conditionalFormatting sqref="J86">
    <cfRule type="containsText" dxfId="117" priority="114" operator="containsText" text="Rotación Hospitalaria">
      <formula>NOT(ISERROR(SEARCH("Rotación Hospitalaria",J86)))</formula>
    </cfRule>
    <cfRule type="containsText" dxfId="116" priority="115" operator="containsText" text="cancer">
      <formula>NOT(ISERROR(SEARCH("cancer",J86)))</formula>
    </cfRule>
    <cfRule type="containsText" dxfId="115" priority="116" operator="containsText" text="Atención domiciliaria">
      <formula>NOT(ISERROR(SEARCH("Atención domiciliaria",J86)))</formula>
    </cfRule>
    <cfRule type="containsText" dxfId="114" priority="117" operator="containsText" text="Consulta externa">
      <formula>NOT(ISERROR(SEARCH("Consulta externa",J86)))</formula>
    </cfRule>
    <cfRule type="containsText" dxfId="113" priority="118" operator="containsText" text="Rotación Hospitalaria">
      <formula>NOT(ISERROR(SEARCH("Rotación Hospitalaria",J86)))</formula>
    </cfRule>
  </conditionalFormatting>
  <conditionalFormatting sqref="J86">
    <cfRule type="containsText" dxfId="112" priority="113" operator="containsText" text="Cancer">
      <formula>NOT(ISERROR(SEARCH("Cancer",J86)))</formula>
    </cfRule>
  </conditionalFormatting>
  <conditionalFormatting sqref="J88">
    <cfRule type="containsText" dxfId="111" priority="112" operator="containsText" text="Living lab">
      <formula>NOT(ISERROR(SEARCH("Living lab",J88)))</formula>
    </cfRule>
  </conditionalFormatting>
  <conditionalFormatting sqref="J88">
    <cfRule type="containsText" dxfId="110" priority="107" operator="containsText" text="Rotación Hospitalaria">
      <formula>NOT(ISERROR(SEARCH("Rotación Hospitalaria",J88)))</formula>
    </cfRule>
    <cfRule type="containsText" dxfId="109" priority="108" operator="containsText" text="cancer">
      <formula>NOT(ISERROR(SEARCH("cancer",J88)))</formula>
    </cfRule>
    <cfRule type="containsText" dxfId="108" priority="109" operator="containsText" text="Atención domiciliaria">
      <formula>NOT(ISERROR(SEARCH("Atención domiciliaria",J88)))</formula>
    </cfRule>
    <cfRule type="containsText" dxfId="107" priority="110" operator="containsText" text="Consulta externa">
      <formula>NOT(ISERROR(SEARCH("Consulta externa",J88)))</formula>
    </cfRule>
    <cfRule type="containsText" dxfId="106" priority="111" operator="containsText" text="Rotación Hospitalaria">
      <formula>NOT(ISERROR(SEARCH("Rotación Hospitalaria",J88)))</formula>
    </cfRule>
  </conditionalFormatting>
  <conditionalFormatting sqref="J88">
    <cfRule type="containsText" dxfId="105" priority="106" operator="containsText" text="Cancer">
      <formula>NOT(ISERROR(SEARCH("Cancer",J88)))</formula>
    </cfRule>
  </conditionalFormatting>
  <conditionalFormatting sqref="J85">
    <cfRule type="containsText" dxfId="104" priority="105" operator="containsText" text="Living lab">
      <formula>NOT(ISERROR(SEARCH("Living lab",J85)))</formula>
    </cfRule>
  </conditionalFormatting>
  <conditionalFormatting sqref="J85">
    <cfRule type="containsText" dxfId="103" priority="100" operator="containsText" text="Rotación Hospitalaria">
      <formula>NOT(ISERROR(SEARCH("Rotación Hospitalaria",J85)))</formula>
    </cfRule>
    <cfRule type="containsText" dxfId="102" priority="101" operator="containsText" text="cancer">
      <formula>NOT(ISERROR(SEARCH("cancer",J85)))</formula>
    </cfRule>
    <cfRule type="containsText" dxfId="101" priority="102" operator="containsText" text="Atención domiciliaria">
      <formula>NOT(ISERROR(SEARCH("Atención domiciliaria",J85)))</formula>
    </cfRule>
    <cfRule type="containsText" dxfId="100" priority="103" operator="containsText" text="Consulta externa">
      <formula>NOT(ISERROR(SEARCH("Consulta externa",J85)))</formula>
    </cfRule>
    <cfRule type="containsText" dxfId="99" priority="104" operator="containsText" text="Rotación Hospitalaria">
      <formula>NOT(ISERROR(SEARCH("Rotación Hospitalaria",J85)))</formula>
    </cfRule>
  </conditionalFormatting>
  <conditionalFormatting sqref="J85">
    <cfRule type="containsText" dxfId="98" priority="99" operator="containsText" text="Cancer">
      <formula>NOT(ISERROR(SEARCH("Cancer",J85)))</formula>
    </cfRule>
  </conditionalFormatting>
  <conditionalFormatting sqref="J98">
    <cfRule type="containsText" dxfId="97" priority="98" operator="containsText" text="Living lab">
      <formula>NOT(ISERROR(SEARCH("Living lab",J98)))</formula>
    </cfRule>
  </conditionalFormatting>
  <conditionalFormatting sqref="J98">
    <cfRule type="containsText" dxfId="96" priority="93" operator="containsText" text="Rotación Hospitalaria">
      <formula>NOT(ISERROR(SEARCH("Rotación Hospitalaria",J98)))</formula>
    </cfRule>
    <cfRule type="containsText" dxfId="95" priority="94" operator="containsText" text="cancer">
      <formula>NOT(ISERROR(SEARCH("cancer",J98)))</formula>
    </cfRule>
    <cfRule type="containsText" dxfId="94" priority="95" operator="containsText" text="Atención domiciliaria">
      <formula>NOT(ISERROR(SEARCH("Atención domiciliaria",J98)))</formula>
    </cfRule>
    <cfRule type="containsText" dxfId="93" priority="96" operator="containsText" text="Consulta externa">
      <formula>NOT(ISERROR(SEARCH("Consulta externa",J98)))</formula>
    </cfRule>
    <cfRule type="containsText" dxfId="92" priority="97" operator="containsText" text="Rotación Hospitalaria">
      <formula>NOT(ISERROR(SEARCH("Rotación Hospitalaria",J98)))</formula>
    </cfRule>
  </conditionalFormatting>
  <conditionalFormatting sqref="J98">
    <cfRule type="containsText" dxfId="91" priority="92" operator="containsText" text="Cancer">
      <formula>NOT(ISERROR(SEARCH("Cancer",J98)))</formula>
    </cfRule>
  </conditionalFormatting>
  <conditionalFormatting sqref="J94">
    <cfRule type="containsText" dxfId="90" priority="91" operator="containsText" text="Living lab">
      <formula>NOT(ISERROR(SEARCH("Living lab",J94)))</formula>
    </cfRule>
  </conditionalFormatting>
  <conditionalFormatting sqref="J94">
    <cfRule type="containsText" dxfId="89" priority="86" operator="containsText" text="Rotación Hospitalaria">
      <formula>NOT(ISERROR(SEARCH("Rotación Hospitalaria",J94)))</formula>
    </cfRule>
    <cfRule type="containsText" dxfId="88" priority="87" operator="containsText" text="cancer">
      <formula>NOT(ISERROR(SEARCH("cancer",J94)))</formula>
    </cfRule>
    <cfRule type="containsText" dxfId="87" priority="88" operator="containsText" text="Atención domiciliaria">
      <formula>NOT(ISERROR(SEARCH("Atención domiciliaria",J94)))</formula>
    </cfRule>
    <cfRule type="containsText" dxfId="86" priority="89" operator="containsText" text="Consulta externa">
      <formula>NOT(ISERROR(SEARCH("Consulta externa",J94)))</formula>
    </cfRule>
    <cfRule type="containsText" dxfId="85" priority="90" operator="containsText" text="Rotación Hospitalaria">
      <formula>NOT(ISERROR(SEARCH("Rotación Hospitalaria",J94)))</formula>
    </cfRule>
  </conditionalFormatting>
  <conditionalFormatting sqref="J94">
    <cfRule type="containsText" dxfId="84" priority="85" operator="containsText" text="Cancer">
      <formula>NOT(ISERROR(SEARCH("Cancer",J94)))</formula>
    </cfRule>
  </conditionalFormatting>
  <conditionalFormatting sqref="J68">
    <cfRule type="containsText" dxfId="83" priority="84" operator="containsText" text="Living lab">
      <formula>NOT(ISERROR(SEARCH("Living lab",J68)))</formula>
    </cfRule>
  </conditionalFormatting>
  <conditionalFormatting sqref="J68">
    <cfRule type="containsText" dxfId="82" priority="79" operator="containsText" text="Rotación Hospitalaria">
      <formula>NOT(ISERROR(SEARCH("Rotación Hospitalaria",J68)))</formula>
    </cfRule>
    <cfRule type="containsText" dxfId="81" priority="80" operator="containsText" text="cancer">
      <formula>NOT(ISERROR(SEARCH("cancer",J68)))</formula>
    </cfRule>
    <cfRule type="containsText" dxfId="80" priority="81" operator="containsText" text="Atención domiciliaria">
      <formula>NOT(ISERROR(SEARCH("Atención domiciliaria",J68)))</formula>
    </cfRule>
    <cfRule type="containsText" dxfId="79" priority="82" operator="containsText" text="Consulta externa">
      <formula>NOT(ISERROR(SEARCH("Consulta externa",J68)))</formula>
    </cfRule>
    <cfRule type="containsText" dxfId="78" priority="83" operator="containsText" text="Rotación Hospitalaria">
      <formula>NOT(ISERROR(SEARCH("Rotación Hospitalaria",J68)))</formula>
    </cfRule>
  </conditionalFormatting>
  <conditionalFormatting sqref="J68">
    <cfRule type="containsText" dxfId="77" priority="78" operator="containsText" text="Cancer">
      <formula>NOT(ISERROR(SEARCH("Cancer",J68)))</formula>
    </cfRule>
  </conditionalFormatting>
  <conditionalFormatting sqref="J74">
    <cfRule type="containsText" dxfId="76" priority="77" operator="containsText" text="Living lab">
      <formula>NOT(ISERROR(SEARCH("Living lab",J74)))</formula>
    </cfRule>
  </conditionalFormatting>
  <conditionalFormatting sqref="J74">
    <cfRule type="containsText" dxfId="75" priority="72" operator="containsText" text="Rotación Hospitalaria">
      <formula>NOT(ISERROR(SEARCH("Rotación Hospitalaria",J74)))</formula>
    </cfRule>
    <cfRule type="containsText" dxfId="74" priority="73" operator="containsText" text="cancer">
      <formula>NOT(ISERROR(SEARCH("cancer",J74)))</formula>
    </cfRule>
    <cfRule type="containsText" dxfId="73" priority="74" operator="containsText" text="Atención domiciliaria">
      <formula>NOT(ISERROR(SEARCH("Atención domiciliaria",J74)))</formula>
    </cfRule>
    <cfRule type="containsText" dxfId="72" priority="75" operator="containsText" text="Consulta externa">
      <formula>NOT(ISERROR(SEARCH("Consulta externa",J74)))</formula>
    </cfRule>
    <cfRule type="containsText" dxfId="71" priority="76" operator="containsText" text="Rotación Hospitalaria">
      <formula>NOT(ISERROR(SEARCH("Rotación Hospitalaria",J74)))</formula>
    </cfRule>
  </conditionalFormatting>
  <conditionalFormatting sqref="J74">
    <cfRule type="containsText" dxfId="70" priority="71" operator="containsText" text="Cancer">
      <formula>NOT(ISERROR(SEARCH("Cancer",J74)))</formula>
    </cfRule>
  </conditionalFormatting>
  <conditionalFormatting sqref="J69">
    <cfRule type="containsText" dxfId="69" priority="70" operator="containsText" text="Living lab">
      <formula>NOT(ISERROR(SEARCH("Living lab",J69)))</formula>
    </cfRule>
  </conditionalFormatting>
  <conditionalFormatting sqref="J69">
    <cfRule type="containsText" dxfId="68" priority="65" operator="containsText" text="Rotación Hospitalaria">
      <formula>NOT(ISERROR(SEARCH("Rotación Hospitalaria",J69)))</formula>
    </cfRule>
    <cfRule type="containsText" dxfId="67" priority="66" operator="containsText" text="cancer">
      <formula>NOT(ISERROR(SEARCH("cancer",J69)))</formula>
    </cfRule>
    <cfRule type="containsText" dxfId="66" priority="67" operator="containsText" text="Atención domiciliaria">
      <formula>NOT(ISERROR(SEARCH("Atención domiciliaria",J69)))</formula>
    </cfRule>
    <cfRule type="containsText" dxfId="65" priority="68" operator="containsText" text="Consulta externa">
      <formula>NOT(ISERROR(SEARCH("Consulta externa",J69)))</formula>
    </cfRule>
    <cfRule type="containsText" dxfId="64" priority="69" operator="containsText" text="Rotación Hospitalaria">
      <formula>NOT(ISERROR(SEARCH("Rotación Hospitalaria",J69)))</formula>
    </cfRule>
  </conditionalFormatting>
  <conditionalFormatting sqref="J69">
    <cfRule type="containsText" dxfId="63" priority="64" operator="containsText" text="Cancer">
      <formula>NOT(ISERROR(SEARCH("Cancer",J69)))</formula>
    </cfRule>
  </conditionalFormatting>
  <conditionalFormatting sqref="J79">
    <cfRule type="containsText" dxfId="62" priority="63" operator="containsText" text="Living lab">
      <formula>NOT(ISERROR(SEARCH("Living lab",J79)))</formula>
    </cfRule>
  </conditionalFormatting>
  <conditionalFormatting sqref="J79">
    <cfRule type="containsText" dxfId="61" priority="58" operator="containsText" text="Rotación Hospitalaria">
      <formula>NOT(ISERROR(SEARCH("Rotación Hospitalaria",J79)))</formula>
    </cfRule>
    <cfRule type="containsText" dxfId="60" priority="59" operator="containsText" text="cancer">
      <formula>NOT(ISERROR(SEARCH("cancer",J79)))</formula>
    </cfRule>
    <cfRule type="containsText" dxfId="59" priority="60" operator="containsText" text="Atención domiciliaria">
      <formula>NOT(ISERROR(SEARCH("Atención domiciliaria",J79)))</formula>
    </cfRule>
    <cfRule type="containsText" dxfId="58" priority="61" operator="containsText" text="Consulta externa">
      <formula>NOT(ISERROR(SEARCH("Consulta externa",J79)))</formula>
    </cfRule>
    <cfRule type="containsText" dxfId="57" priority="62" operator="containsText" text="Rotación Hospitalaria">
      <formula>NOT(ISERROR(SEARCH("Rotación Hospitalaria",J79)))</formula>
    </cfRule>
  </conditionalFormatting>
  <conditionalFormatting sqref="J79">
    <cfRule type="containsText" dxfId="56" priority="57" operator="containsText" text="Cancer">
      <formula>NOT(ISERROR(SEARCH("Cancer",J79)))</formula>
    </cfRule>
  </conditionalFormatting>
  <conditionalFormatting sqref="J78">
    <cfRule type="containsText" dxfId="55" priority="56" operator="containsText" text="Living lab">
      <formula>NOT(ISERROR(SEARCH("Living lab",J78)))</formula>
    </cfRule>
  </conditionalFormatting>
  <conditionalFormatting sqref="J78">
    <cfRule type="containsText" dxfId="54" priority="51" operator="containsText" text="Rotación Hospitalaria">
      <formula>NOT(ISERROR(SEARCH("Rotación Hospitalaria",J78)))</formula>
    </cfRule>
    <cfRule type="containsText" dxfId="53" priority="52" operator="containsText" text="cancer">
      <formula>NOT(ISERROR(SEARCH("cancer",J78)))</formula>
    </cfRule>
    <cfRule type="containsText" dxfId="52" priority="53" operator="containsText" text="Atención domiciliaria">
      <formula>NOT(ISERROR(SEARCH("Atención domiciliaria",J78)))</formula>
    </cfRule>
    <cfRule type="containsText" dxfId="51" priority="54" operator="containsText" text="Consulta externa">
      <formula>NOT(ISERROR(SEARCH("Consulta externa",J78)))</formula>
    </cfRule>
    <cfRule type="containsText" dxfId="50" priority="55" operator="containsText" text="Rotación Hospitalaria">
      <formula>NOT(ISERROR(SEARCH("Rotación Hospitalaria",J78)))</formula>
    </cfRule>
  </conditionalFormatting>
  <conditionalFormatting sqref="J78">
    <cfRule type="containsText" dxfId="49" priority="50" operator="containsText" text="Cancer">
      <formula>NOT(ISERROR(SEARCH("Cancer",J78)))</formula>
    </cfRule>
  </conditionalFormatting>
  <conditionalFormatting sqref="J83">
    <cfRule type="containsText" dxfId="48" priority="49" operator="containsText" text="Living lab">
      <formula>NOT(ISERROR(SEARCH("Living lab",J83)))</formula>
    </cfRule>
  </conditionalFormatting>
  <conditionalFormatting sqref="J83">
    <cfRule type="containsText" dxfId="47" priority="44" operator="containsText" text="Rotación Hospitalaria">
      <formula>NOT(ISERROR(SEARCH("Rotación Hospitalaria",J83)))</formula>
    </cfRule>
    <cfRule type="containsText" dxfId="46" priority="45" operator="containsText" text="cancer">
      <formula>NOT(ISERROR(SEARCH("cancer",J83)))</formula>
    </cfRule>
    <cfRule type="containsText" dxfId="45" priority="46" operator="containsText" text="Atención domiciliaria">
      <formula>NOT(ISERROR(SEARCH("Atención domiciliaria",J83)))</formula>
    </cfRule>
    <cfRule type="containsText" dxfId="44" priority="47" operator="containsText" text="Consulta externa">
      <formula>NOT(ISERROR(SEARCH("Consulta externa",J83)))</formula>
    </cfRule>
    <cfRule type="containsText" dxfId="43" priority="48" operator="containsText" text="Rotación Hospitalaria">
      <formula>NOT(ISERROR(SEARCH("Rotación Hospitalaria",J83)))</formula>
    </cfRule>
  </conditionalFormatting>
  <conditionalFormatting sqref="J83">
    <cfRule type="containsText" dxfId="42" priority="43" operator="containsText" text="Cancer">
      <formula>NOT(ISERROR(SEARCH("Cancer",J83)))</formula>
    </cfRule>
  </conditionalFormatting>
  <conditionalFormatting sqref="J84">
    <cfRule type="containsText" dxfId="41" priority="42" operator="containsText" text="Living lab">
      <formula>NOT(ISERROR(SEARCH("Living lab",J84)))</formula>
    </cfRule>
  </conditionalFormatting>
  <conditionalFormatting sqref="J84">
    <cfRule type="containsText" dxfId="40" priority="37" operator="containsText" text="Rotación Hospitalaria">
      <formula>NOT(ISERROR(SEARCH("Rotación Hospitalaria",J84)))</formula>
    </cfRule>
    <cfRule type="containsText" dxfId="39" priority="38" operator="containsText" text="cancer">
      <formula>NOT(ISERROR(SEARCH("cancer",J84)))</formula>
    </cfRule>
    <cfRule type="containsText" dxfId="38" priority="39" operator="containsText" text="Atención domiciliaria">
      <formula>NOT(ISERROR(SEARCH("Atención domiciliaria",J84)))</formula>
    </cfRule>
    <cfRule type="containsText" dxfId="37" priority="40" operator="containsText" text="Consulta externa">
      <formula>NOT(ISERROR(SEARCH("Consulta externa",J84)))</formula>
    </cfRule>
    <cfRule type="containsText" dxfId="36" priority="41" operator="containsText" text="Rotación Hospitalaria">
      <formula>NOT(ISERROR(SEARCH("Rotación Hospitalaria",J84)))</formula>
    </cfRule>
  </conditionalFormatting>
  <conditionalFormatting sqref="J84">
    <cfRule type="containsText" dxfId="35" priority="36" operator="containsText" text="Cancer">
      <formula>NOT(ISERROR(SEARCH("Cancer",J84)))</formula>
    </cfRule>
  </conditionalFormatting>
  <conditionalFormatting sqref="J80">
    <cfRule type="containsText" dxfId="34" priority="35" operator="containsText" text="Living lab">
      <formula>NOT(ISERROR(SEARCH("Living lab",J80)))</formula>
    </cfRule>
  </conditionalFormatting>
  <conditionalFormatting sqref="J80">
    <cfRule type="containsText" dxfId="33" priority="30" operator="containsText" text="Rotación Hospitalaria">
      <formula>NOT(ISERROR(SEARCH("Rotación Hospitalaria",J80)))</formula>
    </cfRule>
    <cfRule type="containsText" dxfId="32" priority="31" operator="containsText" text="cancer">
      <formula>NOT(ISERROR(SEARCH("cancer",J80)))</formula>
    </cfRule>
    <cfRule type="containsText" dxfId="31" priority="32" operator="containsText" text="Atención domiciliaria">
      <formula>NOT(ISERROR(SEARCH("Atención domiciliaria",J80)))</formula>
    </cfRule>
    <cfRule type="containsText" dxfId="30" priority="33" operator="containsText" text="Consulta externa">
      <formula>NOT(ISERROR(SEARCH("Consulta externa",J80)))</formula>
    </cfRule>
    <cfRule type="containsText" dxfId="29" priority="34" operator="containsText" text="Rotación Hospitalaria">
      <formula>NOT(ISERROR(SEARCH("Rotación Hospitalaria",J80)))</formula>
    </cfRule>
  </conditionalFormatting>
  <conditionalFormatting sqref="J80">
    <cfRule type="containsText" dxfId="28" priority="29" operator="containsText" text="Cancer">
      <formula>NOT(ISERROR(SEARCH("Cancer",J80)))</formula>
    </cfRule>
  </conditionalFormatting>
  <conditionalFormatting sqref="J87">
    <cfRule type="containsText" dxfId="27" priority="28" operator="containsText" text="Living lab">
      <formula>NOT(ISERROR(SEARCH("Living lab",J87)))</formula>
    </cfRule>
  </conditionalFormatting>
  <conditionalFormatting sqref="J87">
    <cfRule type="containsText" dxfId="26" priority="23" operator="containsText" text="Rotación Hospitalaria">
      <formula>NOT(ISERROR(SEARCH("Rotación Hospitalaria",J87)))</formula>
    </cfRule>
    <cfRule type="containsText" dxfId="25" priority="24" operator="containsText" text="cancer">
      <formula>NOT(ISERROR(SEARCH("cancer",J87)))</formula>
    </cfRule>
    <cfRule type="containsText" dxfId="24" priority="25" operator="containsText" text="Atención domiciliaria">
      <formula>NOT(ISERROR(SEARCH("Atención domiciliaria",J87)))</formula>
    </cfRule>
    <cfRule type="containsText" dxfId="23" priority="26" operator="containsText" text="Consulta externa">
      <formula>NOT(ISERROR(SEARCH("Consulta externa",J87)))</formula>
    </cfRule>
    <cfRule type="containsText" dxfId="22" priority="27" operator="containsText" text="Rotación Hospitalaria">
      <formula>NOT(ISERROR(SEARCH("Rotación Hospitalaria",J87)))</formula>
    </cfRule>
  </conditionalFormatting>
  <conditionalFormatting sqref="J87">
    <cfRule type="containsText" dxfId="21" priority="22" operator="containsText" text="Cancer">
      <formula>NOT(ISERROR(SEARCH("Cancer",J87)))</formula>
    </cfRule>
  </conditionalFormatting>
  <conditionalFormatting sqref="J82">
    <cfRule type="containsText" dxfId="20" priority="21" operator="containsText" text="Living lab">
      <formula>NOT(ISERROR(SEARCH("Living lab",J82)))</formula>
    </cfRule>
  </conditionalFormatting>
  <conditionalFormatting sqref="J82">
    <cfRule type="containsText" dxfId="19" priority="16" operator="containsText" text="Rotación Hospitalaria">
      <formula>NOT(ISERROR(SEARCH("Rotación Hospitalaria",J82)))</formula>
    </cfRule>
    <cfRule type="containsText" dxfId="18" priority="17" operator="containsText" text="cancer">
      <formula>NOT(ISERROR(SEARCH("cancer",J82)))</formula>
    </cfRule>
    <cfRule type="containsText" dxfId="17" priority="18" operator="containsText" text="Atención domiciliaria">
      <formula>NOT(ISERROR(SEARCH("Atención domiciliaria",J82)))</formula>
    </cfRule>
    <cfRule type="containsText" dxfId="16" priority="19" operator="containsText" text="Consulta externa">
      <formula>NOT(ISERROR(SEARCH("Consulta externa",J82)))</formula>
    </cfRule>
    <cfRule type="containsText" dxfId="15" priority="20" operator="containsText" text="Rotación Hospitalaria">
      <formula>NOT(ISERROR(SEARCH("Rotación Hospitalaria",J82)))</formula>
    </cfRule>
  </conditionalFormatting>
  <conditionalFormatting sqref="J82">
    <cfRule type="containsText" dxfId="14" priority="15" operator="containsText" text="Cancer">
      <formula>NOT(ISERROR(SEARCH("Cancer",J82)))</formula>
    </cfRule>
  </conditionalFormatting>
  <conditionalFormatting sqref="I67">
    <cfRule type="containsText" dxfId="13" priority="14" operator="containsText" text="Living lab">
      <formula>NOT(ISERROR(SEARCH("Living lab",I67)))</formula>
    </cfRule>
  </conditionalFormatting>
  <conditionalFormatting sqref="I67">
    <cfRule type="containsText" dxfId="12" priority="9" operator="containsText" text="Rotación Hospitalaria">
      <formula>NOT(ISERROR(SEARCH("Rotación Hospitalaria",I67)))</formula>
    </cfRule>
    <cfRule type="containsText" dxfId="11" priority="10" operator="containsText" text="cancer">
      <formula>NOT(ISERROR(SEARCH("cancer",I67)))</formula>
    </cfRule>
    <cfRule type="containsText" dxfId="10" priority="11" operator="containsText" text="Atención domiciliaria">
      <formula>NOT(ISERROR(SEARCH("Atención domiciliaria",I67)))</formula>
    </cfRule>
    <cfRule type="containsText" dxfId="9" priority="12" operator="containsText" text="Consulta externa">
      <formula>NOT(ISERROR(SEARCH("Consulta externa",I67)))</formula>
    </cfRule>
    <cfRule type="containsText" dxfId="8" priority="13" operator="containsText" text="Rotación Hospitalaria">
      <formula>NOT(ISERROR(SEARCH("Rotación Hospitalaria",I67)))</formula>
    </cfRule>
  </conditionalFormatting>
  <conditionalFormatting sqref="I67">
    <cfRule type="containsText" dxfId="7" priority="8" operator="containsText" text="Cancer">
      <formula>NOT(ISERROR(SEARCH("Cancer",I67)))</formula>
    </cfRule>
  </conditionalFormatting>
  <conditionalFormatting sqref="J67">
    <cfRule type="containsText" dxfId="6" priority="7" operator="containsText" text="Living lab">
      <formula>NOT(ISERROR(SEARCH("Living lab",J67)))</formula>
    </cfRule>
  </conditionalFormatting>
  <conditionalFormatting sqref="J67">
    <cfRule type="containsText" dxfId="5" priority="2" operator="containsText" text="Rotación Hospitalaria">
      <formula>NOT(ISERROR(SEARCH("Rotación Hospitalaria",J67)))</formula>
    </cfRule>
    <cfRule type="containsText" dxfId="4" priority="3" operator="containsText" text="cancer">
      <formula>NOT(ISERROR(SEARCH("cancer",J67)))</formula>
    </cfRule>
    <cfRule type="containsText" dxfId="3" priority="4" operator="containsText" text="Atención domiciliaria">
      <formula>NOT(ISERROR(SEARCH("Atención domiciliaria",J67)))</formula>
    </cfRule>
    <cfRule type="containsText" dxfId="2" priority="5" operator="containsText" text="Consulta externa">
      <formula>NOT(ISERROR(SEARCH("Consulta externa",J67)))</formula>
    </cfRule>
    <cfRule type="containsText" dxfId="1" priority="6" operator="containsText" text="Rotación Hospitalaria">
      <formula>NOT(ISERROR(SEARCH("Rotación Hospitalaria",J67)))</formula>
    </cfRule>
  </conditionalFormatting>
  <conditionalFormatting sqref="J67">
    <cfRule type="containsText" dxfId="0" priority="1" operator="containsText" text="Cancer">
      <formula>NOT(ISERROR(SEARCH("Cancer",J67)))</formula>
    </cfRule>
  </conditionalFormatting>
  <hyperlinks>
    <hyperlink ref="G77" r:id="rId1" xr:uid="{00000000-0004-0000-0100-000000000000}"/>
    <hyperlink ref="G33" r:id="rId2" xr:uid="{00000000-0004-0000-0100-000001000000}"/>
  </hyperlinks>
  <pageMargins left="0.7" right="0.7" top="0.75" bottom="0.75" header="0.3" footer="0.3"/>
  <pageSetup orientation="portrait" r:id="rId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04"/>
  <sheetViews>
    <sheetView zoomScale="80" zoomScaleNormal="80" workbookViewId="0">
      <selection activeCell="O3" sqref="O3"/>
    </sheetView>
  </sheetViews>
  <sheetFormatPr baseColWidth="10" defaultColWidth="11.5" defaultRowHeight="13"/>
  <cols>
    <col min="1" max="1" width="10.1640625" customWidth="1"/>
    <col min="2" max="2" width="14.5" customWidth="1"/>
    <col min="3" max="3" width="18.83203125" customWidth="1"/>
    <col min="4" max="4" width="20.6640625" customWidth="1"/>
    <col min="5" max="5" width="17.83203125" customWidth="1"/>
    <col min="6" max="6" width="19.6640625" customWidth="1"/>
    <col min="7" max="7" width="33.1640625" customWidth="1"/>
    <col min="8" max="8" width="0" hidden="1" customWidth="1"/>
    <col min="9" max="9" width="12.1640625" customWidth="1"/>
    <col min="10" max="11" width="16.5" customWidth="1"/>
    <col min="12" max="14" width="12.1640625" customWidth="1"/>
    <col min="15" max="15" width="14.5" customWidth="1"/>
  </cols>
  <sheetData>
    <row r="1" spans="1:15" ht="28">
      <c r="A1" s="251"/>
      <c r="B1" s="264" t="s">
        <v>1</v>
      </c>
      <c r="C1" s="264" t="s">
        <v>2</v>
      </c>
      <c r="D1" s="264" t="s">
        <v>3</v>
      </c>
      <c r="E1" s="264" t="s">
        <v>4</v>
      </c>
      <c r="F1" s="264" t="s">
        <v>5</v>
      </c>
      <c r="G1" s="262" t="s">
        <v>6</v>
      </c>
      <c r="H1" s="219" t="s">
        <v>395</v>
      </c>
      <c r="I1" s="260" t="s">
        <v>396</v>
      </c>
      <c r="J1" s="258" t="s">
        <v>397</v>
      </c>
      <c r="K1" s="259"/>
      <c r="L1" s="249" t="s">
        <v>398</v>
      </c>
      <c r="M1" s="247" t="s">
        <v>399</v>
      </c>
      <c r="N1" s="245" t="s">
        <v>400</v>
      </c>
      <c r="O1" s="243" t="s">
        <v>401</v>
      </c>
    </row>
    <row r="2" spans="1:15" ht="15" thickBot="1">
      <c r="A2" s="252"/>
      <c r="B2" s="265"/>
      <c r="C2" s="265"/>
      <c r="D2" s="265"/>
      <c r="E2" s="265"/>
      <c r="F2" s="265"/>
      <c r="G2" s="263"/>
      <c r="H2" s="219"/>
      <c r="I2" s="261"/>
      <c r="J2" s="220" t="s">
        <v>402</v>
      </c>
      <c r="K2" s="220" t="s">
        <v>403</v>
      </c>
      <c r="L2" s="250"/>
      <c r="M2" s="248"/>
      <c r="N2" s="246"/>
      <c r="O2" s="244"/>
    </row>
    <row r="3" spans="1:15" ht="15" thickBot="1">
      <c r="A3" s="253" t="s">
        <v>15</v>
      </c>
      <c r="B3" s="14">
        <v>1001456002</v>
      </c>
      <c r="C3" s="14" t="s">
        <v>16</v>
      </c>
      <c r="D3" s="14" t="s">
        <v>17</v>
      </c>
      <c r="E3" s="14" t="s">
        <v>18</v>
      </c>
      <c r="F3" s="14"/>
      <c r="G3" s="98" t="s">
        <v>19</v>
      </c>
      <c r="H3" s="161">
        <v>12</v>
      </c>
      <c r="I3" s="162">
        <f>(H3*5)/18</f>
        <v>3.3333333333333335</v>
      </c>
      <c r="J3" s="161"/>
      <c r="K3" s="161"/>
      <c r="L3" s="161"/>
      <c r="M3" s="161"/>
      <c r="N3" s="176"/>
      <c r="O3" s="177">
        <f>(I3*20%)+(J3*10%)+(K3*10%)+(L3*20%)+(M3*20%)+(N3*20%)</f>
        <v>0.66666666666666674</v>
      </c>
    </row>
    <row r="4" spans="1:15" ht="15" thickBot="1">
      <c r="A4" s="254"/>
      <c r="B4" s="14">
        <v>1125250593</v>
      </c>
      <c r="C4" s="14" t="s">
        <v>21</v>
      </c>
      <c r="D4" s="14" t="s">
        <v>22</v>
      </c>
      <c r="E4" s="14" t="s">
        <v>23</v>
      </c>
      <c r="F4" s="14" t="s">
        <v>24</v>
      </c>
      <c r="G4" s="98" t="s">
        <v>25</v>
      </c>
      <c r="H4" s="161">
        <v>12</v>
      </c>
      <c r="I4" s="162">
        <f t="shared" ref="I4:I34" si="0">(H4*5)/18</f>
        <v>3.3333333333333335</v>
      </c>
      <c r="J4" s="161"/>
      <c r="K4" s="161"/>
      <c r="L4" s="161"/>
      <c r="M4" s="161"/>
      <c r="N4" s="176"/>
      <c r="O4" s="177">
        <f t="shared" ref="O4:O67" si="1">(I4*20%)+(J4*10%)+(K4*10%)+(L4*20%)+(M4*20%)+(N4*20%)</f>
        <v>0.66666666666666674</v>
      </c>
    </row>
    <row r="5" spans="1:15" ht="15" thickBot="1">
      <c r="A5" s="254"/>
      <c r="B5" s="14">
        <v>1152225844</v>
      </c>
      <c r="C5" s="14" t="s">
        <v>26</v>
      </c>
      <c r="D5" s="14" t="s">
        <v>27</v>
      </c>
      <c r="E5" s="14" t="s">
        <v>28</v>
      </c>
      <c r="F5" s="14"/>
      <c r="G5" s="98" t="s">
        <v>29</v>
      </c>
      <c r="H5" s="161">
        <v>13</v>
      </c>
      <c r="I5" s="162">
        <f t="shared" si="0"/>
        <v>3.6111111111111112</v>
      </c>
      <c r="J5" s="161"/>
      <c r="K5" s="161"/>
      <c r="L5" s="161"/>
      <c r="M5" s="161"/>
      <c r="N5" s="176"/>
      <c r="O5" s="177">
        <f t="shared" si="1"/>
        <v>0.72222222222222232</v>
      </c>
    </row>
    <row r="6" spans="1:15" ht="15" thickBot="1">
      <c r="A6" s="254"/>
      <c r="B6" s="14">
        <v>1004960056</v>
      </c>
      <c r="C6" s="14" t="s">
        <v>30</v>
      </c>
      <c r="D6" s="14" t="s">
        <v>31</v>
      </c>
      <c r="E6" s="14" t="s">
        <v>32</v>
      </c>
      <c r="F6" s="14" t="s">
        <v>33</v>
      </c>
      <c r="G6" s="98" t="s">
        <v>34</v>
      </c>
      <c r="H6" s="161">
        <v>14</v>
      </c>
      <c r="I6" s="162">
        <f t="shared" si="0"/>
        <v>3.8888888888888888</v>
      </c>
      <c r="J6" s="161"/>
      <c r="K6" s="161"/>
      <c r="L6" s="161"/>
      <c r="M6" s="161"/>
      <c r="N6" s="176"/>
      <c r="O6" s="177">
        <f t="shared" si="1"/>
        <v>0.77777777777777779</v>
      </c>
    </row>
    <row r="7" spans="1:15" ht="15" thickBot="1">
      <c r="A7" s="254"/>
      <c r="B7" s="14">
        <v>1036403995</v>
      </c>
      <c r="C7" s="14" t="s">
        <v>35</v>
      </c>
      <c r="D7" s="14" t="s">
        <v>36</v>
      </c>
      <c r="E7" s="14" t="s">
        <v>37</v>
      </c>
      <c r="F7" s="14"/>
      <c r="G7" s="98" t="s">
        <v>38</v>
      </c>
      <c r="H7" s="161">
        <v>11</v>
      </c>
      <c r="I7" s="162">
        <f t="shared" si="0"/>
        <v>3.0555555555555554</v>
      </c>
      <c r="J7" s="161"/>
      <c r="K7" s="161"/>
      <c r="L7" s="161"/>
      <c r="M7" s="161"/>
      <c r="N7" s="176"/>
      <c r="O7" s="177">
        <f t="shared" si="1"/>
        <v>0.61111111111111116</v>
      </c>
    </row>
    <row r="8" spans="1:15" ht="15" thickBot="1">
      <c r="A8" s="254"/>
      <c r="B8" s="9">
        <v>1067958585</v>
      </c>
      <c r="C8" s="9" t="s">
        <v>39</v>
      </c>
      <c r="D8" s="9" t="s">
        <v>40</v>
      </c>
      <c r="E8" s="9" t="s">
        <v>41</v>
      </c>
      <c r="F8" s="9" t="s">
        <v>42</v>
      </c>
      <c r="G8" s="98" t="s">
        <v>43</v>
      </c>
      <c r="H8" s="161">
        <v>13</v>
      </c>
      <c r="I8" s="162">
        <f t="shared" si="0"/>
        <v>3.6111111111111112</v>
      </c>
      <c r="J8" s="161"/>
      <c r="K8" s="161"/>
      <c r="L8" s="161"/>
      <c r="M8" s="161"/>
      <c r="N8" s="176"/>
      <c r="O8" s="177">
        <f t="shared" si="1"/>
        <v>0.72222222222222232</v>
      </c>
    </row>
    <row r="9" spans="1:15" ht="15" thickBot="1">
      <c r="A9" s="254"/>
      <c r="B9" s="14">
        <v>1001169321</v>
      </c>
      <c r="C9" s="14" t="s">
        <v>44</v>
      </c>
      <c r="D9" s="14" t="s">
        <v>45</v>
      </c>
      <c r="E9" s="14" t="s">
        <v>28</v>
      </c>
      <c r="F9" s="14"/>
      <c r="G9" s="98" t="s">
        <v>46</v>
      </c>
      <c r="H9" s="161">
        <v>12</v>
      </c>
      <c r="I9" s="162">
        <f t="shared" si="0"/>
        <v>3.3333333333333335</v>
      </c>
      <c r="J9" s="161"/>
      <c r="K9" s="161"/>
      <c r="L9" s="161"/>
      <c r="M9" s="161"/>
      <c r="N9" s="176"/>
      <c r="O9" s="177">
        <f t="shared" si="1"/>
        <v>0.66666666666666674</v>
      </c>
    </row>
    <row r="10" spans="1:15" ht="15" thickBot="1">
      <c r="A10" s="254"/>
      <c r="B10" s="14">
        <v>1007822405</v>
      </c>
      <c r="C10" s="14" t="s">
        <v>47</v>
      </c>
      <c r="D10" s="14" t="s">
        <v>48</v>
      </c>
      <c r="E10" s="14" t="s">
        <v>49</v>
      </c>
      <c r="F10" s="14" t="s">
        <v>50</v>
      </c>
      <c r="G10" s="98" t="s">
        <v>51</v>
      </c>
      <c r="H10" s="161">
        <v>14</v>
      </c>
      <c r="I10" s="162">
        <f t="shared" si="0"/>
        <v>3.8888888888888888</v>
      </c>
      <c r="J10" s="161"/>
      <c r="K10" s="161"/>
      <c r="L10" s="161"/>
      <c r="M10" s="161"/>
      <c r="N10" s="176"/>
      <c r="O10" s="177">
        <f t="shared" si="1"/>
        <v>0.77777777777777779</v>
      </c>
    </row>
    <row r="11" spans="1:15" ht="15" thickBot="1">
      <c r="A11" s="254"/>
      <c r="B11" s="9">
        <v>1061811175</v>
      </c>
      <c r="C11" s="9" t="s">
        <v>52</v>
      </c>
      <c r="D11" s="9" t="s">
        <v>22</v>
      </c>
      <c r="E11" s="9" t="s">
        <v>53</v>
      </c>
      <c r="F11" s="9" t="s">
        <v>54</v>
      </c>
      <c r="G11" s="98" t="s">
        <v>55</v>
      </c>
      <c r="H11" s="161">
        <v>12</v>
      </c>
      <c r="I11" s="162">
        <f t="shared" si="0"/>
        <v>3.3333333333333335</v>
      </c>
      <c r="J11" s="161"/>
      <c r="K11" s="161"/>
      <c r="L11" s="161"/>
      <c r="M11" s="161"/>
      <c r="N11" s="176"/>
      <c r="O11" s="177">
        <f t="shared" si="1"/>
        <v>0.66666666666666674</v>
      </c>
    </row>
    <row r="12" spans="1:15" ht="15" thickBot="1">
      <c r="A12" s="254"/>
      <c r="B12" s="14">
        <v>1020480270</v>
      </c>
      <c r="C12" s="14" t="s">
        <v>56</v>
      </c>
      <c r="D12" s="14" t="s">
        <v>57</v>
      </c>
      <c r="E12" s="14" t="s">
        <v>58</v>
      </c>
      <c r="F12" s="14" t="s">
        <v>59</v>
      </c>
      <c r="G12" s="98" t="s">
        <v>60</v>
      </c>
      <c r="H12" s="161">
        <v>14</v>
      </c>
      <c r="I12" s="162">
        <f t="shared" si="0"/>
        <v>3.8888888888888888</v>
      </c>
      <c r="J12" s="161"/>
      <c r="K12" s="161"/>
      <c r="L12" s="161"/>
      <c r="M12" s="161"/>
      <c r="N12" s="176"/>
      <c r="O12" s="177">
        <f t="shared" si="1"/>
        <v>0.77777777777777779</v>
      </c>
    </row>
    <row r="13" spans="1:15" ht="15" thickBot="1">
      <c r="A13" s="254"/>
      <c r="B13" s="14">
        <v>1083025672</v>
      </c>
      <c r="C13" s="14" t="s">
        <v>61</v>
      </c>
      <c r="D13" s="14" t="s">
        <v>62</v>
      </c>
      <c r="E13" s="14" t="s">
        <v>63</v>
      </c>
      <c r="F13" s="14" t="s">
        <v>64</v>
      </c>
      <c r="G13" s="98" t="s">
        <v>65</v>
      </c>
      <c r="H13" s="161">
        <v>13</v>
      </c>
      <c r="I13" s="162">
        <f t="shared" si="0"/>
        <v>3.6111111111111112</v>
      </c>
      <c r="J13" s="161"/>
      <c r="K13" s="161"/>
      <c r="L13" s="161"/>
      <c r="M13" s="161"/>
      <c r="N13" s="176"/>
      <c r="O13" s="177">
        <f t="shared" si="1"/>
        <v>0.72222222222222232</v>
      </c>
    </row>
    <row r="14" spans="1:15" ht="15" thickBot="1">
      <c r="A14" s="254"/>
      <c r="B14" s="14">
        <v>1037670739</v>
      </c>
      <c r="C14" s="14" t="s">
        <v>66</v>
      </c>
      <c r="D14" s="14" t="s">
        <v>67</v>
      </c>
      <c r="E14" s="14" t="s">
        <v>68</v>
      </c>
      <c r="F14" s="14"/>
      <c r="G14" s="98" t="s">
        <v>69</v>
      </c>
      <c r="H14" s="161">
        <v>16</v>
      </c>
      <c r="I14" s="162">
        <f t="shared" si="0"/>
        <v>4.4444444444444446</v>
      </c>
      <c r="J14" s="161"/>
      <c r="K14" s="161"/>
      <c r="L14" s="161"/>
      <c r="M14" s="161"/>
      <c r="N14" s="176"/>
      <c r="O14" s="177">
        <f t="shared" si="1"/>
        <v>0.88888888888888895</v>
      </c>
    </row>
    <row r="15" spans="1:15" ht="15" thickBot="1">
      <c r="A15" s="254"/>
      <c r="B15" s="14">
        <v>1152226558</v>
      </c>
      <c r="C15" s="14" t="s">
        <v>70</v>
      </c>
      <c r="D15" s="14" t="s">
        <v>71</v>
      </c>
      <c r="E15" s="14" t="s">
        <v>72</v>
      </c>
      <c r="F15" s="14"/>
      <c r="G15" s="98" t="s">
        <v>73</v>
      </c>
      <c r="H15" s="161">
        <v>15</v>
      </c>
      <c r="I15" s="162">
        <f t="shared" si="0"/>
        <v>4.166666666666667</v>
      </c>
      <c r="J15" s="161"/>
      <c r="K15" s="161"/>
      <c r="L15" s="161"/>
      <c r="M15" s="161"/>
      <c r="N15" s="176"/>
      <c r="O15" s="177">
        <f t="shared" si="1"/>
        <v>0.83333333333333348</v>
      </c>
    </row>
    <row r="16" spans="1:15" ht="15" thickBot="1">
      <c r="A16" s="254"/>
      <c r="B16" s="14">
        <v>1061790812</v>
      </c>
      <c r="C16" s="14" t="s">
        <v>70</v>
      </c>
      <c r="D16" s="14" t="s">
        <v>62</v>
      </c>
      <c r="E16" s="14" t="s">
        <v>74</v>
      </c>
      <c r="F16" s="14" t="s">
        <v>58</v>
      </c>
      <c r="G16" s="98" t="s">
        <v>75</v>
      </c>
      <c r="H16" s="161">
        <v>12</v>
      </c>
      <c r="I16" s="162">
        <f t="shared" si="0"/>
        <v>3.3333333333333335</v>
      </c>
      <c r="J16" s="161"/>
      <c r="K16" s="161"/>
      <c r="L16" s="161"/>
      <c r="M16" s="161"/>
      <c r="N16" s="176"/>
      <c r="O16" s="177">
        <f t="shared" si="1"/>
        <v>0.66666666666666674</v>
      </c>
    </row>
    <row r="17" spans="1:15" ht="15" thickBot="1">
      <c r="A17" s="254"/>
      <c r="B17" s="9">
        <v>1037671028</v>
      </c>
      <c r="C17" s="9" t="s">
        <v>76</v>
      </c>
      <c r="D17" s="9" t="s">
        <v>77</v>
      </c>
      <c r="E17" s="9" t="s">
        <v>78</v>
      </c>
      <c r="F17" s="9"/>
      <c r="G17" s="98" t="s">
        <v>79</v>
      </c>
      <c r="H17" s="161">
        <v>15</v>
      </c>
      <c r="I17" s="162">
        <f t="shared" si="0"/>
        <v>4.166666666666667</v>
      </c>
      <c r="J17" s="161"/>
      <c r="K17" s="161"/>
      <c r="L17" s="161"/>
      <c r="M17" s="161"/>
      <c r="N17" s="176"/>
      <c r="O17" s="177">
        <f t="shared" si="1"/>
        <v>0.83333333333333348</v>
      </c>
    </row>
    <row r="18" spans="1:15" ht="15" thickBot="1">
      <c r="A18" s="254"/>
      <c r="B18" s="18">
        <v>1010055319</v>
      </c>
      <c r="C18" s="14" t="s">
        <v>80</v>
      </c>
      <c r="D18" s="14" t="s">
        <v>81</v>
      </c>
      <c r="E18" s="14" t="s">
        <v>82</v>
      </c>
      <c r="F18" s="15"/>
      <c r="G18" s="98" t="s">
        <v>83</v>
      </c>
      <c r="H18" s="161">
        <v>14</v>
      </c>
      <c r="I18" s="162">
        <f t="shared" si="0"/>
        <v>3.8888888888888888</v>
      </c>
      <c r="J18" s="161"/>
      <c r="K18" s="161"/>
      <c r="L18" s="161"/>
      <c r="M18" s="161"/>
      <c r="N18" s="176"/>
      <c r="O18" s="177">
        <f t="shared" si="1"/>
        <v>0.77777777777777779</v>
      </c>
    </row>
    <row r="19" spans="1:15" ht="15" thickBot="1">
      <c r="A19" s="254"/>
      <c r="B19" s="14">
        <v>1004247095</v>
      </c>
      <c r="C19" s="14" t="s">
        <v>84</v>
      </c>
      <c r="D19" s="14" t="s">
        <v>85</v>
      </c>
      <c r="E19" s="14" t="s">
        <v>86</v>
      </c>
      <c r="F19" s="14" t="s">
        <v>72</v>
      </c>
      <c r="G19" s="98" t="s">
        <v>87</v>
      </c>
      <c r="H19" s="161">
        <v>11</v>
      </c>
      <c r="I19" s="162">
        <f t="shared" si="0"/>
        <v>3.0555555555555554</v>
      </c>
      <c r="J19" s="161"/>
      <c r="K19" s="161"/>
      <c r="L19" s="161"/>
      <c r="M19" s="161"/>
      <c r="N19" s="176"/>
      <c r="O19" s="177">
        <f t="shared" si="1"/>
        <v>0.61111111111111116</v>
      </c>
    </row>
    <row r="20" spans="1:15" ht="15" thickBot="1">
      <c r="A20" s="254"/>
      <c r="B20" s="14">
        <v>1061821936</v>
      </c>
      <c r="C20" s="14" t="s">
        <v>88</v>
      </c>
      <c r="D20" s="14" t="s">
        <v>89</v>
      </c>
      <c r="E20" s="14" t="s">
        <v>28</v>
      </c>
      <c r="F20" s="14"/>
      <c r="G20" s="98" t="s">
        <v>90</v>
      </c>
      <c r="H20" s="161">
        <v>12</v>
      </c>
      <c r="I20" s="162">
        <f t="shared" si="0"/>
        <v>3.3333333333333335</v>
      </c>
      <c r="J20" s="161"/>
      <c r="K20" s="161"/>
      <c r="L20" s="161"/>
      <c r="M20" s="161"/>
      <c r="N20" s="176"/>
      <c r="O20" s="177">
        <f t="shared" si="1"/>
        <v>0.66666666666666674</v>
      </c>
    </row>
    <row r="21" spans="1:15" ht="15" thickBot="1">
      <c r="A21" s="254"/>
      <c r="B21" s="14">
        <v>1017274123</v>
      </c>
      <c r="C21" s="14" t="s">
        <v>91</v>
      </c>
      <c r="D21" s="14" t="s">
        <v>92</v>
      </c>
      <c r="E21" s="14" t="s">
        <v>32</v>
      </c>
      <c r="F21" s="14"/>
      <c r="G21" s="98" t="s">
        <v>93</v>
      </c>
      <c r="H21" s="161">
        <v>15</v>
      </c>
      <c r="I21" s="162">
        <f t="shared" si="0"/>
        <v>4.166666666666667</v>
      </c>
      <c r="J21" s="161"/>
      <c r="K21" s="161"/>
      <c r="L21" s="161"/>
      <c r="M21" s="161"/>
      <c r="N21" s="176"/>
      <c r="O21" s="177">
        <f t="shared" si="1"/>
        <v>0.83333333333333348</v>
      </c>
    </row>
    <row r="22" spans="1:15" ht="15" thickBot="1">
      <c r="A22" s="254"/>
      <c r="B22" s="14">
        <v>1007224921</v>
      </c>
      <c r="C22" s="14" t="s">
        <v>94</v>
      </c>
      <c r="D22" s="14" t="s">
        <v>95</v>
      </c>
      <c r="E22" s="14" t="s">
        <v>74</v>
      </c>
      <c r="F22" s="14" t="s">
        <v>58</v>
      </c>
      <c r="G22" s="98" t="s">
        <v>96</v>
      </c>
      <c r="H22" s="161">
        <v>14</v>
      </c>
      <c r="I22" s="162">
        <f t="shared" si="0"/>
        <v>3.8888888888888888</v>
      </c>
      <c r="J22" s="161"/>
      <c r="K22" s="161"/>
      <c r="L22" s="161"/>
      <c r="M22" s="161"/>
      <c r="N22" s="176"/>
      <c r="O22" s="177">
        <f t="shared" si="1"/>
        <v>0.77777777777777779</v>
      </c>
    </row>
    <row r="23" spans="1:15" ht="15" thickBot="1">
      <c r="A23" s="254"/>
      <c r="B23" s="14">
        <v>1152467211</v>
      </c>
      <c r="C23" s="14" t="s">
        <v>97</v>
      </c>
      <c r="D23" s="14" t="s">
        <v>98</v>
      </c>
      <c r="E23" s="14" t="s">
        <v>28</v>
      </c>
      <c r="F23" s="14"/>
      <c r="G23" s="98" t="s">
        <v>99</v>
      </c>
      <c r="H23" s="161">
        <v>15</v>
      </c>
      <c r="I23" s="162">
        <f t="shared" si="0"/>
        <v>4.166666666666667</v>
      </c>
      <c r="J23" s="161"/>
      <c r="K23" s="161"/>
      <c r="L23" s="161"/>
      <c r="M23" s="161"/>
      <c r="N23" s="176"/>
      <c r="O23" s="177">
        <f t="shared" si="1"/>
        <v>0.83333333333333348</v>
      </c>
    </row>
    <row r="24" spans="1:15" ht="15" thickBot="1">
      <c r="A24" s="254"/>
      <c r="B24" s="14">
        <v>1214746359</v>
      </c>
      <c r="C24" s="14" t="s">
        <v>100</v>
      </c>
      <c r="D24" s="14" t="s">
        <v>101</v>
      </c>
      <c r="E24" s="14" t="s">
        <v>102</v>
      </c>
      <c r="F24" s="14" t="s">
        <v>103</v>
      </c>
      <c r="G24" s="98" t="s">
        <v>104</v>
      </c>
      <c r="H24" s="161">
        <v>17</v>
      </c>
      <c r="I24" s="162">
        <f t="shared" si="0"/>
        <v>4.7222222222222223</v>
      </c>
      <c r="J24" s="161"/>
      <c r="K24" s="161"/>
      <c r="L24" s="161"/>
      <c r="M24" s="161"/>
      <c r="N24" s="176"/>
      <c r="O24" s="177">
        <f t="shared" si="1"/>
        <v>0.94444444444444453</v>
      </c>
    </row>
    <row r="25" spans="1:15" ht="15" thickBot="1">
      <c r="A25" s="254"/>
      <c r="B25" s="14">
        <v>1152223166</v>
      </c>
      <c r="C25" s="14" t="s">
        <v>105</v>
      </c>
      <c r="D25" s="14" t="s">
        <v>106</v>
      </c>
      <c r="E25" s="14" t="s">
        <v>59</v>
      </c>
      <c r="F25" s="14"/>
      <c r="G25" s="98" t="s">
        <v>107</v>
      </c>
      <c r="H25" s="161">
        <v>14</v>
      </c>
      <c r="I25" s="162">
        <f t="shared" si="0"/>
        <v>3.8888888888888888</v>
      </c>
      <c r="J25" s="161"/>
      <c r="K25" s="161"/>
      <c r="L25" s="161"/>
      <c r="M25" s="161"/>
      <c r="N25" s="176"/>
      <c r="O25" s="177">
        <f t="shared" si="1"/>
        <v>0.77777777777777779</v>
      </c>
    </row>
    <row r="26" spans="1:15" ht="15" thickBot="1">
      <c r="A26" s="254"/>
      <c r="B26" s="14">
        <v>1152468921</v>
      </c>
      <c r="C26" s="14" t="s">
        <v>108</v>
      </c>
      <c r="D26" s="14" t="s">
        <v>109</v>
      </c>
      <c r="E26" s="14" t="s">
        <v>110</v>
      </c>
      <c r="F26" s="14" t="s">
        <v>111</v>
      </c>
      <c r="G26" s="98" t="s">
        <v>112</v>
      </c>
      <c r="H26" s="161">
        <v>13</v>
      </c>
      <c r="I26" s="162">
        <f t="shared" si="0"/>
        <v>3.6111111111111112</v>
      </c>
      <c r="J26" s="161"/>
      <c r="K26" s="161"/>
      <c r="L26" s="161"/>
      <c r="M26" s="161"/>
      <c r="N26" s="176"/>
      <c r="O26" s="177">
        <f t="shared" si="1"/>
        <v>0.72222222222222232</v>
      </c>
    </row>
    <row r="27" spans="1:15" ht="15" thickBot="1">
      <c r="A27" s="254"/>
      <c r="B27" s="14">
        <v>1017246854</v>
      </c>
      <c r="C27" s="14" t="s">
        <v>113</v>
      </c>
      <c r="D27" s="14" t="s">
        <v>114</v>
      </c>
      <c r="E27" s="14" t="s">
        <v>115</v>
      </c>
      <c r="F27" s="14"/>
      <c r="G27" s="98" t="s">
        <v>116</v>
      </c>
      <c r="H27" s="161">
        <v>13</v>
      </c>
      <c r="I27" s="162">
        <f t="shared" si="0"/>
        <v>3.6111111111111112</v>
      </c>
      <c r="J27" s="161"/>
      <c r="K27" s="161"/>
      <c r="L27" s="161"/>
      <c r="M27" s="161"/>
      <c r="N27" s="176"/>
      <c r="O27" s="177">
        <f t="shared" si="1"/>
        <v>0.72222222222222232</v>
      </c>
    </row>
    <row r="28" spans="1:15" ht="15" thickBot="1">
      <c r="A28" s="254"/>
      <c r="B28" s="18">
        <v>1037611967</v>
      </c>
      <c r="C28" s="14" t="s">
        <v>117</v>
      </c>
      <c r="D28" s="14" t="s">
        <v>118</v>
      </c>
      <c r="E28" s="14" t="s">
        <v>119</v>
      </c>
      <c r="F28" s="15"/>
      <c r="G28" s="98" t="s">
        <v>120</v>
      </c>
      <c r="H28" s="161">
        <v>15</v>
      </c>
      <c r="I28" s="162">
        <f t="shared" si="0"/>
        <v>4.166666666666667</v>
      </c>
      <c r="J28" s="161"/>
      <c r="K28" s="161"/>
      <c r="L28" s="161"/>
      <c r="M28" s="161"/>
      <c r="N28" s="176"/>
      <c r="O28" s="177">
        <f t="shared" si="1"/>
        <v>0.83333333333333348</v>
      </c>
    </row>
    <row r="29" spans="1:15" ht="15" thickBot="1">
      <c r="A29" s="254"/>
      <c r="B29" s="19">
        <v>1098682854</v>
      </c>
      <c r="C29" s="19" t="s">
        <v>121</v>
      </c>
      <c r="D29" s="19" t="s">
        <v>122</v>
      </c>
      <c r="E29" s="19" t="s">
        <v>123</v>
      </c>
      <c r="F29" s="19" t="s">
        <v>124</v>
      </c>
      <c r="G29" s="157" t="s">
        <v>125</v>
      </c>
      <c r="H29" s="161">
        <v>13</v>
      </c>
      <c r="I29" s="162">
        <f t="shared" si="0"/>
        <v>3.6111111111111112</v>
      </c>
      <c r="J29" s="161"/>
      <c r="K29" s="161"/>
      <c r="L29" s="161"/>
      <c r="M29" s="161"/>
      <c r="N29" s="176"/>
      <c r="O29" s="177">
        <f t="shared" si="1"/>
        <v>0.72222222222222232</v>
      </c>
    </row>
    <row r="30" spans="1:15" ht="15" thickBot="1">
      <c r="A30" s="254"/>
      <c r="B30" s="14">
        <v>1152468126</v>
      </c>
      <c r="C30" s="14" t="s">
        <v>114</v>
      </c>
      <c r="D30" s="14" t="s">
        <v>126</v>
      </c>
      <c r="E30" s="14" t="s">
        <v>127</v>
      </c>
      <c r="F30" s="14" t="s">
        <v>32</v>
      </c>
      <c r="G30" s="98" t="s">
        <v>128</v>
      </c>
      <c r="H30" s="161">
        <v>12</v>
      </c>
      <c r="I30" s="162">
        <f t="shared" si="0"/>
        <v>3.3333333333333335</v>
      </c>
      <c r="J30" s="161"/>
      <c r="K30" s="161"/>
      <c r="L30" s="161"/>
      <c r="M30" s="161"/>
      <c r="N30" s="176"/>
      <c r="O30" s="177">
        <f t="shared" si="1"/>
        <v>0.66666666666666674</v>
      </c>
    </row>
    <row r="31" spans="1:15" ht="15" thickBot="1">
      <c r="A31" s="254"/>
      <c r="B31" s="14">
        <v>1010128419</v>
      </c>
      <c r="C31" s="14" t="s">
        <v>118</v>
      </c>
      <c r="D31" s="14" t="s">
        <v>129</v>
      </c>
      <c r="E31" s="14" t="s">
        <v>115</v>
      </c>
      <c r="F31" s="14"/>
      <c r="G31" s="98" t="s">
        <v>130</v>
      </c>
      <c r="H31" s="161">
        <v>14</v>
      </c>
      <c r="I31" s="162">
        <f t="shared" si="0"/>
        <v>3.8888888888888888</v>
      </c>
      <c r="J31" s="161"/>
      <c r="K31" s="161"/>
      <c r="L31" s="161"/>
      <c r="M31" s="161"/>
      <c r="N31" s="176"/>
      <c r="O31" s="177">
        <f t="shared" si="1"/>
        <v>0.77777777777777779</v>
      </c>
    </row>
    <row r="32" spans="1:15" ht="15" thickBot="1">
      <c r="A32" s="254"/>
      <c r="B32" s="9">
        <v>1152439282</v>
      </c>
      <c r="C32" s="9" t="s">
        <v>131</v>
      </c>
      <c r="D32" s="9" t="s">
        <v>132</v>
      </c>
      <c r="E32" s="9" t="s">
        <v>133</v>
      </c>
      <c r="F32" s="9"/>
      <c r="G32" s="158" t="s">
        <v>134</v>
      </c>
      <c r="H32" s="161">
        <v>11</v>
      </c>
      <c r="I32" s="162">
        <f t="shared" si="0"/>
        <v>3.0555555555555554</v>
      </c>
      <c r="J32" s="161"/>
      <c r="K32" s="161"/>
      <c r="L32" s="161"/>
      <c r="M32" s="161"/>
      <c r="N32" s="176"/>
      <c r="O32" s="177">
        <f t="shared" si="1"/>
        <v>0.61111111111111116</v>
      </c>
    </row>
    <row r="33" spans="1:15" ht="15" thickBot="1">
      <c r="A33" s="254"/>
      <c r="B33" s="14">
        <v>1061816020</v>
      </c>
      <c r="C33" s="14" t="s">
        <v>135</v>
      </c>
      <c r="D33" s="14" t="s">
        <v>136</v>
      </c>
      <c r="E33" s="14" t="s">
        <v>137</v>
      </c>
      <c r="F33" s="14" t="s">
        <v>138</v>
      </c>
      <c r="G33" s="98" t="s">
        <v>139</v>
      </c>
      <c r="H33" s="161">
        <v>12</v>
      </c>
      <c r="I33" s="162">
        <f t="shared" si="0"/>
        <v>3.3333333333333335</v>
      </c>
      <c r="J33" s="161"/>
      <c r="K33" s="161"/>
      <c r="L33" s="161"/>
      <c r="M33" s="161"/>
      <c r="N33" s="176"/>
      <c r="O33" s="177">
        <f t="shared" si="1"/>
        <v>0.66666666666666674</v>
      </c>
    </row>
    <row r="34" spans="1:15" ht="15" thickBot="1">
      <c r="A34" s="255"/>
      <c r="B34" s="14">
        <v>1020817160</v>
      </c>
      <c r="C34" s="14" t="s">
        <v>140</v>
      </c>
      <c r="D34" s="14" t="s">
        <v>141</v>
      </c>
      <c r="E34" s="14" t="s">
        <v>59</v>
      </c>
      <c r="F34" s="14"/>
      <c r="G34" s="98" t="s">
        <v>142</v>
      </c>
      <c r="H34" s="161">
        <v>15</v>
      </c>
      <c r="I34" s="162">
        <f t="shared" si="0"/>
        <v>4.166666666666667</v>
      </c>
      <c r="J34" s="161"/>
      <c r="K34" s="161"/>
      <c r="L34" s="161"/>
      <c r="M34" s="161"/>
      <c r="N34" s="176"/>
      <c r="O34" s="177">
        <f t="shared" si="1"/>
        <v>0.83333333333333348</v>
      </c>
    </row>
    <row r="35" spans="1:15" ht="15" thickBot="1">
      <c r="A35" s="256" t="s">
        <v>143</v>
      </c>
      <c r="B35" s="14">
        <v>1036685551</v>
      </c>
      <c r="C35" s="14" t="s">
        <v>144</v>
      </c>
      <c r="D35" s="14" t="s">
        <v>145</v>
      </c>
      <c r="E35" s="14" t="s">
        <v>146</v>
      </c>
      <c r="F35" s="14"/>
      <c r="G35" s="98" t="s">
        <v>147</v>
      </c>
      <c r="H35" s="161"/>
      <c r="I35" s="162"/>
      <c r="J35" s="161"/>
      <c r="K35" s="161"/>
      <c r="L35" s="161"/>
      <c r="M35" s="161"/>
      <c r="N35" s="176"/>
      <c r="O35" s="177">
        <f t="shared" si="1"/>
        <v>0</v>
      </c>
    </row>
    <row r="36" spans="1:15" ht="15" thickBot="1">
      <c r="A36" s="254"/>
      <c r="B36" s="14">
        <v>1061777396</v>
      </c>
      <c r="C36" s="14" t="s">
        <v>148</v>
      </c>
      <c r="D36" s="14" t="s">
        <v>62</v>
      </c>
      <c r="E36" s="14" t="s">
        <v>137</v>
      </c>
      <c r="F36" s="14"/>
      <c r="G36" s="98" t="s">
        <v>149</v>
      </c>
      <c r="H36" s="161"/>
      <c r="I36" s="162"/>
      <c r="J36" s="161"/>
      <c r="K36" s="161"/>
      <c r="L36" s="161"/>
      <c r="M36" s="161"/>
      <c r="N36" s="176"/>
      <c r="O36" s="177">
        <f t="shared" si="1"/>
        <v>0</v>
      </c>
    </row>
    <row r="37" spans="1:15" ht="15" thickBot="1">
      <c r="A37" s="254"/>
      <c r="B37" s="14">
        <v>1017275394</v>
      </c>
      <c r="C37" s="14" t="s">
        <v>150</v>
      </c>
      <c r="D37" s="14" t="s">
        <v>151</v>
      </c>
      <c r="E37" s="14" t="s">
        <v>23</v>
      </c>
      <c r="F37" s="14" t="s">
        <v>152</v>
      </c>
      <c r="G37" s="98" t="s">
        <v>153</v>
      </c>
      <c r="H37" s="161"/>
      <c r="I37" s="162"/>
      <c r="J37" s="161"/>
      <c r="K37" s="161"/>
      <c r="L37" s="161"/>
      <c r="M37" s="161"/>
      <c r="N37" s="176"/>
      <c r="O37" s="177">
        <f t="shared" si="1"/>
        <v>0</v>
      </c>
    </row>
    <row r="38" spans="1:15" ht="15" thickBot="1">
      <c r="A38" s="254"/>
      <c r="B38" s="14">
        <v>1193541513</v>
      </c>
      <c r="C38" s="14" t="s">
        <v>154</v>
      </c>
      <c r="D38" s="14" t="s">
        <v>155</v>
      </c>
      <c r="E38" s="14" t="s">
        <v>156</v>
      </c>
      <c r="F38" s="14" t="s">
        <v>58</v>
      </c>
      <c r="G38" s="98" t="s">
        <v>157</v>
      </c>
      <c r="H38" s="161"/>
      <c r="I38" s="162"/>
      <c r="J38" s="161"/>
      <c r="K38" s="161"/>
      <c r="L38" s="161"/>
      <c r="M38" s="161"/>
      <c r="N38" s="176"/>
      <c r="O38" s="177">
        <f t="shared" si="1"/>
        <v>0</v>
      </c>
    </row>
    <row r="39" spans="1:15" ht="15" thickBot="1">
      <c r="A39" s="254"/>
      <c r="B39" s="18">
        <v>1037665194</v>
      </c>
      <c r="C39" s="14" t="s">
        <v>27</v>
      </c>
      <c r="D39" s="14" t="s">
        <v>62</v>
      </c>
      <c r="E39" s="14" t="s">
        <v>137</v>
      </c>
      <c r="F39" s="20"/>
      <c r="G39" s="98" t="s">
        <v>158</v>
      </c>
      <c r="H39" s="161"/>
      <c r="I39" s="162"/>
      <c r="J39" s="161"/>
      <c r="K39" s="161"/>
      <c r="L39" s="161"/>
      <c r="M39" s="161"/>
      <c r="N39" s="176"/>
      <c r="O39" s="177">
        <f t="shared" si="1"/>
        <v>0</v>
      </c>
    </row>
    <row r="40" spans="1:15" ht="15" thickBot="1">
      <c r="A40" s="254"/>
      <c r="B40" s="14">
        <v>1017272795</v>
      </c>
      <c r="C40" s="14" t="s">
        <v>27</v>
      </c>
      <c r="D40" s="14" t="s">
        <v>159</v>
      </c>
      <c r="E40" s="14" t="s">
        <v>160</v>
      </c>
      <c r="F40" s="14"/>
      <c r="G40" s="98" t="s">
        <v>161</v>
      </c>
      <c r="H40" s="161"/>
      <c r="I40" s="162"/>
      <c r="J40" s="161"/>
      <c r="K40" s="161"/>
      <c r="L40" s="161"/>
      <c r="M40" s="161"/>
      <c r="N40" s="176"/>
      <c r="O40" s="177">
        <f t="shared" si="1"/>
        <v>0</v>
      </c>
    </row>
    <row r="41" spans="1:15" ht="15" thickBot="1">
      <c r="A41" s="254"/>
      <c r="B41" s="14">
        <v>1152226972</v>
      </c>
      <c r="C41" s="14" t="s">
        <v>162</v>
      </c>
      <c r="D41" s="14" t="s">
        <v>163</v>
      </c>
      <c r="E41" s="14" t="s">
        <v>160</v>
      </c>
      <c r="F41" s="14"/>
      <c r="G41" s="98" t="s">
        <v>164</v>
      </c>
      <c r="H41" s="161"/>
      <c r="I41" s="162"/>
      <c r="J41" s="161"/>
      <c r="K41" s="161"/>
      <c r="L41" s="161"/>
      <c r="M41" s="161"/>
      <c r="N41" s="176"/>
      <c r="O41" s="177">
        <f t="shared" si="1"/>
        <v>0</v>
      </c>
    </row>
    <row r="42" spans="1:15" ht="15" thickBot="1">
      <c r="A42" s="254"/>
      <c r="B42" s="14">
        <v>1152462350</v>
      </c>
      <c r="C42" s="14" t="s">
        <v>85</v>
      </c>
      <c r="D42" s="14" t="s">
        <v>58</v>
      </c>
      <c r="E42" s="14" t="s">
        <v>165</v>
      </c>
      <c r="F42" s="14" t="s">
        <v>166</v>
      </c>
      <c r="G42" s="98" t="s">
        <v>167</v>
      </c>
      <c r="H42" s="161"/>
      <c r="I42" s="162"/>
      <c r="J42" s="161"/>
      <c r="K42" s="161"/>
      <c r="L42" s="161"/>
      <c r="M42" s="161"/>
      <c r="N42" s="176"/>
      <c r="O42" s="177">
        <f t="shared" si="1"/>
        <v>0</v>
      </c>
    </row>
    <row r="43" spans="1:15" ht="15" thickBot="1">
      <c r="A43" s="254"/>
      <c r="B43" s="14">
        <v>16070333</v>
      </c>
      <c r="C43" s="14" t="s">
        <v>168</v>
      </c>
      <c r="D43" s="14" t="s">
        <v>121</v>
      </c>
      <c r="E43" s="14" t="s">
        <v>169</v>
      </c>
      <c r="F43" s="14"/>
      <c r="G43" s="98" t="s">
        <v>170</v>
      </c>
      <c r="H43" s="161"/>
      <c r="I43" s="162"/>
      <c r="J43" s="161"/>
      <c r="K43" s="161"/>
      <c r="L43" s="161"/>
      <c r="M43" s="161"/>
      <c r="N43" s="176"/>
      <c r="O43" s="177">
        <f t="shared" si="1"/>
        <v>0</v>
      </c>
    </row>
    <row r="44" spans="1:15" ht="15" thickBot="1">
      <c r="A44" s="254"/>
      <c r="B44" s="14">
        <v>1026163076</v>
      </c>
      <c r="C44" s="14" t="s">
        <v>171</v>
      </c>
      <c r="D44" s="14" t="s">
        <v>172</v>
      </c>
      <c r="E44" s="14" t="s">
        <v>173</v>
      </c>
      <c r="F44" s="14" t="s">
        <v>58</v>
      </c>
      <c r="G44" s="98" t="s">
        <v>174</v>
      </c>
      <c r="H44" s="161"/>
      <c r="I44" s="162"/>
      <c r="J44" s="161"/>
      <c r="K44" s="161"/>
      <c r="L44" s="161"/>
      <c r="M44" s="161"/>
      <c r="N44" s="176"/>
      <c r="O44" s="177">
        <f t="shared" si="1"/>
        <v>0</v>
      </c>
    </row>
    <row r="45" spans="1:15" ht="15" thickBot="1">
      <c r="A45" s="254"/>
      <c r="B45" s="14">
        <v>1152208665</v>
      </c>
      <c r="C45" s="14" t="s">
        <v>175</v>
      </c>
      <c r="D45" s="14" t="s">
        <v>176</v>
      </c>
      <c r="E45" s="14" t="s">
        <v>133</v>
      </c>
      <c r="F45" s="14"/>
      <c r="G45" s="98" t="s">
        <v>177</v>
      </c>
      <c r="H45" s="161"/>
      <c r="I45" s="162"/>
      <c r="J45" s="161"/>
      <c r="K45" s="161"/>
      <c r="L45" s="161"/>
      <c r="M45" s="161"/>
      <c r="N45" s="176"/>
      <c r="O45" s="177">
        <f t="shared" si="1"/>
        <v>0</v>
      </c>
    </row>
    <row r="46" spans="1:15" ht="15" thickBot="1">
      <c r="A46" s="254"/>
      <c r="B46" s="14">
        <v>1053872273</v>
      </c>
      <c r="C46" s="14" t="s">
        <v>175</v>
      </c>
      <c r="D46" s="14" t="s">
        <v>178</v>
      </c>
      <c r="E46" s="14" t="s">
        <v>28</v>
      </c>
      <c r="F46" s="14"/>
      <c r="G46" s="98" t="s">
        <v>179</v>
      </c>
      <c r="H46" s="161"/>
      <c r="I46" s="162"/>
      <c r="J46" s="161"/>
      <c r="K46" s="161"/>
      <c r="L46" s="161"/>
      <c r="M46" s="161"/>
      <c r="N46" s="176"/>
      <c r="O46" s="177">
        <f t="shared" si="1"/>
        <v>0</v>
      </c>
    </row>
    <row r="47" spans="1:15" ht="15" thickBot="1">
      <c r="A47" s="254"/>
      <c r="B47" s="19">
        <v>1136889396</v>
      </c>
      <c r="C47" s="19" t="s">
        <v>180</v>
      </c>
      <c r="D47" s="19" t="s">
        <v>181</v>
      </c>
      <c r="E47" s="19" t="s">
        <v>182</v>
      </c>
      <c r="F47" s="19"/>
      <c r="G47" s="157" t="s">
        <v>183</v>
      </c>
      <c r="H47" s="161"/>
      <c r="I47" s="162"/>
      <c r="J47" s="161"/>
      <c r="K47" s="161"/>
      <c r="L47" s="161"/>
      <c r="M47" s="161"/>
      <c r="N47" s="176"/>
      <c r="O47" s="177">
        <f t="shared" si="1"/>
        <v>0</v>
      </c>
    </row>
    <row r="48" spans="1:15" ht="15" thickBot="1">
      <c r="A48" s="254"/>
      <c r="B48" s="14">
        <v>1020492878</v>
      </c>
      <c r="C48" s="14" t="s">
        <v>180</v>
      </c>
      <c r="D48" s="14" t="s">
        <v>184</v>
      </c>
      <c r="E48" s="14" t="s">
        <v>24</v>
      </c>
      <c r="F48" s="14"/>
      <c r="G48" s="98" t="s">
        <v>185</v>
      </c>
      <c r="H48" s="161"/>
      <c r="I48" s="162"/>
      <c r="J48" s="161"/>
      <c r="K48" s="161"/>
      <c r="L48" s="161"/>
      <c r="M48" s="161"/>
      <c r="N48" s="176"/>
      <c r="O48" s="177">
        <f t="shared" si="1"/>
        <v>0</v>
      </c>
    </row>
    <row r="49" spans="1:15" ht="15" thickBot="1">
      <c r="A49" s="254"/>
      <c r="B49" s="14">
        <v>1007250973</v>
      </c>
      <c r="C49" s="14" t="s">
        <v>186</v>
      </c>
      <c r="D49" s="14" t="s">
        <v>187</v>
      </c>
      <c r="E49" s="14" t="s">
        <v>188</v>
      </c>
      <c r="F49" s="14" t="s">
        <v>189</v>
      </c>
      <c r="G49" s="98" t="s">
        <v>190</v>
      </c>
      <c r="H49" s="161"/>
      <c r="I49" s="162"/>
      <c r="J49" s="161"/>
      <c r="K49" s="161"/>
      <c r="L49" s="161"/>
      <c r="M49" s="161"/>
      <c r="N49" s="176"/>
      <c r="O49" s="177">
        <f t="shared" si="1"/>
        <v>0</v>
      </c>
    </row>
    <row r="50" spans="1:15" ht="15" thickBot="1">
      <c r="A50" s="254"/>
      <c r="B50" s="14">
        <v>1004575263</v>
      </c>
      <c r="C50" s="14" t="s">
        <v>191</v>
      </c>
      <c r="D50" s="14" t="s">
        <v>126</v>
      </c>
      <c r="E50" s="14" t="s">
        <v>192</v>
      </c>
      <c r="F50" s="14" t="s">
        <v>193</v>
      </c>
      <c r="G50" s="98" t="s">
        <v>194</v>
      </c>
      <c r="H50" s="161"/>
      <c r="I50" s="162"/>
      <c r="J50" s="161"/>
      <c r="K50" s="161"/>
      <c r="L50" s="161"/>
      <c r="M50" s="161"/>
      <c r="N50" s="176"/>
      <c r="O50" s="177">
        <f t="shared" si="1"/>
        <v>0</v>
      </c>
    </row>
    <row r="51" spans="1:15" ht="15" thickBot="1">
      <c r="A51" s="254"/>
      <c r="B51" s="18">
        <v>1152458006</v>
      </c>
      <c r="C51" s="14" t="s">
        <v>195</v>
      </c>
      <c r="D51" s="14" t="s">
        <v>196</v>
      </c>
      <c r="E51" s="14" t="s">
        <v>197</v>
      </c>
      <c r="F51" s="15" t="s">
        <v>198</v>
      </c>
      <c r="G51" s="98" t="s">
        <v>199</v>
      </c>
      <c r="H51" s="161"/>
      <c r="I51" s="162"/>
      <c r="J51" s="161"/>
      <c r="K51" s="161"/>
      <c r="L51" s="161"/>
      <c r="M51" s="161"/>
      <c r="N51" s="176"/>
      <c r="O51" s="177">
        <f t="shared" si="1"/>
        <v>0</v>
      </c>
    </row>
    <row r="52" spans="1:15" ht="15" thickBot="1">
      <c r="A52" s="254"/>
      <c r="B52" s="14">
        <v>1037665433</v>
      </c>
      <c r="C52" s="14" t="s">
        <v>200</v>
      </c>
      <c r="D52" s="14" t="s">
        <v>201</v>
      </c>
      <c r="E52" s="14" t="s">
        <v>202</v>
      </c>
      <c r="F52" s="14"/>
      <c r="G52" s="98" t="s">
        <v>203</v>
      </c>
      <c r="H52" s="161"/>
      <c r="I52" s="162"/>
      <c r="J52" s="161"/>
      <c r="K52" s="161"/>
      <c r="L52" s="161"/>
      <c r="M52" s="161"/>
      <c r="N52" s="176"/>
      <c r="O52" s="177">
        <f t="shared" si="1"/>
        <v>0</v>
      </c>
    </row>
    <row r="53" spans="1:15" ht="15" thickBot="1">
      <c r="A53" s="254"/>
      <c r="B53" s="14">
        <v>1152471758</v>
      </c>
      <c r="C53" s="14" t="s">
        <v>204</v>
      </c>
      <c r="D53" s="14" t="s">
        <v>204</v>
      </c>
      <c r="E53" s="14" t="s">
        <v>205</v>
      </c>
      <c r="F53" s="14"/>
      <c r="G53" s="98" t="s">
        <v>206</v>
      </c>
      <c r="H53" s="161"/>
      <c r="I53" s="162"/>
      <c r="J53" s="161"/>
      <c r="K53" s="161"/>
      <c r="L53" s="161"/>
      <c r="M53" s="161"/>
      <c r="N53" s="176"/>
      <c r="O53" s="177">
        <f t="shared" si="1"/>
        <v>0</v>
      </c>
    </row>
    <row r="54" spans="1:15" ht="15" thickBot="1">
      <c r="A54" s="254"/>
      <c r="B54" s="14">
        <v>1007232059</v>
      </c>
      <c r="C54" s="14" t="s">
        <v>132</v>
      </c>
      <c r="D54" s="14" t="s">
        <v>207</v>
      </c>
      <c r="E54" s="14" t="s">
        <v>156</v>
      </c>
      <c r="F54" s="14" t="s">
        <v>208</v>
      </c>
      <c r="G54" s="98" t="s">
        <v>209</v>
      </c>
      <c r="H54" s="161"/>
      <c r="I54" s="162"/>
      <c r="J54" s="161"/>
      <c r="K54" s="161"/>
      <c r="L54" s="161"/>
      <c r="M54" s="161"/>
      <c r="N54" s="176"/>
      <c r="O54" s="177">
        <f t="shared" si="1"/>
        <v>0</v>
      </c>
    </row>
    <row r="55" spans="1:15" ht="15" thickBot="1">
      <c r="A55" s="254"/>
      <c r="B55" s="14">
        <v>1017259301</v>
      </c>
      <c r="C55" s="14" t="s">
        <v>210</v>
      </c>
      <c r="D55" s="14" t="s">
        <v>211</v>
      </c>
      <c r="E55" s="14" t="s">
        <v>212</v>
      </c>
      <c r="F55" s="14"/>
      <c r="G55" s="98" t="s">
        <v>213</v>
      </c>
      <c r="H55" s="161"/>
      <c r="I55" s="162"/>
      <c r="J55" s="161"/>
      <c r="K55" s="161"/>
      <c r="L55" s="161"/>
      <c r="M55" s="161"/>
      <c r="N55" s="176"/>
      <c r="O55" s="177">
        <f t="shared" si="1"/>
        <v>0</v>
      </c>
    </row>
    <row r="56" spans="1:15" ht="15" thickBot="1">
      <c r="A56" s="254"/>
      <c r="B56" s="14">
        <v>1035873270</v>
      </c>
      <c r="C56" s="14" t="s">
        <v>214</v>
      </c>
      <c r="D56" s="14" t="s">
        <v>215</v>
      </c>
      <c r="E56" s="14" t="s">
        <v>216</v>
      </c>
      <c r="F56" s="14"/>
      <c r="G56" s="98" t="s">
        <v>217</v>
      </c>
      <c r="H56" s="161"/>
      <c r="I56" s="162"/>
      <c r="J56" s="161"/>
      <c r="K56" s="161"/>
      <c r="L56" s="161"/>
      <c r="M56" s="161"/>
      <c r="N56" s="176"/>
      <c r="O56" s="177">
        <f t="shared" si="1"/>
        <v>0</v>
      </c>
    </row>
    <row r="57" spans="1:15" ht="15" thickBot="1">
      <c r="A57" s="254"/>
      <c r="B57" s="18">
        <v>1075297978</v>
      </c>
      <c r="C57" s="14" t="s">
        <v>218</v>
      </c>
      <c r="D57" s="14" t="s">
        <v>80</v>
      </c>
      <c r="E57" s="14" t="s">
        <v>219</v>
      </c>
      <c r="F57" s="20" t="s">
        <v>216</v>
      </c>
      <c r="G57" s="98" t="s">
        <v>220</v>
      </c>
      <c r="H57" s="161"/>
      <c r="I57" s="162"/>
      <c r="J57" s="161"/>
      <c r="K57" s="161"/>
      <c r="L57" s="161"/>
      <c r="M57" s="161"/>
      <c r="N57" s="176"/>
      <c r="O57" s="177">
        <f t="shared" si="1"/>
        <v>0</v>
      </c>
    </row>
    <row r="58" spans="1:15" ht="15" thickBot="1">
      <c r="A58" s="254"/>
      <c r="B58" s="9">
        <v>1214748030</v>
      </c>
      <c r="C58" s="9" t="s">
        <v>221</v>
      </c>
      <c r="D58" s="9" t="s">
        <v>222</v>
      </c>
      <c r="E58" s="9" t="s">
        <v>223</v>
      </c>
      <c r="F58" s="9" t="s">
        <v>37</v>
      </c>
      <c r="G58" s="159" t="s">
        <v>224</v>
      </c>
      <c r="H58" s="161"/>
      <c r="I58" s="162"/>
      <c r="J58" s="161"/>
      <c r="K58" s="161"/>
      <c r="L58" s="161"/>
      <c r="M58" s="161"/>
      <c r="N58" s="176"/>
      <c r="O58" s="177">
        <f t="shared" si="1"/>
        <v>0</v>
      </c>
    </row>
    <row r="59" spans="1:15" ht="15" thickBot="1">
      <c r="A59" s="254"/>
      <c r="B59" s="14">
        <v>1152216275</v>
      </c>
      <c r="C59" s="14" t="s">
        <v>222</v>
      </c>
      <c r="D59" s="14" t="s">
        <v>225</v>
      </c>
      <c r="E59" s="14" t="s">
        <v>219</v>
      </c>
      <c r="F59" s="14" t="s">
        <v>226</v>
      </c>
      <c r="G59" s="98" t="s">
        <v>227</v>
      </c>
      <c r="H59" s="161"/>
      <c r="I59" s="162"/>
      <c r="J59" s="161"/>
      <c r="K59" s="161"/>
      <c r="L59" s="161"/>
      <c r="M59" s="161"/>
      <c r="N59" s="176"/>
      <c r="O59" s="177">
        <f t="shared" si="1"/>
        <v>0</v>
      </c>
    </row>
    <row r="60" spans="1:15" ht="15" thickBot="1">
      <c r="A60" s="254"/>
      <c r="B60" s="14">
        <v>1040051136</v>
      </c>
      <c r="C60" s="14" t="s">
        <v>228</v>
      </c>
      <c r="D60" s="14" t="s">
        <v>228</v>
      </c>
      <c r="E60" s="14" t="s">
        <v>229</v>
      </c>
      <c r="F60" s="14"/>
      <c r="G60" s="98" t="s">
        <v>230</v>
      </c>
      <c r="H60" s="161"/>
      <c r="I60" s="162"/>
      <c r="J60" s="161"/>
      <c r="K60" s="161"/>
      <c r="L60" s="161"/>
      <c r="M60" s="161"/>
      <c r="N60" s="176"/>
      <c r="O60" s="177">
        <f t="shared" si="1"/>
        <v>0</v>
      </c>
    </row>
    <row r="61" spans="1:15" ht="15" thickBot="1">
      <c r="A61" s="254"/>
      <c r="B61" s="14">
        <v>1193530144</v>
      </c>
      <c r="C61" s="14" t="s">
        <v>231</v>
      </c>
      <c r="D61" s="14" t="s">
        <v>232</v>
      </c>
      <c r="E61" s="14" t="s">
        <v>233</v>
      </c>
      <c r="F61" s="14" t="s">
        <v>234</v>
      </c>
      <c r="G61" s="98" t="s">
        <v>235</v>
      </c>
      <c r="H61" s="161"/>
      <c r="I61" s="162"/>
      <c r="J61" s="161"/>
      <c r="K61" s="161"/>
      <c r="L61" s="161"/>
      <c r="M61" s="161"/>
      <c r="N61" s="176"/>
      <c r="O61" s="177">
        <f t="shared" si="1"/>
        <v>0</v>
      </c>
    </row>
    <row r="62" spans="1:15" ht="15" thickBot="1">
      <c r="A62" s="254"/>
      <c r="B62" s="14">
        <v>1002970758</v>
      </c>
      <c r="C62" s="14" t="s">
        <v>236</v>
      </c>
      <c r="D62" s="14" t="s">
        <v>132</v>
      </c>
      <c r="E62" s="14" t="s">
        <v>165</v>
      </c>
      <c r="F62" s="14" t="s">
        <v>33</v>
      </c>
      <c r="G62" s="98" t="s">
        <v>237</v>
      </c>
      <c r="H62" s="161"/>
      <c r="I62" s="162"/>
      <c r="J62" s="161"/>
      <c r="K62" s="161"/>
      <c r="L62" s="161"/>
      <c r="M62" s="161"/>
      <c r="N62" s="176"/>
      <c r="O62" s="177">
        <f t="shared" si="1"/>
        <v>0</v>
      </c>
    </row>
    <row r="63" spans="1:15" ht="15" thickBot="1">
      <c r="A63" s="254"/>
      <c r="B63" s="9">
        <v>1036685180</v>
      </c>
      <c r="C63" s="9" t="s">
        <v>238</v>
      </c>
      <c r="D63" s="9" t="s">
        <v>239</v>
      </c>
      <c r="E63" s="9" t="s">
        <v>165</v>
      </c>
      <c r="F63" s="9" t="s">
        <v>166</v>
      </c>
      <c r="G63" s="98" t="s">
        <v>240</v>
      </c>
      <c r="H63" s="161"/>
      <c r="I63" s="162"/>
      <c r="J63" s="161"/>
      <c r="K63" s="161"/>
      <c r="L63" s="161"/>
      <c r="M63" s="161"/>
      <c r="N63" s="176"/>
      <c r="O63" s="177">
        <f t="shared" si="1"/>
        <v>0</v>
      </c>
    </row>
    <row r="64" spans="1:15" ht="15" thickBot="1">
      <c r="A64" s="254"/>
      <c r="B64" s="14">
        <v>1037670692</v>
      </c>
      <c r="C64" s="14" t="s">
        <v>241</v>
      </c>
      <c r="D64" s="14" t="s">
        <v>242</v>
      </c>
      <c r="E64" s="14" t="s">
        <v>202</v>
      </c>
      <c r="F64" s="14" t="s">
        <v>72</v>
      </c>
      <c r="G64" s="98" t="s">
        <v>243</v>
      </c>
      <c r="H64" s="161"/>
      <c r="I64" s="162"/>
      <c r="J64" s="161"/>
      <c r="K64" s="161"/>
      <c r="L64" s="161"/>
      <c r="M64" s="161"/>
      <c r="N64" s="176"/>
      <c r="O64" s="177">
        <f t="shared" si="1"/>
        <v>0</v>
      </c>
    </row>
    <row r="65" spans="1:15" ht="15" thickBot="1">
      <c r="A65" s="255"/>
      <c r="B65" s="9">
        <v>1152453931</v>
      </c>
      <c r="C65" s="9" t="s">
        <v>244</v>
      </c>
      <c r="D65" s="9" t="s">
        <v>245</v>
      </c>
      <c r="E65" s="9" t="s">
        <v>246</v>
      </c>
      <c r="F65" s="9" t="s">
        <v>32</v>
      </c>
      <c r="G65" s="98" t="s">
        <v>247</v>
      </c>
      <c r="H65" s="161"/>
      <c r="I65" s="162"/>
      <c r="J65" s="161"/>
      <c r="K65" s="161"/>
      <c r="L65" s="161"/>
      <c r="M65" s="161"/>
      <c r="N65" s="176"/>
      <c r="O65" s="177">
        <f t="shared" si="1"/>
        <v>0</v>
      </c>
    </row>
    <row r="66" spans="1:15" ht="15" thickBot="1">
      <c r="A66" s="257" t="s">
        <v>249</v>
      </c>
      <c r="B66" s="9">
        <v>1036669740</v>
      </c>
      <c r="C66" s="9" t="s">
        <v>250</v>
      </c>
      <c r="D66" s="9" t="s">
        <v>251</v>
      </c>
      <c r="E66" s="9" t="s">
        <v>252</v>
      </c>
      <c r="F66" s="9" t="s">
        <v>23</v>
      </c>
      <c r="G66" s="159" t="s">
        <v>253</v>
      </c>
      <c r="H66" s="161">
        <v>11</v>
      </c>
      <c r="I66" s="162">
        <f t="shared" ref="I66:I98" si="2">(H66*5)/18</f>
        <v>3.0555555555555554</v>
      </c>
      <c r="J66" s="161"/>
      <c r="K66" s="161"/>
      <c r="L66" s="161"/>
      <c r="M66" s="161"/>
      <c r="N66" s="176"/>
      <c r="O66" s="177">
        <f t="shared" si="1"/>
        <v>0.61111111111111116</v>
      </c>
    </row>
    <row r="67" spans="1:15" ht="15" thickBot="1">
      <c r="A67" s="254"/>
      <c r="B67" s="14">
        <v>1028033266</v>
      </c>
      <c r="C67" s="14" t="s">
        <v>254</v>
      </c>
      <c r="D67" s="14" t="s">
        <v>109</v>
      </c>
      <c r="E67" s="14" t="s">
        <v>255</v>
      </c>
      <c r="F67" s="14"/>
      <c r="G67" s="98" t="s">
        <v>256</v>
      </c>
      <c r="H67" s="161">
        <v>12</v>
      </c>
      <c r="I67" s="162">
        <f t="shared" si="2"/>
        <v>3.3333333333333335</v>
      </c>
      <c r="J67" s="161"/>
      <c r="K67" s="161"/>
      <c r="L67" s="161"/>
      <c r="M67" s="161"/>
      <c r="N67" s="176"/>
      <c r="O67" s="177">
        <f t="shared" si="1"/>
        <v>0.66666666666666674</v>
      </c>
    </row>
    <row r="68" spans="1:15" ht="15" thickBot="1">
      <c r="A68" s="254"/>
      <c r="B68" s="19">
        <v>1214748051</v>
      </c>
      <c r="C68" s="19" t="s">
        <v>92</v>
      </c>
      <c r="D68" s="19" t="s">
        <v>257</v>
      </c>
      <c r="E68" s="19" t="s">
        <v>258</v>
      </c>
      <c r="F68" s="19"/>
      <c r="G68" s="157" t="s">
        <v>259</v>
      </c>
      <c r="H68" s="161">
        <v>16</v>
      </c>
      <c r="I68" s="162">
        <f t="shared" si="2"/>
        <v>4.4444444444444446</v>
      </c>
      <c r="J68" s="161"/>
      <c r="K68" s="161"/>
      <c r="L68" s="161"/>
      <c r="M68" s="161"/>
      <c r="N68" s="176"/>
      <c r="O68" s="177">
        <f t="shared" ref="O68:O98" si="3">(I68*20%)+(J68*10%)+(K68*10%)+(L68*20%)+(M68*20%)+(N68*20%)</f>
        <v>0.88888888888888895</v>
      </c>
    </row>
    <row r="69" spans="1:15" ht="15" thickBot="1">
      <c r="A69" s="254"/>
      <c r="B69" s="14">
        <v>1000415376</v>
      </c>
      <c r="C69" s="14" t="s">
        <v>260</v>
      </c>
      <c r="D69" s="14" t="s">
        <v>261</v>
      </c>
      <c r="E69" s="14" t="s">
        <v>165</v>
      </c>
      <c r="F69" s="14" t="s">
        <v>262</v>
      </c>
      <c r="G69" s="98" t="s">
        <v>263</v>
      </c>
      <c r="H69" s="161">
        <v>12</v>
      </c>
      <c r="I69" s="162">
        <f t="shared" si="2"/>
        <v>3.3333333333333335</v>
      </c>
      <c r="J69" s="161"/>
      <c r="K69" s="161"/>
      <c r="L69" s="161"/>
      <c r="M69" s="161"/>
      <c r="N69" s="176"/>
      <c r="O69" s="177">
        <f t="shared" si="3"/>
        <v>0.66666666666666674</v>
      </c>
    </row>
    <row r="70" spans="1:15" ht="15" thickBot="1">
      <c r="A70" s="254"/>
      <c r="B70" s="14">
        <v>1017272473</v>
      </c>
      <c r="C70" s="14" t="s">
        <v>95</v>
      </c>
      <c r="D70" s="14" t="s">
        <v>264</v>
      </c>
      <c r="E70" s="14" t="s">
        <v>137</v>
      </c>
      <c r="F70" s="14" t="s">
        <v>133</v>
      </c>
      <c r="G70" s="98" t="s">
        <v>265</v>
      </c>
      <c r="H70" s="161">
        <v>12</v>
      </c>
      <c r="I70" s="162">
        <f t="shared" si="2"/>
        <v>3.3333333333333335</v>
      </c>
      <c r="J70" s="161"/>
      <c r="K70" s="161"/>
      <c r="L70" s="161"/>
      <c r="M70" s="161"/>
      <c r="N70" s="176"/>
      <c r="O70" s="177">
        <f t="shared" si="3"/>
        <v>0.66666666666666674</v>
      </c>
    </row>
    <row r="71" spans="1:15" ht="15" thickBot="1">
      <c r="A71" s="254"/>
      <c r="B71" s="9">
        <v>1098754024</v>
      </c>
      <c r="C71" s="9" t="s">
        <v>95</v>
      </c>
      <c r="D71" s="9" t="s">
        <v>187</v>
      </c>
      <c r="E71" s="9" t="s">
        <v>266</v>
      </c>
      <c r="F71" s="9" t="s">
        <v>246</v>
      </c>
      <c r="G71" s="98" t="s">
        <v>267</v>
      </c>
      <c r="H71" s="161">
        <v>13</v>
      </c>
      <c r="I71" s="162">
        <f t="shared" si="2"/>
        <v>3.6111111111111112</v>
      </c>
      <c r="J71" s="161"/>
      <c r="K71" s="161"/>
      <c r="L71" s="161"/>
      <c r="M71" s="161"/>
      <c r="N71" s="176"/>
      <c r="O71" s="177">
        <f t="shared" si="3"/>
        <v>0.72222222222222232</v>
      </c>
    </row>
    <row r="72" spans="1:15" ht="15" thickBot="1">
      <c r="A72" s="254"/>
      <c r="B72" s="14">
        <v>1017276248</v>
      </c>
      <c r="C72" s="14" t="s">
        <v>268</v>
      </c>
      <c r="D72" s="14" t="s">
        <v>269</v>
      </c>
      <c r="E72" s="14" t="s">
        <v>270</v>
      </c>
      <c r="F72" s="14"/>
      <c r="G72" s="98" t="s">
        <v>271</v>
      </c>
      <c r="H72" s="161">
        <v>8</v>
      </c>
      <c r="I72" s="162">
        <f t="shared" si="2"/>
        <v>2.2222222222222223</v>
      </c>
      <c r="J72" s="161"/>
      <c r="K72" s="161"/>
      <c r="L72" s="161"/>
      <c r="M72" s="161"/>
      <c r="N72" s="176"/>
      <c r="O72" s="177">
        <f t="shared" si="3"/>
        <v>0.44444444444444448</v>
      </c>
    </row>
    <row r="73" spans="1:15" ht="15" thickBot="1">
      <c r="A73" s="254"/>
      <c r="B73" s="14">
        <v>1035921650</v>
      </c>
      <c r="C73" s="14" t="s">
        <v>272</v>
      </c>
      <c r="D73" s="14" t="s">
        <v>273</v>
      </c>
      <c r="E73" s="14" t="s">
        <v>274</v>
      </c>
      <c r="F73" s="14"/>
      <c r="G73" s="98" t="s">
        <v>275</v>
      </c>
      <c r="H73" s="161">
        <v>11</v>
      </c>
      <c r="I73" s="162">
        <f t="shared" si="2"/>
        <v>3.0555555555555554</v>
      </c>
      <c r="J73" s="161"/>
      <c r="K73" s="161"/>
      <c r="L73" s="161"/>
      <c r="M73" s="161"/>
      <c r="N73" s="176"/>
      <c r="O73" s="177">
        <f t="shared" si="3"/>
        <v>0.61111111111111116</v>
      </c>
    </row>
    <row r="74" spans="1:15" ht="15" thickBot="1">
      <c r="A74" s="254"/>
      <c r="B74" s="14">
        <v>1095840844</v>
      </c>
      <c r="C74" s="14" t="s">
        <v>272</v>
      </c>
      <c r="D74" s="14" t="s">
        <v>276</v>
      </c>
      <c r="E74" s="14" t="s">
        <v>127</v>
      </c>
      <c r="F74" s="14" t="s">
        <v>277</v>
      </c>
      <c r="G74" s="98" t="s">
        <v>278</v>
      </c>
      <c r="H74" s="161">
        <v>12</v>
      </c>
      <c r="I74" s="162">
        <f t="shared" si="2"/>
        <v>3.3333333333333335</v>
      </c>
      <c r="J74" s="161"/>
      <c r="K74" s="161"/>
      <c r="L74" s="161"/>
      <c r="M74" s="161"/>
      <c r="N74" s="176"/>
      <c r="O74" s="177">
        <f t="shared" si="3"/>
        <v>0.66666666666666674</v>
      </c>
    </row>
    <row r="75" spans="1:15" ht="15" thickBot="1">
      <c r="A75" s="254"/>
      <c r="B75" s="14">
        <v>1214747185</v>
      </c>
      <c r="C75" s="14" t="s">
        <v>272</v>
      </c>
      <c r="D75" s="14" t="s">
        <v>279</v>
      </c>
      <c r="E75" s="14" t="s">
        <v>280</v>
      </c>
      <c r="F75" s="14" t="s">
        <v>246</v>
      </c>
      <c r="G75" s="98" t="s">
        <v>281</v>
      </c>
      <c r="H75" s="161">
        <v>15</v>
      </c>
      <c r="I75" s="162">
        <f t="shared" si="2"/>
        <v>4.166666666666667</v>
      </c>
      <c r="J75" s="161"/>
      <c r="K75" s="161"/>
      <c r="L75" s="161"/>
      <c r="M75" s="161"/>
      <c r="N75" s="176"/>
      <c r="O75" s="177">
        <f t="shared" si="3"/>
        <v>0.83333333333333348</v>
      </c>
    </row>
    <row r="76" spans="1:15" ht="15" thickBot="1">
      <c r="A76" s="254"/>
      <c r="B76" s="9">
        <v>1234988406</v>
      </c>
      <c r="C76" s="9" t="s">
        <v>272</v>
      </c>
      <c r="D76" s="9" t="s">
        <v>276</v>
      </c>
      <c r="E76" s="9" t="s">
        <v>23</v>
      </c>
      <c r="F76" s="9" t="s">
        <v>24</v>
      </c>
      <c r="G76" s="158" t="s">
        <v>282</v>
      </c>
      <c r="H76" s="161">
        <v>17</v>
      </c>
      <c r="I76" s="162">
        <f t="shared" si="2"/>
        <v>4.7222222222222223</v>
      </c>
      <c r="J76" s="161"/>
      <c r="K76" s="161"/>
      <c r="L76" s="161"/>
      <c r="M76" s="161"/>
      <c r="N76" s="176"/>
      <c r="O76" s="177">
        <f t="shared" si="3"/>
        <v>0.94444444444444453</v>
      </c>
    </row>
    <row r="77" spans="1:15" ht="15" thickBot="1">
      <c r="A77" s="254"/>
      <c r="B77" s="9">
        <v>1081408820</v>
      </c>
      <c r="C77" s="9" t="s">
        <v>22</v>
      </c>
      <c r="D77" s="9" t="s">
        <v>283</v>
      </c>
      <c r="E77" s="9" t="s">
        <v>284</v>
      </c>
      <c r="F77" s="9" t="s">
        <v>285</v>
      </c>
      <c r="G77" s="160" t="s">
        <v>286</v>
      </c>
      <c r="H77" s="161">
        <v>16</v>
      </c>
      <c r="I77" s="162">
        <f t="shared" si="2"/>
        <v>4.4444444444444446</v>
      </c>
      <c r="J77" s="161"/>
      <c r="K77" s="161"/>
      <c r="L77" s="161"/>
      <c r="M77" s="161"/>
      <c r="N77" s="176"/>
      <c r="O77" s="177">
        <f t="shared" si="3"/>
        <v>0.88888888888888895</v>
      </c>
    </row>
    <row r="78" spans="1:15" ht="15" thickBot="1">
      <c r="A78" s="254"/>
      <c r="B78" s="14">
        <v>1035879966</v>
      </c>
      <c r="C78" s="14" t="s">
        <v>287</v>
      </c>
      <c r="D78" s="14" t="s">
        <v>288</v>
      </c>
      <c r="E78" s="14" t="s">
        <v>289</v>
      </c>
      <c r="F78" s="14"/>
      <c r="G78" s="98" t="s">
        <v>290</v>
      </c>
      <c r="H78" s="161">
        <v>17</v>
      </c>
      <c r="I78" s="162">
        <f t="shared" si="2"/>
        <v>4.7222222222222223</v>
      </c>
      <c r="J78" s="161"/>
      <c r="K78" s="161"/>
      <c r="L78" s="161"/>
      <c r="M78" s="161"/>
      <c r="N78" s="176"/>
      <c r="O78" s="177">
        <f t="shared" si="3"/>
        <v>0.94444444444444453</v>
      </c>
    </row>
    <row r="79" spans="1:15" ht="15" thickBot="1">
      <c r="A79" s="254"/>
      <c r="B79" s="14">
        <v>1037661689</v>
      </c>
      <c r="C79" s="14" t="s">
        <v>287</v>
      </c>
      <c r="D79" s="14" t="s">
        <v>291</v>
      </c>
      <c r="E79" s="14" t="s">
        <v>292</v>
      </c>
      <c r="F79" s="14"/>
      <c r="G79" s="98" t="s">
        <v>293</v>
      </c>
      <c r="H79" s="163"/>
      <c r="I79" s="162">
        <f t="shared" si="2"/>
        <v>0</v>
      </c>
      <c r="J79" s="161"/>
      <c r="K79" s="161"/>
      <c r="L79" s="161"/>
      <c r="M79" s="161"/>
      <c r="N79" s="176"/>
      <c r="O79" s="177">
        <f t="shared" si="3"/>
        <v>0</v>
      </c>
    </row>
    <row r="80" spans="1:15" ht="15" thickBot="1">
      <c r="A80" s="254"/>
      <c r="B80" s="18">
        <v>1061822305</v>
      </c>
      <c r="C80" s="14" t="s">
        <v>109</v>
      </c>
      <c r="D80" s="14" t="s">
        <v>109</v>
      </c>
      <c r="E80" s="14" t="s">
        <v>294</v>
      </c>
      <c r="F80" s="15" t="s">
        <v>32</v>
      </c>
      <c r="G80" s="98" t="s">
        <v>295</v>
      </c>
      <c r="H80" s="161">
        <v>12</v>
      </c>
      <c r="I80" s="162">
        <f t="shared" si="2"/>
        <v>3.3333333333333335</v>
      </c>
      <c r="J80" s="161"/>
      <c r="K80" s="161"/>
      <c r="L80" s="161"/>
      <c r="M80" s="161"/>
      <c r="N80" s="176"/>
      <c r="O80" s="177">
        <f t="shared" si="3"/>
        <v>0.66666666666666674</v>
      </c>
    </row>
    <row r="81" spans="1:15" ht="15" thickBot="1">
      <c r="A81" s="254"/>
      <c r="B81" s="14">
        <v>1098810384</v>
      </c>
      <c r="C81" s="14" t="s">
        <v>296</v>
      </c>
      <c r="D81" s="14" t="s">
        <v>297</v>
      </c>
      <c r="E81" s="14" t="s">
        <v>28</v>
      </c>
      <c r="F81" s="14" t="s">
        <v>262</v>
      </c>
      <c r="G81" s="98" t="s">
        <v>298</v>
      </c>
      <c r="H81" s="161">
        <v>11</v>
      </c>
      <c r="I81" s="162">
        <f t="shared" si="2"/>
        <v>3.0555555555555554</v>
      </c>
      <c r="J81" s="161"/>
      <c r="K81" s="161"/>
      <c r="L81" s="161"/>
      <c r="M81" s="161"/>
      <c r="N81" s="176"/>
      <c r="O81" s="177">
        <f t="shared" si="3"/>
        <v>0.61111111111111116</v>
      </c>
    </row>
    <row r="82" spans="1:15" ht="15" thickBot="1">
      <c r="A82" s="254"/>
      <c r="B82" s="18">
        <v>1152472043</v>
      </c>
      <c r="C82" s="14" t="s">
        <v>296</v>
      </c>
      <c r="D82" s="14" t="s">
        <v>85</v>
      </c>
      <c r="E82" s="14" t="s">
        <v>165</v>
      </c>
      <c r="F82" s="15" t="s">
        <v>299</v>
      </c>
      <c r="G82" s="98" t="s">
        <v>300</v>
      </c>
      <c r="H82" s="161">
        <v>15</v>
      </c>
      <c r="I82" s="162">
        <f t="shared" si="2"/>
        <v>4.166666666666667</v>
      </c>
      <c r="J82" s="161"/>
      <c r="K82" s="161"/>
      <c r="L82" s="161"/>
      <c r="M82" s="161"/>
      <c r="N82" s="176"/>
      <c r="O82" s="177">
        <f t="shared" si="3"/>
        <v>0.83333333333333348</v>
      </c>
    </row>
    <row r="83" spans="1:15" ht="15" thickBot="1">
      <c r="A83" s="254"/>
      <c r="B83" s="18">
        <v>1152437853</v>
      </c>
      <c r="C83" s="14" t="s">
        <v>296</v>
      </c>
      <c r="D83" s="14" t="s">
        <v>301</v>
      </c>
      <c r="E83" s="14" t="s">
        <v>302</v>
      </c>
      <c r="F83" s="15"/>
      <c r="G83" s="98" t="s">
        <v>303</v>
      </c>
      <c r="H83" s="161">
        <v>0</v>
      </c>
      <c r="I83" s="162">
        <f t="shared" si="2"/>
        <v>0</v>
      </c>
      <c r="J83" s="161"/>
      <c r="K83" s="161"/>
      <c r="L83" s="161"/>
      <c r="M83" s="161"/>
      <c r="N83" s="176"/>
      <c r="O83" s="177">
        <f t="shared" si="3"/>
        <v>0</v>
      </c>
    </row>
    <row r="84" spans="1:15" ht="15" thickBot="1">
      <c r="A84" s="254"/>
      <c r="B84" s="14">
        <v>1067291300</v>
      </c>
      <c r="C84" s="14" t="s">
        <v>304</v>
      </c>
      <c r="D84" s="14" t="s">
        <v>305</v>
      </c>
      <c r="E84" s="14" t="s">
        <v>306</v>
      </c>
      <c r="F84" s="14" t="s">
        <v>133</v>
      </c>
      <c r="G84" s="98" t="s">
        <v>307</v>
      </c>
      <c r="H84" s="161">
        <v>11</v>
      </c>
      <c r="I84" s="162">
        <f t="shared" si="2"/>
        <v>3.0555555555555554</v>
      </c>
      <c r="J84" s="161"/>
      <c r="K84" s="161"/>
      <c r="L84" s="161"/>
      <c r="M84" s="161"/>
      <c r="N84" s="176"/>
      <c r="O84" s="177">
        <f t="shared" si="3"/>
        <v>0.61111111111111116</v>
      </c>
    </row>
    <row r="85" spans="1:15" ht="15" thickBot="1">
      <c r="A85" s="254"/>
      <c r="B85" s="14">
        <v>1116282325</v>
      </c>
      <c r="C85" s="14" t="s">
        <v>77</v>
      </c>
      <c r="D85" s="14" t="s">
        <v>308</v>
      </c>
      <c r="E85" s="14" t="s">
        <v>165</v>
      </c>
      <c r="F85" s="14" t="s">
        <v>58</v>
      </c>
      <c r="G85" s="98" t="s">
        <v>309</v>
      </c>
      <c r="H85" s="161">
        <v>14</v>
      </c>
      <c r="I85" s="162">
        <f t="shared" si="2"/>
        <v>3.8888888888888888</v>
      </c>
      <c r="J85" s="161"/>
      <c r="K85" s="161"/>
      <c r="L85" s="161"/>
      <c r="M85" s="161"/>
      <c r="N85" s="176"/>
      <c r="O85" s="177">
        <f t="shared" si="3"/>
        <v>0.77777777777777779</v>
      </c>
    </row>
    <row r="86" spans="1:15" ht="15" thickBot="1">
      <c r="A86" s="254"/>
      <c r="B86" s="14">
        <v>1061788713</v>
      </c>
      <c r="C86" s="14" t="s">
        <v>310</v>
      </c>
      <c r="D86" s="14" t="s">
        <v>85</v>
      </c>
      <c r="E86" s="14" t="s">
        <v>311</v>
      </c>
      <c r="F86" s="14" t="s">
        <v>312</v>
      </c>
      <c r="G86" s="98" t="s">
        <v>313</v>
      </c>
      <c r="H86" s="161">
        <v>11</v>
      </c>
      <c r="I86" s="162">
        <f t="shared" si="2"/>
        <v>3.0555555555555554</v>
      </c>
      <c r="J86" s="161"/>
      <c r="K86" s="161"/>
      <c r="L86" s="161"/>
      <c r="M86" s="161"/>
      <c r="N86" s="176"/>
      <c r="O86" s="177">
        <f t="shared" si="3"/>
        <v>0.61111111111111116</v>
      </c>
    </row>
    <row r="87" spans="1:15" ht="15" thickBot="1">
      <c r="A87" s="254"/>
      <c r="B87" s="14">
        <v>1001132050</v>
      </c>
      <c r="C87" s="14" t="s">
        <v>207</v>
      </c>
      <c r="D87" s="14" t="s">
        <v>231</v>
      </c>
      <c r="E87" s="14" t="s">
        <v>49</v>
      </c>
      <c r="F87" s="14" t="s">
        <v>82</v>
      </c>
      <c r="G87" s="98" t="s">
        <v>314</v>
      </c>
      <c r="H87" s="161">
        <v>15</v>
      </c>
      <c r="I87" s="162">
        <f t="shared" si="2"/>
        <v>4.166666666666667</v>
      </c>
      <c r="J87" s="161"/>
      <c r="K87" s="161"/>
      <c r="L87" s="161"/>
      <c r="M87" s="161"/>
      <c r="N87" s="176"/>
      <c r="O87" s="177">
        <f t="shared" si="3"/>
        <v>0.83333333333333348</v>
      </c>
    </row>
    <row r="88" spans="1:15" ht="15" thickBot="1">
      <c r="A88" s="254"/>
      <c r="B88" s="14">
        <v>1036405094</v>
      </c>
      <c r="C88" s="14" t="s">
        <v>315</v>
      </c>
      <c r="D88" s="14" t="s">
        <v>228</v>
      </c>
      <c r="E88" s="14" t="s">
        <v>316</v>
      </c>
      <c r="F88" s="14"/>
      <c r="G88" s="98" t="s">
        <v>317</v>
      </c>
      <c r="H88" s="161">
        <v>12</v>
      </c>
      <c r="I88" s="162">
        <f t="shared" si="2"/>
        <v>3.3333333333333335</v>
      </c>
      <c r="J88" s="161"/>
      <c r="K88" s="161"/>
      <c r="L88" s="161"/>
      <c r="M88" s="161"/>
      <c r="N88" s="176"/>
      <c r="O88" s="177">
        <f t="shared" si="3"/>
        <v>0.66666666666666674</v>
      </c>
    </row>
    <row r="89" spans="1:15" ht="15" thickBot="1">
      <c r="A89" s="254"/>
      <c r="B89" s="14">
        <v>1000083901</v>
      </c>
      <c r="C89" s="14" t="s">
        <v>318</v>
      </c>
      <c r="D89" s="14" t="s">
        <v>319</v>
      </c>
      <c r="E89" s="14" t="s">
        <v>28</v>
      </c>
      <c r="F89" s="14"/>
      <c r="G89" s="98" t="s">
        <v>320</v>
      </c>
      <c r="H89" s="161">
        <v>12</v>
      </c>
      <c r="I89" s="162">
        <f t="shared" si="2"/>
        <v>3.3333333333333335</v>
      </c>
      <c r="J89" s="161"/>
      <c r="K89" s="161"/>
      <c r="L89" s="161"/>
      <c r="M89" s="161"/>
      <c r="N89" s="176"/>
      <c r="O89" s="177">
        <f t="shared" si="3"/>
        <v>0.66666666666666674</v>
      </c>
    </row>
    <row r="90" spans="1:15" ht="15" thickBot="1">
      <c r="A90" s="254"/>
      <c r="B90" s="9">
        <v>1020491294</v>
      </c>
      <c r="C90" s="9" t="s">
        <v>321</v>
      </c>
      <c r="D90" s="9" t="s">
        <v>322</v>
      </c>
      <c r="E90" s="9" t="s">
        <v>173</v>
      </c>
      <c r="F90" s="9" t="s">
        <v>246</v>
      </c>
      <c r="G90" s="98" t="s">
        <v>323</v>
      </c>
      <c r="H90" s="161">
        <v>14</v>
      </c>
      <c r="I90" s="162">
        <f t="shared" si="2"/>
        <v>3.8888888888888888</v>
      </c>
      <c r="J90" s="161"/>
      <c r="K90" s="161"/>
      <c r="L90" s="161"/>
      <c r="M90" s="161"/>
      <c r="N90" s="176"/>
      <c r="O90" s="177">
        <f t="shared" si="3"/>
        <v>0.77777777777777779</v>
      </c>
    </row>
    <row r="91" spans="1:15" ht="15" thickBot="1">
      <c r="A91" s="254"/>
      <c r="B91" s="14">
        <v>1037669858</v>
      </c>
      <c r="C91" s="14" t="s">
        <v>324</v>
      </c>
      <c r="D91" s="14" t="s">
        <v>325</v>
      </c>
      <c r="E91" s="14" t="s">
        <v>326</v>
      </c>
      <c r="F91" s="14"/>
      <c r="G91" s="98" t="s">
        <v>327</v>
      </c>
      <c r="H91" s="161">
        <v>10</v>
      </c>
      <c r="I91" s="162">
        <f t="shared" si="2"/>
        <v>2.7777777777777777</v>
      </c>
      <c r="J91" s="161"/>
      <c r="K91" s="161"/>
      <c r="L91" s="161"/>
      <c r="M91" s="161"/>
      <c r="N91" s="176"/>
      <c r="O91" s="177">
        <f t="shared" si="3"/>
        <v>0.55555555555555558</v>
      </c>
    </row>
    <row r="92" spans="1:15" ht="15" thickBot="1">
      <c r="A92" s="254"/>
      <c r="B92" s="14">
        <v>1007348370</v>
      </c>
      <c r="C92" s="14" t="s">
        <v>36</v>
      </c>
      <c r="D92" s="14" t="s">
        <v>98</v>
      </c>
      <c r="E92" s="14" t="s">
        <v>328</v>
      </c>
      <c r="F92" s="14" t="s">
        <v>329</v>
      </c>
      <c r="G92" s="98" t="s">
        <v>330</v>
      </c>
      <c r="H92" s="161">
        <v>14</v>
      </c>
      <c r="I92" s="162">
        <f t="shared" si="2"/>
        <v>3.8888888888888888</v>
      </c>
      <c r="J92" s="161"/>
      <c r="K92" s="161"/>
      <c r="L92" s="161"/>
      <c r="M92" s="161"/>
      <c r="N92" s="176"/>
      <c r="O92" s="177">
        <f t="shared" si="3"/>
        <v>0.77777777777777779</v>
      </c>
    </row>
    <row r="93" spans="1:15" ht="15" thickBot="1">
      <c r="A93" s="254"/>
      <c r="B93" s="14">
        <v>1037657063</v>
      </c>
      <c r="C93" s="14" t="s">
        <v>201</v>
      </c>
      <c r="D93" s="14" t="s">
        <v>296</v>
      </c>
      <c r="E93" s="14" t="s">
        <v>331</v>
      </c>
      <c r="F93" s="14" t="s">
        <v>59</v>
      </c>
      <c r="G93" s="98" t="s">
        <v>332</v>
      </c>
      <c r="H93" s="161">
        <v>14</v>
      </c>
      <c r="I93" s="162">
        <f t="shared" si="2"/>
        <v>3.8888888888888888</v>
      </c>
      <c r="J93" s="161"/>
      <c r="K93" s="161"/>
      <c r="L93" s="161"/>
      <c r="M93" s="161"/>
      <c r="N93" s="176"/>
      <c r="O93" s="177">
        <f t="shared" si="3"/>
        <v>0.77777777777777779</v>
      </c>
    </row>
    <row r="94" spans="1:15" ht="15" thickBot="1">
      <c r="A94" s="254"/>
      <c r="B94" s="14">
        <v>1017269324</v>
      </c>
      <c r="C94" s="14" t="s">
        <v>333</v>
      </c>
      <c r="D94" s="14" t="s">
        <v>22</v>
      </c>
      <c r="E94" s="14" t="s">
        <v>42</v>
      </c>
      <c r="F94" s="14" t="s">
        <v>334</v>
      </c>
      <c r="G94" s="98" t="s">
        <v>335</v>
      </c>
      <c r="H94" s="161">
        <v>14</v>
      </c>
      <c r="I94" s="162">
        <f t="shared" si="2"/>
        <v>3.8888888888888888</v>
      </c>
      <c r="J94" s="161"/>
      <c r="K94" s="161"/>
      <c r="L94" s="161"/>
      <c r="M94" s="161"/>
      <c r="N94" s="176"/>
      <c r="O94" s="177">
        <f t="shared" si="3"/>
        <v>0.77777777777777779</v>
      </c>
    </row>
    <row r="95" spans="1:15" ht="15" thickBot="1">
      <c r="A95" s="254"/>
      <c r="B95" s="14">
        <v>1004213983</v>
      </c>
      <c r="C95" s="14" t="s">
        <v>336</v>
      </c>
      <c r="D95" s="14" t="s">
        <v>337</v>
      </c>
      <c r="E95" s="14" t="s">
        <v>338</v>
      </c>
      <c r="F95" s="14" t="s">
        <v>339</v>
      </c>
      <c r="G95" s="98" t="s">
        <v>340</v>
      </c>
      <c r="H95" s="161">
        <v>13</v>
      </c>
      <c r="I95" s="162">
        <f t="shared" si="2"/>
        <v>3.6111111111111112</v>
      </c>
      <c r="J95" s="161"/>
      <c r="K95" s="161"/>
      <c r="L95" s="161"/>
      <c r="M95" s="161"/>
      <c r="N95" s="176"/>
      <c r="O95" s="177">
        <f t="shared" si="3"/>
        <v>0.72222222222222232</v>
      </c>
    </row>
    <row r="96" spans="1:15" ht="15" thickBot="1">
      <c r="A96" s="254"/>
      <c r="B96" s="9">
        <v>1037660271</v>
      </c>
      <c r="C96" s="9" t="s">
        <v>341</v>
      </c>
      <c r="D96" s="9" t="s">
        <v>342</v>
      </c>
      <c r="E96" s="9" t="s">
        <v>343</v>
      </c>
      <c r="F96" s="9" t="s">
        <v>59</v>
      </c>
      <c r="G96" s="98" t="s">
        <v>344</v>
      </c>
      <c r="H96" s="161">
        <v>13</v>
      </c>
      <c r="I96" s="162">
        <f t="shared" si="2"/>
        <v>3.6111111111111112</v>
      </c>
      <c r="J96" s="161"/>
      <c r="K96" s="161"/>
      <c r="L96" s="161"/>
      <c r="M96" s="161"/>
      <c r="N96" s="176"/>
      <c r="O96" s="177">
        <f t="shared" si="3"/>
        <v>0.72222222222222232</v>
      </c>
    </row>
    <row r="97" spans="1:15" ht="15" thickBot="1">
      <c r="A97" s="254"/>
      <c r="B97" s="14">
        <v>1152220247</v>
      </c>
      <c r="C97" s="14" t="s">
        <v>239</v>
      </c>
      <c r="D97" s="14" t="s">
        <v>85</v>
      </c>
      <c r="E97" s="14" t="s">
        <v>82</v>
      </c>
      <c r="F97" s="14"/>
      <c r="G97" s="98" t="s">
        <v>345</v>
      </c>
      <c r="H97" s="161">
        <v>13</v>
      </c>
      <c r="I97" s="162">
        <f t="shared" si="2"/>
        <v>3.6111111111111112</v>
      </c>
      <c r="J97" s="161"/>
      <c r="K97" s="161"/>
      <c r="L97" s="161"/>
      <c r="M97" s="161"/>
      <c r="N97" s="176"/>
      <c r="O97" s="177">
        <f t="shared" si="3"/>
        <v>0.72222222222222232</v>
      </c>
    </row>
    <row r="98" spans="1:15" ht="14">
      <c r="A98" s="255"/>
      <c r="B98" s="18">
        <v>1036957468</v>
      </c>
      <c r="C98" s="14" t="s">
        <v>346</v>
      </c>
      <c r="D98" s="14" t="s">
        <v>257</v>
      </c>
      <c r="E98" s="14" t="s">
        <v>82</v>
      </c>
      <c r="F98" s="15"/>
      <c r="G98" s="159" t="s">
        <v>347</v>
      </c>
      <c r="H98" s="161">
        <v>14</v>
      </c>
      <c r="I98" s="162">
        <f t="shared" si="2"/>
        <v>3.8888888888888888</v>
      </c>
      <c r="J98" s="161"/>
      <c r="K98" s="161"/>
      <c r="L98" s="161"/>
      <c r="M98" s="161"/>
      <c r="N98" s="176"/>
      <c r="O98" s="177">
        <f t="shared" si="3"/>
        <v>0.77777777777777779</v>
      </c>
    </row>
    <row r="99" spans="1:15">
      <c r="A99" s="7"/>
      <c r="B99" s="22"/>
      <c r="C99" s="2"/>
      <c r="D99" s="2"/>
      <c r="E99" s="2"/>
      <c r="F99" s="23"/>
      <c r="G99" s="77"/>
      <c r="H99" s="4"/>
      <c r="I99" s="4"/>
      <c r="J99" s="4"/>
      <c r="K99" s="4"/>
      <c r="L99" s="4"/>
      <c r="M99" s="4"/>
      <c r="N99" s="4"/>
      <c r="O99" s="4"/>
    </row>
    <row r="100" spans="1:15">
      <c r="A100" s="7"/>
      <c r="B100" s="22"/>
      <c r="C100" s="2"/>
      <c r="D100" s="2"/>
      <c r="E100" s="2"/>
      <c r="F100" s="23"/>
      <c r="G100" s="77"/>
      <c r="H100" s="4"/>
      <c r="I100" s="4"/>
      <c r="J100" s="4"/>
      <c r="K100" s="4"/>
      <c r="L100" s="4"/>
      <c r="M100" s="4"/>
      <c r="N100" s="4"/>
      <c r="O100" s="4"/>
    </row>
    <row r="101" spans="1:15">
      <c r="A101" s="1"/>
      <c r="B101" s="2"/>
      <c r="C101" s="2"/>
      <c r="D101" s="2"/>
      <c r="E101" s="2"/>
      <c r="F101" s="2"/>
      <c r="G101" s="77"/>
      <c r="H101" s="4"/>
      <c r="I101" s="4"/>
      <c r="J101" s="4"/>
      <c r="K101" s="4"/>
      <c r="L101" s="4"/>
      <c r="M101" s="4"/>
      <c r="N101" s="4"/>
      <c r="O101" s="4"/>
    </row>
    <row r="102" spans="1:15">
      <c r="A102" s="1"/>
      <c r="B102" s="2"/>
      <c r="C102" s="2"/>
      <c r="D102" s="2"/>
      <c r="E102" s="2"/>
      <c r="F102" s="2"/>
      <c r="G102" s="77"/>
      <c r="H102" s="4"/>
      <c r="I102" s="4"/>
      <c r="J102" s="4"/>
      <c r="K102" s="4"/>
      <c r="L102" s="4"/>
      <c r="M102" s="4"/>
      <c r="N102" s="4"/>
      <c r="O102" s="4"/>
    </row>
    <row r="103" spans="1:15">
      <c r="A103" s="1"/>
      <c r="B103" s="2"/>
      <c r="C103" s="2"/>
      <c r="D103" s="2"/>
      <c r="E103" s="2"/>
      <c r="F103" s="2"/>
      <c r="G103" s="77"/>
      <c r="H103" s="4"/>
      <c r="I103" s="4"/>
      <c r="J103" s="4"/>
      <c r="K103" s="4"/>
      <c r="L103" s="4"/>
      <c r="M103" s="4"/>
      <c r="N103" s="4"/>
      <c r="O103" s="4"/>
    </row>
    <row r="104" spans="1:15">
      <c r="A104" s="1"/>
      <c r="B104" s="4"/>
      <c r="C104" s="4"/>
      <c r="D104" s="4"/>
      <c r="E104" s="4"/>
      <c r="F104" s="4"/>
      <c r="G104" s="168"/>
      <c r="H104" s="4"/>
      <c r="I104" s="4"/>
      <c r="J104" s="4"/>
      <c r="K104" s="4"/>
      <c r="L104" s="4"/>
      <c r="M104" s="4"/>
      <c r="N104" s="4"/>
      <c r="O104" s="4"/>
    </row>
  </sheetData>
  <mergeCells count="16">
    <mergeCell ref="A3:A34"/>
    <mergeCell ref="A35:A65"/>
    <mergeCell ref="A66:A98"/>
    <mergeCell ref="J1:K1"/>
    <mergeCell ref="I1:I2"/>
    <mergeCell ref="G1:G2"/>
    <mergeCell ref="F1:F2"/>
    <mergeCell ref="E1:E2"/>
    <mergeCell ref="D1:D2"/>
    <mergeCell ref="C1:C2"/>
    <mergeCell ref="B1:B2"/>
    <mergeCell ref="O1:O2"/>
    <mergeCell ref="N1:N2"/>
    <mergeCell ref="M1:M2"/>
    <mergeCell ref="L1:L2"/>
    <mergeCell ref="A1:A2"/>
  </mergeCells>
  <hyperlinks>
    <hyperlink ref="G32" r:id="rId1" xr:uid="{00000000-0004-0000-0200-000000000000}"/>
    <hyperlink ref="G76" r:id="rId2"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H1000"/>
  <sheetViews>
    <sheetView workbookViewId="0"/>
  </sheetViews>
  <sheetFormatPr baseColWidth="10" defaultColWidth="12.5" defaultRowHeight="15" customHeight="1"/>
  <cols>
    <col min="1" max="1" width="8.5" customWidth="1"/>
    <col min="2" max="2" width="15.5" customWidth="1"/>
    <col min="3" max="3" width="15.1640625" customWidth="1"/>
    <col min="4" max="4" width="18.33203125" customWidth="1"/>
    <col min="5" max="5" width="17.5" customWidth="1"/>
    <col min="6" max="6" width="14.83203125" customWidth="1"/>
    <col min="7" max="7" width="17.33203125" customWidth="1"/>
    <col min="8" max="8" width="15" customWidth="1"/>
    <col min="9" max="9" width="11" customWidth="1"/>
    <col min="10" max="10" width="44.6640625" customWidth="1"/>
    <col min="11" max="11" width="13.6640625" customWidth="1"/>
    <col min="12" max="12" width="16.5" customWidth="1"/>
    <col min="13" max="13" width="21.6640625" customWidth="1"/>
    <col min="14" max="14" width="15.5" customWidth="1"/>
    <col min="15" max="15" width="11.83203125" customWidth="1"/>
    <col min="16" max="16" width="8.83203125" customWidth="1"/>
    <col min="17" max="17" width="17.33203125" customWidth="1"/>
    <col min="18" max="18" width="16.5" customWidth="1"/>
    <col min="19" max="19" width="17.1640625" customWidth="1"/>
    <col min="20" max="20" width="18.5" customWidth="1"/>
    <col min="21" max="21" width="20.6640625" customWidth="1"/>
    <col min="22" max="22" width="16.6640625" customWidth="1"/>
    <col min="23" max="23" width="14.6640625" customWidth="1"/>
    <col min="24" max="24" width="12.6640625" customWidth="1"/>
    <col min="25" max="25" width="15.83203125" customWidth="1"/>
    <col min="26" max="26" width="14.5" customWidth="1"/>
    <col min="27" max="27" width="16.1640625" customWidth="1"/>
    <col min="28" max="28" width="9.5" customWidth="1"/>
    <col min="29" max="29" width="11.5" customWidth="1"/>
    <col min="30" max="30" width="61.1640625" customWidth="1"/>
    <col min="31" max="31" width="13.83203125" customWidth="1"/>
    <col min="32" max="33" width="9.1640625" customWidth="1"/>
    <col min="34" max="34" width="41" customWidth="1"/>
  </cols>
  <sheetData>
    <row r="1" spans="1:34" ht="43.5" customHeight="1">
      <c r="A1" s="24" t="s">
        <v>404</v>
      </c>
      <c r="B1" s="24" t="s">
        <v>405</v>
      </c>
      <c r="C1" s="24" t="s">
        <v>406</v>
      </c>
      <c r="D1" s="24" t="s">
        <v>407</v>
      </c>
      <c r="E1" s="24" t="s">
        <v>408</v>
      </c>
      <c r="F1" s="24" t="s">
        <v>409</v>
      </c>
      <c r="G1" s="24" t="s">
        <v>410</v>
      </c>
      <c r="H1" s="24" t="s">
        <v>411</v>
      </c>
      <c r="I1" s="24" t="s">
        <v>412</v>
      </c>
      <c r="J1" s="24" t="s">
        <v>413</v>
      </c>
      <c r="K1" s="24" t="s">
        <v>414</v>
      </c>
      <c r="L1" s="24" t="s">
        <v>415</v>
      </c>
      <c r="M1" s="25" t="s">
        <v>416</v>
      </c>
      <c r="N1" s="24" t="s">
        <v>417</v>
      </c>
      <c r="O1" s="24" t="s">
        <v>418</v>
      </c>
      <c r="P1" s="24" t="s">
        <v>419</v>
      </c>
      <c r="Q1" s="24" t="s">
        <v>420</v>
      </c>
      <c r="R1" s="24" t="s">
        <v>421</v>
      </c>
      <c r="S1" s="24" t="s">
        <v>422</v>
      </c>
      <c r="T1" s="24" t="s">
        <v>423</v>
      </c>
      <c r="U1" s="24" t="s">
        <v>424</v>
      </c>
      <c r="V1" s="24" t="s">
        <v>425</v>
      </c>
      <c r="W1" s="24" t="s">
        <v>426</v>
      </c>
      <c r="X1" s="24" t="s">
        <v>427</v>
      </c>
      <c r="Y1" s="24" t="s">
        <v>428</v>
      </c>
      <c r="Z1" s="24" t="s">
        <v>429</v>
      </c>
      <c r="AA1" s="24" t="s">
        <v>430</v>
      </c>
      <c r="AB1" s="24" t="s">
        <v>431</v>
      </c>
      <c r="AC1" s="24" t="s">
        <v>432</v>
      </c>
      <c r="AD1" s="24" t="s">
        <v>433</v>
      </c>
      <c r="AE1" s="24" t="s">
        <v>434</v>
      </c>
      <c r="AG1" s="24" t="s">
        <v>432</v>
      </c>
      <c r="AH1" s="24" t="s">
        <v>433</v>
      </c>
    </row>
    <row r="2" spans="1:34" ht="12.75" customHeight="1">
      <c r="A2" s="3">
        <v>1</v>
      </c>
      <c r="B2" s="26" t="s">
        <v>435</v>
      </c>
      <c r="C2" s="3">
        <v>1121873827</v>
      </c>
      <c r="D2" s="3" t="s">
        <v>436</v>
      </c>
      <c r="E2" s="3" t="s">
        <v>437</v>
      </c>
      <c r="F2" s="3" t="s">
        <v>42</v>
      </c>
      <c r="G2" s="3" t="s">
        <v>438</v>
      </c>
      <c r="H2" s="27">
        <v>33296</v>
      </c>
      <c r="I2" s="26" t="s">
        <v>439</v>
      </c>
      <c r="J2" s="26" t="s">
        <v>440</v>
      </c>
      <c r="K2" s="3">
        <v>5</v>
      </c>
      <c r="L2" s="3">
        <v>1</v>
      </c>
      <c r="M2" s="28">
        <v>3123629854</v>
      </c>
      <c r="N2" s="29">
        <v>43070</v>
      </c>
      <c r="O2" s="30">
        <v>1654</v>
      </c>
      <c r="P2" s="17">
        <v>737717</v>
      </c>
      <c r="Q2" s="31">
        <v>830079672</v>
      </c>
      <c r="R2" s="17">
        <v>3851101</v>
      </c>
      <c r="S2" s="17">
        <v>14</v>
      </c>
      <c r="T2" s="17" t="s">
        <v>441</v>
      </c>
      <c r="U2" s="17">
        <v>5</v>
      </c>
      <c r="V2" s="17">
        <v>1</v>
      </c>
      <c r="W2" s="17">
        <v>2198402</v>
      </c>
      <c r="X2" s="17">
        <v>890980040</v>
      </c>
      <c r="Y2" s="17" t="s">
        <v>442</v>
      </c>
      <c r="Z2" s="13" t="s">
        <v>443</v>
      </c>
      <c r="AA2" s="32">
        <v>43122</v>
      </c>
      <c r="AB2" s="13">
        <v>30</v>
      </c>
      <c r="AC2" s="33" t="s">
        <v>444</v>
      </c>
      <c r="AD2" s="33" t="s">
        <v>445</v>
      </c>
      <c r="AE2" s="34" t="s">
        <v>446</v>
      </c>
      <c r="AF2" s="14"/>
      <c r="AG2" s="14"/>
      <c r="AH2" s="14"/>
    </row>
    <row r="3" spans="1:34" ht="12.75" customHeight="1">
      <c r="A3" s="3">
        <v>2</v>
      </c>
      <c r="B3" s="26" t="s">
        <v>435</v>
      </c>
      <c r="C3" s="3">
        <v>1128453187</v>
      </c>
      <c r="D3" s="3" t="s">
        <v>21</v>
      </c>
      <c r="E3" s="3" t="s">
        <v>447</v>
      </c>
      <c r="F3" s="3" t="s">
        <v>448</v>
      </c>
      <c r="G3" s="3" t="s">
        <v>124</v>
      </c>
      <c r="H3" s="27">
        <v>33224</v>
      </c>
      <c r="I3" s="26" t="s">
        <v>439</v>
      </c>
      <c r="J3" s="26" t="s">
        <v>440</v>
      </c>
      <c r="K3" s="3">
        <v>5</v>
      </c>
      <c r="L3" s="3">
        <v>1</v>
      </c>
      <c r="M3" s="28">
        <v>3152345756</v>
      </c>
      <c r="N3" s="29">
        <v>43070</v>
      </c>
      <c r="O3" s="30">
        <v>1654</v>
      </c>
      <c r="P3" s="17">
        <v>737717</v>
      </c>
      <c r="Q3" s="31">
        <v>830079672</v>
      </c>
      <c r="R3" s="17">
        <v>3851101</v>
      </c>
      <c r="S3" s="17">
        <v>14</v>
      </c>
      <c r="T3" s="17" t="s">
        <v>441</v>
      </c>
      <c r="U3" s="17">
        <v>5</v>
      </c>
      <c r="V3" s="17">
        <v>1</v>
      </c>
      <c r="W3" s="17">
        <v>2198402</v>
      </c>
      <c r="X3" s="17">
        <v>890980040</v>
      </c>
      <c r="Y3" s="17" t="s">
        <v>442</v>
      </c>
      <c r="Z3" s="13" t="s">
        <v>443</v>
      </c>
      <c r="AA3" s="32">
        <v>43122</v>
      </c>
      <c r="AB3" s="13">
        <v>30</v>
      </c>
      <c r="AC3" s="33" t="s">
        <v>444</v>
      </c>
      <c r="AD3" s="33" t="s">
        <v>445</v>
      </c>
      <c r="AE3" s="33" t="s">
        <v>446</v>
      </c>
      <c r="AF3" s="14"/>
      <c r="AG3" s="14"/>
      <c r="AH3" s="14"/>
    </row>
    <row r="4" spans="1:34" ht="12.75" customHeight="1">
      <c r="A4" s="3">
        <v>3</v>
      </c>
      <c r="B4" s="26" t="s">
        <v>435</v>
      </c>
      <c r="C4" s="3">
        <v>1073323777</v>
      </c>
      <c r="D4" s="3" t="s">
        <v>449</v>
      </c>
      <c r="E4" s="3" t="s">
        <v>450</v>
      </c>
      <c r="F4" s="3" t="s">
        <v>173</v>
      </c>
      <c r="G4" s="3" t="s">
        <v>451</v>
      </c>
      <c r="H4" s="27">
        <v>33519</v>
      </c>
      <c r="I4" s="26" t="s">
        <v>439</v>
      </c>
      <c r="J4" s="26" t="s">
        <v>440</v>
      </c>
      <c r="K4" s="3">
        <v>5</v>
      </c>
      <c r="L4" s="3">
        <v>1</v>
      </c>
      <c r="M4" s="28">
        <v>3213710519</v>
      </c>
      <c r="N4" s="29">
        <v>43070</v>
      </c>
      <c r="O4" s="30">
        <v>1654</v>
      </c>
      <c r="P4" s="17">
        <v>737717</v>
      </c>
      <c r="Q4" s="31">
        <v>830079672</v>
      </c>
      <c r="R4" s="17">
        <v>3851101</v>
      </c>
      <c r="S4" s="17">
        <v>14</v>
      </c>
      <c r="T4" s="17" t="s">
        <v>441</v>
      </c>
      <c r="U4" s="17">
        <v>5</v>
      </c>
      <c r="V4" s="17">
        <v>1</v>
      </c>
      <c r="W4" s="17">
        <v>2198402</v>
      </c>
      <c r="X4" s="17">
        <v>890980040</v>
      </c>
      <c r="Y4" s="17" t="s">
        <v>442</v>
      </c>
      <c r="Z4" s="13" t="s">
        <v>443</v>
      </c>
      <c r="AA4" s="32">
        <v>43122</v>
      </c>
      <c r="AB4" s="13">
        <v>30</v>
      </c>
      <c r="AC4" s="33" t="s">
        <v>444</v>
      </c>
      <c r="AD4" s="33" t="s">
        <v>445</v>
      </c>
      <c r="AE4" s="33" t="s">
        <v>446</v>
      </c>
      <c r="AF4" s="14"/>
      <c r="AG4" s="14"/>
      <c r="AH4" s="14"/>
    </row>
    <row r="5" spans="1:34" ht="12.75" customHeight="1">
      <c r="A5" s="3">
        <v>4</v>
      </c>
      <c r="B5" s="26" t="s">
        <v>435</v>
      </c>
      <c r="C5" s="3">
        <v>1070806846</v>
      </c>
      <c r="D5" s="3" t="s">
        <v>452</v>
      </c>
      <c r="E5" s="3" t="s">
        <v>453</v>
      </c>
      <c r="F5" s="3" t="s">
        <v>454</v>
      </c>
      <c r="G5" s="3" t="s">
        <v>455</v>
      </c>
      <c r="H5" s="27">
        <v>30565</v>
      </c>
      <c r="I5" s="26" t="s">
        <v>439</v>
      </c>
      <c r="J5" s="26" t="s">
        <v>440</v>
      </c>
      <c r="K5" s="3">
        <v>5</v>
      </c>
      <c r="L5" s="3">
        <v>1</v>
      </c>
      <c r="M5" s="28">
        <v>3104890625</v>
      </c>
      <c r="N5" s="29">
        <v>43070</v>
      </c>
      <c r="O5" s="30">
        <v>1654</v>
      </c>
      <c r="P5" s="17">
        <v>737717</v>
      </c>
      <c r="Q5" s="31">
        <v>830079672</v>
      </c>
      <c r="R5" s="17">
        <v>3851101</v>
      </c>
      <c r="S5" s="17">
        <v>14</v>
      </c>
      <c r="T5" s="17" t="s">
        <v>441</v>
      </c>
      <c r="U5" s="17">
        <v>5</v>
      </c>
      <c r="V5" s="17">
        <v>1</v>
      </c>
      <c r="W5" s="17">
        <v>2198402</v>
      </c>
      <c r="X5" s="17">
        <v>890980040</v>
      </c>
      <c r="Y5" s="17" t="s">
        <v>442</v>
      </c>
      <c r="Z5" s="13" t="s">
        <v>443</v>
      </c>
      <c r="AA5" s="32">
        <v>43122</v>
      </c>
      <c r="AB5" s="13">
        <v>30</v>
      </c>
      <c r="AC5" s="33" t="s">
        <v>444</v>
      </c>
      <c r="AD5" s="33" t="s">
        <v>445</v>
      </c>
      <c r="AE5" s="33" t="s">
        <v>446</v>
      </c>
      <c r="AF5" s="14"/>
      <c r="AG5" s="14"/>
      <c r="AH5" s="14"/>
    </row>
    <row r="6" spans="1:34" ht="12.75" customHeight="1">
      <c r="A6" s="3">
        <v>5</v>
      </c>
      <c r="B6" s="26" t="s">
        <v>435</v>
      </c>
      <c r="C6" s="3">
        <v>1038336167</v>
      </c>
      <c r="D6" s="3" t="s">
        <v>70</v>
      </c>
      <c r="E6" s="3" t="s">
        <v>456</v>
      </c>
      <c r="F6" s="3" t="s">
        <v>165</v>
      </c>
      <c r="G6" s="3" t="s">
        <v>146</v>
      </c>
      <c r="H6" s="27">
        <v>34314</v>
      </c>
      <c r="I6" s="26" t="s">
        <v>439</v>
      </c>
      <c r="J6" s="26" t="s">
        <v>440</v>
      </c>
      <c r="K6" s="3">
        <v>5</v>
      </c>
      <c r="L6" s="3">
        <v>1</v>
      </c>
      <c r="M6" s="28">
        <v>3104407630</v>
      </c>
      <c r="N6" s="29">
        <v>43070</v>
      </c>
      <c r="O6" s="30">
        <v>1654</v>
      </c>
      <c r="P6" s="17">
        <v>737717</v>
      </c>
      <c r="Q6" s="31">
        <v>830079672</v>
      </c>
      <c r="R6" s="17">
        <v>3851101</v>
      </c>
      <c r="S6" s="17">
        <v>14</v>
      </c>
      <c r="T6" s="17" t="s">
        <v>441</v>
      </c>
      <c r="U6" s="17">
        <v>5</v>
      </c>
      <c r="V6" s="17">
        <v>1</v>
      </c>
      <c r="W6" s="17">
        <v>2198402</v>
      </c>
      <c r="X6" s="17">
        <v>890980040</v>
      </c>
      <c r="Y6" s="17" t="s">
        <v>442</v>
      </c>
      <c r="Z6" s="13" t="s">
        <v>443</v>
      </c>
      <c r="AA6" s="32">
        <v>43122</v>
      </c>
      <c r="AB6" s="13">
        <v>30</v>
      </c>
      <c r="AC6" s="33" t="s">
        <v>444</v>
      </c>
      <c r="AD6" s="33" t="s">
        <v>445</v>
      </c>
      <c r="AE6" s="33" t="s">
        <v>446</v>
      </c>
      <c r="AF6" s="14"/>
      <c r="AG6" s="14"/>
      <c r="AH6" s="14"/>
    </row>
    <row r="7" spans="1:34" ht="12.75" customHeight="1">
      <c r="A7" s="3">
        <v>6</v>
      </c>
      <c r="B7" s="26" t="s">
        <v>435</v>
      </c>
      <c r="C7" s="3">
        <v>1117508082</v>
      </c>
      <c r="D7" s="3" t="s">
        <v>457</v>
      </c>
      <c r="E7" s="3" t="s">
        <v>458</v>
      </c>
      <c r="F7" s="3" t="s">
        <v>459</v>
      </c>
      <c r="G7" s="3"/>
      <c r="H7" s="27">
        <v>32711</v>
      </c>
      <c r="I7" s="26" t="s">
        <v>439</v>
      </c>
      <c r="J7" s="26" t="s">
        <v>440</v>
      </c>
      <c r="K7" s="3">
        <v>5</v>
      </c>
      <c r="L7" s="3">
        <v>1</v>
      </c>
      <c r="M7" s="28">
        <v>3204309213</v>
      </c>
      <c r="N7" s="29">
        <v>43070</v>
      </c>
      <c r="O7" s="30">
        <v>1654</v>
      </c>
      <c r="P7" s="17">
        <v>737717</v>
      </c>
      <c r="Q7" s="31">
        <v>830079672</v>
      </c>
      <c r="R7" s="17">
        <v>3851101</v>
      </c>
      <c r="S7" s="17">
        <v>14</v>
      </c>
      <c r="T7" s="17" t="s">
        <v>441</v>
      </c>
      <c r="U7" s="17">
        <v>5</v>
      </c>
      <c r="V7" s="17">
        <v>1</v>
      </c>
      <c r="W7" s="17">
        <v>2198402</v>
      </c>
      <c r="X7" s="17">
        <v>890980040</v>
      </c>
      <c r="Y7" s="17" t="s">
        <v>442</v>
      </c>
      <c r="Z7" s="13" t="s">
        <v>443</v>
      </c>
      <c r="AA7" s="32">
        <v>43122</v>
      </c>
      <c r="AB7" s="13">
        <v>30</v>
      </c>
      <c r="AC7" s="33" t="s">
        <v>444</v>
      </c>
      <c r="AD7" s="33" t="s">
        <v>445</v>
      </c>
      <c r="AE7" s="33" t="s">
        <v>446</v>
      </c>
      <c r="AF7" s="14"/>
      <c r="AG7" s="14"/>
      <c r="AH7" s="14"/>
    </row>
    <row r="8" spans="1:34" ht="12.75" customHeight="1">
      <c r="A8" s="3">
        <v>7</v>
      </c>
      <c r="B8" s="26" t="s">
        <v>435</v>
      </c>
      <c r="C8" s="3">
        <v>80067848</v>
      </c>
      <c r="D8" s="3" t="s">
        <v>460</v>
      </c>
      <c r="E8" s="3" t="s">
        <v>461</v>
      </c>
      <c r="F8" s="3" t="s">
        <v>343</v>
      </c>
      <c r="G8" s="3" t="s">
        <v>462</v>
      </c>
      <c r="H8" s="27">
        <v>29139</v>
      </c>
      <c r="I8" s="26" t="s">
        <v>439</v>
      </c>
      <c r="J8" s="26" t="s">
        <v>440</v>
      </c>
      <c r="K8" s="3">
        <v>5</v>
      </c>
      <c r="L8" s="3">
        <v>1</v>
      </c>
      <c r="M8" s="28">
        <v>3195168675</v>
      </c>
      <c r="N8" s="29">
        <v>43070</v>
      </c>
      <c r="O8" s="30">
        <v>1654</v>
      </c>
      <c r="P8" s="17">
        <v>737717</v>
      </c>
      <c r="Q8" s="31">
        <v>830079672</v>
      </c>
      <c r="R8" s="17">
        <v>3851101</v>
      </c>
      <c r="S8" s="17">
        <v>14</v>
      </c>
      <c r="T8" s="17" t="s">
        <v>441</v>
      </c>
      <c r="U8" s="17">
        <v>5</v>
      </c>
      <c r="V8" s="17">
        <v>1</v>
      </c>
      <c r="W8" s="17">
        <v>2198402</v>
      </c>
      <c r="X8" s="17">
        <v>890980040</v>
      </c>
      <c r="Y8" s="17" t="s">
        <v>442</v>
      </c>
      <c r="Z8" s="13" t="s">
        <v>443</v>
      </c>
      <c r="AA8" s="32">
        <v>43122</v>
      </c>
      <c r="AB8" s="13">
        <v>30</v>
      </c>
      <c r="AC8" s="33" t="s">
        <v>444</v>
      </c>
      <c r="AD8" s="33" t="s">
        <v>445</v>
      </c>
      <c r="AE8" s="33" t="s">
        <v>446</v>
      </c>
      <c r="AF8" s="14"/>
      <c r="AG8" s="14"/>
      <c r="AH8" s="14"/>
    </row>
    <row r="9" spans="1:34" ht="12.75" customHeight="1">
      <c r="A9" s="3">
        <v>8</v>
      </c>
      <c r="B9" s="26" t="s">
        <v>435</v>
      </c>
      <c r="C9" s="3">
        <v>1099894602</v>
      </c>
      <c r="D9" s="3" t="s">
        <v>463</v>
      </c>
      <c r="E9" s="3" t="s">
        <v>464</v>
      </c>
      <c r="F9" s="3" t="s">
        <v>465</v>
      </c>
      <c r="G9" s="3" t="s">
        <v>466</v>
      </c>
      <c r="H9" s="27">
        <v>33517</v>
      </c>
      <c r="I9" s="26" t="s">
        <v>439</v>
      </c>
      <c r="J9" s="26" t="s">
        <v>440</v>
      </c>
      <c r="K9" s="3">
        <v>5</v>
      </c>
      <c r="L9" s="3">
        <v>1</v>
      </c>
      <c r="M9" s="28">
        <v>3208436747</v>
      </c>
      <c r="N9" s="29">
        <v>43070</v>
      </c>
      <c r="O9" s="30">
        <v>1654</v>
      </c>
      <c r="P9" s="17">
        <v>737717</v>
      </c>
      <c r="Q9" s="31">
        <v>830079672</v>
      </c>
      <c r="R9" s="17">
        <v>3851101</v>
      </c>
      <c r="S9" s="17">
        <v>14</v>
      </c>
      <c r="T9" s="17" t="s">
        <v>441</v>
      </c>
      <c r="U9" s="17">
        <v>5</v>
      </c>
      <c r="V9" s="17">
        <v>1</v>
      </c>
      <c r="W9" s="17">
        <v>2198402</v>
      </c>
      <c r="X9" s="17">
        <v>890980040</v>
      </c>
      <c r="Y9" s="17" t="s">
        <v>442</v>
      </c>
      <c r="Z9" s="13" t="s">
        <v>443</v>
      </c>
      <c r="AA9" s="32">
        <v>43122</v>
      </c>
      <c r="AB9" s="13">
        <v>30</v>
      </c>
      <c r="AC9" s="33" t="s">
        <v>444</v>
      </c>
      <c r="AD9" s="33" t="s">
        <v>445</v>
      </c>
      <c r="AE9" s="33" t="s">
        <v>446</v>
      </c>
      <c r="AF9" s="14"/>
      <c r="AG9" s="14"/>
      <c r="AH9" s="14"/>
    </row>
    <row r="10" spans="1:34" ht="12.75" customHeight="1">
      <c r="A10" s="3">
        <v>9</v>
      </c>
      <c r="B10" s="26" t="s">
        <v>435</v>
      </c>
      <c r="C10" s="3">
        <v>1110262563</v>
      </c>
      <c r="D10" s="3" t="s">
        <v>126</v>
      </c>
      <c r="E10" s="3" t="s">
        <v>467</v>
      </c>
      <c r="F10" s="3" t="s">
        <v>173</v>
      </c>
      <c r="G10" s="3" t="s">
        <v>468</v>
      </c>
      <c r="H10" s="27">
        <v>32998</v>
      </c>
      <c r="I10" s="26" t="s">
        <v>439</v>
      </c>
      <c r="J10" s="26" t="s">
        <v>440</v>
      </c>
      <c r="K10" s="3">
        <v>5</v>
      </c>
      <c r="L10" s="3">
        <v>1</v>
      </c>
      <c r="M10" s="28">
        <v>3124467113</v>
      </c>
      <c r="N10" s="29">
        <v>43070</v>
      </c>
      <c r="O10" s="30">
        <v>1654</v>
      </c>
      <c r="P10" s="17">
        <v>737717</v>
      </c>
      <c r="Q10" s="31">
        <v>830079672</v>
      </c>
      <c r="R10" s="17">
        <v>3851101</v>
      </c>
      <c r="S10" s="17">
        <v>14</v>
      </c>
      <c r="T10" s="17" t="s">
        <v>441</v>
      </c>
      <c r="U10" s="17">
        <v>5</v>
      </c>
      <c r="V10" s="17">
        <v>1</v>
      </c>
      <c r="W10" s="17">
        <v>2198402</v>
      </c>
      <c r="X10" s="17">
        <v>890980040</v>
      </c>
      <c r="Y10" s="17" t="s">
        <v>442</v>
      </c>
      <c r="Z10" s="13" t="s">
        <v>443</v>
      </c>
      <c r="AA10" s="32">
        <v>43122</v>
      </c>
      <c r="AB10" s="13">
        <v>30</v>
      </c>
      <c r="AC10" s="33" t="s">
        <v>444</v>
      </c>
      <c r="AD10" s="33" t="s">
        <v>445</v>
      </c>
      <c r="AE10" s="33" t="s">
        <v>446</v>
      </c>
      <c r="AF10" s="14"/>
      <c r="AG10" s="14"/>
      <c r="AH10" s="14"/>
    </row>
    <row r="11" spans="1:34" ht="12.75" customHeight="1">
      <c r="A11" s="3">
        <v>10</v>
      </c>
      <c r="B11" s="26" t="s">
        <v>435</v>
      </c>
      <c r="C11" s="3">
        <v>1118024550</v>
      </c>
      <c r="D11" s="3" t="s">
        <v>464</v>
      </c>
      <c r="E11" s="3" t="s">
        <v>77</v>
      </c>
      <c r="F11" s="3" t="s">
        <v>469</v>
      </c>
      <c r="G11" s="3"/>
      <c r="H11" s="27">
        <v>32970</v>
      </c>
      <c r="I11" s="26" t="s">
        <v>439</v>
      </c>
      <c r="J11" s="26" t="s">
        <v>440</v>
      </c>
      <c r="K11" s="3">
        <v>5</v>
      </c>
      <c r="L11" s="3">
        <v>1</v>
      </c>
      <c r="M11" s="28">
        <v>3226440118</v>
      </c>
      <c r="N11" s="29">
        <v>43070</v>
      </c>
      <c r="O11" s="30">
        <v>1654</v>
      </c>
      <c r="P11" s="17">
        <v>737717</v>
      </c>
      <c r="Q11" s="31">
        <v>830079672</v>
      </c>
      <c r="R11" s="17">
        <v>3851101</v>
      </c>
      <c r="S11" s="17">
        <v>14</v>
      </c>
      <c r="T11" s="17" t="s">
        <v>441</v>
      </c>
      <c r="U11" s="17">
        <v>5</v>
      </c>
      <c r="V11" s="17">
        <v>1</v>
      </c>
      <c r="W11" s="17">
        <v>2198402</v>
      </c>
      <c r="X11" s="17">
        <v>890980040</v>
      </c>
      <c r="Y11" s="17" t="s">
        <v>442</v>
      </c>
      <c r="Z11" s="13" t="s">
        <v>443</v>
      </c>
      <c r="AA11" s="32">
        <v>43122</v>
      </c>
      <c r="AB11" s="13">
        <v>30</v>
      </c>
      <c r="AC11" s="33" t="s">
        <v>444</v>
      </c>
      <c r="AD11" s="33" t="s">
        <v>445</v>
      </c>
      <c r="AE11" s="33" t="s">
        <v>446</v>
      </c>
      <c r="AF11" s="14"/>
      <c r="AG11" s="14"/>
      <c r="AH11" s="14"/>
    </row>
    <row r="12" spans="1:34" ht="12.75" customHeight="1">
      <c r="A12" s="3">
        <v>11</v>
      </c>
      <c r="B12" s="26" t="s">
        <v>435</v>
      </c>
      <c r="C12" s="3">
        <v>1060268575</v>
      </c>
      <c r="D12" s="3" t="s">
        <v>131</v>
      </c>
      <c r="E12" s="3" t="s">
        <v>126</v>
      </c>
      <c r="F12" s="3" t="s">
        <v>470</v>
      </c>
      <c r="G12" s="3"/>
      <c r="H12" s="27">
        <v>33738</v>
      </c>
      <c r="I12" s="26" t="s">
        <v>439</v>
      </c>
      <c r="J12" s="26" t="s">
        <v>440</v>
      </c>
      <c r="K12" s="3">
        <v>5</v>
      </c>
      <c r="L12" s="3">
        <v>1</v>
      </c>
      <c r="M12" s="28">
        <v>3147647730</v>
      </c>
      <c r="N12" s="29">
        <v>43070</v>
      </c>
      <c r="O12" s="30">
        <v>1654</v>
      </c>
      <c r="P12" s="17">
        <v>737717</v>
      </c>
      <c r="Q12" s="31">
        <v>830079672</v>
      </c>
      <c r="R12" s="17">
        <v>3851101</v>
      </c>
      <c r="S12" s="17">
        <v>14</v>
      </c>
      <c r="T12" s="17" t="s">
        <v>441</v>
      </c>
      <c r="U12" s="17">
        <v>5</v>
      </c>
      <c r="V12" s="17">
        <v>1</v>
      </c>
      <c r="W12" s="17">
        <v>2198402</v>
      </c>
      <c r="X12" s="17">
        <v>890980040</v>
      </c>
      <c r="Y12" s="17" t="s">
        <v>442</v>
      </c>
      <c r="Z12" s="13" t="s">
        <v>443</v>
      </c>
      <c r="AA12" s="32">
        <v>43122</v>
      </c>
      <c r="AB12" s="13">
        <v>30</v>
      </c>
      <c r="AC12" s="33" t="s">
        <v>444</v>
      </c>
      <c r="AD12" s="33" t="s">
        <v>445</v>
      </c>
      <c r="AE12" s="33" t="s">
        <v>446</v>
      </c>
      <c r="AF12" s="14"/>
      <c r="AG12" s="14"/>
      <c r="AH12" s="14"/>
    </row>
    <row r="13" spans="1:34" ht="12.75" customHeight="1">
      <c r="A13" s="3">
        <v>12</v>
      </c>
      <c r="B13" s="26" t="s">
        <v>435</v>
      </c>
      <c r="C13" s="3">
        <v>1101177423</v>
      </c>
      <c r="D13" s="3" t="s">
        <v>131</v>
      </c>
      <c r="E13" s="3" t="s">
        <v>471</v>
      </c>
      <c r="F13" s="3" t="s">
        <v>277</v>
      </c>
      <c r="G13" s="3" t="s">
        <v>331</v>
      </c>
      <c r="H13" s="27">
        <v>34374</v>
      </c>
      <c r="I13" s="26" t="s">
        <v>439</v>
      </c>
      <c r="J13" s="26" t="s">
        <v>440</v>
      </c>
      <c r="K13" s="3">
        <v>5</v>
      </c>
      <c r="L13" s="3">
        <v>1</v>
      </c>
      <c r="M13" s="28">
        <v>3147647730</v>
      </c>
      <c r="N13" s="29">
        <v>43070</v>
      </c>
      <c r="O13" s="30">
        <v>1654</v>
      </c>
      <c r="P13" s="17">
        <v>737717</v>
      </c>
      <c r="Q13" s="31">
        <v>830079672</v>
      </c>
      <c r="R13" s="17">
        <v>3851101</v>
      </c>
      <c r="S13" s="17">
        <v>14</v>
      </c>
      <c r="T13" s="17" t="s">
        <v>441</v>
      </c>
      <c r="U13" s="17">
        <v>5</v>
      </c>
      <c r="V13" s="17">
        <v>1</v>
      </c>
      <c r="W13" s="17">
        <v>2198402</v>
      </c>
      <c r="X13" s="17">
        <v>890980040</v>
      </c>
      <c r="Y13" s="17" t="s">
        <v>442</v>
      </c>
      <c r="Z13" s="13" t="s">
        <v>443</v>
      </c>
      <c r="AA13" s="32">
        <v>43122</v>
      </c>
      <c r="AB13" s="13">
        <v>30</v>
      </c>
      <c r="AC13" s="33" t="s">
        <v>444</v>
      </c>
      <c r="AD13" s="33" t="s">
        <v>445</v>
      </c>
      <c r="AE13" s="33" t="s">
        <v>446</v>
      </c>
      <c r="AF13" s="14"/>
      <c r="AG13" s="14"/>
      <c r="AH13" s="14"/>
    </row>
    <row r="14" spans="1:34" ht="12.75" customHeight="1">
      <c r="A14" s="3">
        <v>13</v>
      </c>
      <c r="B14" s="26" t="s">
        <v>435</v>
      </c>
      <c r="C14" s="3">
        <v>1069489164</v>
      </c>
      <c r="D14" s="3" t="s">
        <v>472</v>
      </c>
      <c r="E14" s="3" t="s">
        <v>473</v>
      </c>
      <c r="F14" s="3" t="s">
        <v>474</v>
      </c>
      <c r="G14" s="3" t="s">
        <v>475</v>
      </c>
      <c r="H14" s="27">
        <v>33822</v>
      </c>
      <c r="I14" s="26" t="s">
        <v>439</v>
      </c>
      <c r="J14" s="26" t="s">
        <v>440</v>
      </c>
      <c r="K14" s="3">
        <v>5</v>
      </c>
      <c r="L14" s="3">
        <v>1</v>
      </c>
      <c r="M14" s="28">
        <v>3102749619</v>
      </c>
      <c r="N14" s="29">
        <v>43070</v>
      </c>
      <c r="O14" s="30">
        <v>1654</v>
      </c>
      <c r="P14" s="17">
        <v>737717</v>
      </c>
      <c r="Q14" s="31">
        <v>830079672</v>
      </c>
      <c r="R14" s="17">
        <v>3851101</v>
      </c>
      <c r="S14" s="17">
        <v>14</v>
      </c>
      <c r="T14" s="17" t="s">
        <v>441</v>
      </c>
      <c r="U14" s="17">
        <v>5</v>
      </c>
      <c r="V14" s="17">
        <v>1</v>
      </c>
      <c r="W14" s="17">
        <v>2198402</v>
      </c>
      <c r="X14" s="17">
        <v>890980040</v>
      </c>
      <c r="Y14" s="17" t="s">
        <v>442</v>
      </c>
      <c r="Z14" s="13" t="s">
        <v>443</v>
      </c>
      <c r="AA14" s="32">
        <v>43122</v>
      </c>
      <c r="AB14" s="13">
        <v>30</v>
      </c>
      <c r="AC14" s="33" t="s">
        <v>444</v>
      </c>
      <c r="AD14" s="33" t="s">
        <v>445</v>
      </c>
      <c r="AE14" s="33" t="s">
        <v>446</v>
      </c>
      <c r="AF14" s="14"/>
      <c r="AG14" s="14"/>
      <c r="AH14" s="14"/>
    </row>
    <row r="15" spans="1:34" ht="12.75" customHeight="1">
      <c r="A15" s="3">
        <v>14</v>
      </c>
      <c r="B15" s="26" t="s">
        <v>435</v>
      </c>
      <c r="C15" s="3">
        <v>12282312</v>
      </c>
      <c r="D15" s="3" t="s">
        <v>476</v>
      </c>
      <c r="E15" s="3" t="s">
        <v>477</v>
      </c>
      <c r="F15" s="3" t="s">
        <v>478</v>
      </c>
      <c r="G15" s="3" t="s">
        <v>479</v>
      </c>
      <c r="H15" s="27">
        <v>30568</v>
      </c>
      <c r="I15" s="26" t="s">
        <v>439</v>
      </c>
      <c r="J15" s="26" t="s">
        <v>440</v>
      </c>
      <c r="K15" s="3">
        <v>5</v>
      </c>
      <c r="L15" s="3">
        <v>1</v>
      </c>
      <c r="M15" s="28">
        <v>3132170084</v>
      </c>
      <c r="N15" s="29">
        <v>43070</v>
      </c>
      <c r="O15" s="30">
        <v>1654</v>
      </c>
      <c r="P15" s="17">
        <v>737717</v>
      </c>
      <c r="Q15" s="31">
        <v>830079672</v>
      </c>
      <c r="R15" s="17">
        <v>3851101</v>
      </c>
      <c r="S15" s="17">
        <v>14</v>
      </c>
      <c r="T15" s="17" t="s">
        <v>441</v>
      </c>
      <c r="U15" s="17">
        <v>5</v>
      </c>
      <c r="V15" s="17">
        <v>1</v>
      </c>
      <c r="W15" s="17">
        <v>2198402</v>
      </c>
      <c r="X15" s="17">
        <v>890980040</v>
      </c>
      <c r="Y15" s="17" t="s">
        <v>442</v>
      </c>
      <c r="Z15" s="13" t="s">
        <v>443</v>
      </c>
      <c r="AA15" s="32">
        <v>43122</v>
      </c>
      <c r="AB15" s="13">
        <v>30</v>
      </c>
      <c r="AC15" s="33" t="s">
        <v>444</v>
      </c>
      <c r="AD15" s="33" t="s">
        <v>445</v>
      </c>
      <c r="AE15" s="33" t="s">
        <v>446</v>
      </c>
      <c r="AF15" s="14"/>
      <c r="AG15" s="14"/>
      <c r="AH15" s="14"/>
    </row>
    <row r="16" spans="1:34" ht="12.75" customHeight="1">
      <c r="A16" s="3">
        <v>15</v>
      </c>
      <c r="B16" s="26" t="s">
        <v>435</v>
      </c>
      <c r="C16" s="3">
        <v>1022371230</v>
      </c>
      <c r="D16" s="3" t="s">
        <v>480</v>
      </c>
      <c r="E16" s="3" t="s">
        <v>481</v>
      </c>
      <c r="F16" s="3" t="s">
        <v>482</v>
      </c>
      <c r="G16" s="3" t="s">
        <v>483</v>
      </c>
      <c r="H16" s="27">
        <v>33513</v>
      </c>
      <c r="I16" s="26" t="s">
        <v>439</v>
      </c>
      <c r="J16" s="26" t="s">
        <v>440</v>
      </c>
      <c r="K16" s="3">
        <v>5</v>
      </c>
      <c r="L16" s="3">
        <v>1</v>
      </c>
      <c r="M16" s="28">
        <v>3204172548</v>
      </c>
      <c r="N16" s="29">
        <v>43070</v>
      </c>
      <c r="O16" s="30">
        <v>1654</v>
      </c>
      <c r="P16" s="17">
        <v>737717</v>
      </c>
      <c r="Q16" s="31">
        <v>830079672</v>
      </c>
      <c r="R16" s="17">
        <v>3851101</v>
      </c>
      <c r="S16" s="17">
        <v>14</v>
      </c>
      <c r="T16" s="17" t="s">
        <v>441</v>
      </c>
      <c r="U16" s="17">
        <v>5</v>
      </c>
      <c r="V16" s="17">
        <v>1</v>
      </c>
      <c r="W16" s="17">
        <v>2198402</v>
      </c>
      <c r="X16" s="17">
        <v>890980040</v>
      </c>
      <c r="Y16" s="17" t="s">
        <v>442</v>
      </c>
      <c r="Z16" s="13" t="s">
        <v>443</v>
      </c>
      <c r="AA16" s="32">
        <v>43122</v>
      </c>
      <c r="AB16" s="13">
        <v>30</v>
      </c>
      <c r="AC16" s="33" t="s">
        <v>444</v>
      </c>
      <c r="AD16" s="33" t="s">
        <v>445</v>
      </c>
      <c r="AE16" s="33" t="s">
        <v>446</v>
      </c>
      <c r="AF16" s="14"/>
      <c r="AG16" s="14"/>
      <c r="AH16" s="14"/>
    </row>
    <row r="17" spans="1:34" ht="12.75" customHeight="1">
      <c r="A17" s="3">
        <v>16</v>
      </c>
      <c r="B17" s="26" t="s">
        <v>435</v>
      </c>
      <c r="C17" s="3">
        <v>86045918</v>
      </c>
      <c r="D17" s="3" t="s">
        <v>484</v>
      </c>
      <c r="E17" s="3" t="s">
        <v>485</v>
      </c>
      <c r="F17" s="3" t="s">
        <v>486</v>
      </c>
      <c r="G17" s="3" t="s">
        <v>487</v>
      </c>
      <c r="H17" s="26" t="s">
        <v>488</v>
      </c>
      <c r="I17" s="26" t="s">
        <v>439</v>
      </c>
      <c r="J17" s="26" t="s">
        <v>440</v>
      </c>
      <c r="K17" s="3">
        <v>5</v>
      </c>
      <c r="L17" s="3">
        <v>1</v>
      </c>
      <c r="M17" s="28">
        <v>3202368243</v>
      </c>
      <c r="N17" s="29">
        <v>43070</v>
      </c>
      <c r="O17" s="30">
        <v>1654</v>
      </c>
      <c r="P17" s="17">
        <v>737717</v>
      </c>
      <c r="Q17" s="31">
        <v>830079672</v>
      </c>
      <c r="R17" s="17">
        <v>3851101</v>
      </c>
      <c r="S17" s="17">
        <v>14</v>
      </c>
      <c r="T17" s="17" t="s">
        <v>441</v>
      </c>
      <c r="U17" s="17">
        <v>5</v>
      </c>
      <c r="V17" s="17">
        <v>1</v>
      </c>
      <c r="W17" s="17">
        <v>2198402</v>
      </c>
      <c r="X17" s="17">
        <v>890980040</v>
      </c>
      <c r="Y17" s="17" t="s">
        <v>442</v>
      </c>
      <c r="Z17" s="13" t="s">
        <v>443</v>
      </c>
      <c r="AA17" s="32">
        <v>43122</v>
      </c>
      <c r="AB17" s="13">
        <v>30</v>
      </c>
      <c r="AC17" s="33" t="s">
        <v>444</v>
      </c>
      <c r="AD17" s="33" t="s">
        <v>445</v>
      </c>
      <c r="AE17" s="33" t="s">
        <v>446</v>
      </c>
      <c r="AF17" s="14"/>
      <c r="AG17" s="14"/>
      <c r="AH17" s="14"/>
    </row>
    <row r="18" spans="1:34" ht="12.75" customHeight="1">
      <c r="A18" s="3">
        <v>17</v>
      </c>
      <c r="B18" s="26" t="s">
        <v>435</v>
      </c>
      <c r="C18" s="3">
        <v>1075627677</v>
      </c>
      <c r="D18" s="3" t="s">
        <v>204</v>
      </c>
      <c r="E18" s="3" t="s">
        <v>489</v>
      </c>
      <c r="F18" s="3" t="s">
        <v>490</v>
      </c>
      <c r="G18" s="3" t="s">
        <v>491</v>
      </c>
      <c r="H18" s="27">
        <v>34143</v>
      </c>
      <c r="I18" s="26" t="s">
        <v>439</v>
      </c>
      <c r="J18" s="26" t="s">
        <v>440</v>
      </c>
      <c r="K18" s="3">
        <v>5</v>
      </c>
      <c r="L18" s="3">
        <v>1</v>
      </c>
      <c r="M18" s="28">
        <v>3105549182</v>
      </c>
      <c r="N18" s="29">
        <v>43070</v>
      </c>
      <c r="O18" s="30">
        <v>1654</v>
      </c>
      <c r="P18" s="17">
        <v>737717</v>
      </c>
      <c r="Q18" s="31">
        <v>830079672</v>
      </c>
      <c r="R18" s="17">
        <v>3851101</v>
      </c>
      <c r="S18" s="17">
        <v>14</v>
      </c>
      <c r="T18" s="17" t="s">
        <v>441</v>
      </c>
      <c r="U18" s="17">
        <v>5</v>
      </c>
      <c r="V18" s="17">
        <v>1</v>
      </c>
      <c r="W18" s="17">
        <v>2198402</v>
      </c>
      <c r="X18" s="17">
        <v>890980040</v>
      </c>
      <c r="Y18" s="17" t="s">
        <v>442</v>
      </c>
      <c r="Z18" s="13" t="s">
        <v>443</v>
      </c>
      <c r="AA18" s="32">
        <v>43122</v>
      </c>
      <c r="AB18" s="13">
        <v>30</v>
      </c>
      <c r="AC18" s="33" t="s">
        <v>444</v>
      </c>
      <c r="AD18" s="33" t="s">
        <v>445</v>
      </c>
      <c r="AE18" s="33" t="s">
        <v>446</v>
      </c>
      <c r="AF18" s="14"/>
      <c r="AG18" s="14"/>
      <c r="AH18" s="14"/>
    </row>
    <row r="19" spans="1:34" ht="12.75" customHeight="1">
      <c r="A19" s="3">
        <v>18</v>
      </c>
      <c r="B19" s="26" t="s">
        <v>435</v>
      </c>
      <c r="C19" s="3">
        <v>1083891170</v>
      </c>
      <c r="D19" s="3" t="s">
        <v>492</v>
      </c>
      <c r="E19" s="3" t="s">
        <v>493</v>
      </c>
      <c r="F19" s="3" t="s">
        <v>486</v>
      </c>
      <c r="G19" s="3" t="s">
        <v>494</v>
      </c>
      <c r="H19" s="27">
        <v>33365</v>
      </c>
      <c r="I19" s="26" t="s">
        <v>439</v>
      </c>
      <c r="J19" s="26" t="s">
        <v>440</v>
      </c>
      <c r="K19" s="3">
        <v>5</v>
      </c>
      <c r="L19" s="3">
        <v>1</v>
      </c>
      <c r="M19" s="28">
        <v>3222011261</v>
      </c>
      <c r="N19" s="29">
        <v>43070</v>
      </c>
      <c r="O19" s="30">
        <v>1654</v>
      </c>
      <c r="P19" s="17">
        <v>737717</v>
      </c>
      <c r="Q19" s="31">
        <v>830079672</v>
      </c>
      <c r="R19" s="17">
        <v>3851101</v>
      </c>
      <c r="S19" s="17">
        <v>14</v>
      </c>
      <c r="T19" s="17" t="s">
        <v>441</v>
      </c>
      <c r="U19" s="17">
        <v>5</v>
      </c>
      <c r="V19" s="17">
        <v>1</v>
      </c>
      <c r="W19" s="17">
        <v>2198402</v>
      </c>
      <c r="X19" s="17">
        <v>890980040</v>
      </c>
      <c r="Y19" s="17" t="s">
        <v>442</v>
      </c>
      <c r="Z19" s="13" t="s">
        <v>443</v>
      </c>
      <c r="AA19" s="32">
        <v>43122</v>
      </c>
      <c r="AB19" s="13">
        <v>30</v>
      </c>
      <c r="AC19" s="33" t="s">
        <v>444</v>
      </c>
      <c r="AD19" s="33" t="s">
        <v>445</v>
      </c>
      <c r="AE19" s="33" t="s">
        <v>446</v>
      </c>
      <c r="AF19" s="14"/>
      <c r="AG19" s="14"/>
      <c r="AH19" s="14"/>
    </row>
    <row r="20" spans="1:34" ht="12.75" customHeight="1">
      <c r="A20" s="3">
        <v>19</v>
      </c>
      <c r="B20" s="26" t="s">
        <v>435</v>
      </c>
      <c r="C20" s="3">
        <v>1041610287</v>
      </c>
      <c r="D20" s="3" t="s">
        <v>495</v>
      </c>
      <c r="E20" s="3" t="s">
        <v>496</v>
      </c>
      <c r="F20" s="3" t="s">
        <v>497</v>
      </c>
      <c r="G20" s="3"/>
      <c r="H20" s="27">
        <v>32146</v>
      </c>
      <c r="I20" s="26" t="s">
        <v>439</v>
      </c>
      <c r="J20" s="26" t="s">
        <v>440</v>
      </c>
      <c r="K20" s="3">
        <v>5</v>
      </c>
      <c r="L20" s="3">
        <v>1</v>
      </c>
      <c r="M20" s="28">
        <v>3207072552</v>
      </c>
      <c r="N20" s="29">
        <v>43070</v>
      </c>
      <c r="O20" s="30">
        <v>1654</v>
      </c>
      <c r="P20" s="17">
        <v>737717</v>
      </c>
      <c r="Q20" s="31">
        <v>830079672</v>
      </c>
      <c r="R20" s="17">
        <v>3851101</v>
      </c>
      <c r="S20" s="17">
        <v>14</v>
      </c>
      <c r="T20" s="17" t="s">
        <v>441</v>
      </c>
      <c r="U20" s="17">
        <v>5</v>
      </c>
      <c r="V20" s="17">
        <v>1</v>
      </c>
      <c r="W20" s="17">
        <v>2198402</v>
      </c>
      <c r="X20" s="17">
        <v>890980040</v>
      </c>
      <c r="Y20" s="17" t="s">
        <v>442</v>
      </c>
      <c r="Z20" s="13" t="s">
        <v>443</v>
      </c>
      <c r="AA20" s="32">
        <v>43122</v>
      </c>
      <c r="AB20" s="13">
        <v>30</v>
      </c>
      <c r="AC20" s="33" t="s">
        <v>444</v>
      </c>
      <c r="AD20" s="33" t="s">
        <v>445</v>
      </c>
      <c r="AE20" s="33" t="s">
        <v>446</v>
      </c>
      <c r="AF20" s="14"/>
      <c r="AG20" s="14"/>
      <c r="AH20" s="14"/>
    </row>
    <row r="21" spans="1:34" ht="12.75" customHeight="1">
      <c r="A21" s="3">
        <v>20</v>
      </c>
      <c r="B21" s="26" t="s">
        <v>435</v>
      </c>
      <c r="C21" s="3">
        <v>1083910352</v>
      </c>
      <c r="D21" s="3" t="s">
        <v>498</v>
      </c>
      <c r="E21" s="3" t="s">
        <v>499</v>
      </c>
      <c r="F21" s="3" t="s">
        <v>500</v>
      </c>
      <c r="G21" s="3" t="s">
        <v>32</v>
      </c>
      <c r="H21" s="27">
        <v>34741</v>
      </c>
      <c r="I21" s="26" t="s">
        <v>439</v>
      </c>
      <c r="J21" s="26" t="s">
        <v>440</v>
      </c>
      <c r="K21" s="3">
        <v>5</v>
      </c>
      <c r="L21" s="3">
        <v>1</v>
      </c>
      <c r="M21" s="28">
        <v>3204260874</v>
      </c>
      <c r="N21" s="29">
        <v>43070</v>
      </c>
      <c r="O21" s="30">
        <v>1654</v>
      </c>
      <c r="P21" s="17">
        <v>737717</v>
      </c>
      <c r="Q21" s="31">
        <v>830079672</v>
      </c>
      <c r="R21" s="17">
        <v>3851101</v>
      </c>
      <c r="S21" s="17">
        <v>14</v>
      </c>
      <c r="T21" s="17" t="s">
        <v>441</v>
      </c>
      <c r="U21" s="17">
        <v>5</v>
      </c>
      <c r="V21" s="17">
        <v>1</v>
      </c>
      <c r="W21" s="17">
        <v>2198402</v>
      </c>
      <c r="X21" s="17">
        <v>890980040</v>
      </c>
      <c r="Y21" s="17" t="s">
        <v>442</v>
      </c>
      <c r="Z21" s="13" t="s">
        <v>443</v>
      </c>
      <c r="AA21" s="32">
        <v>43122</v>
      </c>
      <c r="AB21" s="13">
        <v>30</v>
      </c>
      <c r="AC21" s="33" t="s">
        <v>444</v>
      </c>
      <c r="AD21" s="33" t="s">
        <v>445</v>
      </c>
      <c r="AE21" s="33" t="s">
        <v>446</v>
      </c>
      <c r="AF21" s="14"/>
      <c r="AG21" s="14"/>
      <c r="AH21" s="14"/>
    </row>
    <row r="22" spans="1:34" ht="12.75" customHeight="1">
      <c r="A22" s="3">
        <v>21</v>
      </c>
      <c r="B22" s="26" t="s">
        <v>435</v>
      </c>
      <c r="C22" s="3">
        <v>85372861</v>
      </c>
      <c r="D22" s="3" t="s">
        <v>221</v>
      </c>
      <c r="E22" s="3" t="s">
        <v>501</v>
      </c>
      <c r="F22" s="3" t="s">
        <v>42</v>
      </c>
      <c r="G22" s="3" t="s">
        <v>438</v>
      </c>
      <c r="H22" s="27">
        <v>30663</v>
      </c>
      <c r="I22" s="26" t="s">
        <v>439</v>
      </c>
      <c r="J22" s="26" t="s">
        <v>440</v>
      </c>
      <c r="K22" s="3">
        <v>5</v>
      </c>
      <c r="L22" s="3">
        <v>1</v>
      </c>
      <c r="M22" s="28">
        <v>3208407744</v>
      </c>
      <c r="N22" s="29">
        <v>43070</v>
      </c>
      <c r="O22" s="30">
        <v>1654</v>
      </c>
      <c r="P22" s="17">
        <v>737717</v>
      </c>
      <c r="Q22" s="31">
        <v>830079672</v>
      </c>
      <c r="R22" s="17">
        <v>3851101</v>
      </c>
      <c r="S22" s="17">
        <v>14</v>
      </c>
      <c r="T22" s="17" t="s">
        <v>441</v>
      </c>
      <c r="U22" s="17">
        <v>5</v>
      </c>
      <c r="V22" s="17">
        <v>1</v>
      </c>
      <c r="W22" s="17">
        <v>2198402</v>
      </c>
      <c r="X22" s="17">
        <v>890980040</v>
      </c>
      <c r="Y22" s="17" t="s">
        <v>442</v>
      </c>
      <c r="Z22" s="13" t="s">
        <v>443</v>
      </c>
      <c r="AA22" s="32">
        <v>43122</v>
      </c>
      <c r="AB22" s="13">
        <v>30</v>
      </c>
      <c r="AC22" s="33" t="s">
        <v>444</v>
      </c>
      <c r="AD22" s="33" t="s">
        <v>445</v>
      </c>
      <c r="AE22" s="33" t="s">
        <v>446</v>
      </c>
      <c r="AF22" s="14"/>
      <c r="AG22" s="14"/>
      <c r="AH22" s="14"/>
    </row>
    <row r="23" spans="1:34" ht="12.75" customHeight="1">
      <c r="A23" s="3">
        <v>22</v>
      </c>
      <c r="B23" s="26" t="s">
        <v>435</v>
      </c>
      <c r="C23" s="3">
        <v>1049612858</v>
      </c>
      <c r="D23" s="3" t="s">
        <v>222</v>
      </c>
      <c r="E23" s="3" t="s">
        <v>502</v>
      </c>
      <c r="F23" s="3" t="s">
        <v>503</v>
      </c>
      <c r="G23" s="3" t="s">
        <v>504</v>
      </c>
      <c r="H23" s="27">
        <v>32299</v>
      </c>
      <c r="I23" s="26" t="s">
        <v>439</v>
      </c>
      <c r="J23" s="26" t="s">
        <v>440</v>
      </c>
      <c r="K23" s="3">
        <v>5</v>
      </c>
      <c r="L23" s="3">
        <v>1</v>
      </c>
      <c r="M23" s="28">
        <v>3112452009</v>
      </c>
      <c r="N23" s="29">
        <v>43070</v>
      </c>
      <c r="O23" s="30">
        <v>1654</v>
      </c>
      <c r="P23" s="17">
        <v>737717</v>
      </c>
      <c r="Q23" s="31">
        <v>830079672</v>
      </c>
      <c r="R23" s="17">
        <v>3851101</v>
      </c>
      <c r="S23" s="17">
        <v>14</v>
      </c>
      <c r="T23" s="17" t="s">
        <v>441</v>
      </c>
      <c r="U23" s="17">
        <v>5</v>
      </c>
      <c r="V23" s="17">
        <v>1</v>
      </c>
      <c r="W23" s="17">
        <v>2198402</v>
      </c>
      <c r="X23" s="17">
        <v>890980040</v>
      </c>
      <c r="Y23" s="17" t="s">
        <v>442</v>
      </c>
      <c r="Z23" s="13" t="s">
        <v>443</v>
      </c>
      <c r="AA23" s="32">
        <v>43122</v>
      </c>
      <c r="AB23" s="13">
        <v>30</v>
      </c>
      <c r="AC23" s="33" t="s">
        <v>444</v>
      </c>
      <c r="AD23" s="33" t="s">
        <v>445</v>
      </c>
      <c r="AE23" s="33" t="s">
        <v>446</v>
      </c>
      <c r="AF23" s="14"/>
      <c r="AG23" s="14"/>
      <c r="AH23" s="14"/>
    </row>
    <row r="24" spans="1:34" ht="12.75" customHeight="1">
      <c r="A24" s="3">
        <v>23</v>
      </c>
      <c r="B24" s="26" t="s">
        <v>435</v>
      </c>
      <c r="C24" s="3">
        <v>1113659660</v>
      </c>
      <c r="D24" s="3" t="s">
        <v>222</v>
      </c>
      <c r="E24" s="3" t="s">
        <v>505</v>
      </c>
      <c r="F24" s="3" t="s">
        <v>506</v>
      </c>
      <c r="G24" s="3" t="s">
        <v>58</v>
      </c>
      <c r="H24" s="27">
        <v>33935</v>
      </c>
      <c r="I24" s="26" t="s">
        <v>439</v>
      </c>
      <c r="J24" s="26" t="s">
        <v>440</v>
      </c>
      <c r="K24" s="3">
        <v>5</v>
      </c>
      <c r="L24" s="3">
        <v>1</v>
      </c>
      <c r="M24" s="28">
        <v>3113156464</v>
      </c>
      <c r="N24" s="29">
        <v>43070</v>
      </c>
      <c r="O24" s="30">
        <v>1654</v>
      </c>
      <c r="P24" s="17">
        <v>737717</v>
      </c>
      <c r="Q24" s="31">
        <v>830079672</v>
      </c>
      <c r="R24" s="17">
        <v>3851101</v>
      </c>
      <c r="S24" s="17">
        <v>14</v>
      </c>
      <c r="T24" s="17" t="s">
        <v>441</v>
      </c>
      <c r="U24" s="17">
        <v>5</v>
      </c>
      <c r="V24" s="17">
        <v>1</v>
      </c>
      <c r="W24" s="17">
        <v>2198402</v>
      </c>
      <c r="X24" s="17">
        <v>890980040</v>
      </c>
      <c r="Y24" s="17" t="s">
        <v>442</v>
      </c>
      <c r="Z24" s="13" t="s">
        <v>443</v>
      </c>
      <c r="AA24" s="32">
        <v>43122</v>
      </c>
      <c r="AB24" s="13">
        <v>30</v>
      </c>
      <c r="AC24" s="33" t="s">
        <v>444</v>
      </c>
      <c r="AD24" s="33" t="s">
        <v>445</v>
      </c>
      <c r="AE24" s="33" t="s">
        <v>446</v>
      </c>
      <c r="AF24" s="14"/>
      <c r="AG24" s="14"/>
      <c r="AH24" s="14"/>
    </row>
    <row r="25" spans="1:34" ht="12.75" customHeight="1">
      <c r="A25" s="3">
        <v>24</v>
      </c>
      <c r="B25" s="26" t="s">
        <v>435</v>
      </c>
      <c r="C25" s="3">
        <v>1053793457</v>
      </c>
      <c r="D25" s="3" t="s">
        <v>507</v>
      </c>
      <c r="E25" s="3" t="s">
        <v>508</v>
      </c>
      <c r="F25" s="3" t="s">
        <v>469</v>
      </c>
      <c r="G25" s="3"/>
      <c r="H25" s="27">
        <v>32558</v>
      </c>
      <c r="I25" s="26" t="s">
        <v>439</v>
      </c>
      <c r="J25" s="26" t="s">
        <v>440</v>
      </c>
      <c r="K25" s="3">
        <v>5</v>
      </c>
      <c r="L25" s="3">
        <v>1</v>
      </c>
      <c r="M25" s="28">
        <v>3185938463</v>
      </c>
      <c r="N25" s="29">
        <v>43070</v>
      </c>
      <c r="O25" s="30">
        <v>1654</v>
      </c>
      <c r="P25" s="17">
        <v>737717</v>
      </c>
      <c r="Q25" s="31">
        <v>830079672</v>
      </c>
      <c r="R25" s="17">
        <v>3851101</v>
      </c>
      <c r="S25" s="17">
        <v>14</v>
      </c>
      <c r="T25" s="17" t="s">
        <v>441</v>
      </c>
      <c r="U25" s="17">
        <v>5</v>
      </c>
      <c r="V25" s="17">
        <v>1</v>
      </c>
      <c r="W25" s="17">
        <v>2198402</v>
      </c>
      <c r="X25" s="17">
        <v>890980040</v>
      </c>
      <c r="Y25" s="17" t="s">
        <v>442</v>
      </c>
      <c r="Z25" s="13" t="s">
        <v>443</v>
      </c>
      <c r="AA25" s="32">
        <v>43122</v>
      </c>
      <c r="AB25" s="13">
        <v>30</v>
      </c>
      <c r="AC25" s="33" t="s">
        <v>444</v>
      </c>
      <c r="AD25" s="33" t="s">
        <v>445</v>
      </c>
      <c r="AE25" s="33" t="s">
        <v>446</v>
      </c>
      <c r="AF25" s="14"/>
      <c r="AG25" s="14"/>
      <c r="AH25" s="14"/>
    </row>
    <row r="26" spans="1:34" ht="12.75" customHeight="1">
      <c r="A26" s="3">
        <v>25</v>
      </c>
      <c r="B26" s="26" t="s">
        <v>435</v>
      </c>
      <c r="C26" s="3">
        <v>1057892695</v>
      </c>
      <c r="D26" s="3" t="s">
        <v>509</v>
      </c>
      <c r="E26" s="3" t="s">
        <v>509</v>
      </c>
      <c r="F26" s="3" t="s">
        <v>510</v>
      </c>
      <c r="G26" s="3" t="s">
        <v>511</v>
      </c>
      <c r="H26" s="27">
        <v>33158</v>
      </c>
      <c r="I26" s="26" t="s">
        <v>439</v>
      </c>
      <c r="J26" s="26" t="s">
        <v>440</v>
      </c>
      <c r="K26" s="3">
        <v>5</v>
      </c>
      <c r="L26" s="3">
        <v>1</v>
      </c>
      <c r="M26" s="28">
        <v>3502781055</v>
      </c>
      <c r="N26" s="29">
        <v>43070</v>
      </c>
      <c r="O26" s="30">
        <v>1654</v>
      </c>
      <c r="P26" s="17">
        <v>737717</v>
      </c>
      <c r="Q26" s="31">
        <v>830079672</v>
      </c>
      <c r="R26" s="17">
        <v>3851101</v>
      </c>
      <c r="S26" s="17">
        <v>14</v>
      </c>
      <c r="T26" s="17" t="s">
        <v>441</v>
      </c>
      <c r="U26" s="17">
        <v>5</v>
      </c>
      <c r="V26" s="17">
        <v>1</v>
      </c>
      <c r="W26" s="17">
        <v>2198402</v>
      </c>
      <c r="X26" s="17">
        <v>890980040</v>
      </c>
      <c r="Y26" s="17" t="s">
        <v>442</v>
      </c>
      <c r="Z26" s="13" t="s">
        <v>443</v>
      </c>
      <c r="AA26" s="32">
        <v>43122</v>
      </c>
      <c r="AB26" s="13">
        <v>30</v>
      </c>
      <c r="AC26" s="33" t="s">
        <v>444</v>
      </c>
      <c r="AD26" s="33" t="s">
        <v>445</v>
      </c>
      <c r="AE26" s="33" t="s">
        <v>446</v>
      </c>
      <c r="AF26" s="14"/>
      <c r="AG26" s="14"/>
      <c r="AH26" s="14"/>
    </row>
    <row r="27" spans="1:34" ht="12.75" customHeight="1">
      <c r="A27" s="3">
        <v>26</v>
      </c>
      <c r="B27" s="26" t="s">
        <v>435</v>
      </c>
      <c r="C27" s="3">
        <v>1073988881</v>
      </c>
      <c r="D27" s="3" t="s">
        <v>512</v>
      </c>
      <c r="E27" s="3" t="s">
        <v>513</v>
      </c>
      <c r="F27" s="3" t="s">
        <v>510</v>
      </c>
      <c r="G27" s="3" t="s">
        <v>514</v>
      </c>
      <c r="H27" s="27">
        <v>33238</v>
      </c>
      <c r="I27" s="26" t="s">
        <v>439</v>
      </c>
      <c r="J27" s="26" t="s">
        <v>440</v>
      </c>
      <c r="K27" s="3">
        <v>5</v>
      </c>
      <c r="L27" s="3">
        <v>1</v>
      </c>
      <c r="M27" s="28">
        <v>3186423805</v>
      </c>
      <c r="N27" s="29">
        <v>43070</v>
      </c>
      <c r="O27" s="30">
        <v>1654</v>
      </c>
      <c r="P27" s="17">
        <v>737717</v>
      </c>
      <c r="Q27" s="31">
        <v>830079672</v>
      </c>
      <c r="R27" s="17">
        <v>3851101</v>
      </c>
      <c r="S27" s="17">
        <v>14</v>
      </c>
      <c r="T27" s="17" t="s">
        <v>441</v>
      </c>
      <c r="U27" s="17">
        <v>5</v>
      </c>
      <c r="V27" s="17">
        <v>1</v>
      </c>
      <c r="W27" s="17">
        <v>2198402</v>
      </c>
      <c r="X27" s="17">
        <v>890980040</v>
      </c>
      <c r="Y27" s="17" t="s">
        <v>442</v>
      </c>
      <c r="Z27" s="13" t="s">
        <v>443</v>
      </c>
      <c r="AA27" s="32">
        <v>43122</v>
      </c>
      <c r="AB27" s="13">
        <v>30</v>
      </c>
      <c r="AC27" s="33" t="s">
        <v>444</v>
      </c>
      <c r="AD27" s="33" t="s">
        <v>445</v>
      </c>
      <c r="AE27" s="33" t="s">
        <v>446</v>
      </c>
      <c r="AF27" s="14"/>
      <c r="AG27" s="14"/>
      <c r="AH27" s="14"/>
    </row>
    <row r="28" spans="1:34" ht="12.75" customHeight="1">
      <c r="A28" s="3">
        <v>27</v>
      </c>
      <c r="B28" s="26" t="s">
        <v>435</v>
      </c>
      <c r="C28" s="3">
        <v>1102367293</v>
      </c>
      <c r="D28" s="3" t="s">
        <v>95</v>
      </c>
      <c r="E28" s="3" t="s">
        <v>515</v>
      </c>
      <c r="F28" s="3" t="s">
        <v>516</v>
      </c>
      <c r="G28" s="3" t="s">
        <v>517</v>
      </c>
      <c r="H28" s="27">
        <v>33462</v>
      </c>
      <c r="I28" s="26" t="s">
        <v>439</v>
      </c>
      <c r="J28" s="26" t="s">
        <v>440</v>
      </c>
      <c r="K28" s="3">
        <v>5</v>
      </c>
      <c r="L28" s="3">
        <v>1</v>
      </c>
      <c r="M28" s="28">
        <v>3208099362</v>
      </c>
      <c r="N28" s="29">
        <v>43070</v>
      </c>
      <c r="O28" s="30">
        <v>1654</v>
      </c>
      <c r="P28" s="17">
        <v>737717</v>
      </c>
      <c r="Q28" s="31">
        <v>830079672</v>
      </c>
      <c r="R28" s="17">
        <v>3851101</v>
      </c>
      <c r="S28" s="17">
        <v>14</v>
      </c>
      <c r="T28" s="17" t="s">
        <v>441</v>
      </c>
      <c r="U28" s="17">
        <v>5</v>
      </c>
      <c r="V28" s="17">
        <v>1</v>
      </c>
      <c r="W28" s="17">
        <v>2198402</v>
      </c>
      <c r="X28" s="17">
        <v>890980040</v>
      </c>
      <c r="Y28" s="17" t="s">
        <v>442</v>
      </c>
      <c r="Z28" s="13" t="s">
        <v>443</v>
      </c>
      <c r="AA28" s="32">
        <v>43122</v>
      </c>
      <c r="AB28" s="13">
        <v>30</v>
      </c>
      <c r="AC28" s="33" t="s">
        <v>444</v>
      </c>
      <c r="AD28" s="33" t="s">
        <v>445</v>
      </c>
      <c r="AE28" s="34" t="s">
        <v>446</v>
      </c>
      <c r="AF28" s="14"/>
      <c r="AG28" s="14"/>
      <c r="AH28" s="14"/>
    </row>
    <row r="29" spans="1:34" ht="12.75" customHeight="1">
      <c r="A29" s="3">
        <v>28</v>
      </c>
      <c r="B29" s="26" t="s">
        <v>435</v>
      </c>
      <c r="C29" s="3">
        <v>86081276</v>
      </c>
      <c r="D29" s="3" t="s">
        <v>95</v>
      </c>
      <c r="E29" s="3" t="s">
        <v>518</v>
      </c>
      <c r="F29" s="3" t="s">
        <v>519</v>
      </c>
      <c r="G29" s="3"/>
      <c r="H29" s="27">
        <v>30831</v>
      </c>
      <c r="I29" s="26" t="s">
        <v>439</v>
      </c>
      <c r="J29" s="26" t="s">
        <v>440</v>
      </c>
      <c r="K29" s="3">
        <v>5</v>
      </c>
      <c r="L29" s="3">
        <v>1</v>
      </c>
      <c r="M29" s="28">
        <v>3102044775</v>
      </c>
      <c r="N29" s="29">
        <v>43070</v>
      </c>
      <c r="O29" s="30">
        <v>1654</v>
      </c>
      <c r="P29" s="17">
        <v>737717</v>
      </c>
      <c r="Q29" s="31">
        <v>830079672</v>
      </c>
      <c r="R29" s="17">
        <v>3851101</v>
      </c>
      <c r="S29" s="17">
        <v>14</v>
      </c>
      <c r="T29" s="17" t="s">
        <v>441</v>
      </c>
      <c r="U29" s="17">
        <v>5</v>
      </c>
      <c r="V29" s="17">
        <v>1</v>
      </c>
      <c r="W29" s="17">
        <v>2198402</v>
      </c>
      <c r="X29" s="17">
        <v>890980040</v>
      </c>
      <c r="Y29" s="17" t="s">
        <v>442</v>
      </c>
      <c r="Z29" s="13" t="s">
        <v>443</v>
      </c>
      <c r="AA29" s="32">
        <v>43122</v>
      </c>
      <c r="AB29" s="13">
        <v>30</v>
      </c>
      <c r="AC29" s="33" t="s">
        <v>444</v>
      </c>
      <c r="AD29" s="33" t="s">
        <v>445</v>
      </c>
      <c r="AE29" s="34" t="s">
        <v>446</v>
      </c>
      <c r="AF29" s="14"/>
      <c r="AG29" s="14"/>
      <c r="AH29" s="14"/>
    </row>
    <row r="30" spans="1:34" ht="12.75" customHeight="1">
      <c r="A30" s="3">
        <v>29</v>
      </c>
      <c r="B30" s="26" t="s">
        <v>435</v>
      </c>
      <c r="C30" s="3">
        <v>1079606580</v>
      </c>
      <c r="D30" s="3" t="s">
        <v>520</v>
      </c>
      <c r="E30" s="3" t="s">
        <v>521</v>
      </c>
      <c r="F30" s="3" t="s">
        <v>522</v>
      </c>
      <c r="G30" s="3"/>
      <c r="H30" s="27">
        <v>34000</v>
      </c>
      <c r="I30" s="26" t="s">
        <v>439</v>
      </c>
      <c r="J30" s="26" t="s">
        <v>440</v>
      </c>
      <c r="K30" s="3">
        <v>5</v>
      </c>
      <c r="L30" s="3">
        <v>1</v>
      </c>
      <c r="M30" s="28">
        <v>3205736962</v>
      </c>
      <c r="N30" s="29">
        <v>43070</v>
      </c>
      <c r="O30" s="30">
        <v>1654</v>
      </c>
      <c r="P30" s="17">
        <v>737717</v>
      </c>
      <c r="Q30" s="31">
        <v>830079672</v>
      </c>
      <c r="R30" s="17">
        <v>3851101</v>
      </c>
      <c r="S30" s="17">
        <v>14</v>
      </c>
      <c r="T30" s="17" t="s">
        <v>441</v>
      </c>
      <c r="U30" s="17">
        <v>5</v>
      </c>
      <c r="V30" s="17">
        <v>1</v>
      </c>
      <c r="W30" s="17">
        <v>2198402</v>
      </c>
      <c r="X30" s="17">
        <v>890980040</v>
      </c>
      <c r="Y30" s="17" t="s">
        <v>442</v>
      </c>
      <c r="Z30" s="13" t="s">
        <v>443</v>
      </c>
      <c r="AA30" s="32">
        <v>43122</v>
      </c>
      <c r="AB30" s="13">
        <v>30</v>
      </c>
      <c r="AC30" s="33" t="s">
        <v>444</v>
      </c>
      <c r="AD30" s="33" t="s">
        <v>445</v>
      </c>
      <c r="AE30" s="33" t="s">
        <v>446</v>
      </c>
      <c r="AF30" s="14"/>
      <c r="AG30" s="14"/>
      <c r="AH30" s="14"/>
    </row>
    <row r="31" spans="1:34" ht="12.75" customHeight="1">
      <c r="A31" s="3">
        <v>30</v>
      </c>
      <c r="B31" s="26" t="s">
        <v>435</v>
      </c>
      <c r="C31" s="3">
        <v>1016052715</v>
      </c>
      <c r="D31" s="3" t="s">
        <v>523</v>
      </c>
      <c r="E31" s="3" t="s">
        <v>524</v>
      </c>
      <c r="F31" s="3" t="s">
        <v>525</v>
      </c>
      <c r="G31" s="3" t="s">
        <v>32</v>
      </c>
      <c r="H31" s="27">
        <v>34000</v>
      </c>
      <c r="I31" s="26" t="s">
        <v>439</v>
      </c>
      <c r="J31" s="26" t="s">
        <v>440</v>
      </c>
      <c r="K31" s="3">
        <v>5</v>
      </c>
      <c r="L31" s="3">
        <v>1</v>
      </c>
      <c r="M31" s="28">
        <v>3209030876</v>
      </c>
      <c r="N31" s="29">
        <v>43070</v>
      </c>
      <c r="O31" s="30">
        <v>1654</v>
      </c>
      <c r="P31" s="17">
        <v>737717</v>
      </c>
      <c r="Q31" s="31">
        <v>830079672</v>
      </c>
      <c r="R31" s="17">
        <v>3851101</v>
      </c>
      <c r="S31" s="17">
        <v>14</v>
      </c>
      <c r="T31" s="17" t="s">
        <v>441</v>
      </c>
      <c r="U31" s="17">
        <v>5</v>
      </c>
      <c r="V31" s="17">
        <v>1</v>
      </c>
      <c r="W31" s="17">
        <v>2198402</v>
      </c>
      <c r="X31" s="17">
        <v>890980040</v>
      </c>
      <c r="Y31" s="17" t="s">
        <v>442</v>
      </c>
      <c r="Z31" s="13" t="s">
        <v>443</v>
      </c>
      <c r="AA31" s="32">
        <v>43122</v>
      </c>
      <c r="AB31" s="13">
        <v>30</v>
      </c>
      <c r="AC31" s="33" t="s">
        <v>444</v>
      </c>
      <c r="AD31" s="33" t="s">
        <v>445</v>
      </c>
      <c r="AE31" s="33" t="s">
        <v>446</v>
      </c>
      <c r="AF31" s="14"/>
      <c r="AG31" s="14"/>
      <c r="AH31" s="14"/>
    </row>
    <row r="32" spans="1:34" ht="12.75" customHeight="1">
      <c r="A32" s="3">
        <v>31</v>
      </c>
      <c r="B32" s="26" t="s">
        <v>435</v>
      </c>
      <c r="C32" s="3">
        <v>1053341915</v>
      </c>
      <c r="D32" s="3" t="s">
        <v>526</v>
      </c>
      <c r="E32" s="3" t="s">
        <v>527</v>
      </c>
      <c r="F32" s="3" t="s">
        <v>32</v>
      </c>
      <c r="G32" s="3" t="s">
        <v>146</v>
      </c>
      <c r="H32" s="27">
        <v>34228</v>
      </c>
      <c r="I32" s="26" t="s">
        <v>439</v>
      </c>
      <c r="J32" s="26" t="s">
        <v>440</v>
      </c>
      <c r="K32" s="3">
        <v>5</v>
      </c>
      <c r="L32" s="3">
        <v>1</v>
      </c>
      <c r="M32" s="28">
        <v>3112893627</v>
      </c>
      <c r="N32" s="29">
        <v>43070</v>
      </c>
      <c r="O32" s="30">
        <v>1654</v>
      </c>
      <c r="P32" s="17">
        <v>737717</v>
      </c>
      <c r="Q32" s="31">
        <v>830079672</v>
      </c>
      <c r="R32" s="17">
        <v>3851101</v>
      </c>
      <c r="S32" s="17">
        <v>14</v>
      </c>
      <c r="T32" s="17" t="s">
        <v>441</v>
      </c>
      <c r="U32" s="17">
        <v>5</v>
      </c>
      <c r="V32" s="17">
        <v>1</v>
      </c>
      <c r="W32" s="17">
        <v>2198402</v>
      </c>
      <c r="X32" s="17">
        <v>890980040</v>
      </c>
      <c r="Y32" s="17" t="s">
        <v>442</v>
      </c>
      <c r="Z32" s="13" t="s">
        <v>443</v>
      </c>
      <c r="AA32" s="32">
        <v>43122</v>
      </c>
      <c r="AB32" s="13">
        <v>30</v>
      </c>
      <c r="AC32" s="33" t="s">
        <v>444</v>
      </c>
      <c r="AD32" s="33" t="s">
        <v>445</v>
      </c>
      <c r="AE32" s="33" t="s">
        <v>446</v>
      </c>
      <c r="AF32" s="14"/>
      <c r="AG32" s="14"/>
      <c r="AH32" s="14"/>
    </row>
    <row r="33" spans="1:34" ht="12.75" customHeight="1">
      <c r="A33" s="3">
        <v>32</v>
      </c>
      <c r="B33" s="26" t="s">
        <v>435</v>
      </c>
      <c r="C33" s="3">
        <v>1121890035</v>
      </c>
      <c r="D33" s="3" t="s">
        <v>528</v>
      </c>
      <c r="E33" s="3" t="s">
        <v>529</v>
      </c>
      <c r="F33" s="3" t="s">
        <v>246</v>
      </c>
      <c r="G33" s="3" t="s">
        <v>146</v>
      </c>
      <c r="H33" s="27">
        <v>33744</v>
      </c>
      <c r="I33" s="26" t="s">
        <v>439</v>
      </c>
      <c r="J33" s="26" t="s">
        <v>440</v>
      </c>
      <c r="K33" s="3">
        <v>5</v>
      </c>
      <c r="L33" s="3">
        <v>1</v>
      </c>
      <c r="M33" s="28">
        <v>3222829802</v>
      </c>
      <c r="N33" s="29">
        <v>43070</v>
      </c>
      <c r="O33" s="30">
        <v>1654</v>
      </c>
      <c r="P33" s="17">
        <v>737717</v>
      </c>
      <c r="Q33" s="31">
        <v>830079672</v>
      </c>
      <c r="R33" s="17">
        <v>3851101</v>
      </c>
      <c r="S33" s="17">
        <v>14</v>
      </c>
      <c r="T33" s="17" t="s">
        <v>441</v>
      </c>
      <c r="U33" s="17">
        <v>5</v>
      </c>
      <c r="V33" s="17">
        <v>1</v>
      </c>
      <c r="W33" s="17">
        <v>2198402</v>
      </c>
      <c r="X33" s="17">
        <v>890980040</v>
      </c>
      <c r="Y33" s="17" t="s">
        <v>442</v>
      </c>
      <c r="Z33" s="13" t="s">
        <v>443</v>
      </c>
      <c r="AA33" s="32">
        <v>43122</v>
      </c>
      <c r="AB33" s="13">
        <v>30</v>
      </c>
      <c r="AC33" s="33" t="s">
        <v>444</v>
      </c>
      <c r="AD33" s="33" t="s">
        <v>445</v>
      </c>
      <c r="AE33" s="33" t="s">
        <v>446</v>
      </c>
      <c r="AF33" s="14"/>
      <c r="AG33" s="14"/>
      <c r="AH33" s="14"/>
    </row>
    <row r="34" spans="1:34" ht="12.75" customHeight="1">
      <c r="A34" s="3">
        <v>33</v>
      </c>
      <c r="B34" s="26" t="s">
        <v>435</v>
      </c>
      <c r="C34" s="3">
        <v>1045703913</v>
      </c>
      <c r="D34" s="3" t="s">
        <v>530</v>
      </c>
      <c r="E34" s="3" t="s">
        <v>531</v>
      </c>
      <c r="F34" s="3" t="s">
        <v>532</v>
      </c>
      <c r="G34" s="3" t="s">
        <v>455</v>
      </c>
      <c r="H34" s="27">
        <v>33605</v>
      </c>
      <c r="I34" s="26" t="s">
        <v>439</v>
      </c>
      <c r="J34" s="35" t="s">
        <v>440</v>
      </c>
      <c r="K34" s="3">
        <v>5</v>
      </c>
      <c r="L34" s="3">
        <v>1</v>
      </c>
      <c r="M34" s="28">
        <v>3146918940</v>
      </c>
      <c r="N34" s="29">
        <v>43070</v>
      </c>
      <c r="O34" s="30">
        <v>1654</v>
      </c>
      <c r="P34" s="17">
        <v>737717</v>
      </c>
      <c r="Q34" s="31">
        <v>830079672</v>
      </c>
      <c r="R34" s="17">
        <v>3851101</v>
      </c>
      <c r="S34" s="17">
        <v>14</v>
      </c>
      <c r="T34" s="17" t="s">
        <v>441</v>
      </c>
      <c r="U34" s="17">
        <v>5</v>
      </c>
      <c r="V34" s="17">
        <v>1</v>
      </c>
      <c r="W34" s="17">
        <v>2198402</v>
      </c>
      <c r="X34" s="17">
        <v>890980040</v>
      </c>
      <c r="Y34" s="17" t="s">
        <v>442</v>
      </c>
      <c r="Z34" s="13" t="s">
        <v>443</v>
      </c>
      <c r="AA34" s="32">
        <v>43122</v>
      </c>
      <c r="AB34" s="13">
        <v>30</v>
      </c>
      <c r="AC34" s="33" t="s">
        <v>444</v>
      </c>
      <c r="AD34" s="33" t="s">
        <v>445</v>
      </c>
      <c r="AE34" s="33" t="s">
        <v>446</v>
      </c>
      <c r="AF34" s="14"/>
      <c r="AG34" s="14"/>
      <c r="AH34" s="14"/>
    </row>
    <row r="35" spans="1:34" ht="12.75" customHeight="1">
      <c r="A35" s="36"/>
      <c r="B35" s="37"/>
      <c r="C35" s="36"/>
      <c r="D35" s="36"/>
      <c r="E35" s="36"/>
      <c r="F35" s="36"/>
      <c r="G35" s="36"/>
      <c r="H35" s="36"/>
      <c r="I35" s="37"/>
      <c r="J35" s="37"/>
      <c r="K35" s="36"/>
      <c r="L35" s="36"/>
      <c r="M35" s="38"/>
      <c r="N35" s="36"/>
      <c r="O35" s="39"/>
      <c r="P35" s="40"/>
      <c r="Q35" s="41"/>
      <c r="R35" s="40"/>
      <c r="S35" s="40"/>
      <c r="T35" s="40"/>
      <c r="U35" s="40"/>
      <c r="V35" s="40"/>
      <c r="W35" s="40"/>
      <c r="X35" s="40"/>
      <c r="Y35" s="40"/>
      <c r="Z35" s="21"/>
      <c r="AA35" s="42"/>
      <c r="AB35" s="21"/>
      <c r="AC35" s="43"/>
      <c r="AD35" s="43"/>
      <c r="AE35" s="33"/>
    </row>
    <row r="36" spans="1:34" ht="12.75" customHeight="1">
      <c r="A36" s="36"/>
      <c r="B36" s="37"/>
      <c r="C36" s="36"/>
      <c r="D36" s="36"/>
      <c r="E36" s="36"/>
      <c r="F36" s="36"/>
      <c r="G36" s="36"/>
      <c r="H36" s="36"/>
      <c r="I36" s="37"/>
      <c r="J36" s="37"/>
      <c r="K36" s="36"/>
      <c r="L36" s="36"/>
      <c r="M36" s="38"/>
      <c r="N36" s="36"/>
      <c r="O36" s="41"/>
      <c r="P36" s="41"/>
      <c r="Q36" s="41"/>
      <c r="R36" s="40"/>
      <c r="S36" s="40"/>
      <c r="T36" s="40"/>
      <c r="U36" s="36"/>
      <c r="V36" s="36"/>
      <c r="W36" s="40"/>
      <c r="X36" s="41"/>
      <c r="Y36" s="41"/>
      <c r="Z36" s="42"/>
      <c r="AA36" s="42"/>
      <c r="AC36" s="4"/>
      <c r="AD36" s="4"/>
      <c r="AE36" s="33"/>
    </row>
    <row r="37" spans="1:34" ht="12.75" customHeight="1">
      <c r="A37" s="36"/>
      <c r="B37" s="37"/>
      <c r="C37" s="36"/>
      <c r="D37" s="36"/>
      <c r="E37" s="36"/>
      <c r="F37" s="36"/>
      <c r="G37" s="36"/>
      <c r="H37" s="36"/>
      <c r="I37" s="37"/>
      <c r="J37" s="37"/>
      <c r="K37" s="36"/>
      <c r="L37" s="36"/>
      <c r="M37" s="38"/>
      <c r="N37" s="36"/>
      <c r="O37" s="41"/>
      <c r="P37" s="41"/>
      <c r="Q37" s="41"/>
      <c r="R37" s="40"/>
      <c r="S37" s="40"/>
      <c r="T37" s="40"/>
      <c r="U37" s="36"/>
      <c r="V37" s="36"/>
      <c r="W37" s="40"/>
      <c r="X37" s="41"/>
      <c r="Y37" s="41"/>
      <c r="Z37" s="42"/>
      <c r="AA37" s="42"/>
      <c r="AC37" s="4"/>
      <c r="AD37" s="4"/>
      <c r="AE37" s="33"/>
    </row>
    <row r="38" spans="1:34" ht="12.75" customHeight="1">
      <c r="A38" s="36"/>
      <c r="B38" s="37"/>
      <c r="C38" s="36"/>
      <c r="D38" s="36"/>
      <c r="E38" s="36"/>
      <c r="F38" s="36"/>
      <c r="G38" s="36"/>
      <c r="H38" s="36"/>
      <c r="I38" s="37"/>
      <c r="J38" s="37"/>
      <c r="K38" s="36"/>
      <c r="L38" s="36"/>
      <c r="M38" s="38"/>
      <c r="N38" s="36"/>
      <c r="O38" s="41"/>
      <c r="P38" s="41"/>
      <c r="Q38" s="41"/>
      <c r="R38" s="41"/>
      <c r="S38" s="36"/>
      <c r="T38" s="40"/>
      <c r="U38" s="36"/>
      <c r="V38" s="36"/>
      <c r="W38" s="40"/>
      <c r="X38" s="41"/>
      <c r="Y38" s="41"/>
      <c r="Z38" s="42"/>
      <c r="AA38" s="42"/>
      <c r="AC38" s="4"/>
      <c r="AD38" s="4"/>
      <c r="AE38" s="33"/>
    </row>
    <row r="39" spans="1:34" ht="12.75" customHeight="1">
      <c r="A39" s="36"/>
      <c r="B39" s="37"/>
      <c r="C39" s="36"/>
      <c r="D39" s="36"/>
      <c r="E39" s="36"/>
      <c r="F39" s="36"/>
      <c r="G39" s="36"/>
      <c r="H39" s="36"/>
      <c r="I39" s="37"/>
      <c r="J39" s="37"/>
      <c r="K39" s="36"/>
      <c r="L39" s="36"/>
      <c r="M39" s="38"/>
      <c r="N39" s="36"/>
      <c r="O39" s="41"/>
      <c r="P39" s="41"/>
      <c r="Q39" s="41"/>
      <c r="R39" s="41"/>
      <c r="S39" s="36"/>
      <c r="T39" s="40"/>
      <c r="U39" s="36"/>
      <c r="V39" s="36"/>
      <c r="W39" s="40"/>
      <c r="X39" s="41"/>
      <c r="Y39" s="41"/>
      <c r="Z39" s="42"/>
      <c r="AA39" s="42"/>
      <c r="AC39" s="4"/>
      <c r="AD39" s="4"/>
      <c r="AE39" s="33"/>
    </row>
    <row r="40" spans="1:34" ht="12.75" customHeight="1">
      <c r="A40" s="36"/>
      <c r="B40" s="37"/>
      <c r="C40" s="36"/>
      <c r="D40" s="36"/>
      <c r="E40" s="36"/>
      <c r="F40" s="36"/>
      <c r="G40" s="36"/>
      <c r="H40" s="36"/>
      <c r="I40" s="37"/>
      <c r="J40" s="37"/>
      <c r="K40" s="36"/>
      <c r="L40" s="36"/>
      <c r="M40" s="38"/>
      <c r="N40" s="36"/>
      <c r="O40" s="41"/>
      <c r="P40" s="41"/>
      <c r="Q40" s="41"/>
      <c r="R40" s="41"/>
      <c r="S40" s="36"/>
      <c r="T40" s="36"/>
      <c r="U40" s="36"/>
      <c r="V40" s="36"/>
      <c r="W40" s="41"/>
      <c r="X40" s="41"/>
      <c r="Y40" s="41"/>
      <c r="Z40" s="42"/>
      <c r="AA40" s="42"/>
      <c r="AC40" s="4"/>
      <c r="AD40" s="4"/>
      <c r="AE40" s="33"/>
    </row>
    <row r="41" spans="1:34" ht="12.75" customHeight="1">
      <c r="A41" s="36"/>
      <c r="B41" s="37"/>
      <c r="C41" s="36"/>
      <c r="D41" s="36"/>
      <c r="E41" s="36"/>
      <c r="F41" s="36"/>
      <c r="G41" s="36"/>
      <c r="H41" s="36"/>
      <c r="I41" s="37"/>
      <c r="J41" s="36"/>
      <c r="K41" s="36"/>
      <c r="L41" s="36"/>
      <c r="M41" s="38"/>
      <c r="N41" s="36"/>
      <c r="O41" s="41"/>
      <c r="P41" s="41"/>
      <c r="Q41" s="41"/>
      <c r="R41" s="41"/>
      <c r="S41" s="36"/>
      <c r="T41" s="36"/>
      <c r="U41" s="36"/>
      <c r="V41" s="36"/>
      <c r="W41" s="41"/>
      <c r="X41" s="41"/>
      <c r="Y41" s="41"/>
      <c r="Z41" s="42"/>
      <c r="AA41" s="42"/>
      <c r="AC41" s="4"/>
      <c r="AD41" s="4"/>
      <c r="AE41" s="33"/>
    </row>
    <row r="42" spans="1:34" ht="12.75" customHeight="1">
      <c r="A42" s="36"/>
      <c r="B42" s="37"/>
      <c r="C42" s="36"/>
      <c r="D42" s="36"/>
      <c r="E42" s="36"/>
      <c r="F42" s="36"/>
      <c r="G42" s="36"/>
      <c r="H42" s="36"/>
      <c r="I42" s="37"/>
      <c r="J42" s="36"/>
      <c r="K42" s="36"/>
      <c r="L42" s="36"/>
      <c r="M42" s="38"/>
      <c r="N42" s="36"/>
      <c r="O42" s="41"/>
      <c r="P42" s="41"/>
      <c r="Q42" s="41"/>
      <c r="R42" s="41"/>
      <c r="S42" s="36"/>
      <c r="T42" s="36"/>
      <c r="U42" s="36"/>
      <c r="V42" s="36"/>
      <c r="W42" s="41"/>
      <c r="X42" s="41"/>
      <c r="Y42" s="41"/>
      <c r="Z42" s="42"/>
      <c r="AA42" s="42"/>
      <c r="AC42" s="4"/>
      <c r="AD42" s="4"/>
      <c r="AE42" s="33"/>
    </row>
    <row r="43" spans="1:34" ht="12.75" customHeight="1">
      <c r="A43" s="36"/>
      <c r="B43" s="37"/>
      <c r="C43" s="36"/>
      <c r="D43" s="36"/>
      <c r="E43" s="36"/>
      <c r="F43" s="36"/>
      <c r="G43" s="36"/>
      <c r="H43" s="36"/>
      <c r="I43" s="37"/>
      <c r="J43" s="36"/>
      <c r="K43" s="36"/>
      <c r="L43" s="36"/>
      <c r="M43" s="38"/>
      <c r="N43" s="36"/>
      <c r="O43" s="41"/>
      <c r="P43" s="41"/>
      <c r="Q43" s="41"/>
      <c r="R43" s="41"/>
      <c r="S43" s="36"/>
      <c r="T43" s="36"/>
      <c r="U43" s="36"/>
      <c r="V43" s="36"/>
      <c r="W43" s="41"/>
      <c r="X43" s="41"/>
      <c r="Y43" s="41"/>
      <c r="Z43" s="42"/>
      <c r="AA43" s="42"/>
      <c r="AC43" s="4"/>
      <c r="AD43" s="4"/>
      <c r="AE43" s="33"/>
    </row>
    <row r="44" spans="1:34" ht="12.75" customHeight="1">
      <c r="A44" s="36"/>
      <c r="B44" s="37"/>
      <c r="C44" s="36"/>
      <c r="D44" s="36"/>
      <c r="E44" s="36"/>
      <c r="F44" s="36"/>
      <c r="G44" s="36"/>
      <c r="H44" s="36"/>
      <c r="I44" s="37"/>
      <c r="J44" s="36"/>
      <c r="K44" s="36"/>
      <c r="L44" s="36"/>
      <c r="M44" s="38"/>
      <c r="N44" s="36"/>
      <c r="O44" s="41"/>
      <c r="P44" s="41"/>
      <c r="Q44" s="41"/>
      <c r="R44" s="41"/>
      <c r="S44" s="36"/>
      <c r="T44" s="36"/>
      <c r="U44" s="36"/>
      <c r="V44" s="36"/>
      <c r="W44" s="41"/>
      <c r="X44" s="41"/>
      <c r="Y44" s="41"/>
      <c r="Z44" s="42"/>
      <c r="AA44" s="42"/>
      <c r="AC44" s="4"/>
      <c r="AD44" s="4"/>
    </row>
    <row r="45" spans="1:34" ht="12.75" customHeight="1">
      <c r="A45" s="36"/>
      <c r="B45" s="37"/>
      <c r="C45" s="36"/>
      <c r="D45" s="36"/>
      <c r="E45" s="36"/>
      <c r="F45" s="36"/>
      <c r="G45" s="36"/>
      <c r="H45" s="36"/>
      <c r="I45" s="37"/>
      <c r="J45" s="36"/>
      <c r="K45" s="36"/>
      <c r="L45" s="36"/>
      <c r="M45" s="38"/>
      <c r="N45" s="36"/>
      <c r="O45" s="41"/>
      <c r="P45" s="41"/>
      <c r="Q45" s="41"/>
      <c r="R45" s="41"/>
      <c r="S45" s="36"/>
      <c r="T45" s="36"/>
      <c r="U45" s="36"/>
      <c r="V45" s="36"/>
      <c r="W45" s="41"/>
      <c r="X45" s="41"/>
      <c r="Y45" s="41"/>
      <c r="Z45" s="42"/>
      <c r="AA45" s="42"/>
      <c r="AC45" s="4"/>
      <c r="AD45" s="4"/>
    </row>
    <row r="46" spans="1:34" ht="12.75" customHeight="1">
      <c r="A46" s="36"/>
      <c r="B46" s="37"/>
      <c r="C46" s="36"/>
      <c r="D46" s="36"/>
      <c r="E46" s="36"/>
      <c r="F46" s="36"/>
      <c r="G46" s="36"/>
      <c r="H46" s="36"/>
      <c r="I46" s="37"/>
      <c r="J46" s="36"/>
      <c r="K46" s="36"/>
      <c r="L46" s="36"/>
      <c r="M46" s="38"/>
      <c r="N46" s="36"/>
      <c r="O46" s="41"/>
      <c r="P46" s="41"/>
      <c r="Q46" s="41"/>
      <c r="R46" s="41"/>
      <c r="S46" s="36"/>
      <c r="T46" s="36"/>
      <c r="U46" s="36"/>
      <c r="V46" s="36"/>
      <c r="W46" s="41"/>
      <c r="X46" s="41"/>
      <c r="Y46" s="41"/>
      <c r="Z46" s="42"/>
      <c r="AA46" s="42"/>
      <c r="AC46" s="4"/>
      <c r="AD46" s="4"/>
    </row>
    <row r="47" spans="1:34" ht="12.75" customHeight="1">
      <c r="A47" s="36"/>
      <c r="B47" s="37"/>
      <c r="C47" s="36"/>
      <c r="D47" s="36"/>
      <c r="E47" s="36"/>
      <c r="F47" s="36"/>
      <c r="G47" s="36"/>
      <c r="H47" s="36"/>
      <c r="I47" s="37"/>
      <c r="J47" s="36"/>
      <c r="K47" s="36"/>
      <c r="L47" s="36"/>
      <c r="M47" s="38"/>
      <c r="N47" s="36"/>
      <c r="O47" s="41"/>
      <c r="P47" s="41"/>
      <c r="Q47" s="41"/>
      <c r="R47" s="41"/>
      <c r="S47" s="36"/>
      <c r="T47" s="36"/>
      <c r="U47" s="36"/>
      <c r="V47" s="36"/>
      <c r="W47" s="41"/>
      <c r="X47" s="41"/>
      <c r="Y47" s="41"/>
      <c r="Z47" s="42"/>
      <c r="AA47" s="42"/>
      <c r="AC47" s="4"/>
      <c r="AD47" s="4"/>
    </row>
    <row r="48" spans="1:34" ht="12.75" customHeight="1">
      <c r="A48" s="36"/>
      <c r="B48" s="37"/>
      <c r="C48" s="36"/>
      <c r="D48" s="36"/>
      <c r="E48" s="36"/>
      <c r="F48" s="36"/>
      <c r="G48" s="36"/>
      <c r="H48" s="36"/>
      <c r="I48" s="37"/>
      <c r="J48" s="36"/>
      <c r="K48" s="36"/>
      <c r="L48" s="36"/>
      <c r="M48" s="38"/>
      <c r="N48" s="36"/>
      <c r="O48" s="41"/>
      <c r="P48" s="41"/>
      <c r="Q48" s="41"/>
      <c r="R48" s="41"/>
      <c r="S48" s="36"/>
      <c r="T48" s="36"/>
      <c r="U48" s="36"/>
      <c r="V48" s="36"/>
      <c r="W48" s="41"/>
      <c r="X48" s="41"/>
      <c r="Y48" s="41"/>
      <c r="Z48" s="42"/>
      <c r="AA48" s="42"/>
      <c r="AC48" s="4"/>
      <c r="AD48" s="4"/>
    </row>
    <row r="49" spans="1:30" ht="12.75" customHeight="1">
      <c r="A49" s="36"/>
      <c r="B49" s="37"/>
      <c r="C49" s="36"/>
      <c r="D49" s="36"/>
      <c r="E49" s="36"/>
      <c r="F49" s="36"/>
      <c r="G49" s="36"/>
      <c r="H49" s="36"/>
      <c r="I49" s="37"/>
      <c r="J49" s="36"/>
      <c r="K49" s="36"/>
      <c r="L49" s="36"/>
      <c r="M49" s="38"/>
      <c r="N49" s="36"/>
      <c r="O49" s="41"/>
      <c r="P49" s="41"/>
      <c r="Q49" s="41"/>
      <c r="R49" s="41"/>
      <c r="S49" s="36"/>
      <c r="T49" s="36"/>
      <c r="U49" s="36"/>
      <c r="V49" s="36"/>
      <c r="W49" s="41"/>
      <c r="X49" s="41"/>
      <c r="Y49" s="41"/>
      <c r="Z49" s="42"/>
      <c r="AA49" s="42"/>
      <c r="AC49" s="4"/>
      <c r="AD49" s="4"/>
    </row>
    <row r="50" spans="1:30" ht="12.75" customHeight="1">
      <c r="A50" s="36"/>
      <c r="B50" s="37"/>
      <c r="C50" s="36"/>
      <c r="D50" s="36"/>
      <c r="E50" s="36"/>
      <c r="F50" s="36"/>
      <c r="G50" s="36"/>
      <c r="H50" s="36"/>
      <c r="I50" s="37"/>
      <c r="J50" s="36"/>
      <c r="K50" s="36"/>
      <c r="L50" s="36"/>
      <c r="M50" s="38"/>
      <c r="N50" s="36"/>
      <c r="O50" s="41"/>
      <c r="P50" s="41"/>
      <c r="Q50" s="41"/>
      <c r="R50" s="41"/>
      <c r="S50" s="36"/>
      <c r="T50" s="36"/>
      <c r="U50" s="36"/>
      <c r="V50" s="36"/>
      <c r="W50" s="41"/>
      <c r="X50" s="41"/>
      <c r="Y50" s="41"/>
      <c r="Z50" s="42"/>
      <c r="AA50" s="42"/>
      <c r="AC50" s="4"/>
      <c r="AD50" s="4"/>
    </row>
    <row r="51" spans="1:30" ht="12.75" customHeight="1">
      <c r="A51" s="36"/>
      <c r="B51" s="37"/>
      <c r="C51" s="36"/>
      <c r="D51" s="36"/>
      <c r="E51" s="36"/>
      <c r="F51" s="36"/>
      <c r="G51" s="36"/>
      <c r="H51" s="36"/>
      <c r="I51" s="37"/>
      <c r="J51" s="36"/>
      <c r="K51" s="36"/>
      <c r="L51" s="36"/>
      <c r="M51" s="38"/>
      <c r="N51" s="36"/>
      <c r="O51" s="41"/>
      <c r="P51" s="41"/>
      <c r="Q51" s="41"/>
      <c r="R51" s="41"/>
      <c r="S51" s="36"/>
      <c r="T51" s="36"/>
      <c r="U51" s="36"/>
      <c r="V51" s="36"/>
      <c r="W51" s="41"/>
      <c r="X51" s="41"/>
      <c r="Y51" s="41"/>
      <c r="Z51" s="42"/>
      <c r="AA51" s="42"/>
      <c r="AC51" s="4"/>
      <c r="AD51" s="4"/>
    </row>
    <row r="52" spans="1:30" ht="12.75" customHeight="1">
      <c r="A52" s="36"/>
      <c r="B52" s="37"/>
      <c r="C52" s="36"/>
      <c r="D52" s="36"/>
      <c r="E52" s="36"/>
      <c r="F52" s="36"/>
      <c r="G52" s="36"/>
      <c r="H52" s="36"/>
      <c r="I52" s="37"/>
      <c r="J52" s="36"/>
      <c r="K52" s="36"/>
      <c r="L52" s="36"/>
      <c r="M52" s="38"/>
      <c r="N52" s="36"/>
      <c r="O52" s="41"/>
      <c r="P52" s="41"/>
      <c r="Q52" s="41"/>
      <c r="R52" s="41"/>
      <c r="S52" s="36"/>
      <c r="T52" s="36"/>
      <c r="U52" s="36"/>
      <c r="V52" s="36"/>
      <c r="W52" s="41"/>
      <c r="X52" s="41"/>
      <c r="Y52" s="41"/>
      <c r="Z52" s="42"/>
      <c r="AA52" s="42"/>
      <c r="AC52" s="4"/>
      <c r="AD52" s="4"/>
    </row>
    <row r="53" spans="1:30" ht="12.75" customHeight="1">
      <c r="A53" s="36"/>
      <c r="B53" s="37"/>
      <c r="C53" s="36"/>
      <c r="D53" s="36"/>
      <c r="E53" s="36"/>
      <c r="F53" s="36"/>
      <c r="G53" s="36"/>
      <c r="H53" s="36"/>
      <c r="I53" s="37"/>
      <c r="J53" s="36"/>
      <c r="K53" s="36"/>
      <c r="L53" s="36"/>
      <c r="M53" s="38"/>
      <c r="N53" s="36"/>
      <c r="O53" s="41"/>
      <c r="P53" s="41"/>
      <c r="Q53" s="41"/>
      <c r="R53" s="41"/>
      <c r="S53" s="36"/>
      <c r="T53" s="36"/>
      <c r="U53" s="36"/>
      <c r="V53" s="36"/>
      <c r="W53" s="41"/>
      <c r="X53" s="41"/>
      <c r="Y53" s="41"/>
      <c r="Z53" s="42"/>
      <c r="AA53" s="42"/>
      <c r="AC53" s="4"/>
      <c r="AD53" s="4"/>
    </row>
    <row r="54" spans="1:30" ht="12.75" customHeight="1">
      <c r="A54" s="36"/>
      <c r="B54" s="37"/>
      <c r="C54" s="36"/>
      <c r="D54" s="36"/>
      <c r="E54" s="36"/>
      <c r="F54" s="36"/>
      <c r="G54" s="36"/>
      <c r="H54" s="36"/>
      <c r="I54" s="37"/>
      <c r="J54" s="36"/>
      <c r="K54" s="36"/>
      <c r="L54" s="36"/>
      <c r="M54" s="38"/>
      <c r="N54" s="36"/>
      <c r="O54" s="41"/>
      <c r="P54" s="41"/>
      <c r="Q54" s="41"/>
      <c r="R54" s="41"/>
      <c r="S54" s="36"/>
      <c r="T54" s="36"/>
      <c r="U54" s="36"/>
      <c r="V54" s="36"/>
      <c r="W54" s="41"/>
      <c r="X54" s="41"/>
      <c r="Y54" s="41"/>
      <c r="Z54" s="42"/>
      <c r="AA54" s="42"/>
      <c r="AC54" s="4"/>
      <c r="AD54" s="4"/>
    </row>
    <row r="55" spans="1:30" ht="12.75" customHeight="1">
      <c r="A55" s="36"/>
      <c r="B55" s="37"/>
      <c r="C55" s="36"/>
      <c r="D55" s="36"/>
      <c r="E55" s="36"/>
      <c r="F55" s="36"/>
      <c r="G55" s="36"/>
      <c r="H55" s="36"/>
      <c r="I55" s="37"/>
      <c r="J55" s="36"/>
      <c r="K55" s="36"/>
      <c r="L55" s="36"/>
      <c r="M55" s="38"/>
      <c r="N55" s="36"/>
      <c r="O55" s="41"/>
      <c r="P55" s="41"/>
      <c r="Q55" s="41"/>
      <c r="R55" s="41"/>
      <c r="S55" s="36"/>
      <c r="T55" s="36"/>
      <c r="U55" s="36"/>
      <c r="V55" s="36"/>
      <c r="W55" s="41"/>
      <c r="X55" s="41"/>
      <c r="Y55" s="41"/>
      <c r="Z55" s="42"/>
      <c r="AA55" s="42"/>
      <c r="AC55" s="4"/>
      <c r="AD55" s="4"/>
    </row>
    <row r="56" spans="1:30" ht="12.75" customHeight="1">
      <c r="A56" s="36"/>
      <c r="B56" s="37"/>
      <c r="C56" s="36"/>
      <c r="D56" s="36"/>
      <c r="E56" s="36"/>
      <c r="F56" s="36"/>
      <c r="G56" s="36"/>
      <c r="H56" s="36"/>
      <c r="I56" s="37"/>
      <c r="J56" s="36"/>
      <c r="K56" s="36"/>
      <c r="L56" s="36"/>
      <c r="M56" s="38"/>
      <c r="N56" s="36"/>
      <c r="O56" s="41"/>
      <c r="P56" s="41"/>
      <c r="Q56" s="41"/>
      <c r="R56" s="41"/>
      <c r="S56" s="36"/>
      <c r="T56" s="36"/>
      <c r="U56" s="36"/>
      <c r="V56" s="36"/>
      <c r="W56" s="41"/>
      <c r="X56" s="41"/>
      <c r="Y56" s="41"/>
      <c r="Z56" s="42"/>
      <c r="AA56" s="42"/>
      <c r="AC56" s="4"/>
      <c r="AD56" s="4"/>
    </row>
    <row r="57" spans="1:30" ht="12.75" customHeight="1">
      <c r="A57" s="36"/>
      <c r="B57" s="37"/>
      <c r="C57" s="36"/>
      <c r="D57" s="36"/>
      <c r="E57" s="36"/>
      <c r="F57" s="36"/>
      <c r="G57" s="36"/>
      <c r="H57" s="36"/>
      <c r="I57" s="37"/>
      <c r="J57" s="36"/>
      <c r="K57" s="36"/>
      <c r="L57" s="36"/>
      <c r="M57" s="38"/>
      <c r="N57" s="36"/>
      <c r="O57" s="41"/>
      <c r="P57" s="41"/>
      <c r="Q57" s="41"/>
      <c r="R57" s="41"/>
      <c r="S57" s="36"/>
      <c r="T57" s="36"/>
      <c r="U57" s="36"/>
      <c r="V57" s="36"/>
      <c r="W57" s="41"/>
      <c r="X57" s="41"/>
      <c r="Y57" s="41"/>
      <c r="Z57" s="42"/>
      <c r="AA57" s="42"/>
      <c r="AC57" s="4"/>
      <c r="AD57" s="4"/>
    </row>
    <row r="58" spans="1:30" ht="12.75" customHeight="1">
      <c r="A58" s="36"/>
      <c r="B58" s="37"/>
      <c r="C58" s="36"/>
      <c r="D58" s="36"/>
      <c r="E58" s="36"/>
      <c r="F58" s="36"/>
      <c r="G58" s="36"/>
      <c r="H58" s="36"/>
      <c r="I58" s="37"/>
      <c r="J58" s="36"/>
      <c r="K58" s="36"/>
      <c r="L58" s="36"/>
      <c r="M58" s="38"/>
      <c r="N58" s="36"/>
      <c r="O58" s="41"/>
      <c r="P58" s="41"/>
      <c r="Q58" s="41"/>
      <c r="R58" s="41"/>
      <c r="S58" s="36"/>
      <c r="T58" s="36"/>
      <c r="U58" s="36"/>
      <c r="V58" s="36"/>
      <c r="W58" s="41"/>
      <c r="X58" s="41"/>
      <c r="Y58" s="41"/>
      <c r="Z58" s="42"/>
      <c r="AA58" s="42"/>
      <c r="AC58" s="4"/>
      <c r="AD58" s="4"/>
    </row>
    <row r="59" spans="1:30" ht="12.75" customHeight="1">
      <c r="A59" s="36"/>
      <c r="B59" s="37"/>
      <c r="C59" s="36"/>
      <c r="D59" s="36"/>
      <c r="E59" s="36"/>
      <c r="F59" s="36"/>
      <c r="G59" s="36"/>
      <c r="H59" s="36"/>
      <c r="I59" s="37"/>
      <c r="J59" s="36"/>
      <c r="K59" s="36"/>
      <c r="L59" s="36"/>
      <c r="M59" s="38"/>
      <c r="N59" s="36"/>
      <c r="O59" s="41"/>
      <c r="P59" s="41"/>
      <c r="Q59" s="41"/>
      <c r="R59" s="41"/>
      <c r="S59" s="36"/>
      <c r="T59" s="36"/>
      <c r="U59" s="36"/>
      <c r="V59" s="36"/>
      <c r="W59" s="41"/>
      <c r="X59" s="41"/>
      <c r="Y59" s="41"/>
      <c r="Z59" s="42"/>
      <c r="AA59" s="42"/>
      <c r="AC59" s="4"/>
      <c r="AD59" s="4"/>
    </row>
    <row r="60" spans="1:30" ht="12.75" customHeight="1">
      <c r="A60" s="36"/>
      <c r="B60" s="37"/>
      <c r="C60" s="36"/>
      <c r="D60" s="36"/>
      <c r="E60" s="36"/>
      <c r="F60" s="36"/>
      <c r="G60" s="36"/>
      <c r="H60" s="36"/>
      <c r="I60" s="37"/>
      <c r="J60" s="36"/>
      <c r="K60" s="36"/>
      <c r="L60" s="36"/>
      <c r="M60" s="38"/>
      <c r="N60" s="36"/>
      <c r="O60" s="41"/>
      <c r="P60" s="41"/>
      <c r="Q60" s="41"/>
      <c r="R60" s="41"/>
      <c r="S60" s="36"/>
      <c r="T60" s="36"/>
      <c r="U60" s="36"/>
      <c r="V60" s="36"/>
      <c r="W60" s="41"/>
      <c r="X60" s="41"/>
      <c r="Y60" s="41"/>
      <c r="Z60" s="42"/>
      <c r="AA60" s="42"/>
      <c r="AC60" s="4"/>
      <c r="AD60" s="4"/>
    </row>
    <row r="61" spans="1:30" ht="12.75" customHeight="1">
      <c r="A61" s="36"/>
      <c r="B61" s="37"/>
      <c r="C61" s="36"/>
      <c r="D61" s="36"/>
      <c r="E61" s="36"/>
      <c r="F61" s="36"/>
      <c r="G61" s="36"/>
      <c r="H61" s="36"/>
      <c r="I61" s="37"/>
      <c r="J61" s="36"/>
      <c r="K61" s="36"/>
      <c r="L61" s="36"/>
      <c r="M61" s="38"/>
      <c r="N61" s="36"/>
      <c r="O61" s="41"/>
      <c r="P61" s="41"/>
      <c r="Q61" s="41"/>
      <c r="R61" s="41"/>
      <c r="S61" s="36"/>
      <c r="T61" s="36"/>
      <c r="U61" s="36"/>
      <c r="V61" s="36"/>
      <c r="W61" s="41"/>
      <c r="X61" s="41"/>
      <c r="Y61" s="41"/>
      <c r="Z61" s="42"/>
      <c r="AA61" s="42"/>
      <c r="AC61" s="4"/>
      <c r="AD61" s="4"/>
    </row>
    <row r="62" spans="1:30" ht="12.75" customHeight="1">
      <c r="A62" s="36"/>
      <c r="B62" s="37"/>
      <c r="C62" s="36"/>
      <c r="D62" s="36"/>
      <c r="E62" s="36"/>
      <c r="F62" s="36"/>
      <c r="G62" s="36"/>
      <c r="H62" s="36"/>
      <c r="I62" s="37"/>
      <c r="J62" s="36"/>
      <c r="K62" s="36"/>
      <c r="L62" s="36"/>
      <c r="M62" s="38"/>
      <c r="N62" s="36"/>
      <c r="O62" s="41"/>
      <c r="P62" s="41"/>
      <c r="Q62" s="41"/>
      <c r="R62" s="41"/>
      <c r="S62" s="36"/>
      <c r="T62" s="36"/>
      <c r="U62" s="36"/>
      <c r="V62" s="36"/>
      <c r="W62" s="41"/>
      <c r="X62" s="41"/>
      <c r="Y62" s="41"/>
      <c r="Z62" s="42"/>
      <c r="AA62" s="42"/>
      <c r="AC62" s="4"/>
      <c r="AD62" s="4"/>
    </row>
    <row r="63" spans="1:30" ht="12.75" customHeight="1">
      <c r="A63" s="36"/>
      <c r="B63" s="37"/>
      <c r="C63" s="36"/>
      <c r="D63" s="36"/>
      <c r="E63" s="36"/>
      <c r="F63" s="36"/>
      <c r="G63" s="36"/>
      <c r="H63" s="36"/>
      <c r="I63" s="37"/>
      <c r="J63" s="36"/>
      <c r="K63" s="36"/>
      <c r="L63" s="36"/>
      <c r="M63" s="38"/>
      <c r="N63" s="36"/>
      <c r="O63" s="41"/>
      <c r="P63" s="41"/>
      <c r="Q63" s="41"/>
      <c r="R63" s="41"/>
      <c r="S63" s="36"/>
      <c r="T63" s="36"/>
      <c r="U63" s="36"/>
      <c r="V63" s="36"/>
      <c r="W63" s="41"/>
      <c r="X63" s="41"/>
      <c r="Y63" s="41"/>
      <c r="Z63" s="42"/>
      <c r="AA63" s="42"/>
      <c r="AC63" s="4"/>
      <c r="AD63" s="4"/>
    </row>
    <row r="64" spans="1:30" ht="12.75" customHeight="1">
      <c r="A64" s="36"/>
      <c r="B64" s="37"/>
      <c r="C64" s="36"/>
      <c r="D64" s="36"/>
      <c r="E64" s="36"/>
      <c r="F64" s="36"/>
      <c r="G64" s="36"/>
      <c r="H64" s="36"/>
      <c r="I64" s="37"/>
      <c r="J64" s="36"/>
      <c r="K64" s="36"/>
      <c r="L64" s="36"/>
      <c r="M64" s="38"/>
      <c r="N64" s="36"/>
      <c r="O64" s="41"/>
      <c r="P64" s="41"/>
      <c r="Q64" s="41"/>
      <c r="R64" s="41"/>
      <c r="S64" s="36"/>
      <c r="T64" s="36"/>
      <c r="U64" s="36"/>
      <c r="V64" s="36"/>
      <c r="W64" s="41"/>
      <c r="X64" s="41"/>
      <c r="Y64" s="41"/>
      <c r="Z64" s="42"/>
      <c r="AA64" s="42"/>
      <c r="AC64" s="4"/>
      <c r="AD64" s="4"/>
    </row>
    <row r="65" spans="1:30" ht="12.75" customHeight="1">
      <c r="A65" s="36"/>
      <c r="B65" s="37"/>
      <c r="C65" s="36"/>
      <c r="D65" s="36"/>
      <c r="E65" s="36"/>
      <c r="F65" s="36"/>
      <c r="G65" s="36"/>
      <c r="H65" s="36"/>
      <c r="I65" s="37"/>
      <c r="J65" s="36"/>
      <c r="K65" s="36"/>
      <c r="L65" s="36"/>
      <c r="M65" s="38"/>
      <c r="N65" s="36"/>
      <c r="O65" s="41"/>
      <c r="P65" s="41"/>
      <c r="Q65" s="41"/>
      <c r="R65" s="41"/>
      <c r="S65" s="36"/>
      <c r="T65" s="36"/>
      <c r="U65" s="36"/>
      <c r="V65" s="36"/>
      <c r="W65" s="41"/>
      <c r="X65" s="41"/>
      <c r="Y65" s="41"/>
      <c r="Z65" s="42"/>
      <c r="AA65" s="42"/>
      <c r="AC65" s="4"/>
      <c r="AD65" s="4"/>
    </row>
    <row r="66" spans="1:30" ht="12.75" customHeight="1">
      <c r="A66" s="36"/>
      <c r="B66" s="37"/>
      <c r="C66" s="36"/>
      <c r="D66" s="36"/>
      <c r="E66" s="36"/>
      <c r="F66" s="36"/>
      <c r="G66" s="36"/>
      <c r="H66" s="36"/>
      <c r="I66" s="37"/>
      <c r="J66" s="36"/>
      <c r="K66" s="36"/>
      <c r="L66" s="36"/>
      <c r="M66" s="38"/>
      <c r="N66" s="36"/>
      <c r="O66" s="41"/>
      <c r="P66" s="41"/>
      <c r="Q66" s="41"/>
      <c r="R66" s="41"/>
      <c r="S66" s="36"/>
      <c r="T66" s="36"/>
      <c r="U66" s="36"/>
      <c r="V66" s="36"/>
      <c r="W66" s="41"/>
      <c r="X66" s="41"/>
      <c r="Y66" s="41"/>
      <c r="Z66" s="42"/>
      <c r="AA66" s="42"/>
      <c r="AC66" s="4"/>
      <c r="AD66" s="4"/>
    </row>
    <row r="67" spans="1:30" ht="12.75" customHeight="1">
      <c r="A67" s="36"/>
      <c r="B67" s="37"/>
      <c r="C67" s="36"/>
      <c r="D67" s="36"/>
      <c r="E67" s="36"/>
      <c r="F67" s="36"/>
      <c r="G67" s="36"/>
      <c r="H67" s="36"/>
      <c r="I67" s="37"/>
      <c r="J67" s="36"/>
      <c r="K67" s="36"/>
      <c r="L67" s="36"/>
      <c r="M67" s="38"/>
      <c r="N67" s="36"/>
      <c r="O67" s="41"/>
      <c r="P67" s="41"/>
      <c r="Q67" s="41"/>
      <c r="R67" s="41"/>
      <c r="S67" s="36"/>
      <c r="T67" s="36"/>
      <c r="U67" s="36"/>
      <c r="V67" s="36"/>
      <c r="W67" s="41"/>
      <c r="X67" s="41"/>
      <c r="Y67" s="41"/>
      <c r="Z67" s="42"/>
      <c r="AA67" s="42"/>
      <c r="AC67" s="4"/>
      <c r="AD67" s="4"/>
    </row>
    <row r="68" spans="1:30" ht="12.75" customHeight="1">
      <c r="A68" s="36"/>
      <c r="B68" s="37"/>
      <c r="C68" s="36"/>
      <c r="D68" s="36"/>
      <c r="E68" s="36"/>
      <c r="F68" s="36"/>
      <c r="G68" s="36"/>
      <c r="H68" s="36"/>
      <c r="I68" s="37"/>
      <c r="J68" s="36"/>
      <c r="K68" s="36"/>
      <c r="L68" s="36"/>
      <c r="M68" s="38"/>
      <c r="N68" s="36"/>
      <c r="O68" s="41"/>
      <c r="P68" s="41"/>
      <c r="Q68" s="41"/>
      <c r="R68" s="41"/>
      <c r="S68" s="36"/>
      <c r="T68" s="36"/>
      <c r="U68" s="36"/>
      <c r="V68" s="36"/>
      <c r="W68" s="41"/>
      <c r="X68" s="41"/>
      <c r="Y68" s="41"/>
      <c r="Z68" s="42"/>
      <c r="AA68" s="42"/>
      <c r="AC68" s="4"/>
      <c r="AD68" s="4"/>
    </row>
    <row r="69" spans="1:30" ht="12.75" customHeight="1">
      <c r="A69" s="36"/>
      <c r="B69" s="37"/>
      <c r="C69" s="36"/>
      <c r="D69" s="36"/>
      <c r="E69" s="36"/>
      <c r="F69" s="36"/>
      <c r="G69" s="36"/>
      <c r="H69" s="36"/>
      <c r="I69" s="37"/>
      <c r="J69" s="36"/>
      <c r="K69" s="36"/>
      <c r="L69" s="36"/>
      <c r="M69" s="38"/>
      <c r="N69" s="36"/>
      <c r="O69" s="41"/>
      <c r="P69" s="41"/>
      <c r="Q69" s="41"/>
      <c r="R69" s="41"/>
      <c r="S69" s="36"/>
      <c r="T69" s="36"/>
      <c r="U69" s="36"/>
      <c r="V69" s="36"/>
      <c r="W69" s="41"/>
      <c r="X69" s="41"/>
      <c r="Y69" s="41"/>
      <c r="Z69" s="42"/>
      <c r="AA69" s="42"/>
      <c r="AC69" s="4"/>
      <c r="AD69" s="4"/>
    </row>
    <row r="70" spans="1:30" ht="12.75" customHeight="1">
      <c r="A70" s="36"/>
      <c r="B70" s="37"/>
      <c r="C70" s="36"/>
      <c r="D70" s="36"/>
      <c r="E70" s="36"/>
      <c r="F70" s="36"/>
      <c r="G70" s="36"/>
      <c r="H70" s="36"/>
      <c r="I70" s="37"/>
      <c r="J70" s="36"/>
      <c r="K70" s="36"/>
      <c r="L70" s="36"/>
      <c r="M70" s="38"/>
      <c r="N70" s="36"/>
      <c r="O70" s="41"/>
      <c r="P70" s="41"/>
      <c r="Q70" s="41"/>
      <c r="R70" s="41"/>
      <c r="S70" s="36"/>
      <c r="T70" s="36"/>
      <c r="U70" s="36"/>
      <c r="V70" s="36"/>
      <c r="W70" s="41"/>
      <c r="X70" s="41"/>
      <c r="Y70" s="41"/>
      <c r="Z70" s="42"/>
      <c r="AA70" s="42"/>
      <c r="AC70" s="4"/>
      <c r="AD70" s="4"/>
    </row>
    <row r="71" spans="1:30" ht="12.75" customHeight="1">
      <c r="A71" s="36"/>
      <c r="B71" s="37"/>
      <c r="C71" s="36"/>
      <c r="D71" s="36"/>
      <c r="E71" s="36"/>
      <c r="F71" s="36"/>
      <c r="G71" s="36"/>
      <c r="H71" s="36"/>
      <c r="I71" s="37"/>
      <c r="J71" s="36"/>
      <c r="K71" s="36"/>
      <c r="L71" s="36"/>
      <c r="M71" s="38"/>
      <c r="N71" s="36"/>
      <c r="O71" s="41"/>
      <c r="P71" s="41"/>
      <c r="Q71" s="41"/>
      <c r="R71" s="41"/>
      <c r="S71" s="36"/>
      <c r="T71" s="36"/>
      <c r="U71" s="36"/>
      <c r="V71" s="36"/>
      <c r="W71" s="41"/>
      <c r="X71" s="41"/>
      <c r="Y71" s="41"/>
      <c r="Z71" s="42"/>
      <c r="AA71" s="42"/>
      <c r="AC71" s="4"/>
      <c r="AD71" s="4"/>
    </row>
    <row r="72" spans="1:30" ht="12.75" customHeight="1">
      <c r="A72" s="36"/>
      <c r="B72" s="37"/>
      <c r="C72" s="36"/>
      <c r="D72" s="36"/>
      <c r="E72" s="36"/>
      <c r="F72" s="36"/>
      <c r="G72" s="36"/>
      <c r="H72" s="36"/>
      <c r="I72" s="37"/>
      <c r="J72" s="36"/>
      <c r="K72" s="36"/>
      <c r="L72" s="36"/>
      <c r="M72" s="38"/>
      <c r="N72" s="36"/>
      <c r="O72" s="41"/>
      <c r="P72" s="41"/>
      <c r="Q72" s="41"/>
      <c r="R72" s="41"/>
      <c r="S72" s="36"/>
      <c r="T72" s="36"/>
      <c r="U72" s="36"/>
      <c r="V72" s="36"/>
      <c r="W72" s="41"/>
      <c r="X72" s="41"/>
      <c r="Y72" s="41"/>
      <c r="Z72" s="42"/>
      <c r="AA72" s="42"/>
      <c r="AC72" s="4"/>
      <c r="AD72" s="4"/>
    </row>
    <row r="73" spans="1:30" ht="12.75" customHeight="1">
      <c r="A73" s="36"/>
      <c r="B73" s="37"/>
      <c r="C73" s="36"/>
      <c r="D73" s="36"/>
      <c r="E73" s="36"/>
      <c r="F73" s="36"/>
      <c r="G73" s="36"/>
      <c r="H73" s="36"/>
      <c r="I73" s="37"/>
      <c r="J73" s="36"/>
      <c r="K73" s="36"/>
      <c r="L73" s="36"/>
      <c r="M73" s="38"/>
      <c r="N73" s="36"/>
      <c r="O73" s="41"/>
      <c r="P73" s="41"/>
      <c r="Q73" s="41"/>
      <c r="R73" s="41"/>
      <c r="S73" s="36"/>
      <c r="T73" s="36"/>
      <c r="U73" s="36"/>
      <c r="V73" s="36"/>
      <c r="W73" s="41"/>
      <c r="X73" s="41"/>
      <c r="Y73" s="41"/>
      <c r="Z73" s="42"/>
      <c r="AA73" s="42"/>
      <c r="AC73" s="4"/>
      <c r="AD73" s="4"/>
    </row>
    <row r="74" spans="1:30" ht="12.75" customHeight="1">
      <c r="A74" s="36"/>
      <c r="B74" s="37"/>
      <c r="C74" s="36"/>
      <c r="D74" s="36"/>
      <c r="E74" s="36"/>
      <c r="F74" s="36"/>
      <c r="G74" s="36"/>
      <c r="H74" s="36"/>
      <c r="I74" s="37"/>
      <c r="J74" s="36"/>
      <c r="K74" s="36"/>
      <c r="L74" s="36"/>
      <c r="M74" s="38"/>
      <c r="N74" s="36"/>
      <c r="O74" s="41"/>
      <c r="P74" s="41"/>
      <c r="Q74" s="41"/>
      <c r="R74" s="41"/>
      <c r="S74" s="36"/>
      <c r="T74" s="36"/>
      <c r="U74" s="36"/>
      <c r="V74" s="36"/>
      <c r="W74" s="41"/>
      <c r="X74" s="41"/>
      <c r="Y74" s="41"/>
      <c r="Z74" s="42"/>
      <c r="AA74" s="42"/>
      <c r="AC74" s="4"/>
      <c r="AD74" s="4"/>
    </row>
    <row r="75" spans="1:30" ht="12.75" customHeight="1">
      <c r="A75" s="36"/>
      <c r="B75" s="37"/>
      <c r="C75" s="36"/>
      <c r="D75" s="36"/>
      <c r="E75" s="36"/>
      <c r="F75" s="36"/>
      <c r="G75" s="36"/>
      <c r="H75" s="36"/>
      <c r="I75" s="37"/>
      <c r="J75" s="36"/>
      <c r="K75" s="36"/>
      <c r="L75" s="36"/>
      <c r="M75" s="38"/>
      <c r="N75" s="36"/>
      <c r="O75" s="41"/>
      <c r="P75" s="41"/>
      <c r="Q75" s="41"/>
      <c r="R75" s="41"/>
      <c r="S75" s="36"/>
      <c r="T75" s="36"/>
      <c r="U75" s="36"/>
      <c r="V75" s="36"/>
      <c r="W75" s="41"/>
      <c r="X75" s="41"/>
      <c r="Y75" s="41"/>
      <c r="Z75" s="42"/>
      <c r="AA75" s="42"/>
      <c r="AC75" s="4"/>
      <c r="AD75" s="4"/>
    </row>
    <row r="76" spans="1:30" ht="12.75" customHeight="1">
      <c r="A76" s="36"/>
      <c r="B76" s="37"/>
      <c r="C76" s="36"/>
      <c r="D76" s="36"/>
      <c r="E76" s="36"/>
      <c r="F76" s="36"/>
      <c r="G76" s="36"/>
      <c r="H76" s="36"/>
      <c r="I76" s="37"/>
      <c r="J76" s="36"/>
      <c r="K76" s="36"/>
      <c r="L76" s="36"/>
      <c r="M76" s="38"/>
      <c r="N76" s="36"/>
      <c r="O76" s="41"/>
      <c r="P76" s="41"/>
      <c r="Q76" s="41"/>
      <c r="R76" s="41"/>
      <c r="S76" s="36"/>
      <c r="T76" s="36"/>
      <c r="U76" s="36"/>
      <c r="V76" s="36"/>
      <c r="W76" s="41"/>
      <c r="X76" s="41"/>
      <c r="Y76" s="41"/>
      <c r="Z76" s="42"/>
      <c r="AA76" s="42"/>
      <c r="AC76" s="4"/>
      <c r="AD76" s="4"/>
    </row>
    <row r="77" spans="1:30" ht="12.75" customHeight="1">
      <c r="A77" s="36"/>
      <c r="B77" s="37"/>
      <c r="C77" s="36"/>
      <c r="D77" s="36"/>
      <c r="E77" s="36"/>
      <c r="F77" s="36"/>
      <c r="G77" s="36"/>
      <c r="H77" s="36"/>
      <c r="I77" s="37"/>
      <c r="J77" s="36"/>
      <c r="K77" s="36"/>
      <c r="L77" s="36"/>
      <c r="M77" s="38"/>
      <c r="N77" s="36"/>
      <c r="O77" s="41"/>
      <c r="P77" s="41"/>
      <c r="Q77" s="41"/>
      <c r="R77" s="41"/>
      <c r="S77" s="36"/>
      <c r="T77" s="36"/>
      <c r="U77" s="36"/>
      <c r="V77" s="36"/>
      <c r="W77" s="41"/>
      <c r="X77" s="41"/>
      <c r="Y77" s="41"/>
      <c r="Z77" s="42"/>
      <c r="AA77" s="42"/>
      <c r="AC77" s="4"/>
      <c r="AD77" s="4"/>
    </row>
    <row r="78" spans="1:30" ht="12.75" customHeight="1">
      <c r="A78" s="36"/>
      <c r="B78" s="37"/>
      <c r="C78" s="36"/>
      <c r="D78" s="36"/>
      <c r="E78" s="36"/>
      <c r="F78" s="36"/>
      <c r="G78" s="36"/>
      <c r="H78" s="36"/>
      <c r="I78" s="37"/>
      <c r="J78" s="36"/>
      <c r="K78" s="36"/>
      <c r="L78" s="36"/>
      <c r="M78" s="38"/>
      <c r="N78" s="36"/>
      <c r="O78" s="41"/>
      <c r="P78" s="41"/>
      <c r="Q78" s="41"/>
      <c r="R78" s="41"/>
      <c r="S78" s="36"/>
      <c r="T78" s="36"/>
      <c r="U78" s="36"/>
      <c r="V78" s="36"/>
      <c r="W78" s="41"/>
      <c r="X78" s="41"/>
      <c r="Y78" s="41"/>
      <c r="Z78" s="42"/>
      <c r="AA78" s="42"/>
      <c r="AC78" s="4"/>
      <c r="AD78" s="4"/>
    </row>
    <row r="79" spans="1:30" ht="12.75" customHeight="1">
      <c r="A79" s="36"/>
      <c r="B79" s="37"/>
      <c r="C79" s="36"/>
      <c r="D79" s="36"/>
      <c r="E79" s="36"/>
      <c r="F79" s="36"/>
      <c r="G79" s="36"/>
      <c r="H79" s="36"/>
      <c r="I79" s="37"/>
      <c r="J79" s="36"/>
      <c r="K79" s="36"/>
      <c r="L79" s="36"/>
      <c r="M79" s="38"/>
      <c r="N79" s="36"/>
      <c r="O79" s="41"/>
      <c r="P79" s="41"/>
      <c r="Q79" s="41"/>
      <c r="R79" s="41"/>
      <c r="S79" s="36"/>
      <c r="T79" s="36"/>
      <c r="U79" s="36"/>
      <c r="V79" s="36"/>
      <c r="W79" s="41"/>
      <c r="X79" s="41"/>
      <c r="Y79" s="41"/>
      <c r="Z79" s="42"/>
      <c r="AA79" s="42"/>
      <c r="AC79" s="4"/>
      <c r="AD79" s="4"/>
    </row>
    <row r="80" spans="1:30" ht="12.75" customHeight="1">
      <c r="A80" s="36"/>
      <c r="B80" s="37"/>
      <c r="C80" s="36"/>
      <c r="D80" s="36"/>
      <c r="E80" s="36"/>
      <c r="F80" s="36"/>
      <c r="G80" s="36"/>
      <c r="H80" s="36"/>
      <c r="I80" s="37"/>
      <c r="J80" s="36"/>
      <c r="K80" s="36"/>
      <c r="L80" s="36"/>
      <c r="M80" s="38"/>
      <c r="N80" s="36"/>
      <c r="O80" s="41"/>
      <c r="P80" s="41"/>
      <c r="Q80" s="41"/>
      <c r="R80" s="41"/>
      <c r="S80" s="36"/>
      <c r="T80" s="36"/>
      <c r="U80" s="36"/>
      <c r="V80" s="36"/>
      <c r="W80" s="41"/>
      <c r="X80" s="41"/>
      <c r="Y80" s="41"/>
      <c r="Z80" s="42"/>
      <c r="AA80" s="42"/>
      <c r="AC80" s="4"/>
      <c r="AD80" s="4"/>
    </row>
    <row r="81" spans="1:30" ht="12.75" customHeight="1">
      <c r="A81" s="36"/>
      <c r="B81" s="37"/>
      <c r="C81" s="36"/>
      <c r="D81" s="36"/>
      <c r="E81" s="36"/>
      <c r="F81" s="36"/>
      <c r="G81" s="36"/>
      <c r="H81" s="36"/>
      <c r="I81" s="37"/>
      <c r="J81" s="36"/>
      <c r="K81" s="36"/>
      <c r="L81" s="36"/>
      <c r="M81" s="38"/>
      <c r="N81" s="36"/>
      <c r="O81" s="41"/>
      <c r="P81" s="41"/>
      <c r="Q81" s="41"/>
      <c r="R81" s="41"/>
      <c r="S81" s="36"/>
      <c r="T81" s="36"/>
      <c r="U81" s="36"/>
      <c r="V81" s="36"/>
      <c r="W81" s="41"/>
      <c r="X81" s="41"/>
      <c r="Y81" s="41"/>
      <c r="Z81" s="42"/>
      <c r="AA81" s="42"/>
      <c r="AC81" s="4"/>
      <c r="AD81" s="4"/>
    </row>
    <row r="82" spans="1:30" ht="12.75" customHeight="1">
      <c r="A82" s="36"/>
      <c r="B82" s="37"/>
      <c r="C82" s="36"/>
      <c r="D82" s="36"/>
      <c r="E82" s="36"/>
      <c r="F82" s="36"/>
      <c r="G82" s="36"/>
      <c r="H82" s="36"/>
      <c r="I82" s="37"/>
      <c r="J82" s="36"/>
      <c r="K82" s="36"/>
      <c r="L82" s="36"/>
      <c r="M82" s="38"/>
      <c r="N82" s="36"/>
      <c r="O82" s="41"/>
      <c r="P82" s="41"/>
      <c r="Q82" s="41"/>
      <c r="R82" s="41"/>
      <c r="S82" s="36"/>
      <c r="T82" s="36"/>
      <c r="U82" s="36"/>
      <c r="V82" s="36"/>
      <c r="W82" s="41"/>
      <c r="X82" s="41"/>
      <c r="Y82" s="41"/>
      <c r="Z82" s="42"/>
      <c r="AA82" s="42"/>
      <c r="AC82" s="4"/>
      <c r="AD82" s="4"/>
    </row>
    <row r="83" spans="1:30" ht="12.75" customHeight="1">
      <c r="A83" s="36"/>
      <c r="B83" s="37"/>
      <c r="C83" s="36"/>
      <c r="D83" s="36"/>
      <c r="E83" s="36"/>
      <c r="F83" s="36"/>
      <c r="G83" s="36"/>
      <c r="H83" s="36"/>
      <c r="I83" s="37"/>
      <c r="J83" s="36"/>
      <c r="K83" s="36"/>
      <c r="L83" s="36"/>
      <c r="M83" s="38"/>
      <c r="N83" s="36"/>
      <c r="O83" s="41"/>
      <c r="P83" s="41"/>
      <c r="Q83" s="41"/>
      <c r="R83" s="41"/>
      <c r="S83" s="36"/>
      <c r="T83" s="36"/>
      <c r="U83" s="36"/>
      <c r="V83" s="36"/>
      <c r="W83" s="41"/>
      <c r="X83" s="41"/>
      <c r="Y83" s="41"/>
      <c r="Z83" s="42"/>
      <c r="AA83" s="42"/>
      <c r="AC83" s="4"/>
      <c r="AD83" s="4"/>
    </row>
    <row r="84" spans="1:30" ht="12.75" customHeight="1">
      <c r="A84" s="36"/>
      <c r="B84" s="37"/>
      <c r="C84" s="36"/>
      <c r="D84" s="36"/>
      <c r="E84" s="36"/>
      <c r="F84" s="36"/>
      <c r="G84" s="36"/>
      <c r="H84" s="36"/>
      <c r="I84" s="37"/>
      <c r="J84" s="36"/>
      <c r="K84" s="36"/>
      <c r="L84" s="36"/>
      <c r="M84" s="38"/>
      <c r="N84" s="36"/>
      <c r="O84" s="41"/>
      <c r="P84" s="41"/>
      <c r="Q84" s="41"/>
      <c r="R84" s="41"/>
      <c r="S84" s="36"/>
      <c r="T84" s="36"/>
      <c r="U84" s="36"/>
      <c r="V84" s="36"/>
      <c r="W84" s="41"/>
      <c r="X84" s="41"/>
      <c r="Y84" s="41"/>
      <c r="Z84" s="42"/>
      <c r="AA84" s="42"/>
      <c r="AC84" s="4"/>
      <c r="AD84" s="4"/>
    </row>
    <row r="85" spans="1:30" ht="12.75" customHeight="1">
      <c r="A85" s="36"/>
      <c r="B85" s="37"/>
      <c r="C85" s="36"/>
      <c r="D85" s="36"/>
      <c r="E85" s="36"/>
      <c r="F85" s="36"/>
      <c r="G85" s="36"/>
      <c r="H85" s="36"/>
      <c r="I85" s="37"/>
      <c r="J85" s="36"/>
      <c r="K85" s="36"/>
      <c r="L85" s="36"/>
      <c r="M85" s="38"/>
      <c r="N85" s="36"/>
      <c r="O85" s="41"/>
      <c r="P85" s="41"/>
      <c r="Q85" s="41"/>
      <c r="R85" s="41"/>
      <c r="S85" s="36"/>
      <c r="T85" s="36"/>
      <c r="U85" s="36"/>
      <c r="V85" s="36"/>
      <c r="W85" s="41"/>
      <c r="X85" s="41"/>
      <c r="Y85" s="41"/>
      <c r="Z85" s="42"/>
      <c r="AA85" s="42"/>
      <c r="AC85" s="4"/>
      <c r="AD85" s="4"/>
    </row>
    <row r="86" spans="1:30" ht="12.75" customHeight="1">
      <c r="A86" s="36"/>
      <c r="B86" s="37"/>
      <c r="C86" s="36"/>
      <c r="D86" s="36"/>
      <c r="E86" s="36"/>
      <c r="F86" s="36"/>
      <c r="G86" s="36"/>
      <c r="H86" s="36"/>
      <c r="I86" s="37"/>
      <c r="J86" s="36"/>
      <c r="K86" s="36"/>
      <c r="L86" s="36"/>
      <c r="M86" s="38"/>
      <c r="N86" s="36"/>
      <c r="O86" s="41"/>
      <c r="P86" s="41"/>
      <c r="Q86" s="41"/>
      <c r="R86" s="41"/>
      <c r="S86" s="36"/>
      <c r="T86" s="36"/>
      <c r="U86" s="36"/>
      <c r="V86" s="36"/>
      <c r="W86" s="41"/>
      <c r="X86" s="41"/>
      <c r="Y86" s="41"/>
      <c r="Z86" s="42"/>
      <c r="AA86" s="42"/>
      <c r="AC86" s="4"/>
      <c r="AD86" s="4"/>
    </row>
    <row r="87" spans="1:30" ht="12.75" customHeight="1">
      <c r="A87" s="36"/>
      <c r="B87" s="37"/>
      <c r="C87" s="36"/>
      <c r="D87" s="36"/>
      <c r="E87" s="36"/>
      <c r="F87" s="36"/>
      <c r="G87" s="36"/>
      <c r="H87" s="36"/>
      <c r="I87" s="37"/>
      <c r="J87" s="36"/>
      <c r="K87" s="36"/>
      <c r="L87" s="36"/>
      <c r="M87" s="38"/>
      <c r="N87" s="36"/>
      <c r="O87" s="41"/>
      <c r="P87" s="41"/>
      <c r="Q87" s="41"/>
      <c r="R87" s="41"/>
      <c r="S87" s="36"/>
      <c r="T87" s="36"/>
      <c r="U87" s="36"/>
      <c r="V87" s="36"/>
      <c r="W87" s="41"/>
      <c r="X87" s="41"/>
      <c r="Y87" s="41"/>
      <c r="Z87" s="42"/>
      <c r="AA87" s="42"/>
      <c r="AC87" s="4"/>
      <c r="AD87" s="4"/>
    </row>
    <row r="88" spans="1:30" ht="12.75" customHeight="1">
      <c r="A88" s="36"/>
      <c r="B88" s="37"/>
      <c r="C88" s="36"/>
      <c r="D88" s="36"/>
      <c r="E88" s="36"/>
      <c r="F88" s="36"/>
      <c r="G88" s="36"/>
      <c r="H88" s="36"/>
      <c r="I88" s="37"/>
      <c r="J88" s="36"/>
      <c r="K88" s="36"/>
      <c r="L88" s="36"/>
      <c r="M88" s="38"/>
      <c r="N88" s="36"/>
      <c r="O88" s="41"/>
      <c r="P88" s="41"/>
      <c r="Q88" s="41"/>
      <c r="R88" s="41"/>
      <c r="S88" s="36"/>
      <c r="T88" s="36"/>
      <c r="U88" s="36"/>
      <c r="V88" s="36"/>
      <c r="W88" s="41"/>
      <c r="X88" s="41"/>
      <c r="Y88" s="41"/>
      <c r="Z88" s="42"/>
      <c r="AA88" s="42"/>
      <c r="AC88" s="4"/>
      <c r="AD88" s="4"/>
    </row>
    <row r="89" spans="1:30" ht="12.75" customHeight="1">
      <c r="A89" s="36"/>
      <c r="B89" s="37"/>
      <c r="C89" s="36"/>
      <c r="D89" s="36"/>
      <c r="E89" s="36"/>
      <c r="F89" s="36"/>
      <c r="G89" s="36"/>
      <c r="H89" s="36"/>
      <c r="I89" s="37"/>
      <c r="J89" s="36"/>
      <c r="K89" s="36"/>
      <c r="L89" s="36"/>
      <c r="M89" s="38"/>
      <c r="N89" s="36"/>
      <c r="O89" s="41"/>
      <c r="P89" s="41"/>
      <c r="Q89" s="41"/>
      <c r="R89" s="41"/>
      <c r="S89" s="36"/>
      <c r="T89" s="36"/>
      <c r="U89" s="36"/>
      <c r="V89" s="36"/>
      <c r="W89" s="41"/>
      <c r="X89" s="41"/>
      <c r="Y89" s="41"/>
      <c r="Z89" s="42"/>
      <c r="AA89" s="42"/>
      <c r="AC89" s="4"/>
      <c r="AD89" s="4"/>
    </row>
    <row r="90" spans="1:30" ht="12.75" customHeight="1">
      <c r="A90" s="36"/>
      <c r="B90" s="37"/>
      <c r="C90" s="36"/>
      <c r="D90" s="36"/>
      <c r="E90" s="36"/>
      <c r="F90" s="36"/>
      <c r="G90" s="36"/>
      <c r="H90" s="36"/>
      <c r="I90" s="37"/>
      <c r="J90" s="36"/>
      <c r="K90" s="36"/>
      <c r="L90" s="36"/>
      <c r="M90" s="38"/>
      <c r="N90" s="36"/>
      <c r="O90" s="41"/>
      <c r="P90" s="41"/>
      <c r="Q90" s="41"/>
      <c r="R90" s="41"/>
      <c r="S90" s="36"/>
      <c r="T90" s="36"/>
      <c r="U90" s="36"/>
      <c r="V90" s="36"/>
      <c r="W90" s="41"/>
      <c r="X90" s="41"/>
      <c r="Y90" s="41"/>
      <c r="Z90" s="42"/>
      <c r="AA90" s="42"/>
      <c r="AC90" s="4"/>
      <c r="AD90" s="4"/>
    </row>
    <row r="91" spans="1:30" ht="12.75" customHeight="1">
      <c r="A91" s="36"/>
      <c r="B91" s="37"/>
      <c r="C91" s="36"/>
      <c r="D91" s="36"/>
      <c r="E91" s="36"/>
      <c r="F91" s="36"/>
      <c r="G91" s="36"/>
      <c r="H91" s="36"/>
      <c r="I91" s="37"/>
      <c r="J91" s="36"/>
      <c r="K91" s="36"/>
      <c r="L91" s="36"/>
      <c r="M91" s="38"/>
      <c r="N91" s="36"/>
      <c r="O91" s="41"/>
      <c r="P91" s="41"/>
      <c r="Q91" s="41"/>
      <c r="R91" s="41"/>
      <c r="S91" s="36"/>
      <c r="T91" s="36"/>
      <c r="U91" s="36"/>
      <c r="V91" s="36"/>
      <c r="W91" s="41"/>
      <c r="X91" s="41"/>
      <c r="Y91" s="41"/>
      <c r="Z91" s="42"/>
      <c r="AA91" s="42"/>
      <c r="AC91" s="4"/>
      <c r="AD91" s="4"/>
    </row>
    <row r="92" spans="1:30" ht="12.75" customHeight="1">
      <c r="A92" s="36"/>
      <c r="B92" s="37"/>
      <c r="C92" s="36"/>
      <c r="D92" s="36"/>
      <c r="E92" s="36"/>
      <c r="F92" s="36"/>
      <c r="G92" s="36"/>
      <c r="H92" s="36"/>
      <c r="I92" s="37"/>
      <c r="J92" s="36"/>
      <c r="K92" s="36"/>
      <c r="L92" s="36"/>
      <c r="M92" s="38"/>
      <c r="N92" s="36"/>
      <c r="O92" s="41"/>
      <c r="P92" s="41"/>
      <c r="Q92" s="41"/>
      <c r="R92" s="41"/>
      <c r="S92" s="36"/>
      <c r="T92" s="36"/>
      <c r="U92" s="36"/>
      <c r="V92" s="36"/>
      <c r="W92" s="41"/>
      <c r="X92" s="41"/>
      <c r="Y92" s="41"/>
      <c r="Z92" s="42"/>
      <c r="AA92" s="42"/>
      <c r="AC92" s="4"/>
      <c r="AD92" s="4"/>
    </row>
    <row r="93" spans="1:30" ht="12.75" customHeight="1">
      <c r="A93" s="36"/>
      <c r="B93" s="37"/>
      <c r="C93" s="36"/>
      <c r="D93" s="36"/>
      <c r="E93" s="36"/>
      <c r="F93" s="36"/>
      <c r="G93" s="36"/>
      <c r="H93" s="36"/>
      <c r="I93" s="37"/>
      <c r="J93" s="36"/>
      <c r="K93" s="36"/>
      <c r="L93" s="36"/>
      <c r="M93" s="38"/>
      <c r="N93" s="36"/>
      <c r="O93" s="41"/>
      <c r="P93" s="41"/>
      <c r="Q93" s="41"/>
      <c r="R93" s="41"/>
      <c r="S93" s="36"/>
      <c r="T93" s="36"/>
      <c r="U93" s="36"/>
      <c r="V93" s="36"/>
      <c r="W93" s="41"/>
      <c r="X93" s="41"/>
      <c r="Y93" s="41"/>
      <c r="Z93" s="42"/>
      <c r="AA93" s="42"/>
      <c r="AC93" s="4"/>
      <c r="AD93" s="4"/>
    </row>
    <row r="94" spans="1:30" ht="12.75" customHeight="1">
      <c r="A94" s="36"/>
      <c r="B94" s="37"/>
      <c r="C94" s="36"/>
      <c r="D94" s="36"/>
      <c r="E94" s="36"/>
      <c r="F94" s="36"/>
      <c r="G94" s="36"/>
      <c r="H94" s="36"/>
      <c r="I94" s="37"/>
      <c r="J94" s="36"/>
      <c r="K94" s="36"/>
      <c r="L94" s="36"/>
      <c r="M94" s="38"/>
      <c r="N94" s="36"/>
      <c r="O94" s="41"/>
      <c r="P94" s="41"/>
      <c r="Q94" s="41"/>
      <c r="R94" s="41"/>
      <c r="S94" s="36"/>
      <c r="T94" s="36"/>
      <c r="U94" s="36"/>
      <c r="V94" s="36"/>
      <c r="W94" s="41"/>
      <c r="X94" s="41"/>
      <c r="Y94" s="41"/>
      <c r="Z94" s="42"/>
      <c r="AA94" s="42"/>
      <c r="AC94" s="4"/>
      <c r="AD94" s="4"/>
    </row>
    <row r="95" spans="1:30" ht="12.75" customHeight="1">
      <c r="A95" s="36"/>
      <c r="B95" s="37"/>
      <c r="C95" s="36"/>
      <c r="D95" s="36"/>
      <c r="E95" s="36"/>
      <c r="F95" s="36"/>
      <c r="G95" s="36"/>
      <c r="H95" s="36"/>
      <c r="I95" s="37"/>
      <c r="J95" s="36"/>
      <c r="K95" s="36"/>
      <c r="L95" s="36"/>
      <c r="M95" s="38"/>
      <c r="N95" s="36"/>
      <c r="O95" s="41"/>
      <c r="P95" s="41"/>
      <c r="Q95" s="41"/>
      <c r="R95" s="41"/>
      <c r="S95" s="36"/>
      <c r="T95" s="36"/>
      <c r="U95" s="36"/>
      <c r="V95" s="36"/>
      <c r="W95" s="41"/>
      <c r="X95" s="41"/>
      <c r="Y95" s="41"/>
      <c r="Z95" s="42"/>
      <c r="AA95" s="42"/>
      <c r="AC95" s="4"/>
      <c r="AD95" s="4"/>
    </row>
    <row r="96" spans="1:30" ht="12.75" customHeight="1">
      <c r="A96" s="36"/>
      <c r="B96" s="37"/>
      <c r="C96" s="36"/>
      <c r="D96" s="36"/>
      <c r="E96" s="36"/>
      <c r="F96" s="36"/>
      <c r="G96" s="36"/>
      <c r="H96" s="36"/>
      <c r="I96" s="37"/>
      <c r="J96" s="36"/>
      <c r="K96" s="36"/>
      <c r="L96" s="36"/>
      <c r="M96" s="38"/>
      <c r="N96" s="36"/>
      <c r="O96" s="41"/>
      <c r="P96" s="41"/>
      <c r="Q96" s="41"/>
      <c r="R96" s="41"/>
      <c r="S96" s="36"/>
      <c r="T96" s="36"/>
      <c r="U96" s="36"/>
      <c r="V96" s="36"/>
      <c r="W96" s="41"/>
      <c r="X96" s="41"/>
      <c r="Y96" s="41"/>
      <c r="Z96" s="42"/>
      <c r="AA96" s="42"/>
      <c r="AC96" s="4"/>
      <c r="AD96" s="4"/>
    </row>
    <row r="97" spans="1:30" ht="12.75" customHeight="1">
      <c r="A97" s="36"/>
      <c r="B97" s="37"/>
      <c r="C97" s="36"/>
      <c r="D97" s="36"/>
      <c r="E97" s="36"/>
      <c r="F97" s="36"/>
      <c r="G97" s="36"/>
      <c r="H97" s="36"/>
      <c r="I97" s="37"/>
      <c r="J97" s="36"/>
      <c r="K97" s="36"/>
      <c r="L97" s="36"/>
      <c r="M97" s="38"/>
      <c r="N97" s="36"/>
      <c r="O97" s="41"/>
      <c r="P97" s="41"/>
      <c r="Q97" s="41"/>
      <c r="R97" s="41"/>
      <c r="S97" s="36"/>
      <c r="T97" s="36"/>
      <c r="U97" s="36"/>
      <c r="V97" s="36"/>
      <c r="W97" s="41"/>
      <c r="X97" s="41"/>
      <c r="Y97" s="41"/>
      <c r="Z97" s="42"/>
      <c r="AA97" s="42"/>
      <c r="AC97" s="4"/>
      <c r="AD97" s="4"/>
    </row>
    <row r="98" spans="1:30" ht="12.75" customHeight="1">
      <c r="A98" s="36"/>
      <c r="B98" s="37"/>
      <c r="C98" s="36"/>
      <c r="D98" s="36"/>
      <c r="E98" s="36"/>
      <c r="F98" s="36"/>
      <c r="G98" s="36"/>
      <c r="H98" s="36"/>
      <c r="I98" s="37"/>
      <c r="J98" s="36"/>
      <c r="K98" s="36"/>
      <c r="L98" s="36"/>
      <c r="M98" s="38"/>
      <c r="N98" s="36"/>
      <c r="O98" s="41"/>
      <c r="P98" s="41"/>
      <c r="Q98" s="41"/>
      <c r="R98" s="41"/>
      <c r="S98" s="36"/>
      <c r="T98" s="36"/>
      <c r="U98" s="36"/>
      <c r="V98" s="36"/>
      <c r="W98" s="41"/>
      <c r="X98" s="41"/>
      <c r="Y98" s="41"/>
      <c r="Z98" s="42"/>
      <c r="AA98" s="42"/>
      <c r="AC98" s="4"/>
      <c r="AD98" s="4"/>
    </row>
    <row r="99" spans="1:30" ht="12.75" customHeight="1">
      <c r="A99" s="36"/>
      <c r="B99" s="37"/>
      <c r="C99" s="36"/>
      <c r="D99" s="36"/>
      <c r="E99" s="36"/>
      <c r="F99" s="36"/>
      <c r="G99" s="36"/>
      <c r="H99" s="36"/>
      <c r="I99" s="37"/>
      <c r="J99" s="36"/>
      <c r="K99" s="36"/>
      <c r="L99" s="36"/>
      <c r="M99" s="38"/>
      <c r="N99" s="36"/>
      <c r="O99" s="41"/>
      <c r="P99" s="41"/>
      <c r="Q99" s="41"/>
      <c r="R99" s="41"/>
      <c r="S99" s="36"/>
      <c r="T99" s="36"/>
      <c r="U99" s="36"/>
      <c r="V99" s="36"/>
      <c r="W99" s="41"/>
      <c r="X99" s="41"/>
      <c r="Y99" s="41"/>
      <c r="Z99" s="42"/>
      <c r="AA99" s="42"/>
      <c r="AC99" s="4"/>
      <c r="AD99" s="4"/>
    </row>
    <row r="100" spans="1:30" ht="12.75" customHeight="1">
      <c r="A100" s="36"/>
      <c r="B100" s="37"/>
      <c r="C100" s="36"/>
      <c r="D100" s="36"/>
      <c r="E100" s="36"/>
      <c r="F100" s="36"/>
      <c r="G100" s="36"/>
      <c r="H100" s="36"/>
      <c r="I100" s="37"/>
      <c r="J100" s="36"/>
      <c r="K100" s="36"/>
      <c r="L100" s="36"/>
      <c r="M100" s="38"/>
      <c r="N100" s="36"/>
      <c r="O100" s="41"/>
      <c r="P100" s="41"/>
      <c r="Q100" s="41"/>
      <c r="R100" s="41"/>
      <c r="S100" s="36"/>
      <c r="T100" s="36"/>
      <c r="U100" s="36"/>
      <c r="V100" s="36"/>
      <c r="W100" s="41"/>
      <c r="X100" s="41"/>
      <c r="Y100" s="41"/>
      <c r="Z100" s="42"/>
      <c r="AA100" s="42"/>
      <c r="AC100" s="4"/>
      <c r="AD100" s="4"/>
    </row>
    <row r="101" spans="1:30" ht="12.75" customHeight="1">
      <c r="A101" s="36"/>
      <c r="B101" s="37"/>
      <c r="C101" s="36"/>
      <c r="D101" s="36"/>
      <c r="E101" s="36"/>
      <c r="F101" s="36"/>
      <c r="G101" s="36"/>
      <c r="H101" s="36"/>
      <c r="I101" s="37"/>
      <c r="J101" s="36"/>
      <c r="K101" s="36"/>
      <c r="L101" s="36"/>
      <c r="M101" s="38"/>
      <c r="N101" s="36"/>
      <c r="O101" s="41"/>
      <c r="P101" s="41"/>
      <c r="Q101" s="41"/>
      <c r="R101" s="41"/>
      <c r="S101" s="36"/>
      <c r="T101" s="36"/>
      <c r="U101" s="36"/>
      <c r="V101" s="36"/>
      <c r="W101" s="41"/>
      <c r="X101" s="41"/>
      <c r="Y101" s="41"/>
      <c r="Z101" s="42"/>
      <c r="AA101" s="42"/>
      <c r="AC101" s="4"/>
      <c r="AD101" s="4"/>
    </row>
    <row r="102" spans="1:30" ht="12.75" customHeight="1">
      <c r="A102" s="36"/>
      <c r="B102" s="37"/>
      <c r="C102" s="36"/>
      <c r="D102" s="36"/>
      <c r="E102" s="36"/>
      <c r="F102" s="36"/>
      <c r="G102" s="36"/>
      <c r="H102" s="36"/>
      <c r="I102" s="37"/>
      <c r="J102" s="36"/>
      <c r="K102" s="36"/>
      <c r="L102" s="36"/>
      <c r="M102" s="38"/>
      <c r="N102" s="36"/>
      <c r="O102" s="41"/>
      <c r="P102" s="41"/>
      <c r="Q102" s="41"/>
      <c r="R102" s="41"/>
      <c r="S102" s="36"/>
      <c r="T102" s="36"/>
      <c r="U102" s="36"/>
      <c r="V102" s="36"/>
      <c r="W102" s="41"/>
      <c r="X102" s="41"/>
      <c r="Y102" s="41"/>
      <c r="Z102" s="42"/>
      <c r="AA102" s="42"/>
      <c r="AC102" s="4"/>
      <c r="AD102" s="4"/>
    </row>
    <row r="103" spans="1:30" ht="12.75" customHeight="1">
      <c r="A103" s="36"/>
      <c r="B103" s="37"/>
      <c r="C103" s="36"/>
      <c r="D103" s="36"/>
      <c r="E103" s="36"/>
      <c r="F103" s="36"/>
      <c r="G103" s="36"/>
      <c r="H103" s="36"/>
      <c r="I103" s="37"/>
      <c r="J103" s="36"/>
      <c r="K103" s="36"/>
      <c r="L103" s="36"/>
      <c r="M103" s="38"/>
      <c r="N103" s="36"/>
      <c r="O103" s="41"/>
      <c r="P103" s="41"/>
      <c r="Q103" s="41"/>
      <c r="R103" s="41"/>
      <c r="S103" s="36"/>
      <c r="T103" s="36"/>
      <c r="U103" s="36"/>
      <c r="V103" s="36"/>
      <c r="W103" s="41"/>
      <c r="X103" s="41"/>
      <c r="Y103" s="41"/>
      <c r="Z103" s="42"/>
      <c r="AA103" s="42"/>
      <c r="AC103" s="4"/>
      <c r="AD103" s="4"/>
    </row>
    <row r="104" spans="1:30" ht="12.75" customHeight="1">
      <c r="A104" s="36"/>
      <c r="B104" s="37"/>
      <c r="C104" s="36"/>
      <c r="D104" s="36"/>
      <c r="E104" s="36"/>
      <c r="F104" s="36"/>
      <c r="G104" s="36"/>
      <c r="H104" s="36"/>
      <c r="I104" s="37"/>
      <c r="J104" s="36"/>
      <c r="K104" s="36"/>
      <c r="L104" s="36"/>
      <c r="M104" s="38"/>
      <c r="N104" s="36"/>
      <c r="O104" s="41"/>
      <c r="P104" s="41"/>
      <c r="Q104" s="41"/>
      <c r="R104" s="41"/>
      <c r="S104" s="36"/>
      <c r="T104" s="36"/>
      <c r="U104" s="36"/>
      <c r="V104" s="36"/>
      <c r="W104" s="41"/>
      <c r="X104" s="41"/>
      <c r="Y104" s="41"/>
      <c r="Z104" s="42"/>
      <c r="AA104" s="42"/>
      <c r="AC104" s="4"/>
      <c r="AD104" s="4"/>
    </row>
    <row r="105" spans="1:30" ht="12.75" customHeight="1">
      <c r="A105" s="36"/>
      <c r="B105" s="37"/>
      <c r="C105" s="36"/>
      <c r="D105" s="36"/>
      <c r="E105" s="36"/>
      <c r="F105" s="36"/>
      <c r="G105" s="36"/>
      <c r="H105" s="36"/>
      <c r="I105" s="37"/>
      <c r="J105" s="36"/>
      <c r="K105" s="36"/>
      <c r="L105" s="36"/>
      <c r="M105" s="38"/>
      <c r="N105" s="36"/>
      <c r="O105" s="41"/>
      <c r="P105" s="41"/>
      <c r="Q105" s="41"/>
      <c r="R105" s="41"/>
      <c r="S105" s="36"/>
      <c r="T105" s="36"/>
      <c r="U105" s="36"/>
      <c r="V105" s="36"/>
      <c r="W105" s="41"/>
      <c r="X105" s="41"/>
      <c r="Y105" s="41"/>
      <c r="Z105" s="42"/>
      <c r="AA105" s="42"/>
      <c r="AC105" s="4"/>
      <c r="AD105" s="4"/>
    </row>
    <row r="106" spans="1:30" ht="12.75" customHeight="1">
      <c r="A106" s="36"/>
      <c r="B106" s="37"/>
      <c r="C106" s="36"/>
      <c r="D106" s="36"/>
      <c r="E106" s="36"/>
      <c r="F106" s="36"/>
      <c r="G106" s="36"/>
      <c r="H106" s="36"/>
      <c r="I106" s="37"/>
      <c r="J106" s="36"/>
      <c r="K106" s="36"/>
      <c r="L106" s="36"/>
      <c r="M106" s="38"/>
      <c r="N106" s="36"/>
      <c r="O106" s="41"/>
      <c r="P106" s="41"/>
      <c r="Q106" s="41"/>
      <c r="R106" s="41"/>
      <c r="S106" s="36"/>
      <c r="T106" s="36"/>
      <c r="U106" s="36"/>
      <c r="V106" s="36"/>
      <c r="W106" s="41"/>
      <c r="X106" s="41"/>
      <c r="Y106" s="41"/>
      <c r="Z106" s="42"/>
      <c r="AA106" s="42"/>
      <c r="AC106" s="4"/>
      <c r="AD106" s="4"/>
    </row>
    <row r="107" spans="1:30" ht="12.75" customHeight="1">
      <c r="A107" s="36"/>
      <c r="B107" s="37"/>
      <c r="C107" s="36"/>
      <c r="D107" s="36"/>
      <c r="E107" s="36"/>
      <c r="F107" s="36"/>
      <c r="G107" s="36"/>
      <c r="H107" s="36"/>
      <c r="I107" s="37"/>
      <c r="J107" s="36"/>
      <c r="K107" s="36"/>
      <c r="L107" s="36"/>
      <c r="M107" s="38"/>
      <c r="N107" s="36"/>
      <c r="O107" s="41"/>
      <c r="P107" s="41"/>
      <c r="Q107" s="41"/>
      <c r="R107" s="41"/>
      <c r="S107" s="36"/>
      <c r="T107" s="36"/>
      <c r="U107" s="36"/>
      <c r="V107" s="36"/>
      <c r="W107" s="41"/>
      <c r="X107" s="41"/>
      <c r="Y107" s="41"/>
      <c r="Z107" s="42"/>
      <c r="AA107" s="42"/>
      <c r="AC107" s="4"/>
      <c r="AD107" s="4"/>
    </row>
    <row r="108" spans="1:30" ht="12.75" customHeight="1">
      <c r="A108" s="36"/>
      <c r="B108" s="37"/>
      <c r="C108" s="36"/>
      <c r="D108" s="36"/>
      <c r="E108" s="36"/>
      <c r="F108" s="36"/>
      <c r="G108" s="36"/>
      <c r="H108" s="36"/>
      <c r="I108" s="37"/>
      <c r="J108" s="36"/>
      <c r="K108" s="36"/>
      <c r="L108" s="36"/>
      <c r="M108" s="38"/>
      <c r="N108" s="36"/>
      <c r="O108" s="41"/>
      <c r="P108" s="41"/>
      <c r="Q108" s="41"/>
      <c r="R108" s="41"/>
      <c r="S108" s="36"/>
      <c r="T108" s="36"/>
      <c r="U108" s="36"/>
      <c r="V108" s="36"/>
      <c r="W108" s="41"/>
      <c r="X108" s="41"/>
      <c r="Y108" s="41"/>
      <c r="Z108" s="42"/>
      <c r="AA108" s="42"/>
      <c r="AC108" s="4"/>
      <c r="AD108" s="4"/>
    </row>
    <row r="109" spans="1:30" ht="12.75" customHeight="1">
      <c r="A109" s="36"/>
      <c r="B109" s="37"/>
      <c r="C109" s="36"/>
      <c r="D109" s="36"/>
      <c r="E109" s="36"/>
      <c r="F109" s="36"/>
      <c r="G109" s="36"/>
      <c r="H109" s="36"/>
      <c r="I109" s="37"/>
      <c r="J109" s="36"/>
      <c r="K109" s="36"/>
      <c r="L109" s="36"/>
      <c r="M109" s="38"/>
      <c r="N109" s="36"/>
      <c r="O109" s="41"/>
      <c r="P109" s="41"/>
      <c r="Q109" s="41"/>
      <c r="R109" s="41"/>
      <c r="S109" s="36"/>
      <c r="T109" s="36"/>
      <c r="U109" s="36"/>
      <c r="V109" s="36"/>
      <c r="W109" s="41"/>
      <c r="X109" s="41"/>
      <c r="Y109" s="41"/>
      <c r="Z109" s="42"/>
      <c r="AA109" s="42"/>
      <c r="AC109" s="4"/>
      <c r="AD109" s="4"/>
    </row>
    <row r="110" spans="1:30" ht="12.75" customHeight="1">
      <c r="A110" s="36"/>
      <c r="B110" s="37"/>
      <c r="C110" s="36"/>
      <c r="D110" s="36"/>
      <c r="E110" s="36"/>
      <c r="F110" s="36"/>
      <c r="G110" s="36"/>
      <c r="H110" s="36"/>
      <c r="I110" s="37"/>
      <c r="J110" s="36"/>
      <c r="K110" s="36"/>
      <c r="L110" s="36"/>
      <c r="M110" s="38"/>
      <c r="N110" s="36"/>
      <c r="O110" s="41"/>
      <c r="P110" s="41"/>
      <c r="Q110" s="41"/>
      <c r="R110" s="41"/>
      <c r="S110" s="36"/>
      <c r="T110" s="36"/>
      <c r="U110" s="36"/>
      <c r="V110" s="36"/>
      <c r="W110" s="41"/>
      <c r="X110" s="41"/>
      <c r="Y110" s="41"/>
      <c r="Z110" s="42"/>
      <c r="AA110" s="42"/>
      <c r="AC110" s="4"/>
      <c r="AD110" s="4"/>
    </row>
    <row r="111" spans="1:30" ht="12.75" customHeight="1">
      <c r="A111" s="36"/>
      <c r="B111" s="37"/>
      <c r="C111" s="36"/>
      <c r="D111" s="36"/>
      <c r="E111" s="36"/>
      <c r="F111" s="36"/>
      <c r="G111" s="36"/>
      <c r="H111" s="36"/>
      <c r="I111" s="37"/>
      <c r="J111" s="36"/>
      <c r="K111" s="36"/>
      <c r="L111" s="36"/>
      <c r="M111" s="38"/>
      <c r="N111" s="36"/>
      <c r="O111" s="41"/>
      <c r="P111" s="41"/>
      <c r="Q111" s="41"/>
      <c r="R111" s="41"/>
      <c r="S111" s="36"/>
      <c r="T111" s="36"/>
      <c r="U111" s="36"/>
      <c r="V111" s="36"/>
      <c r="W111" s="41"/>
      <c r="X111" s="41"/>
      <c r="Y111" s="41"/>
      <c r="Z111" s="42"/>
      <c r="AA111" s="42"/>
      <c r="AC111" s="4"/>
      <c r="AD111" s="4"/>
    </row>
    <row r="112" spans="1:30" ht="12.75" customHeight="1">
      <c r="A112" s="36"/>
      <c r="B112" s="37"/>
      <c r="C112" s="36"/>
      <c r="D112" s="36"/>
      <c r="E112" s="36"/>
      <c r="F112" s="36"/>
      <c r="G112" s="36"/>
      <c r="H112" s="36"/>
      <c r="I112" s="37"/>
      <c r="J112" s="36"/>
      <c r="K112" s="36"/>
      <c r="L112" s="36"/>
      <c r="M112" s="38"/>
      <c r="N112" s="36"/>
      <c r="O112" s="41"/>
      <c r="P112" s="41"/>
      <c r="Q112" s="41"/>
      <c r="R112" s="41"/>
      <c r="S112" s="36"/>
      <c r="T112" s="36"/>
      <c r="U112" s="36"/>
      <c r="V112" s="36"/>
      <c r="W112" s="41"/>
      <c r="X112" s="41"/>
      <c r="Y112" s="41"/>
      <c r="Z112" s="42"/>
      <c r="AA112" s="42"/>
      <c r="AC112" s="4"/>
      <c r="AD112" s="4"/>
    </row>
    <row r="113" spans="1:30" ht="12.75" customHeight="1">
      <c r="A113" s="36"/>
      <c r="B113" s="37"/>
      <c r="C113" s="36"/>
      <c r="D113" s="36"/>
      <c r="E113" s="36"/>
      <c r="F113" s="36"/>
      <c r="G113" s="36"/>
      <c r="H113" s="36"/>
      <c r="I113" s="37"/>
      <c r="J113" s="36"/>
      <c r="K113" s="36"/>
      <c r="L113" s="36"/>
      <c r="M113" s="38"/>
      <c r="N113" s="36"/>
      <c r="O113" s="41"/>
      <c r="P113" s="41"/>
      <c r="Q113" s="41"/>
      <c r="R113" s="41"/>
      <c r="S113" s="36"/>
      <c r="T113" s="36"/>
      <c r="U113" s="36"/>
      <c r="V113" s="36"/>
      <c r="W113" s="41"/>
      <c r="X113" s="41"/>
      <c r="Y113" s="41"/>
      <c r="Z113" s="42"/>
      <c r="AA113" s="42"/>
      <c r="AC113" s="4"/>
      <c r="AD113" s="4"/>
    </row>
    <row r="114" spans="1:30" ht="12.75" customHeight="1">
      <c r="A114" s="36"/>
      <c r="B114" s="37"/>
      <c r="C114" s="36"/>
      <c r="D114" s="36"/>
      <c r="E114" s="36"/>
      <c r="F114" s="36"/>
      <c r="G114" s="36"/>
      <c r="H114" s="36"/>
      <c r="I114" s="37"/>
      <c r="J114" s="36"/>
      <c r="K114" s="36"/>
      <c r="L114" s="36"/>
      <c r="M114" s="38"/>
      <c r="N114" s="36"/>
      <c r="O114" s="41"/>
      <c r="P114" s="41"/>
      <c r="Q114" s="41"/>
      <c r="R114" s="41"/>
      <c r="S114" s="36"/>
      <c r="T114" s="36"/>
      <c r="U114" s="36"/>
      <c r="V114" s="36"/>
      <c r="W114" s="41"/>
      <c r="X114" s="41"/>
      <c r="Y114" s="41"/>
      <c r="Z114" s="42"/>
      <c r="AA114" s="42"/>
      <c r="AC114" s="4"/>
      <c r="AD114" s="4"/>
    </row>
    <row r="115" spans="1:30" ht="12.75" customHeight="1">
      <c r="A115" s="36"/>
      <c r="B115" s="37"/>
      <c r="C115" s="36"/>
      <c r="D115" s="36"/>
      <c r="E115" s="36"/>
      <c r="F115" s="36"/>
      <c r="G115" s="36"/>
      <c r="H115" s="36"/>
      <c r="I115" s="37"/>
      <c r="J115" s="36"/>
      <c r="K115" s="36"/>
      <c r="L115" s="36"/>
      <c r="M115" s="38"/>
      <c r="N115" s="36"/>
      <c r="O115" s="41"/>
      <c r="P115" s="41"/>
      <c r="Q115" s="41"/>
      <c r="R115" s="41"/>
      <c r="S115" s="36"/>
      <c r="T115" s="36"/>
      <c r="U115" s="36"/>
      <c r="V115" s="36"/>
      <c r="W115" s="41"/>
      <c r="X115" s="41"/>
      <c r="Y115" s="41"/>
      <c r="Z115" s="42"/>
      <c r="AA115" s="42"/>
      <c r="AC115" s="4"/>
      <c r="AD115" s="4"/>
    </row>
    <row r="116" spans="1:30" ht="12.75" customHeight="1">
      <c r="A116" s="36"/>
      <c r="B116" s="37"/>
      <c r="C116" s="36"/>
      <c r="D116" s="36"/>
      <c r="E116" s="36"/>
      <c r="F116" s="36"/>
      <c r="G116" s="36"/>
      <c r="H116" s="36"/>
      <c r="I116" s="37"/>
      <c r="J116" s="36"/>
      <c r="K116" s="36"/>
      <c r="L116" s="36"/>
      <c r="M116" s="38"/>
      <c r="N116" s="36"/>
      <c r="O116" s="41"/>
      <c r="P116" s="41"/>
      <c r="Q116" s="41"/>
      <c r="R116" s="41"/>
      <c r="S116" s="36"/>
      <c r="T116" s="36"/>
      <c r="U116" s="36"/>
      <c r="V116" s="36"/>
      <c r="W116" s="41"/>
      <c r="X116" s="41"/>
      <c r="Y116" s="41"/>
      <c r="Z116" s="42"/>
      <c r="AA116" s="42"/>
      <c r="AC116" s="4"/>
      <c r="AD116" s="4"/>
    </row>
    <row r="117" spans="1:30" ht="12.75" customHeight="1">
      <c r="A117" s="36"/>
      <c r="B117" s="37"/>
      <c r="C117" s="36"/>
      <c r="D117" s="36"/>
      <c r="E117" s="36"/>
      <c r="F117" s="36"/>
      <c r="G117" s="36"/>
      <c r="H117" s="36"/>
      <c r="I117" s="37"/>
      <c r="J117" s="36"/>
      <c r="K117" s="36"/>
      <c r="L117" s="36"/>
      <c r="M117" s="38"/>
      <c r="N117" s="36"/>
      <c r="O117" s="41"/>
      <c r="P117" s="41"/>
      <c r="Q117" s="41"/>
      <c r="R117" s="41"/>
      <c r="S117" s="36"/>
      <c r="T117" s="36"/>
      <c r="U117" s="36"/>
      <c r="V117" s="36"/>
      <c r="W117" s="41"/>
      <c r="X117" s="41"/>
      <c r="Y117" s="41"/>
      <c r="Z117" s="42"/>
      <c r="AA117" s="42"/>
      <c r="AC117" s="4"/>
      <c r="AD117" s="4"/>
    </row>
    <row r="118" spans="1:30" ht="12.75" customHeight="1">
      <c r="A118" s="36"/>
      <c r="B118" s="37"/>
      <c r="C118" s="36"/>
      <c r="D118" s="36"/>
      <c r="E118" s="36"/>
      <c r="F118" s="36"/>
      <c r="G118" s="36"/>
      <c r="H118" s="36"/>
      <c r="I118" s="37"/>
      <c r="J118" s="36"/>
      <c r="K118" s="36"/>
      <c r="L118" s="36"/>
      <c r="M118" s="38"/>
      <c r="N118" s="36"/>
      <c r="O118" s="41"/>
      <c r="P118" s="41"/>
      <c r="Q118" s="41"/>
      <c r="R118" s="41"/>
      <c r="S118" s="36"/>
      <c r="T118" s="36"/>
      <c r="U118" s="36"/>
      <c r="V118" s="36"/>
      <c r="W118" s="41"/>
      <c r="X118" s="41"/>
      <c r="Y118" s="41"/>
      <c r="Z118" s="42"/>
      <c r="AA118" s="42"/>
      <c r="AC118" s="4"/>
      <c r="AD118" s="4"/>
    </row>
    <row r="119" spans="1:30" ht="12.75" customHeight="1">
      <c r="A119" s="36"/>
      <c r="B119" s="37"/>
      <c r="C119" s="36"/>
      <c r="D119" s="36"/>
      <c r="E119" s="36"/>
      <c r="F119" s="36"/>
      <c r="G119" s="36"/>
      <c r="H119" s="36"/>
      <c r="I119" s="37"/>
      <c r="J119" s="36"/>
      <c r="K119" s="36"/>
      <c r="L119" s="36"/>
      <c r="M119" s="38"/>
      <c r="N119" s="36"/>
      <c r="O119" s="41"/>
      <c r="P119" s="41"/>
      <c r="Q119" s="41"/>
      <c r="R119" s="41"/>
      <c r="S119" s="36"/>
      <c r="T119" s="36"/>
      <c r="U119" s="36"/>
      <c r="V119" s="36"/>
      <c r="W119" s="41"/>
      <c r="X119" s="41"/>
      <c r="Y119" s="41"/>
      <c r="Z119" s="42"/>
      <c r="AA119" s="42"/>
      <c r="AC119" s="4"/>
      <c r="AD119" s="4"/>
    </row>
    <row r="120" spans="1:30" ht="12.75" customHeight="1">
      <c r="A120" s="36"/>
      <c r="B120" s="37"/>
      <c r="C120" s="36"/>
      <c r="D120" s="36"/>
      <c r="E120" s="36"/>
      <c r="F120" s="36"/>
      <c r="G120" s="36"/>
      <c r="H120" s="36"/>
      <c r="I120" s="37"/>
      <c r="J120" s="36"/>
      <c r="K120" s="36"/>
      <c r="L120" s="36"/>
      <c r="M120" s="38"/>
      <c r="N120" s="36"/>
      <c r="O120" s="41"/>
      <c r="P120" s="41"/>
      <c r="Q120" s="41"/>
      <c r="R120" s="41"/>
      <c r="S120" s="36"/>
      <c r="T120" s="36"/>
      <c r="U120" s="36"/>
      <c r="V120" s="36"/>
      <c r="W120" s="41"/>
      <c r="X120" s="41"/>
      <c r="Y120" s="41"/>
      <c r="Z120" s="42"/>
      <c r="AA120" s="42"/>
      <c r="AC120" s="4"/>
      <c r="AD120" s="4"/>
    </row>
    <row r="121" spans="1:30" ht="12.75" customHeight="1">
      <c r="A121" s="36"/>
      <c r="B121" s="37"/>
      <c r="C121" s="36"/>
      <c r="D121" s="36"/>
      <c r="E121" s="36"/>
      <c r="F121" s="36"/>
      <c r="G121" s="36"/>
      <c r="H121" s="36"/>
      <c r="I121" s="37"/>
      <c r="J121" s="36"/>
      <c r="K121" s="36"/>
      <c r="L121" s="36"/>
      <c r="M121" s="38"/>
      <c r="N121" s="36"/>
      <c r="O121" s="41"/>
      <c r="P121" s="41"/>
      <c r="Q121" s="41"/>
      <c r="R121" s="41"/>
      <c r="S121" s="36"/>
      <c r="T121" s="36"/>
      <c r="U121" s="36"/>
      <c r="V121" s="36"/>
      <c r="W121" s="41"/>
      <c r="X121" s="41"/>
      <c r="Y121" s="41"/>
      <c r="Z121" s="42"/>
      <c r="AA121" s="42"/>
      <c r="AC121" s="4"/>
      <c r="AD121" s="4"/>
    </row>
    <row r="122" spans="1:30" ht="12.75" customHeight="1">
      <c r="A122" s="36"/>
      <c r="B122" s="37"/>
      <c r="C122" s="36"/>
      <c r="D122" s="36"/>
      <c r="E122" s="36"/>
      <c r="F122" s="36"/>
      <c r="G122" s="36"/>
      <c r="H122" s="36"/>
      <c r="I122" s="37"/>
      <c r="J122" s="36"/>
      <c r="K122" s="36"/>
      <c r="L122" s="36"/>
      <c r="M122" s="38"/>
      <c r="N122" s="36"/>
      <c r="O122" s="41"/>
      <c r="P122" s="41"/>
      <c r="Q122" s="41"/>
      <c r="R122" s="41"/>
      <c r="S122" s="36"/>
      <c r="T122" s="36"/>
      <c r="U122" s="36"/>
      <c r="V122" s="36"/>
      <c r="W122" s="41"/>
      <c r="X122" s="41"/>
      <c r="Y122" s="41"/>
      <c r="Z122" s="42"/>
      <c r="AA122" s="42"/>
      <c r="AC122" s="4"/>
      <c r="AD122" s="4"/>
    </row>
    <row r="123" spans="1:30" ht="12.75" customHeight="1">
      <c r="A123" s="36"/>
      <c r="B123" s="37"/>
      <c r="C123" s="36"/>
      <c r="D123" s="36"/>
      <c r="E123" s="36"/>
      <c r="F123" s="36"/>
      <c r="G123" s="36"/>
      <c r="H123" s="36"/>
      <c r="I123" s="37"/>
      <c r="J123" s="36"/>
      <c r="K123" s="36"/>
      <c r="L123" s="36"/>
      <c r="M123" s="38"/>
      <c r="N123" s="36"/>
      <c r="O123" s="41"/>
      <c r="P123" s="41"/>
      <c r="Q123" s="41"/>
      <c r="R123" s="41"/>
      <c r="S123" s="36"/>
      <c r="T123" s="36"/>
      <c r="U123" s="36"/>
      <c r="V123" s="36"/>
      <c r="W123" s="41"/>
      <c r="X123" s="41"/>
      <c r="Y123" s="41"/>
      <c r="Z123" s="42"/>
      <c r="AA123" s="42"/>
      <c r="AC123" s="4"/>
      <c r="AD123" s="4"/>
    </row>
    <row r="124" spans="1:30" ht="12.75" customHeight="1">
      <c r="A124" s="36"/>
      <c r="B124" s="37"/>
      <c r="C124" s="36"/>
      <c r="D124" s="36"/>
      <c r="E124" s="36"/>
      <c r="F124" s="36"/>
      <c r="G124" s="36"/>
      <c r="H124" s="36"/>
      <c r="I124" s="37"/>
      <c r="J124" s="36"/>
      <c r="K124" s="36"/>
      <c r="L124" s="36"/>
      <c r="M124" s="38"/>
      <c r="N124" s="36"/>
      <c r="O124" s="41"/>
      <c r="P124" s="41"/>
      <c r="Q124" s="41"/>
      <c r="R124" s="41"/>
      <c r="S124" s="36"/>
      <c r="T124" s="36"/>
      <c r="U124" s="36"/>
      <c r="V124" s="36"/>
      <c r="W124" s="41"/>
      <c r="X124" s="41"/>
      <c r="Y124" s="41"/>
      <c r="Z124" s="42"/>
      <c r="AA124" s="42"/>
      <c r="AC124" s="4"/>
      <c r="AD124" s="4"/>
    </row>
    <row r="125" spans="1:30" ht="12.75" customHeight="1">
      <c r="A125" s="36"/>
      <c r="B125" s="37"/>
      <c r="C125" s="36"/>
      <c r="D125" s="36"/>
      <c r="E125" s="36"/>
      <c r="F125" s="36"/>
      <c r="G125" s="36"/>
      <c r="H125" s="36"/>
      <c r="I125" s="37"/>
      <c r="J125" s="36"/>
      <c r="K125" s="36"/>
      <c r="L125" s="36"/>
      <c r="M125" s="38"/>
      <c r="N125" s="36"/>
      <c r="O125" s="41"/>
      <c r="P125" s="41"/>
      <c r="Q125" s="41"/>
      <c r="R125" s="41"/>
      <c r="S125" s="36"/>
      <c r="T125" s="36"/>
      <c r="U125" s="36"/>
      <c r="V125" s="36"/>
      <c r="W125" s="41"/>
      <c r="X125" s="41"/>
      <c r="Y125" s="41"/>
      <c r="Z125" s="42"/>
      <c r="AA125" s="42"/>
      <c r="AC125" s="4"/>
      <c r="AD125" s="4"/>
    </row>
    <row r="126" spans="1:30" ht="12.75" customHeight="1">
      <c r="A126" s="36"/>
      <c r="B126" s="37"/>
      <c r="C126" s="36"/>
      <c r="D126" s="36"/>
      <c r="E126" s="36"/>
      <c r="F126" s="36"/>
      <c r="G126" s="36"/>
      <c r="H126" s="36"/>
      <c r="I126" s="37"/>
      <c r="J126" s="36"/>
      <c r="K126" s="36"/>
      <c r="L126" s="36"/>
      <c r="M126" s="38"/>
      <c r="N126" s="36"/>
      <c r="O126" s="41"/>
      <c r="P126" s="41"/>
      <c r="Q126" s="41"/>
      <c r="R126" s="41"/>
      <c r="S126" s="36"/>
      <c r="T126" s="36"/>
      <c r="U126" s="36"/>
      <c r="V126" s="36"/>
      <c r="W126" s="41"/>
      <c r="X126" s="41"/>
      <c r="Y126" s="41"/>
      <c r="Z126" s="42"/>
      <c r="AA126" s="42"/>
      <c r="AC126" s="4"/>
      <c r="AD126" s="4"/>
    </row>
    <row r="127" spans="1:30" ht="12.75" customHeight="1">
      <c r="A127" s="36"/>
      <c r="B127" s="37"/>
      <c r="C127" s="36"/>
      <c r="D127" s="36"/>
      <c r="E127" s="36"/>
      <c r="F127" s="36"/>
      <c r="G127" s="36"/>
      <c r="H127" s="36"/>
      <c r="I127" s="37"/>
      <c r="J127" s="36"/>
      <c r="K127" s="36"/>
      <c r="L127" s="36"/>
      <c r="M127" s="38"/>
      <c r="N127" s="36"/>
      <c r="O127" s="41"/>
      <c r="P127" s="41"/>
      <c r="Q127" s="41"/>
      <c r="R127" s="41"/>
      <c r="S127" s="36"/>
      <c r="T127" s="36"/>
      <c r="U127" s="36"/>
      <c r="V127" s="36"/>
      <c r="W127" s="41"/>
      <c r="X127" s="41"/>
      <c r="Y127" s="41"/>
      <c r="Z127" s="42"/>
      <c r="AA127" s="42"/>
      <c r="AC127" s="4"/>
      <c r="AD127" s="4"/>
    </row>
    <row r="128" spans="1:30" ht="12.75" customHeight="1">
      <c r="A128" s="36"/>
      <c r="B128" s="37"/>
      <c r="C128" s="36"/>
      <c r="D128" s="36"/>
      <c r="E128" s="36"/>
      <c r="F128" s="36"/>
      <c r="G128" s="36"/>
      <c r="H128" s="36"/>
      <c r="I128" s="37"/>
      <c r="J128" s="36"/>
      <c r="K128" s="36"/>
      <c r="L128" s="36"/>
      <c r="M128" s="38"/>
      <c r="N128" s="36"/>
      <c r="O128" s="41"/>
      <c r="P128" s="41"/>
      <c r="Q128" s="41"/>
      <c r="R128" s="41"/>
      <c r="S128" s="36"/>
      <c r="T128" s="36"/>
      <c r="U128" s="36"/>
      <c r="V128" s="36"/>
      <c r="W128" s="41"/>
      <c r="X128" s="41"/>
      <c r="Y128" s="41"/>
      <c r="Z128" s="42"/>
      <c r="AA128" s="42"/>
      <c r="AC128" s="4"/>
      <c r="AD128" s="4"/>
    </row>
    <row r="129" spans="1:30" ht="12.75" customHeight="1">
      <c r="A129" s="36"/>
      <c r="B129" s="37"/>
      <c r="C129" s="36"/>
      <c r="D129" s="36"/>
      <c r="E129" s="36"/>
      <c r="F129" s="36"/>
      <c r="G129" s="36"/>
      <c r="H129" s="36"/>
      <c r="I129" s="37"/>
      <c r="J129" s="36"/>
      <c r="K129" s="36"/>
      <c r="L129" s="36"/>
      <c r="M129" s="38"/>
      <c r="N129" s="36"/>
      <c r="O129" s="41"/>
      <c r="P129" s="41"/>
      <c r="Q129" s="41"/>
      <c r="R129" s="41"/>
      <c r="S129" s="36"/>
      <c r="T129" s="36"/>
      <c r="U129" s="36"/>
      <c r="V129" s="36"/>
      <c r="W129" s="41"/>
      <c r="X129" s="41"/>
      <c r="Y129" s="41"/>
      <c r="Z129" s="42"/>
      <c r="AA129" s="42"/>
      <c r="AC129" s="4"/>
      <c r="AD129" s="4"/>
    </row>
    <row r="130" spans="1:30" ht="12.75" customHeight="1">
      <c r="A130" s="36"/>
      <c r="B130" s="37"/>
      <c r="C130" s="36"/>
      <c r="D130" s="36"/>
      <c r="E130" s="36"/>
      <c r="F130" s="36"/>
      <c r="G130" s="36"/>
      <c r="H130" s="36"/>
      <c r="I130" s="37"/>
      <c r="J130" s="36"/>
      <c r="K130" s="36"/>
      <c r="L130" s="36"/>
      <c r="M130" s="38"/>
      <c r="N130" s="36"/>
      <c r="O130" s="41"/>
      <c r="P130" s="41"/>
      <c r="Q130" s="41"/>
      <c r="R130" s="41"/>
      <c r="S130" s="36"/>
      <c r="T130" s="36"/>
      <c r="U130" s="36"/>
      <c r="V130" s="36"/>
      <c r="W130" s="41"/>
      <c r="X130" s="41"/>
      <c r="Y130" s="41"/>
      <c r="Z130" s="42"/>
      <c r="AA130" s="42"/>
      <c r="AC130" s="4"/>
      <c r="AD130" s="4"/>
    </row>
    <row r="131" spans="1:30" ht="12.75" customHeight="1">
      <c r="A131" s="36"/>
      <c r="B131" s="37"/>
      <c r="C131" s="36"/>
      <c r="D131" s="36"/>
      <c r="E131" s="36"/>
      <c r="F131" s="36"/>
      <c r="G131" s="36"/>
      <c r="H131" s="36"/>
      <c r="I131" s="37"/>
      <c r="J131" s="36"/>
      <c r="K131" s="36"/>
      <c r="L131" s="36"/>
      <c r="M131" s="38"/>
      <c r="N131" s="36"/>
      <c r="O131" s="41"/>
      <c r="P131" s="41"/>
      <c r="Q131" s="41"/>
      <c r="R131" s="41"/>
      <c r="S131" s="36"/>
      <c r="T131" s="36"/>
      <c r="U131" s="36"/>
      <c r="V131" s="36"/>
      <c r="W131" s="41"/>
      <c r="X131" s="41"/>
      <c r="Y131" s="41"/>
      <c r="Z131" s="42"/>
      <c r="AA131" s="42"/>
      <c r="AC131" s="4"/>
      <c r="AD131" s="4"/>
    </row>
    <row r="132" spans="1:30" ht="12.75" customHeight="1">
      <c r="A132" s="36"/>
      <c r="B132" s="37"/>
      <c r="C132" s="36"/>
      <c r="D132" s="36"/>
      <c r="E132" s="36"/>
      <c r="F132" s="36"/>
      <c r="G132" s="36"/>
      <c r="H132" s="36"/>
      <c r="I132" s="37"/>
      <c r="J132" s="36"/>
      <c r="K132" s="36"/>
      <c r="L132" s="36"/>
      <c r="M132" s="38"/>
      <c r="N132" s="36"/>
      <c r="O132" s="41"/>
      <c r="P132" s="41"/>
      <c r="Q132" s="41"/>
      <c r="R132" s="41"/>
      <c r="S132" s="36"/>
      <c r="T132" s="36"/>
      <c r="U132" s="36"/>
      <c r="V132" s="36"/>
      <c r="W132" s="41"/>
      <c r="X132" s="41"/>
      <c r="Y132" s="41"/>
      <c r="Z132" s="42"/>
      <c r="AA132" s="42"/>
      <c r="AC132" s="4"/>
      <c r="AD132" s="4"/>
    </row>
    <row r="133" spans="1:30" ht="12.75" customHeight="1">
      <c r="A133" s="36"/>
      <c r="B133" s="37"/>
      <c r="C133" s="36"/>
      <c r="D133" s="36"/>
      <c r="E133" s="36"/>
      <c r="F133" s="36"/>
      <c r="G133" s="36"/>
      <c r="H133" s="36"/>
      <c r="I133" s="37"/>
      <c r="J133" s="36"/>
      <c r="K133" s="36"/>
      <c r="L133" s="36"/>
      <c r="M133" s="38"/>
      <c r="N133" s="36"/>
      <c r="O133" s="41"/>
      <c r="P133" s="41"/>
      <c r="Q133" s="41"/>
      <c r="R133" s="41"/>
      <c r="S133" s="36"/>
      <c r="T133" s="36"/>
      <c r="U133" s="36"/>
      <c r="V133" s="36"/>
      <c r="W133" s="41"/>
      <c r="X133" s="41"/>
      <c r="Y133" s="41"/>
      <c r="Z133" s="42"/>
      <c r="AA133" s="42"/>
      <c r="AC133" s="4"/>
      <c r="AD133" s="4"/>
    </row>
    <row r="134" spans="1:30" ht="12.75" customHeight="1">
      <c r="A134" s="36"/>
      <c r="B134" s="37"/>
      <c r="C134" s="36"/>
      <c r="D134" s="36"/>
      <c r="E134" s="36"/>
      <c r="F134" s="36"/>
      <c r="G134" s="36"/>
      <c r="H134" s="36"/>
      <c r="I134" s="37"/>
      <c r="J134" s="36"/>
      <c r="K134" s="36"/>
      <c r="L134" s="36"/>
      <c r="M134" s="38"/>
      <c r="N134" s="36"/>
      <c r="O134" s="41"/>
      <c r="P134" s="41"/>
      <c r="Q134" s="41"/>
      <c r="R134" s="41"/>
      <c r="S134" s="36"/>
      <c r="T134" s="36"/>
      <c r="U134" s="36"/>
      <c r="V134" s="36"/>
      <c r="W134" s="41"/>
      <c r="X134" s="41"/>
      <c r="Y134" s="41"/>
      <c r="Z134" s="42"/>
      <c r="AA134" s="42"/>
      <c r="AC134" s="4"/>
      <c r="AD134" s="4"/>
    </row>
    <row r="135" spans="1:30" ht="12.75" customHeight="1">
      <c r="A135" s="36"/>
      <c r="B135" s="37"/>
      <c r="C135" s="36"/>
      <c r="D135" s="36"/>
      <c r="E135" s="36"/>
      <c r="F135" s="36"/>
      <c r="G135" s="36"/>
      <c r="H135" s="36"/>
      <c r="I135" s="37"/>
      <c r="J135" s="36"/>
      <c r="K135" s="36"/>
      <c r="L135" s="36"/>
      <c r="M135" s="38"/>
      <c r="N135" s="36"/>
      <c r="O135" s="41"/>
      <c r="P135" s="41"/>
      <c r="Q135" s="41"/>
      <c r="R135" s="41"/>
      <c r="S135" s="36"/>
      <c r="T135" s="36"/>
      <c r="U135" s="36"/>
      <c r="V135" s="36"/>
      <c r="W135" s="41"/>
      <c r="X135" s="41"/>
      <c r="Y135" s="41"/>
      <c r="Z135" s="42"/>
      <c r="AA135" s="42"/>
      <c r="AC135" s="4"/>
      <c r="AD135" s="4"/>
    </row>
    <row r="136" spans="1:30" ht="12.75" customHeight="1">
      <c r="A136" s="36"/>
      <c r="B136" s="37"/>
      <c r="C136" s="36"/>
      <c r="D136" s="36"/>
      <c r="E136" s="36"/>
      <c r="F136" s="36"/>
      <c r="G136" s="36"/>
      <c r="H136" s="36"/>
      <c r="I136" s="37"/>
      <c r="J136" s="36"/>
      <c r="K136" s="36"/>
      <c r="L136" s="36"/>
      <c r="M136" s="38"/>
      <c r="N136" s="36"/>
      <c r="O136" s="41"/>
      <c r="P136" s="41"/>
      <c r="Q136" s="41"/>
      <c r="R136" s="41"/>
      <c r="S136" s="36"/>
      <c r="T136" s="36"/>
      <c r="U136" s="36"/>
      <c r="V136" s="36"/>
      <c r="W136" s="41"/>
      <c r="X136" s="41"/>
      <c r="Y136" s="41"/>
      <c r="Z136" s="42"/>
      <c r="AA136" s="42"/>
      <c r="AC136" s="4"/>
      <c r="AD136" s="4"/>
    </row>
    <row r="137" spans="1:30" ht="12.75" customHeight="1">
      <c r="A137" s="36"/>
      <c r="B137" s="37"/>
      <c r="C137" s="36"/>
      <c r="D137" s="36"/>
      <c r="E137" s="36"/>
      <c r="F137" s="36"/>
      <c r="G137" s="36"/>
      <c r="H137" s="36"/>
      <c r="I137" s="37"/>
      <c r="J137" s="36"/>
      <c r="K137" s="36"/>
      <c r="L137" s="36"/>
      <c r="M137" s="38"/>
      <c r="N137" s="36"/>
      <c r="O137" s="41"/>
      <c r="P137" s="41"/>
      <c r="Q137" s="41"/>
      <c r="R137" s="41"/>
      <c r="S137" s="36"/>
      <c r="T137" s="36"/>
      <c r="U137" s="36"/>
      <c r="V137" s="36"/>
      <c r="W137" s="41"/>
      <c r="X137" s="41"/>
      <c r="Y137" s="41"/>
      <c r="Z137" s="42"/>
      <c r="AA137" s="42"/>
      <c r="AC137" s="4"/>
      <c r="AD137" s="4"/>
    </row>
    <row r="138" spans="1:30" ht="12.75" customHeight="1">
      <c r="A138" s="36"/>
      <c r="B138" s="37"/>
      <c r="C138" s="36"/>
      <c r="D138" s="36"/>
      <c r="E138" s="36"/>
      <c r="F138" s="36"/>
      <c r="G138" s="36"/>
      <c r="H138" s="36"/>
      <c r="I138" s="37"/>
      <c r="J138" s="36"/>
      <c r="K138" s="36"/>
      <c r="L138" s="36"/>
      <c r="M138" s="38"/>
      <c r="N138" s="36"/>
      <c r="O138" s="41"/>
      <c r="P138" s="41"/>
      <c r="Q138" s="41"/>
      <c r="R138" s="41"/>
      <c r="S138" s="36"/>
      <c r="T138" s="36"/>
      <c r="U138" s="36"/>
      <c r="V138" s="36"/>
      <c r="W138" s="41"/>
      <c r="X138" s="41"/>
      <c r="Y138" s="41"/>
      <c r="Z138" s="42"/>
      <c r="AA138" s="42"/>
      <c r="AC138" s="4"/>
      <c r="AD138" s="4"/>
    </row>
    <row r="139" spans="1:30" ht="12.75" customHeight="1">
      <c r="A139" s="36"/>
      <c r="B139" s="37"/>
      <c r="C139" s="36"/>
      <c r="D139" s="36"/>
      <c r="E139" s="36"/>
      <c r="F139" s="36"/>
      <c r="G139" s="36"/>
      <c r="H139" s="36"/>
      <c r="I139" s="37"/>
      <c r="J139" s="36"/>
      <c r="K139" s="36"/>
      <c r="L139" s="36"/>
      <c r="M139" s="38"/>
      <c r="N139" s="36"/>
      <c r="O139" s="41"/>
      <c r="P139" s="41"/>
      <c r="Q139" s="41"/>
      <c r="R139" s="41"/>
      <c r="S139" s="36"/>
      <c r="T139" s="36"/>
      <c r="U139" s="36"/>
      <c r="V139" s="36"/>
      <c r="W139" s="41"/>
      <c r="X139" s="41"/>
      <c r="Y139" s="41"/>
      <c r="Z139" s="42"/>
      <c r="AA139" s="42"/>
      <c r="AC139" s="4"/>
      <c r="AD139" s="4"/>
    </row>
    <row r="140" spans="1:30" ht="12.75" customHeight="1">
      <c r="A140" s="36"/>
      <c r="B140" s="37"/>
      <c r="C140" s="36"/>
      <c r="D140" s="36"/>
      <c r="E140" s="36"/>
      <c r="F140" s="36"/>
      <c r="G140" s="36"/>
      <c r="H140" s="36"/>
      <c r="I140" s="37"/>
      <c r="J140" s="36"/>
      <c r="K140" s="36"/>
      <c r="L140" s="36"/>
      <c r="M140" s="38"/>
      <c r="N140" s="36"/>
      <c r="O140" s="41"/>
      <c r="P140" s="41"/>
      <c r="Q140" s="41"/>
      <c r="R140" s="41"/>
      <c r="S140" s="36"/>
      <c r="T140" s="36"/>
      <c r="U140" s="36"/>
      <c r="V140" s="36"/>
      <c r="W140" s="41"/>
      <c r="X140" s="41"/>
      <c r="Y140" s="41"/>
      <c r="Z140" s="42"/>
      <c r="AA140" s="42"/>
      <c r="AC140" s="4"/>
      <c r="AD140" s="4"/>
    </row>
    <row r="141" spans="1:30" ht="12.75" customHeight="1">
      <c r="A141" s="36"/>
      <c r="B141" s="37"/>
      <c r="C141" s="36"/>
      <c r="D141" s="36"/>
      <c r="E141" s="36"/>
      <c r="F141" s="36"/>
      <c r="G141" s="36"/>
      <c r="H141" s="36"/>
      <c r="I141" s="37"/>
      <c r="J141" s="36"/>
      <c r="K141" s="36"/>
      <c r="L141" s="36"/>
      <c r="M141" s="38"/>
      <c r="N141" s="36"/>
      <c r="O141" s="41"/>
      <c r="P141" s="41"/>
      <c r="Q141" s="41"/>
      <c r="R141" s="41"/>
      <c r="S141" s="36"/>
      <c r="T141" s="36"/>
      <c r="U141" s="36"/>
      <c r="V141" s="36"/>
      <c r="W141" s="41"/>
      <c r="X141" s="41"/>
      <c r="Y141" s="41"/>
      <c r="Z141" s="42"/>
      <c r="AA141" s="42"/>
      <c r="AC141" s="4"/>
      <c r="AD141" s="4"/>
    </row>
    <row r="142" spans="1:30" ht="12.75" customHeight="1">
      <c r="A142" s="36"/>
      <c r="B142" s="37"/>
      <c r="C142" s="36"/>
      <c r="D142" s="36"/>
      <c r="E142" s="36"/>
      <c r="F142" s="36"/>
      <c r="G142" s="36"/>
      <c r="H142" s="36"/>
      <c r="I142" s="37"/>
      <c r="J142" s="36"/>
      <c r="K142" s="36"/>
      <c r="L142" s="36"/>
      <c r="M142" s="38"/>
      <c r="N142" s="36"/>
      <c r="O142" s="41"/>
      <c r="P142" s="41"/>
      <c r="Q142" s="41"/>
      <c r="R142" s="41"/>
      <c r="S142" s="36"/>
      <c r="T142" s="36"/>
      <c r="U142" s="36"/>
      <c r="V142" s="36"/>
      <c r="W142" s="41"/>
      <c r="X142" s="41"/>
      <c r="Y142" s="41"/>
      <c r="Z142" s="42"/>
      <c r="AA142" s="42"/>
      <c r="AC142" s="4"/>
      <c r="AD142" s="4"/>
    </row>
    <row r="143" spans="1:30" ht="12.75" customHeight="1">
      <c r="A143" s="36"/>
      <c r="B143" s="37"/>
      <c r="C143" s="36"/>
      <c r="D143" s="36"/>
      <c r="E143" s="36"/>
      <c r="F143" s="36"/>
      <c r="G143" s="36"/>
      <c r="H143" s="36"/>
      <c r="I143" s="37"/>
      <c r="J143" s="36"/>
      <c r="K143" s="36"/>
      <c r="L143" s="36"/>
      <c r="M143" s="38"/>
      <c r="N143" s="36"/>
      <c r="O143" s="41"/>
      <c r="P143" s="41"/>
      <c r="Q143" s="41"/>
      <c r="R143" s="41"/>
      <c r="S143" s="36"/>
      <c r="T143" s="36"/>
      <c r="U143" s="36"/>
      <c r="V143" s="36"/>
      <c r="W143" s="41"/>
      <c r="X143" s="41"/>
      <c r="Y143" s="41"/>
      <c r="Z143" s="42"/>
      <c r="AA143" s="42"/>
      <c r="AC143" s="4"/>
      <c r="AD143" s="4"/>
    </row>
    <row r="144" spans="1:30" ht="12.75" customHeight="1">
      <c r="A144" s="36"/>
      <c r="B144" s="37"/>
      <c r="C144" s="36"/>
      <c r="D144" s="36"/>
      <c r="E144" s="36"/>
      <c r="F144" s="36"/>
      <c r="G144" s="36"/>
      <c r="H144" s="36"/>
      <c r="I144" s="37"/>
      <c r="J144" s="36"/>
      <c r="K144" s="36"/>
      <c r="L144" s="36"/>
      <c r="M144" s="38"/>
      <c r="N144" s="36"/>
      <c r="O144" s="41"/>
      <c r="P144" s="41"/>
      <c r="Q144" s="41"/>
      <c r="R144" s="41"/>
      <c r="S144" s="36"/>
      <c r="T144" s="36"/>
      <c r="U144" s="36"/>
      <c r="V144" s="36"/>
      <c r="W144" s="41"/>
      <c r="X144" s="41"/>
      <c r="Y144" s="41"/>
      <c r="Z144" s="42"/>
      <c r="AA144" s="42"/>
      <c r="AC144" s="4"/>
      <c r="AD144" s="4"/>
    </row>
    <row r="145" spans="1:30" ht="12.75" customHeight="1">
      <c r="A145" s="36"/>
      <c r="B145" s="37"/>
      <c r="C145" s="36"/>
      <c r="D145" s="36"/>
      <c r="E145" s="36"/>
      <c r="F145" s="36"/>
      <c r="G145" s="36"/>
      <c r="H145" s="36"/>
      <c r="I145" s="37"/>
      <c r="J145" s="36"/>
      <c r="K145" s="36"/>
      <c r="L145" s="36"/>
      <c r="M145" s="38"/>
      <c r="N145" s="36"/>
      <c r="O145" s="41"/>
      <c r="P145" s="41"/>
      <c r="Q145" s="41"/>
      <c r="R145" s="41"/>
      <c r="S145" s="36"/>
      <c r="T145" s="36"/>
      <c r="U145" s="36"/>
      <c r="V145" s="36"/>
      <c r="W145" s="41"/>
      <c r="X145" s="41"/>
      <c r="Y145" s="41"/>
      <c r="Z145" s="42"/>
      <c r="AA145" s="42"/>
      <c r="AC145" s="4"/>
      <c r="AD145" s="4"/>
    </row>
    <row r="146" spans="1:30" ht="12.75" customHeight="1">
      <c r="A146" s="36"/>
      <c r="B146" s="37"/>
      <c r="C146" s="36"/>
      <c r="D146" s="36"/>
      <c r="E146" s="36"/>
      <c r="F146" s="36"/>
      <c r="G146" s="36"/>
      <c r="H146" s="36"/>
      <c r="I146" s="37"/>
      <c r="J146" s="36"/>
      <c r="K146" s="36"/>
      <c r="L146" s="36"/>
      <c r="M146" s="38"/>
      <c r="N146" s="36"/>
      <c r="O146" s="41"/>
      <c r="P146" s="41"/>
      <c r="Q146" s="41"/>
      <c r="R146" s="41"/>
      <c r="S146" s="36"/>
      <c r="T146" s="36"/>
      <c r="U146" s="36"/>
      <c r="V146" s="36"/>
      <c r="W146" s="41"/>
      <c r="X146" s="41"/>
      <c r="Y146" s="41"/>
      <c r="Z146" s="42"/>
      <c r="AA146" s="42"/>
      <c r="AC146" s="4"/>
      <c r="AD146" s="4"/>
    </row>
    <row r="147" spans="1:30" ht="12.75" customHeight="1">
      <c r="A147" s="36"/>
      <c r="B147" s="37"/>
      <c r="C147" s="36"/>
      <c r="D147" s="36"/>
      <c r="E147" s="36"/>
      <c r="F147" s="36"/>
      <c r="G147" s="36"/>
      <c r="H147" s="36"/>
      <c r="I147" s="37"/>
      <c r="J147" s="36"/>
      <c r="K147" s="36"/>
      <c r="L147" s="36"/>
      <c r="M147" s="38"/>
      <c r="N147" s="36"/>
      <c r="O147" s="41"/>
      <c r="P147" s="41"/>
      <c r="Q147" s="41"/>
      <c r="R147" s="41"/>
      <c r="S147" s="36"/>
      <c r="T147" s="36"/>
      <c r="U147" s="36"/>
      <c r="V147" s="36"/>
      <c r="W147" s="41"/>
      <c r="X147" s="41"/>
      <c r="Y147" s="41"/>
      <c r="Z147" s="42"/>
      <c r="AA147" s="42"/>
      <c r="AC147" s="4"/>
      <c r="AD147" s="4"/>
    </row>
    <row r="148" spans="1:30" ht="12.75" customHeight="1">
      <c r="A148" s="36"/>
      <c r="B148" s="37"/>
      <c r="C148" s="36"/>
      <c r="D148" s="36"/>
      <c r="E148" s="36"/>
      <c r="F148" s="36"/>
      <c r="G148" s="36"/>
      <c r="H148" s="36"/>
      <c r="I148" s="37"/>
      <c r="J148" s="36"/>
      <c r="K148" s="36"/>
      <c r="L148" s="36"/>
      <c r="M148" s="38"/>
      <c r="N148" s="36"/>
      <c r="O148" s="41"/>
      <c r="P148" s="41"/>
      <c r="Q148" s="41"/>
      <c r="R148" s="41"/>
      <c r="S148" s="36"/>
      <c r="T148" s="36"/>
      <c r="U148" s="36"/>
      <c r="V148" s="36"/>
      <c r="W148" s="41"/>
      <c r="X148" s="41"/>
      <c r="Y148" s="41"/>
      <c r="Z148" s="42"/>
      <c r="AA148" s="42"/>
      <c r="AC148" s="4"/>
      <c r="AD148" s="4"/>
    </row>
    <row r="149" spans="1:30" ht="12.75" customHeight="1">
      <c r="A149" s="36"/>
      <c r="B149" s="37"/>
      <c r="C149" s="36"/>
      <c r="D149" s="36"/>
      <c r="E149" s="36"/>
      <c r="F149" s="36"/>
      <c r="G149" s="36"/>
      <c r="H149" s="36"/>
      <c r="I149" s="37"/>
      <c r="J149" s="36"/>
      <c r="K149" s="36"/>
      <c r="L149" s="36"/>
      <c r="M149" s="38"/>
      <c r="N149" s="36"/>
      <c r="O149" s="41"/>
      <c r="P149" s="41"/>
      <c r="Q149" s="41"/>
      <c r="R149" s="41"/>
      <c r="S149" s="36"/>
      <c r="T149" s="36"/>
      <c r="U149" s="36"/>
      <c r="V149" s="36"/>
      <c r="W149" s="41"/>
      <c r="X149" s="41"/>
      <c r="Y149" s="41"/>
      <c r="Z149" s="42"/>
      <c r="AA149" s="42"/>
      <c r="AC149" s="4"/>
      <c r="AD149" s="4"/>
    </row>
    <row r="150" spans="1:30" ht="12.75" customHeight="1">
      <c r="A150" s="36"/>
      <c r="B150" s="37"/>
      <c r="C150" s="36"/>
      <c r="D150" s="36"/>
      <c r="E150" s="36"/>
      <c r="F150" s="36"/>
      <c r="G150" s="36"/>
      <c r="H150" s="36"/>
      <c r="I150" s="37"/>
      <c r="J150" s="36"/>
      <c r="K150" s="36"/>
      <c r="L150" s="36"/>
      <c r="M150" s="38"/>
      <c r="N150" s="36"/>
      <c r="O150" s="41"/>
      <c r="P150" s="41"/>
      <c r="Q150" s="41"/>
      <c r="R150" s="41"/>
      <c r="S150" s="36"/>
      <c r="T150" s="36"/>
      <c r="U150" s="36"/>
      <c r="V150" s="36"/>
      <c r="W150" s="41"/>
      <c r="X150" s="41"/>
      <c r="Y150" s="41"/>
      <c r="Z150" s="42"/>
      <c r="AA150" s="42"/>
      <c r="AC150" s="4"/>
      <c r="AD150" s="4"/>
    </row>
    <row r="151" spans="1:30" ht="12.75" customHeight="1">
      <c r="A151" s="36"/>
      <c r="B151" s="37"/>
      <c r="C151" s="36"/>
      <c r="D151" s="36"/>
      <c r="E151" s="36"/>
      <c r="F151" s="36"/>
      <c r="G151" s="36"/>
      <c r="H151" s="36"/>
      <c r="I151" s="37"/>
      <c r="J151" s="36"/>
      <c r="K151" s="36"/>
      <c r="L151" s="36"/>
      <c r="M151" s="38"/>
      <c r="N151" s="36"/>
      <c r="O151" s="41"/>
      <c r="P151" s="41"/>
      <c r="Q151" s="41"/>
      <c r="R151" s="41"/>
      <c r="S151" s="36"/>
      <c r="T151" s="36"/>
      <c r="U151" s="36"/>
      <c r="V151" s="36"/>
      <c r="W151" s="41"/>
      <c r="X151" s="41"/>
      <c r="Y151" s="41"/>
      <c r="Z151" s="42"/>
      <c r="AA151" s="42"/>
      <c r="AC151" s="4"/>
      <c r="AD151" s="4"/>
    </row>
    <row r="152" spans="1:30" ht="12.75" customHeight="1">
      <c r="A152" s="36"/>
      <c r="B152" s="37"/>
      <c r="C152" s="36"/>
      <c r="D152" s="36"/>
      <c r="E152" s="36"/>
      <c r="F152" s="36"/>
      <c r="G152" s="36"/>
      <c r="H152" s="36"/>
      <c r="I152" s="37"/>
      <c r="J152" s="36"/>
      <c r="K152" s="36"/>
      <c r="L152" s="36"/>
      <c r="M152" s="38"/>
      <c r="N152" s="36"/>
      <c r="O152" s="41"/>
      <c r="P152" s="41"/>
      <c r="Q152" s="41"/>
      <c r="R152" s="41"/>
      <c r="S152" s="36"/>
      <c r="T152" s="36"/>
      <c r="U152" s="36"/>
      <c r="V152" s="36"/>
      <c r="W152" s="41"/>
      <c r="X152" s="41"/>
      <c r="Y152" s="41"/>
      <c r="Z152" s="42"/>
      <c r="AA152" s="42"/>
      <c r="AC152" s="4"/>
      <c r="AD152" s="4"/>
    </row>
    <row r="153" spans="1:30" ht="12.75" customHeight="1">
      <c r="A153" s="36"/>
      <c r="B153" s="37"/>
      <c r="C153" s="36"/>
      <c r="D153" s="36"/>
      <c r="E153" s="36"/>
      <c r="F153" s="36"/>
      <c r="G153" s="36"/>
      <c r="H153" s="36"/>
      <c r="I153" s="37"/>
      <c r="J153" s="36"/>
      <c r="K153" s="36"/>
      <c r="L153" s="36"/>
      <c r="M153" s="38"/>
      <c r="N153" s="36"/>
      <c r="O153" s="41"/>
      <c r="P153" s="41"/>
      <c r="Q153" s="41"/>
      <c r="R153" s="41"/>
      <c r="S153" s="36"/>
      <c r="T153" s="36"/>
      <c r="U153" s="36"/>
      <c r="V153" s="36"/>
      <c r="W153" s="41"/>
      <c r="X153" s="41"/>
      <c r="Y153" s="41"/>
      <c r="Z153" s="42"/>
      <c r="AA153" s="42"/>
      <c r="AC153" s="4"/>
      <c r="AD153" s="4"/>
    </row>
    <row r="154" spans="1:30" ht="12.75" customHeight="1">
      <c r="A154" s="36"/>
      <c r="B154" s="37"/>
      <c r="C154" s="36"/>
      <c r="D154" s="36"/>
      <c r="E154" s="36"/>
      <c r="F154" s="36"/>
      <c r="G154" s="36"/>
      <c r="H154" s="36"/>
      <c r="I154" s="37"/>
      <c r="J154" s="36"/>
      <c r="K154" s="36"/>
      <c r="L154" s="36"/>
      <c r="M154" s="38"/>
      <c r="N154" s="36"/>
      <c r="O154" s="41"/>
      <c r="P154" s="41"/>
      <c r="Q154" s="41"/>
      <c r="R154" s="41"/>
      <c r="S154" s="36"/>
      <c r="T154" s="36"/>
      <c r="U154" s="36"/>
      <c r="V154" s="36"/>
      <c r="W154" s="41"/>
      <c r="X154" s="41"/>
      <c r="Y154" s="41"/>
      <c r="Z154" s="42"/>
      <c r="AA154" s="42"/>
      <c r="AC154" s="4"/>
      <c r="AD154" s="4"/>
    </row>
    <row r="155" spans="1:30" ht="12.75" customHeight="1">
      <c r="A155" s="36"/>
      <c r="B155" s="37"/>
      <c r="C155" s="36"/>
      <c r="D155" s="36"/>
      <c r="E155" s="36"/>
      <c r="F155" s="36"/>
      <c r="G155" s="36"/>
      <c r="H155" s="36"/>
      <c r="I155" s="37"/>
      <c r="J155" s="36"/>
      <c r="K155" s="36"/>
      <c r="L155" s="36"/>
      <c r="M155" s="38"/>
      <c r="N155" s="36"/>
      <c r="O155" s="41"/>
      <c r="P155" s="41"/>
      <c r="Q155" s="41"/>
      <c r="R155" s="41"/>
      <c r="S155" s="36"/>
      <c r="T155" s="36"/>
      <c r="U155" s="36"/>
      <c r="V155" s="36"/>
      <c r="W155" s="41"/>
      <c r="X155" s="41"/>
      <c r="Y155" s="41"/>
      <c r="Z155" s="42"/>
      <c r="AA155" s="42"/>
      <c r="AC155" s="4"/>
      <c r="AD155" s="4"/>
    </row>
    <row r="156" spans="1:30" ht="12.75" customHeight="1">
      <c r="A156" s="36"/>
      <c r="B156" s="37"/>
      <c r="C156" s="36"/>
      <c r="D156" s="36"/>
      <c r="E156" s="36"/>
      <c r="F156" s="36"/>
      <c r="G156" s="36"/>
      <c r="H156" s="36"/>
      <c r="I156" s="37"/>
      <c r="J156" s="36"/>
      <c r="K156" s="36"/>
      <c r="L156" s="36"/>
      <c r="M156" s="38"/>
      <c r="N156" s="36"/>
      <c r="O156" s="41"/>
      <c r="P156" s="41"/>
      <c r="Q156" s="41"/>
      <c r="R156" s="41"/>
      <c r="S156" s="36"/>
      <c r="T156" s="36"/>
      <c r="U156" s="36"/>
      <c r="V156" s="36"/>
      <c r="W156" s="41"/>
      <c r="X156" s="41"/>
      <c r="Y156" s="41"/>
      <c r="Z156" s="42"/>
      <c r="AA156" s="42"/>
      <c r="AC156" s="4"/>
      <c r="AD156" s="4"/>
    </row>
    <row r="157" spans="1:30" ht="12.75" customHeight="1">
      <c r="A157" s="36"/>
      <c r="B157" s="37"/>
      <c r="C157" s="36"/>
      <c r="D157" s="36"/>
      <c r="E157" s="36"/>
      <c r="F157" s="36"/>
      <c r="G157" s="36"/>
      <c r="H157" s="36"/>
      <c r="I157" s="37"/>
      <c r="J157" s="36"/>
      <c r="K157" s="36"/>
      <c r="L157" s="36"/>
      <c r="M157" s="38"/>
      <c r="N157" s="36"/>
      <c r="O157" s="41"/>
      <c r="P157" s="41"/>
      <c r="Q157" s="41"/>
      <c r="R157" s="41"/>
      <c r="S157" s="36"/>
      <c r="T157" s="36"/>
      <c r="U157" s="36"/>
      <c r="V157" s="36"/>
      <c r="W157" s="41"/>
      <c r="X157" s="41"/>
      <c r="Y157" s="41"/>
      <c r="Z157" s="42"/>
      <c r="AA157" s="42"/>
      <c r="AC157" s="4"/>
      <c r="AD157" s="4"/>
    </row>
    <row r="158" spans="1:30" ht="12.75" customHeight="1">
      <c r="A158" s="36"/>
      <c r="B158" s="37"/>
      <c r="C158" s="36"/>
      <c r="D158" s="36"/>
      <c r="E158" s="36"/>
      <c r="F158" s="36"/>
      <c r="G158" s="36"/>
      <c r="H158" s="36"/>
      <c r="I158" s="37"/>
      <c r="J158" s="36"/>
      <c r="K158" s="36"/>
      <c r="L158" s="36"/>
      <c r="M158" s="38"/>
      <c r="N158" s="36"/>
      <c r="O158" s="41"/>
      <c r="P158" s="41"/>
      <c r="Q158" s="41"/>
      <c r="R158" s="41"/>
      <c r="S158" s="36"/>
      <c r="T158" s="36"/>
      <c r="U158" s="36"/>
      <c r="V158" s="36"/>
      <c r="W158" s="41"/>
      <c r="X158" s="41"/>
      <c r="Y158" s="41"/>
      <c r="Z158" s="42"/>
      <c r="AA158" s="42"/>
      <c r="AC158" s="4"/>
      <c r="AD158" s="4"/>
    </row>
    <row r="159" spans="1:30" ht="12.75" customHeight="1">
      <c r="A159" s="36"/>
      <c r="B159" s="37"/>
      <c r="C159" s="36"/>
      <c r="D159" s="36"/>
      <c r="E159" s="36"/>
      <c r="F159" s="36"/>
      <c r="G159" s="36"/>
      <c r="H159" s="36"/>
      <c r="I159" s="37"/>
      <c r="J159" s="36"/>
      <c r="K159" s="36"/>
      <c r="L159" s="36"/>
      <c r="M159" s="38"/>
      <c r="N159" s="36"/>
      <c r="O159" s="41"/>
      <c r="P159" s="41"/>
      <c r="Q159" s="41"/>
      <c r="R159" s="41"/>
      <c r="S159" s="36"/>
      <c r="T159" s="36"/>
      <c r="U159" s="36"/>
      <c r="V159" s="36"/>
      <c r="W159" s="41"/>
      <c r="X159" s="41"/>
      <c r="Y159" s="41"/>
      <c r="Z159" s="42"/>
      <c r="AA159" s="42"/>
      <c r="AC159" s="4"/>
      <c r="AD159" s="4"/>
    </row>
    <row r="160" spans="1:30" ht="12.75" customHeight="1">
      <c r="A160" s="36"/>
      <c r="B160" s="37"/>
      <c r="C160" s="36"/>
      <c r="D160" s="36"/>
      <c r="E160" s="36"/>
      <c r="F160" s="36"/>
      <c r="G160" s="36"/>
      <c r="H160" s="36"/>
      <c r="I160" s="37"/>
      <c r="J160" s="36"/>
      <c r="K160" s="36"/>
      <c r="L160" s="36"/>
      <c r="M160" s="38"/>
      <c r="N160" s="36"/>
      <c r="O160" s="41"/>
      <c r="P160" s="41"/>
      <c r="Q160" s="41"/>
      <c r="R160" s="41"/>
      <c r="S160" s="36"/>
      <c r="T160" s="36"/>
      <c r="U160" s="36"/>
      <c r="V160" s="36"/>
      <c r="W160" s="41"/>
      <c r="X160" s="41"/>
      <c r="Y160" s="41"/>
      <c r="Z160" s="42"/>
      <c r="AA160" s="42"/>
      <c r="AC160" s="4"/>
      <c r="AD160" s="4"/>
    </row>
    <row r="161" spans="1:30" ht="12.75" customHeight="1">
      <c r="A161" s="36"/>
      <c r="B161" s="37"/>
      <c r="C161" s="36"/>
      <c r="D161" s="36"/>
      <c r="E161" s="36"/>
      <c r="F161" s="36"/>
      <c r="G161" s="36"/>
      <c r="H161" s="36"/>
      <c r="I161" s="37"/>
      <c r="J161" s="36"/>
      <c r="K161" s="36"/>
      <c r="L161" s="36"/>
      <c r="M161" s="38"/>
      <c r="N161" s="36"/>
      <c r="O161" s="41"/>
      <c r="P161" s="41"/>
      <c r="Q161" s="41"/>
      <c r="R161" s="41"/>
      <c r="S161" s="36"/>
      <c r="T161" s="36"/>
      <c r="U161" s="36"/>
      <c r="V161" s="36"/>
      <c r="W161" s="41"/>
      <c r="X161" s="41"/>
      <c r="Y161" s="41"/>
      <c r="Z161" s="42"/>
      <c r="AA161" s="42"/>
      <c r="AC161" s="4"/>
      <c r="AD161" s="4"/>
    </row>
    <row r="162" spans="1:30" ht="12.75" customHeight="1">
      <c r="A162" s="36"/>
      <c r="B162" s="37"/>
      <c r="C162" s="36"/>
      <c r="D162" s="36"/>
      <c r="E162" s="36"/>
      <c r="F162" s="36"/>
      <c r="G162" s="36"/>
      <c r="H162" s="36"/>
      <c r="I162" s="37"/>
      <c r="J162" s="36"/>
      <c r="K162" s="36"/>
      <c r="L162" s="36"/>
      <c r="M162" s="38"/>
      <c r="N162" s="36"/>
      <c r="O162" s="41"/>
      <c r="P162" s="41"/>
      <c r="Q162" s="41"/>
      <c r="R162" s="41"/>
      <c r="S162" s="36"/>
      <c r="T162" s="36"/>
      <c r="U162" s="36"/>
      <c r="V162" s="36"/>
      <c r="W162" s="41"/>
      <c r="X162" s="41"/>
      <c r="Y162" s="41"/>
      <c r="Z162" s="42"/>
      <c r="AA162" s="42"/>
      <c r="AC162" s="4"/>
      <c r="AD162" s="4"/>
    </row>
    <row r="163" spans="1:30" ht="12.75" customHeight="1">
      <c r="A163" s="36"/>
      <c r="B163" s="37"/>
      <c r="C163" s="36"/>
      <c r="D163" s="36"/>
      <c r="E163" s="36"/>
      <c r="F163" s="36"/>
      <c r="G163" s="36"/>
      <c r="H163" s="36"/>
      <c r="I163" s="37"/>
      <c r="J163" s="36"/>
      <c r="K163" s="36"/>
      <c r="L163" s="36"/>
      <c r="M163" s="38"/>
      <c r="N163" s="36"/>
      <c r="O163" s="41"/>
      <c r="P163" s="41"/>
      <c r="Q163" s="41"/>
      <c r="R163" s="41"/>
      <c r="S163" s="36"/>
      <c r="T163" s="36"/>
      <c r="U163" s="36"/>
      <c r="V163" s="36"/>
      <c r="W163" s="41"/>
      <c r="X163" s="41"/>
      <c r="Y163" s="41"/>
      <c r="Z163" s="42"/>
      <c r="AA163" s="42"/>
      <c r="AC163" s="4"/>
      <c r="AD163" s="4"/>
    </row>
    <row r="164" spans="1:30" ht="12.75" customHeight="1">
      <c r="A164" s="36"/>
      <c r="B164" s="37"/>
      <c r="C164" s="36"/>
      <c r="D164" s="36"/>
      <c r="E164" s="36"/>
      <c r="F164" s="36"/>
      <c r="G164" s="36"/>
      <c r="H164" s="36"/>
      <c r="I164" s="37"/>
      <c r="J164" s="36"/>
      <c r="K164" s="36"/>
      <c r="L164" s="36"/>
      <c r="M164" s="38"/>
      <c r="N164" s="36"/>
      <c r="O164" s="41"/>
      <c r="P164" s="41"/>
      <c r="Q164" s="41"/>
      <c r="R164" s="41"/>
      <c r="S164" s="36"/>
      <c r="T164" s="36"/>
      <c r="U164" s="36"/>
      <c r="V164" s="36"/>
      <c r="W164" s="41"/>
      <c r="X164" s="41"/>
      <c r="Y164" s="41"/>
      <c r="Z164" s="42"/>
      <c r="AA164" s="42"/>
      <c r="AC164" s="4"/>
      <c r="AD164" s="4"/>
    </row>
    <row r="165" spans="1:30" ht="12.75" customHeight="1">
      <c r="A165" s="36"/>
      <c r="B165" s="37"/>
      <c r="C165" s="36"/>
      <c r="D165" s="36"/>
      <c r="E165" s="36"/>
      <c r="F165" s="36"/>
      <c r="G165" s="36"/>
      <c r="H165" s="36"/>
      <c r="I165" s="37"/>
      <c r="J165" s="36"/>
      <c r="K165" s="36"/>
      <c r="L165" s="36"/>
      <c r="M165" s="38"/>
      <c r="N165" s="36"/>
      <c r="O165" s="41"/>
      <c r="P165" s="41"/>
      <c r="Q165" s="41"/>
      <c r="R165" s="41"/>
      <c r="S165" s="36"/>
      <c r="T165" s="36"/>
      <c r="U165" s="36"/>
      <c r="V165" s="36"/>
      <c r="W165" s="41"/>
      <c r="X165" s="41"/>
      <c r="Y165" s="41"/>
      <c r="Z165" s="42"/>
      <c r="AA165" s="42"/>
      <c r="AC165" s="4"/>
      <c r="AD165" s="4"/>
    </row>
    <row r="166" spans="1:30" ht="12.75" customHeight="1">
      <c r="A166" s="36"/>
      <c r="B166" s="37"/>
      <c r="C166" s="36"/>
      <c r="D166" s="36"/>
      <c r="E166" s="36"/>
      <c r="F166" s="36"/>
      <c r="G166" s="36"/>
      <c r="H166" s="36"/>
      <c r="I166" s="37"/>
      <c r="J166" s="36"/>
      <c r="K166" s="36"/>
      <c r="L166" s="36"/>
      <c r="M166" s="38"/>
      <c r="N166" s="36"/>
      <c r="O166" s="41"/>
      <c r="P166" s="41"/>
      <c r="Q166" s="41"/>
      <c r="R166" s="41"/>
      <c r="S166" s="36"/>
      <c r="T166" s="36"/>
      <c r="U166" s="36"/>
      <c r="V166" s="36"/>
      <c r="W166" s="41"/>
      <c r="X166" s="41"/>
      <c r="Y166" s="41"/>
      <c r="Z166" s="42"/>
      <c r="AA166" s="42"/>
      <c r="AC166" s="4"/>
      <c r="AD166" s="4"/>
    </row>
    <row r="167" spans="1:30" ht="12.75" customHeight="1">
      <c r="A167" s="36"/>
      <c r="B167" s="37"/>
      <c r="C167" s="36"/>
      <c r="D167" s="36"/>
      <c r="E167" s="36"/>
      <c r="F167" s="36"/>
      <c r="G167" s="36"/>
      <c r="H167" s="36"/>
      <c r="I167" s="37"/>
      <c r="J167" s="36"/>
      <c r="K167" s="36"/>
      <c r="L167" s="36"/>
      <c r="M167" s="38"/>
      <c r="N167" s="36"/>
      <c r="O167" s="41"/>
      <c r="P167" s="41"/>
      <c r="Q167" s="41"/>
      <c r="R167" s="41"/>
      <c r="S167" s="36"/>
      <c r="T167" s="36"/>
      <c r="U167" s="36"/>
      <c r="V167" s="36"/>
      <c r="W167" s="41"/>
      <c r="X167" s="41"/>
      <c r="Y167" s="41"/>
      <c r="Z167" s="42"/>
      <c r="AA167" s="42"/>
      <c r="AC167" s="4"/>
      <c r="AD167" s="4"/>
    </row>
    <row r="168" spans="1:30" ht="12.75" customHeight="1">
      <c r="A168" s="36"/>
      <c r="B168" s="37"/>
      <c r="C168" s="36"/>
      <c r="D168" s="36"/>
      <c r="E168" s="36"/>
      <c r="F168" s="36"/>
      <c r="G168" s="36"/>
      <c r="H168" s="36"/>
      <c r="I168" s="37"/>
      <c r="J168" s="36"/>
      <c r="K168" s="36"/>
      <c r="L168" s="36"/>
      <c r="M168" s="38"/>
      <c r="N168" s="36"/>
      <c r="O168" s="41"/>
      <c r="P168" s="41"/>
      <c r="Q168" s="41"/>
      <c r="R168" s="41"/>
      <c r="S168" s="36"/>
      <c r="T168" s="36"/>
      <c r="U168" s="36"/>
      <c r="V168" s="36"/>
      <c r="W168" s="41"/>
      <c r="X168" s="41"/>
      <c r="Y168" s="41"/>
      <c r="Z168" s="42"/>
      <c r="AA168" s="42"/>
      <c r="AC168" s="4"/>
      <c r="AD168" s="4"/>
    </row>
    <row r="169" spans="1:30" ht="12.75" customHeight="1">
      <c r="A169" s="36"/>
      <c r="B169" s="37"/>
      <c r="C169" s="36"/>
      <c r="D169" s="36"/>
      <c r="E169" s="36"/>
      <c r="F169" s="36"/>
      <c r="G169" s="36"/>
      <c r="H169" s="36"/>
      <c r="I169" s="37"/>
      <c r="J169" s="36"/>
      <c r="K169" s="36"/>
      <c r="L169" s="36"/>
      <c r="M169" s="38"/>
      <c r="N169" s="36"/>
      <c r="O169" s="41"/>
      <c r="P169" s="41"/>
      <c r="Q169" s="41"/>
      <c r="R169" s="41"/>
      <c r="S169" s="36"/>
      <c r="T169" s="36"/>
      <c r="U169" s="36"/>
      <c r="V169" s="36"/>
      <c r="W169" s="41"/>
      <c r="X169" s="41"/>
      <c r="Y169" s="41"/>
      <c r="Z169" s="42"/>
      <c r="AA169" s="42"/>
      <c r="AC169" s="4"/>
      <c r="AD169" s="4"/>
    </row>
    <row r="170" spans="1:30" ht="12.75" customHeight="1">
      <c r="A170" s="36"/>
      <c r="B170" s="37"/>
      <c r="C170" s="36"/>
      <c r="D170" s="36"/>
      <c r="E170" s="36"/>
      <c r="F170" s="36"/>
      <c r="G170" s="36"/>
      <c r="H170" s="36"/>
      <c r="I170" s="37"/>
      <c r="J170" s="36"/>
      <c r="K170" s="36"/>
      <c r="L170" s="36"/>
      <c r="M170" s="38"/>
      <c r="N170" s="36"/>
      <c r="O170" s="41"/>
      <c r="P170" s="41"/>
      <c r="Q170" s="41"/>
      <c r="R170" s="41"/>
      <c r="S170" s="36"/>
      <c r="T170" s="36"/>
      <c r="U170" s="36"/>
      <c r="V170" s="36"/>
      <c r="W170" s="41"/>
      <c r="X170" s="41"/>
      <c r="Y170" s="41"/>
      <c r="Z170" s="42"/>
      <c r="AA170" s="42"/>
      <c r="AC170" s="4"/>
      <c r="AD170" s="4"/>
    </row>
    <row r="171" spans="1:30" ht="12.75" customHeight="1">
      <c r="A171" s="36"/>
      <c r="B171" s="37"/>
      <c r="C171" s="36"/>
      <c r="D171" s="36"/>
      <c r="E171" s="36"/>
      <c r="F171" s="36"/>
      <c r="G171" s="36"/>
      <c r="H171" s="36"/>
      <c r="I171" s="37"/>
      <c r="J171" s="36"/>
      <c r="K171" s="36"/>
      <c r="L171" s="36"/>
      <c r="M171" s="38"/>
      <c r="N171" s="36"/>
      <c r="O171" s="41"/>
      <c r="P171" s="41"/>
      <c r="Q171" s="41"/>
      <c r="R171" s="41"/>
      <c r="S171" s="36"/>
      <c r="T171" s="36"/>
      <c r="U171" s="36"/>
      <c r="V171" s="36"/>
      <c r="W171" s="41"/>
      <c r="X171" s="41"/>
      <c r="Y171" s="41"/>
      <c r="Z171" s="42"/>
      <c r="AA171" s="42"/>
      <c r="AC171" s="4"/>
      <c r="AD171" s="4"/>
    </row>
    <row r="172" spans="1:30" ht="12.75" customHeight="1">
      <c r="A172" s="36"/>
      <c r="B172" s="37"/>
      <c r="C172" s="36"/>
      <c r="D172" s="36"/>
      <c r="E172" s="36"/>
      <c r="F172" s="36"/>
      <c r="G172" s="36"/>
      <c r="H172" s="36"/>
      <c r="I172" s="37"/>
      <c r="J172" s="36"/>
      <c r="K172" s="36"/>
      <c r="L172" s="36"/>
      <c r="M172" s="38"/>
      <c r="N172" s="36"/>
      <c r="O172" s="41"/>
      <c r="P172" s="41"/>
      <c r="Q172" s="41"/>
      <c r="R172" s="41"/>
      <c r="S172" s="36"/>
      <c r="T172" s="36"/>
      <c r="U172" s="36"/>
      <c r="V172" s="36"/>
      <c r="W172" s="41"/>
      <c r="X172" s="41"/>
      <c r="Y172" s="41"/>
      <c r="Z172" s="42"/>
      <c r="AA172" s="42"/>
      <c r="AC172" s="4"/>
      <c r="AD172" s="4"/>
    </row>
    <row r="173" spans="1:30" ht="12.75" customHeight="1">
      <c r="A173" s="36"/>
      <c r="B173" s="37"/>
      <c r="C173" s="36"/>
      <c r="D173" s="36"/>
      <c r="E173" s="36"/>
      <c r="F173" s="36"/>
      <c r="G173" s="36"/>
      <c r="H173" s="36"/>
      <c r="I173" s="37"/>
      <c r="J173" s="36"/>
      <c r="K173" s="36"/>
      <c r="L173" s="36"/>
      <c r="M173" s="38"/>
      <c r="N173" s="36"/>
      <c r="O173" s="41"/>
      <c r="P173" s="41"/>
      <c r="Q173" s="41"/>
      <c r="R173" s="41"/>
      <c r="S173" s="36"/>
      <c r="T173" s="36"/>
      <c r="U173" s="36"/>
      <c r="V173" s="36"/>
      <c r="W173" s="41"/>
      <c r="X173" s="41"/>
      <c r="Y173" s="41"/>
      <c r="Z173" s="42"/>
      <c r="AA173" s="42"/>
      <c r="AC173" s="4"/>
      <c r="AD173" s="4"/>
    </row>
    <row r="174" spans="1:30" ht="12.75" customHeight="1">
      <c r="A174" s="36"/>
      <c r="B174" s="37"/>
      <c r="C174" s="36"/>
      <c r="D174" s="36"/>
      <c r="E174" s="36"/>
      <c r="F174" s="36"/>
      <c r="G174" s="36"/>
      <c r="H174" s="36"/>
      <c r="I174" s="37"/>
      <c r="J174" s="36"/>
      <c r="K174" s="36"/>
      <c r="L174" s="36"/>
      <c r="M174" s="38"/>
      <c r="N174" s="36"/>
      <c r="O174" s="41"/>
      <c r="P174" s="41"/>
      <c r="Q174" s="41"/>
      <c r="R174" s="41"/>
      <c r="S174" s="36"/>
      <c r="T174" s="36"/>
      <c r="U174" s="36"/>
      <c r="V174" s="36"/>
      <c r="W174" s="41"/>
      <c r="X174" s="41"/>
      <c r="Y174" s="41"/>
      <c r="Z174" s="42"/>
      <c r="AA174" s="42"/>
      <c r="AC174" s="4"/>
      <c r="AD174" s="4"/>
    </row>
    <row r="175" spans="1:30" ht="12.75" customHeight="1">
      <c r="A175" s="36"/>
      <c r="B175" s="37"/>
      <c r="C175" s="36"/>
      <c r="D175" s="36"/>
      <c r="E175" s="36"/>
      <c r="F175" s="36"/>
      <c r="G175" s="36"/>
      <c r="H175" s="36"/>
      <c r="I175" s="37"/>
      <c r="J175" s="36"/>
      <c r="K175" s="36"/>
      <c r="L175" s="36"/>
      <c r="M175" s="38"/>
      <c r="N175" s="36"/>
      <c r="O175" s="41"/>
      <c r="P175" s="41"/>
      <c r="Q175" s="41"/>
      <c r="R175" s="41"/>
      <c r="S175" s="36"/>
      <c r="T175" s="36"/>
      <c r="U175" s="36"/>
      <c r="V175" s="36"/>
      <c r="W175" s="41"/>
      <c r="X175" s="41"/>
      <c r="Y175" s="41"/>
      <c r="Z175" s="42"/>
      <c r="AA175" s="42"/>
      <c r="AC175" s="4"/>
      <c r="AD175" s="4"/>
    </row>
    <row r="176" spans="1:30" ht="12.75" customHeight="1">
      <c r="A176" s="36"/>
      <c r="B176" s="37"/>
      <c r="C176" s="36"/>
      <c r="D176" s="36"/>
      <c r="E176" s="36"/>
      <c r="F176" s="36"/>
      <c r="G176" s="36"/>
      <c r="H176" s="36"/>
      <c r="I176" s="37"/>
      <c r="J176" s="36"/>
      <c r="K176" s="36"/>
      <c r="L176" s="36"/>
      <c r="M176" s="38"/>
      <c r="N176" s="36"/>
      <c r="O176" s="41"/>
      <c r="P176" s="41"/>
      <c r="Q176" s="41"/>
      <c r="R176" s="41"/>
      <c r="S176" s="36"/>
      <c r="T176" s="36"/>
      <c r="U176" s="36"/>
      <c r="V176" s="36"/>
      <c r="W176" s="41"/>
      <c r="X176" s="41"/>
      <c r="Y176" s="41"/>
      <c r="Z176" s="42"/>
      <c r="AA176" s="42"/>
      <c r="AC176" s="4"/>
      <c r="AD176" s="4"/>
    </row>
    <row r="177" spans="1:30" ht="12.75" customHeight="1">
      <c r="A177" s="36"/>
      <c r="B177" s="37"/>
      <c r="C177" s="36"/>
      <c r="D177" s="36"/>
      <c r="E177" s="36"/>
      <c r="F177" s="36"/>
      <c r="G177" s="36"/>
      <c r="H177" s="36"/>
      <c r="I177" s="37"/>
      <c r="J177" s="36"/>
      <c r="K177" s="36"/>
      <c r="L177" s="36"/>
      <c r="M177" s="38"/>
      <c r="N177" s="36"/>
      <c r="O177" s="41"/>
      <c r="P177" s="41"/>
      <c r="Q177" s="41"/>
      <c r="R177" s="41"/>
      <c r="S177" s="36"/>
      <c r="T177" s="36"/>
      <c r="U177" s="36"/>
      <c r="V177" s="36"/>
      <c r="W177" s="41"/>
      <c r="X177" s="41"/>
      <c r="Y177" s="41"/>
      <c r="Z177" s="42"/>
      <c r="AA177" s="42"/>
      <c r="AC177" s="4"/>
      <c r="AD177" s="4"/>
    </row>
    <row r="178" spans="1:30" ht="12.75" customHeight="1">
      <c r="A178" s="36"/>
      <c r="B178" s="37"/>
      <c r="C178" s="36"/>
      <c r="D178" s="36"/>
      <c r="E178" s="36"/>
      <c r="F178" s="36"/>
      <c r="G178" s="36"/>
      <c r="H178" s="36"/>
      <c r="I178" s="37"/>
      <c r="J178" s="36"/>
      <c r="K178" s="36"/>
      <c r="L178" s="36"/>
      <c r="M178" s="38"/>
      <c r="N178" s="36"/>
      <c r="O178" s="41"/>
      <c r="P178" s="41"/>
      <c r="Q178" s="41"/>
      <c r="R178" s="41"/>
      <c r="S178" s="36"/>
      <c r="T178" s="36"/>
      <c r="U178" s="36"/>
      <c r="V178" s="36"/>
      <c r="W178" s="41"/>
      <c r="X178" s="41"/>
      <c r="Y178" s="41"/>
      <c r="Z178" s="42"/>
      <c r="AA178" s="42"/>
      <c r="AC178" s="4"/>
      <c r="AD178" s="4"/>
    </row>
    <row r="179" spans="1:30" ht="12.75" customHeight="1">
      <c r="A179" s="36"/>
      <c r="B179" s="37"/>
      <c r="C179" s="36"/>
      <c r="D179" s="36"/>
      <c r="E179" s="36"/>
      <c r="F179" s="36"/>
      <c r="G179" s="36"/>
      <c r="H179" s="36"/>
      <c r="I179" s="37"/>
      <c r="J179" s="36"/>
      <c r="K179" s="36"/>
      <c r="L179" s="36"/>
      <c r="M179" s="38"/>
      <c r="N179" s="36"/>
      <c r="O179" s="41"/>
      <c r="P179" s="41"/>
      <c r="Q179" s="41"/>
      <c r="R179" s="41"/>
      <c r="S179" s="36"/>
      <c r="T179" s="36"/>
      <c r="U179" s="36"/>
      <c r="V179" s="36"/>
      <c r="W179" s="41"/>
      <c r="X179" s="41"/>
      <c r="Y179" s="41"/>
      <c r="Z179" s="42"/>
      <c r="AA179" s="42"/>
      <c r="AC179" s="4"/>
      <c r="AD179" s="4"/>
    </row>
    <row r="180" spans="1:30" ht="12.75" customHeight="1">
      <c r="A180" s="36"/>
      <c r="B180" s="37"/>
      <c r="C180" s="36"/>
      <c r="D180" s="36"/>
      <c r="E180" s="36"/>
      <c r="F180" s="36"/>
      <c r="G180" s="36"/>
      <c r="H180" s="36"/>
      <c r="I180" s="37"/>
      <c r="J180" s="36"/>
      <c r="K180" s="36"/>
      <c r="L180" s="36"/>
      <c r="M180" s="38"/>
      <c r="N180" s="36"/>
      <c r="O180" s="41"/>
      <c r="P180" s="41"/>
      <c r="Q180" s="41"/>
      <c r="R180" s="41"/>
      <c r="S180" s="36"/>
      <c r="T180" s="36"/>
      <c r="U180" s="36"/>
      <c r="V180" s="36"/>
      <c r="W180" s="41"/>
      <c r="X180" s="41"/>
      <c r="Y180" s="41"/>
      <c r="Z180" s="42"/>
      <c r="AA180" s="42"/>
      <c r="AC180" s="4"/>
      <c r="AD180" s="4"/>
    </row>
    <row r="181" spans="1:30" ht="12.75" customHeight="1">
      <c r="A181" s="36"/>
      <c r="B181" s="37"/>
      <c r="C181" s="36"/>
      <c r="D181" s="36"/>
      <c r="E181" s="36"/>
      <c r="F181" s="36"/>
      <c r="G181" s="36"/>
      <c r="H181" s="36"/>
      <c r="I181" s="37"/>
      <c r="J181" s="36"/>
      <c r="K181" s="36"/>
      <c r="L181" s="36"/>
      <c r="M181" s="38"/>
      <c r="N181" s="36"/>
      <c r="O181" s="41"/>
      <c r="P181" s="41"/>
      <c r="Q181" s="41"/>
      <c r="R181" s="41"/>
      <c r="S181" s="36"/>
      <c r="T181" s="36"/>
      <c r="U181" s="36"/>
      <c r="V181" s="36"/>
      <c r="W181" s="41"/>
      <c r="X181" s="41"/>
      <c r="Y181" s="41"/>
      <c r="Z181" s="42"/>
      <c r="AA181" s="42"/>
      <c r="AC181" s="4"/>
      <c r="AD181" s="4"/>
    </row>
    <row r="182" spans="1:30" ht="12.75" customHeight="1">
      <c r="A182" s="36"/>
      <c r="B182" s="37"/>
      <c r="C182" s="36"/>
      <c r="D182" s="36"/>
      <c r="E182" s="36"/>
      <c r="F182" s="36"/>
      <c r="G182" s="36"/>
      <c r="H182" s="36"/>
      <c r="I182" s="37"/>
      <c r="J182" s="36"/>
      <c r="K182" s="36"/>
      <c r="L182" s="36"/>
      <c r="M182" s="38"/>
      <c r="N182" s="36"/>
      <c r="O182" s="41"/>
      <c r="P182" s="41"/>
      <c r="Q182" s="41"/>
      <c r="R182" s="41"/>
      <c r="S182" s="36"/>
      <c r="T182" s="36"/>
      <c r="U182" s="36"/>
      <c r="V182" s="36"/>
      <c r="W182" s="41"/>
      <c r="X182" s="41"/>
      <c r="Y182" s="41"/>
      <c r="Z182" s="42"/>
      <c r="AA182" s="42"/>
      <c r="AC182" s="4"/>
      <c r="AD182" s="4"/>
    </row>
    <row r="183" spans="1:30" ht="12.75" customHeight="1">
      <c r="A183" s="36"/>
      <c r="B183" s="37"/>
      <c r="C183" s="36"/>
      <c r="D183" s="36"/>
      <c r="E183" s="36"/>
      <c r="F183" s="36"/>
      <c r="G183" s="36"/>
      <c r="H183" s="36"/>
      <c r="I183" s="37"/>
      <c r="J183" s="36"/>
      <c r="K183" s="36"/>
      <c r="L183" s="36"/>
      <c r="M183" s="38"/>
      <c r="N183" s="36"/>
      <c r="O183" s="41"/>
      <c r="P183" s="41"/>
      <c r="Q183" s="41"/>
      <c r="R183" s="41"/>
      <c r="S183" s="36"/>
      <c r="T183" s="36"/>
      <c r="U183" s="36"/>
      <c r="V183" s="36"/>
      <c r="W183" s="41"/>
      <c r="X183" s="41"/>
      <c r="Y183" s="41"/>
      <c r="Z183" s="42"/>
      <c r="AA183" s="42"/>
      <c r="AC183" s="4"/>
      <c r="AD183" s="4"/>
    </row>
    <row r="184" spans="1:30" ht="12.75" customHeight="1">
      <c r="A184" s="36"/>
      <c r="B184" s="37"/>
      <c r="C184" s="36"/>
      <c r="D184" s="36"/>
      <c r="E184" s="36"/>
      <c r="F184" s="36"/>
      <c r="G184" s="36"/>
      <c r="H184" s="36"/>
      <c r="I184" s="37"/>
      <c r="J184" s="36"/>
      <c r="K184" s="36"/>
      <c r="L184" s="36"/>
      <c r="M184" s="38"/>
      <c r="N184" s="36"/>
      <c r="O184" s="41"/>
      <c r="P184" s="41"/>
      <c r="Q184" s="41"/>
      <c r="R184" s="41"/>
      <c r="S184" s="36"/>
      <c r="T184" s="36"/>
      <c r="U184" s="36"/>
      <c r="V184" s="36"/>
      <c r="W184" s="41"/>
      <c r="X184" s="41"/>
      <c r="Y184" s="41"/>
      <c r="Z184" s="42"/>
      <c r="AA184" s="42"/>
      <c r="AC184" s="4"/>
      <c r="AD184" s="4"/>
    </row>
    <row r="185" spans="1:30" ht="12.75" customHeight="1">
      <c r="A185" s="36"/>
      <c r="B185" s="37"/>
      <c r="C185" s="36"/>
      <c r="D185" s="36"/>
      <c r="E185" s="36"/>
      <c r="F185" s="36"/>
      <c r="G185" s="36"/>
      <c r="H185" s="36"/>
      <c r="I185" s="37"/>
      <c r="J185" s="36"/>
      <c r="K185" s="36"/>
      <c r="L185" s="36"/>
      <c r="M185" s="38"/>
      <c r="N185" s="36"/>
      <c r="O185" s="41"/>
      <c r="P185" s="41"/>
      <c r="Q185" s="41"/>
      <c r="R185" s="41"/>
      <c r="S185" s="36"/>
      <c r="T185" s="36"/>
      <c r="U185" s="36"/>
      <c r="V185" s="36"/>
      <c r="W185" s="41"/>
      <c r="X185" s="41"/>
      <c r="Y185" s="41"/>
      <c r="Z185" s="42"/>
      <c r="AA185" s="42"/>
      <c r="AC185" s="4"/>
      <c r="AD185" s="4"/>
    </row>
    <row r="186" spans="1:30" ht="12.75" customHeight="1">
      <c r="A186" s="36"/>
      <c r="B186" s="37"/>
      <c r="C186" s="36"/>
      <c r="D186" s="36"/>
      <c r="E186" s="36"/>
      <c r="F186" s="36"/>
      <c r="G186" s="36"/>
      <c r="H186" s="36"/>
      <c r="I186" s="37"/>
      <c r="J186" s="36"/>
      <c r="K186" s="36"/>
      <c r="L186" s="36"/>
      <c r="M186" s="38"/>
      <c r="N186" s="36"/>
      <c r="O186" s="41"/>
      <c r="P186" s="41"/>
      <c r="Q186" s="41"/>
      <c r="R186" s="41"/>
      <c r="S186" s="36"/>
      <c r="T186" s="36"/>
      <c r="U186" s="36"/>
      <c r="V186" s="36"/>
      <c r="W186" s="41"/>
      <c r="X186" s="41"/>
      <c r="Y186" s="41"/>
      <c r="Z186" s="42"/>
      <c r="AA186" s="42"/>
      <c r="AC186" s="4"/>
      <c r="AD186" s="4"/>
    </row>
    <row r="187" spans="1:30" ht="12.75" customHeight="1">
      <c r="A187" s="36"/>
      <c r="B187" s="37"/>
      <c r="C187" s="36"/>
      <c r="D187" s="36"/>
      <c r="E187" s="36"/>
      <c r="F187" s="36"/>
      <c r="G187" s="36"/>
      <c r="H187" s="36"/>
      <c r="I187" s="37"/>
      <c r="J187" s="36"/>
      <c r="K187" s="36"/>
      <c r="L187" s="36"/>
      <c r="M187" s="38"/>
      <c r="N187" s="36"/>
      <c r="O187" s="41"/>
      <c r="P187" s="41"/>
      <c r="Q187" s="41"/>
      <c r="R187" s="41"/>
      <c r="S187" s="36"/>
      <c r="T187" s="36"/>
      <c r="U187" s="36"/>
      <c r="V187" s="36"/>
      <c r="W187" s="41"/>
      <c r="X187" s="41"/>
      <c r="Y187" s="41"/>
      <c r="Z187" s="42"/>
      <c r="AA187" s="42"/>
      <c r="AC187" s="4"/>
      <c r="AD187" s="4"/>
    </row>
    <row r="188" spans="1:30" ht="12.75" customHeight="1">
      <c r="A188" s="36"/>
      <c r="B188" s="37"/>
      <c r="C188" s="36"/>
      <c r="D188" s="36"/>
      <c r="E188" s="36"/>
      <c r="F188" s="36"/>
      <c r="G188" s="36"/>
      <c r="H188" s="36"/>
      <c r="I188" s="37"/>
      <c r="J188" s="36"/>
      <c r="K188" s="36"/>
      <c r="L188" s="36"/>
      <c r="M188" s="38"/>
      <c r="N188" s="36"/>
      <c r="O188" s="41"/>
      <c r="P188" s="41"/>
      <c r="Q188" s="41"/>
      <c r="R188" s="41"/>
      <c r="S188" s="36"/>
      <c r="T188" s="36"/>
      <c r="U188" s="36"/>
      <c r="V188" s="36"/>
      <c r="W188" s="41"/>
      <c r="X188" s="41"/>
      <c r="Y188" s="41"/>
      <c r="Z188" s="42"/>
      <c r="AA188" s="42"/>
      <c r="AC188" s="4"/>
      <c r="AD188" s="4"/>
    </row>
    <row r="189" spans="1:30" ht="12.75" customHeight="1">
      <c r="A189" s="36"/>
      <c r="B189" s="37"/>
      <c r="C189" s="36"/>
      <c r="D189" s="36"/>
      <c r="E189" s="36"/>
      <c r="F189" s="36"/>
      <c r="G189" s="36"/>
      <c r="H189" s="36"/>
      <c r="I189" s="37"/>
      <c r="J189" s="36"/>
      <c r="K189" s="36"/>
      <c r="L189" s="36"/>
      <c r="M189" s="38"/>
      <c r="N189" s="36"/>
      <c r="O189" s="41"/>
      <c r="P189" s="41"/>
      <c r="Q189" s="41"/>
      <c r="R189" s="41"/>
      <c r="S189" s="36"/>
      <c r="T189" s="36"/>
      <c r="U189" s="36"/>
      <c r="V189" s="36"/>
      <c r="W189" s="41"/>
      <c r="X189" s="41"/>
      <c r="Y189" s="41"/>
      <c r="Z189" s="42"/>
      <c r="AA189" s="42"/>
      <c r="AC189" s="4"/>
      <c r="AD189" s="4"/>
    </row>
    <row r="190" spans="1:30" ht="12.75" customHeight="1">
      <c r="A190" s="36"/>
      <c r="B190" s="37"/>
      <c r="C190" s="36"/>
      <c r="D190" s="36"/>
      <c r="E190" s="36"/>
      <c r="F190" s="36"/>
      <c r="G190" s="36"/>
      <c r="H190" s="36"/>
      <c r="I190" s="37"/>
      <c r="J190" s="36"/>
      <c r="K190" s="36"/>
      <c r="L190" s="36"/>
      <c r="M190" s="38"/>
      <c r="N190" s="36"/>
      <c r="O190" s="41"/>
      <c r="P190" s="41"/>
      <c r="Q190" s="41"/>
      <c r="R190" s="41"/>
      <c r="S190" s="36"/>
      <c r="T190" s="36"/>
      <c r="U190" s="36"/>
      <c r="V190" s="36"/>
      <c r="W190" s="41"/>
      <c r="X190" s="41"/>
      <c r="Y190" s="41"/>
      <c r="Z190" s="42"/>
      <c r="AA190" s="42"/>
      <c r="AC190" s="4"/>
      <c r="AD190" s="4"/>
    </row>
    <row r="191" spans="1:30" ht="12.75" customHeight="1">
      <c r="A191" s="36"/>
      <c r="B191" s="37"/>
      <c r="C191" s="36"/>
      <c r="D191" s="36"/>
      <c r="E191" s="36"/>
      <c r="F191" s="36"/>
      <c r="G191" s="36"/>
      <c r="H191" s="36"/>
      <c r="I191" s="37"/>
      <c r="J191" s="36"/>
      <c r="K191" s="36"/>
      <c r="L191" s="36"/>
      <c r="M191" s="38"/>
      <c r="N191" s="36"/>
      <c r="O191" s="41"/>
      <c r="P191" s="41"/>
      <c r="Q191" s="41"/>
      <c r="R191" s="41"/>
      <c r="S191" s="36"/>
      <c r="T191" s="36"/>
      <c r="U191" s="36"/>
      <c r="V191" s="36"/>
      <c r="W191" s="41"/>
      <c r="X191" s="41"/>
      <c r="Y191" s="41"/>
      <c r="Z191" s="42"/>
      <c r="AA191" s="42"/>
      <c r="AC191" s="4"/>
      <c r="AD191" s="4"/>
    </row>
    <row r="192" spans="1:30" ht="12.75" customHeight="1">
      <c r="A192" s="36"/>
      <c r="B192" s="37"/>
      <c r="C192" s="36"/>
      <c r="D192" s="36"/>
      <c r="E192" s="36"/>
      <c r="F192" s="36"/>
      <c r="G192" s="36"/>
      <c r="H192" s="36"/>
      <c r="I192" s="37"/>
      <c r="J192" s="36"/>
      <c r="K192" s="36"/>
      <c r="L192" s="36"/>
      <c r="M192" s="38"/>
      <c r="N192" s="36"/>
      <c r="O192" s="41"/>
      <c r="P192" s="41"/>
      <c r="Q192" s="41"/>
      <c r="R192" s="41"/>
      <c r="S192" s="36"/>
      <c r="T192" s="36"/>
      <c r="U192" s="36"/>
      <c r="V192" s="36"/>
      <c r="W192" s="41"/>
      <c r="X192" s="41"/>
      <c r="Y192" s="41"/>
      <c r="Z192" s="42"/>
      <c r="AA192" s="42"/>
      <c r="AC192" s="4"/>
      <c r="AD192" s="4"/>
    </row>
    <row r="193" spans="1:30" ht="12.75" customHeight="1">
      <c r="A193" s="36"/>
      <c r="B193" s="37"/>
      <c r="C193" s="36"/>
      <c r="D193" s="36"/>
      <c r="E193" s="36"/>
      <c r="F193" s="36"/>
      <c r="G193" s="36"/>
      <c r="H193" s="36"/>
      <c r="I193" s="37"/>
      <c r="J193" s="36"/>
      <c r="K193" s="36"/>
      <c r="L193" s="36"/>
      <c r="M193" s="38"/>
      <c r="N193" s="36"/>
      <c r="O193" s="41"/>
      <c r="P193" s="41"/>
      <c r="Q193" s="41"/>
      <c r="R193" s="41"/>
      <c r="S193" s="36"/>
      <c r="T193" s="36"/>
      <c r="U193" s="36"/>
      <c r="V193" s="36"/>
      <c r="W193" s="41"/>
      <c r="X193" s="41"/>
      <c r="Y193" s="41"/>
      <c r="Z193" s="42"/>
      <c r="AA193" s="42"/>
      <c r="AC193" s="4"/>
      <c r="AD193" s="4"/>
    </row>
    <row r="194" spans="1:30" ht="12.75" customHeight="1">
      <c r="A194" s="36"/>
      <c r="B194" s="37"/>
      <c r="C194" s="36"/>
      <c r="D194" s="36"/>
      <c r="E194" s="36"/>
      <c r="F194" s="36"/>
      <c r="G194" s="36"/>
      <c r="H194" s="36"/>
      <c r="I194" s="37"/>
      <c r="J194" s="36"/>
      <c r="K194" s="36"/>
      <c r="L194" s="36"/>
      <c r="M194" s="38"/>
      <c r="N194" s="36"/>
      <c r="O194" s="41"/>
      <c r="P194" s="41"/>
      <c r="Q194" s="41"/>
      <c r="R194" s="41"/>
      <c r="S194" s="36"/>
      <c r="T194" s="36"/>
      <c r="U194" s="36"/>
      <c r="V194" s="36"/>
      <c r="W194" s="41"/>
      <c r="X194" s="41"/>
      <c r="Y194" s="41"/>
      <c r="Z194" s="42"/>
      <c r="AA194" s="42"/>
      <c r="AC194" s="4"/>
      <c r="AD194" s="4"/>
    </row>
    <row r="195" spans="1:30" ht="12.75" customHeight="1">
      <c r="A195" s="36"/>
      <c r="B195" s="37"/>
      <c r="C195" s="36"/>
      <c r="D195" s="36"/>
      <c r="E195" s="36"/>
      <c r="F195" s="36"/>
      <c r="G195" s="36"/>
      <c r="H195" s="36"/>
      <c r="I195" s="37"/>
      <c r="J195" s="36"/>
      <c r="K195" s="36"/>
      <c r="L195" s="36"/>
      <c r="M195" s="38"/>
      <c r="N195" s="36"/>
      <c r="O195" s="41"/>
      <c r="P195" s="41"/>
      <c r="Q195" s="41"/>
      <c r="R195" s="41"/>
      <c r="S195" s="36"/>
      <c r="T195" s="36"/>
      <c r="U195" s="36"/>
      <c r="V195" s="36"/>
      <c r="W195" s="41"/>
      <c r="X195" s="41"/>
      <c r="Y195" s="41"/>
      <c r="Z195" s="42"/>
      <c r="AA195" s="42"/>
      <c r="AC195" s="4"/>
      <c r="AD195" s="4"/>
    </row>
    <row r="196" spans="1:30" ht="12.75" customHeight="1">
      <c r="A196" s="36"/>
      <c r="B196" s="37"/>
      <c r="C196" s="36"/>
      <c r="D196" s="36"/>
      <c r="E196" s="36"/>
      <c r="F196" s="36"/>
      <c r="G196" s="36"/>
      <c r="H196" s="36"/>
      <c r="I196" s="37"/>
      <c r="J196" s="36"/>
      <c r="K196" s="36"/>
      <c r="L196" s="36"/>
      <c r="M196" s="38"/>
      <c r="N196" s="36"/>
      <c r="O196" s="41"/>
      <c r="P196" s="41"/>
      <c r="Q196" s="41"/>
      <c r="R196" s="41"/>
      <c r="S196" s="36"/>
      <c r="T196" s="36"/>
      <c r="U196" s="36"/>
      <c r="V196" s="36"/>
      <c r="W196" s="41"/>
      <c r="X196" s="41"/>
      <c r="Y196" s="41"/>
      <c r="Z196" s="42"/>
      <c r="AA196" s="42"/>
      <c r="AC196" s="4"/>
      <c r="AD196" s="4"/>
    </row>
    <row r="197" spans="1:30" ht="12.75" customHeight="1">
      <c r="A197" s="36"/>
      <c r="B197" s="37"/>
      <c r="C197" s="36"/>
      <c r="D197" s="36"/>
      <c r="E197" s="36"/>
      <c r="F197" s="36"/>
      <c r="G197" s="36"/>
      <c r="H197" s="36"/>
      <c r="I197" s="37"/>
      <c r="J197" s="36"/>
      <c r="K197" s="36"/>
      <c r="L197" s="36"/>
      <c r="M197" s="38"/>
      <c r="N197" s="36"/>
      <c r="O197" s="41"/>
      <c r="P197" s="41"/>
      <c r="Q197" s="41"/>
      <c r="R197" s="41"/>
      <c r="S197" s="36"/>
      <c r="T197" s="36"/>
      <c r="U197" s="36"/>
      <c r="V197" s="36"/>
      <c r="W197" s="41"/>
      <c r="X197" s="41"/>
      <c r="Y197" s="41"/>
      <c r="Z197" s="42"/>
      <c r="AA197" s="42"/>
      <c r="AC197" s="4"/>
      <c r="AD197" s="4"/>
    </row>
    <row r="198" spans="1:30" ht="12.75" customHeight="1">
      <c r="A198" s="36"/>
      <c r="B198" s="37"/>
      <c r="C198" s="36"/>
      <c r="D198" s="36"/>
      <c r="E198" s="36"/>
      <c r="F198" s="36"/>
      <c r="G198" s="36"/>
      <c r="H198" s="36"/>
      <c r="I198" s="37"/>
      <c r="J198" s="36"/>
      <c r="K198" s="36"/>
      <c r="L198" s="36"/>
      <c r="M198" s="38"/>
      <c r="N198" s="36"/>
      <c r="O198" s="41"/>
      <c r="P198" s="41"/>
      <c r="Q198" s="41"/>
      <c r="R198" s="41"/>
      <c r="S198" s="36"/>
      <c r="T198" s="36"/>
      <c r="U198" s="36"/>
      <c r="V198" s="36"/>
      <c r="W198" s="41"/>
      <c r="X198" s="41"/>
      <c r="Y198" s="41"/>
      <c r="Z198" s="42"/>
      <c r="AA198" s="42"/>
      <c r="AC198" s="4"/>
      <c r="AD198" s="4"/>
    </row>
    <row r="199" spans="1:30" ht="12.75" customHeight="1">
      <c r="A199" s="36"/>
      <c r="B199" s="37"/>
      <c r="C199" s="36"/>
      <c r="D199" s="36"/>
      <c r="E199" s="36"/>
      <c r="F199" s="36"/>
      <c r="G199" s="36"/>
      <c r="H199" s="36"/>
      <c r="I199" s="37"/>
      <c r="J199" s="36"/>
      <c r="K199" s="36"/>
      <c r="L199" s="36"/>
      <c r="M199" s="38"/>
      <c r="N199" s="36"/>
      <c r="O199" s="41"/>
      <c r="P199" s="41"/>
      <c r="Q199" s="41"/>
      <c r="R199" s="41"/>
      <c r="S199" s="36"/>
      <c r="T199" s="36"/>
      <c r="U199" s="36"/>
      <c r="V199" s="36"/>
      <c r="W199" s="41"/>
      <c r="X199" s="41"/>
      <c r="Y199" s="41"/>
      <c r="Z199" s="42"/>
      <c r="AA199" s="42"/>
      <c r="AC199" s="4"/>
      <c r="AD199" s="4"/>
    </row>
    <row r="200" spans="1:30" ht="12.75" customHeight="1">
      <c r="A200" s="36"/>
      <c r="B200" s="37"/>
      <c r="C200" s="36"/>
      <c r="D200" s="36"/>
      <c r="E200" s="36"/>
      <c r="F200" s="36"/>
      <c r="G200" s="36"/>
      <c r="H200" s="36"/>
      <c r="I200" s="37"/>
      <c r="J200" s="36"/>
      <c r="K200" s="36"/>
      <c r="L200" s="36"/>
      <c r="M200" s="38"/>
      <c r="N200" s="36"/>
      <c r="O200" s="41"/>
      <c r="P200" s="41"/>
      <c r="Q200" s="41"/>
      <c r="R200" s="41"/>
      <c r="S200" s="36"/>
      <c r="T200" s="36"/>
      <c r="U200" s="36"/>
      <c r="V200" s="36"/>
      <c r="W200" s="41"/>
      <c r="X200" s="41"/>
      <c r="Y200" s="41"/>
      <c r="Z200" s="42"/>
      <c r="AA200" s="42"/>
      <c r="AC200" s="4"/>
      <c r="AD200" s="4"/>
    </row>
    <row r="201" spans="1:30" ht="12.75" customHeight="1">
      <c r="A201" s="36"/>
      <c r="B201" s="37"/>
      <c r="C201" s="36"/>
      <c r="D201" s="36"/>
      <c r="E201" s="36"/>
      <c r="F201" s="36"/>
      <c r="G201" s="36"/>
      <c r="H201" s="36"/>
      <c r="I201" s="37"/>
      <c r="J201" s="36"/>
      <c r="K201" s="36"/>
      <c r="L201" s="36"/>
      <c r="M201" s="38"/>
      <c r="N201" s="36"/>
      <c r="O201" s="41"/>
      <c r="P201" s="41"/>
      <c r="Q201" s="41"/>
      <c r="R201" s="41"/>
      <c r="S201" s="36"/>
      <c r="T201" s="36"/>
      <c r="U201" s="36"/>
      <c r="V201" s="36"/>
      <c r="W201" s="41"/>
      <c r="X201" s="41"/>
      <c r="Y201" s="41"/>
      <c r="Z201" s="42"/>
      <c r="AA201" s="42"/>
      <c r="AC201" s="4"/>
      <c r="AD201" s="4"/>
    </row>
    <row r="202" spans="1:30" ht="12.75" customHeight="1">
      <c r="A202" s="36"/>
      <c r="B202" s="37"/>
      <c r="C202" s="36"/>
      <c r="D202" s="36"/>
      <c r="E202" s="36"/>
      <c r="F202" s="36"/>
      <c r="G202" s="36"/>
      <c r="H202" s="36"/>
      <c r="I202" s="37"/>
      <c r="J202" s="36"/>
      <c r="K202" s="36"/>
      <c r="L202" s="36"/>
      <c r="M202" s="38"/>
      <c r="N202" s="36"/>
      <c r="O202" s="41"/>
      <c r="P202" s="41"/>
      <c r="Q202" s="41"/>
      <c r="R202" s="41"/>
      <c r="S202" s="36"/>
      <c r="T202" s="36"/>
      <c r="U202" s="36"/>
      <c r="V202" s="36"/>
      <c r="W202" s="41"/>
      <c r="X202" s="41"/>
      <c r="Y202" s="41"/>
      <c r="Z202" s="42"/>
      <c r="AA202" s="42"/>
      <c r="AC202" s="4"/>
      <c r="AD202" s="4"/>
    </row>
    <row r="203" spans="1:30" ht="12.75" customHeight="1">
      <c r="A203" s="36"/>
      <c r="B203" s="37"/>
      <c r="C203" s="36"/>
      <c r="D203" s="36"/>
      <c r="E203" s="36"/>
      <c r="F203" s="36"/>
      <c r="G203" s="36"/>
      <c r="H203" s="36"/>
      <c r="I203" s="37"/>
      <c r="J203" s="36"/>
      <c r="K203" s="36"/>
      <c r="L203" s="36"/>
      <c r="M203" s="38"/>
      <c r="N203" s="36"/>
      <c r="O203" s="41"/>
      <c r="P203" s="41"/>
      <c r="Q203" s="41"/>
      <c r="R203" s="41"/>
      <c r="S203" s="36"/>
      <c r="T203" s="36"/>
      <c r="U203" s="36"/>
      <c r="V203" s="36"/>
      <c r="W203" s="41"/>
      <c r="X203" s="41"/>
      <c r="Y203" s="41"/>
      <c r="Z203" s="42"/>
      <c r="AA203" s="42"/>
      <c r="AC203" s="4"/>
      <c r="AD203" s="4"/>
    </row>
    <row r="204" spans="1:30" ht="12.75" customHeight="1">
      <c r="A204" s="36"/>
      <c r="B204" s="37"/>
      <c r="C204" s="36"/>
      <c r="D204" s="36"/>
      <c r="E204" s="36"/>
      <c r="F204" s="36"/>
      <c r="G204" s="36"/>
      <c r="H204" s="36"/>
      <c r="I204" s="37"/>
      <c r="J204" s="36"/>
      <c r="K204" s="36"/>
      <c r="L204" s="36"/>
      <c r="M204" s="38"/>
      <c r="N204" s="36"/>
      <c r="O204" s="41"/>
      <c r="P204" s="41"/>
      <c r="Q204" s="41"/>
      <c r="R204" s="41"/>
      <c r="S204" s="36"/>
      <c r="T204" s="36"/>
      <c r="U204" s="36"/>
      <c r="V204" s="36"/>
      <c r="W204" s="41"/>
      <c r="X204" s="41"/>
      <c r="Y204" s="41"/>
      <c r="Z204" s="42"/>
      <c r="AA204" s="42"/>
      <c r="AC204" s="4"/>
      <c r="AD204" s="4"/>
    </row>
    <row r="205" spans="1:30" ht="12.75" customHeight="1">
      <c r="A205" s="36"/>
      <c r="B205" s="37"/>
      <c r="C205" s="36"/>
      <c r="D205" s="36"/>
      <c r="E205" s="36"/>
      <c r="F205" s="36"/>
      <c r="G205" s="36"/>
      <c r="H205" s="36"/>
      <c r="I205" s="37"/>
      <c r="J205" s="36"/>
      <c r="K205" s="36"/>
      <c r="L205" s="36"/>
      <c r="M205" s="38"/>
      <c r="N205" s="36"/>
      <c r="O205" s="41"/>
      <c r="P205" s="41"/>
      <c r="Q205" s="41"/>
      <c r="R205" s="41"/>
      <c r="S205" s="36"/>
      <c r="T205" s="36"/>
      <c r="U205" s="36"/>
      <c r="V205" s="36"/>
      <c r="W205" s="41"/>
      <c r="X205" s="41"/>
      <c r="Y205" s="41"/>
      <c r="Z205" s="42"/>
      <c r="AA205" s="42"/>
      <c r="AC205" s="4"/>
      <c r="AD205" s="4"/>
    </row>
    <row r="206" spans="1:30" ht="12.75" customHeight="1">
      <c r="A206" s="36"/>
      <c r="B206" s="37"/>
      <c r="C206" s="36"/>
      <c r="D206" s="36"/>
      <c r="E206" s="36"/>
      <c r="F206" s="36"/>
      <c r="G206" s="36"/>
      <c r="H206" s="36"/>
      <c r="I206" s="37"/>
      <c r="J206" s="36"/>
      <c r="K206" s="36"/>
      <c r="L206" s="36"/>
      <c r="M206" s="38"/>
      <c r="N206" s="36"/>
      <c r="O206" s="41"/>
      <c r="P206" s="41"/>
      <c r="Q206" s="41"/>
      <c r="R206" s="41"/>
      <c r="S206" s="36"/>
      <c r="T206" s="36"/>
      <c r="U206" s="36"/>
      <c r="V206" s="36"/>
      <c r="W206" s="41"/>
      <c r="X206" s="41"/>
      <c r="Y206" s="41"/>
      <c r="Z206" s="42"/>
      <c r="AA206" s="42"/>
      <c r="AC206" s="4"/>
      <c r="AD206" s="4"/>
    </row>
    <row r="207" spans="1:30" ht="12.75" customHeight="1">
      <c r="A207" s="36"/>
      <c r="B207" s="37"/>
      <c r="C207" s="36"/>
      <c r="D207" s="36"/>
      <c r="E207" s="36"/>
      <c r="F207" s="36"/>
      <c r="G207" s="36"/>
      <c r="H207" s="36"/>
      <c r="I207" s="37"/>
      <c r="J207" s="36"/>
      <c r="K207" s="36"/>
      <c r="L207" s="36"/>
      <c r="M207" s="38"/>
      <c r="N207" s="36"/>
      <c r="O207" s="41"/>
      <c r="P207" s="41"/>
      <c r="Q207" s="41"/>
      <c r="R207" s="41"/>
      <c r="S207" s="36"/>
      <c r="T207" s="36"/>
      <c r="U207" s="36"/>
      <c r="V207" s="36"/>
      <c r="W207" s="41"/>
      <c r="X207" s="41"/>
      <c r="Y207" s="41"/>
      <c r="Z207" s="42"/>
      <c r="AA207" s="42"/>
      <c r="AC207" s="4"/>
      <c r="AD207" s="4"/>
    </row>
    <row r="208" spans="1:30" ht="12.75" customHeight="1">
      <c r="A208" s="36"/>
      <c r="B208" s="37"/>
      <c r="C208" s="36"/>
      <c r="D208" s="36"/>
      <c r="E208" s="36"/>
      <c r="F208" s="36"/>
      <c r="G208" s="36"/>
      <c r="H208" s="36"/>
      <c r="I208" s="37"/>
      <c r="J208" s="36"/>
      <c r="K208" s="36"/>
      <c r="L208" s="36"/>
      <c r="M208" s="38"/>
      <c r="N208" s="36"/>
      <c r="O208" s="41"/>
      <c r="P208" s="41"/>
      <c r="Q208" s="41"/>
      <c r="R208" s="41"/>
      <c r="S208" s="36"/>
      <c r="T208" s="36"/>
      <c r="U208" s="36"/>
      <c r="V208" s="36"/>
      <c r="W208" s="41"/>
      <c r="X208" s="41"/>
      <c r="Y208" s="41"/>
      <c r="Z208" s="42"/>
      <c r="AA208" s="42"/>
      <c r="AC208" s="4"/>
      <c r="AD208" s="4"/>
    </row>
    <row r="209" spans="1:30" ht="12.75" customHeight="1">
      <c r="A209" s="36"/>
      <c r="B209" s="37"/>
      <c r="C209" s="36"/>
      <c r="D209" s="36"/>
      <c r="E209" s="36"/>
      <c r="F209" s="36"/>
      <c r="G209" s="36"/>
      <c r="H209" s="36"/>
      <c r="I209" s="37"/>
      <c r="J209" s="36"/>
      <c r="K209" s="36"/>
      <c r="L209" s="36"/>
      <c r="M209" s="38"/>
      <c r="N209" s="36"/>
      <c r="O209" s="41"/>
      <c r="P209" s="41"/>
      <c r="Q209" s="41"/>
      <c r="R209" s="41"/>
      <c r="S209" s="36"/>
      <c r="T209" s="36"/>
      <c r="U209" s="36"/>
      <c r="V209" s="36"/>
      <c r="W209" s="41"/>
      <c r="X209" s="41"/>
      <c r="Y209" s="41"/>
      <c r="Z209" s="42"/>
      <c r="AA209" s="42"/>
      <c r="AC209" s="4"/>
      <c r="AD209" s="4"/>
    </row>
    <row r="210" spans="1:30" ht="12.75" customHeight="1">
      <c r="A210" s="36"/>
      <c r="B210" s="37"/>
      <c r="C210" s="36"/>
      <c r="D210" s="36"/>
      <c r="E210" s="36"/>
      <c r="F210" s="36"/>
      <c r="G210" s="36"/>
      <c r="H210" s="36"/>
      <c r="I210" s="37"/>
      <c r="J210" s="36"/>
      <c r="K210" s="36"/>
      <c r="L210" s="36"/>
      <c r="M210" s="38"/>
      <c r="N210" s="36"/>
      <c r="O210" s="41"/>
      <c r="P210" s="41"/>
      <c r="Q210" s="41"/>
      <c r="R210" s="41"/>
      <c r="S210" s="36"/>
      <c r="T210" s="36"/>
      <c r="U210" s="36"/>
      <c r="V210" s="36"/>
      <c r="W210" s="41"/>
      <c r="X210" s="41"/>
      <c r="Y210" s="41"/>
      <c r="Z210" s="42"/>
      <c r="AA210" s="42"/>
      <c r="AC210" s="4"/>
      <c r="AD210" s="4"/>
    </row>
    <row r="211" spans="1:30" ht="12.75" customHeight="1">
      <c r="A211" s="36"/>
      <c r="B211" s="37"/>
      <c r="C211" s="36"/>
      <c r="D211" s="36"/>
      <c r="E211" s="36"/>
      <c r="F211" s="36"/>
      <c r="G211" s="36"/>
      <c r="H211" s="36"/>
      <c r="I211" s="37"/>
      <c r="J211" s="36"/>
      <c r="K211" s="36"/>
      <c r="L211" s="36"/>
      <c r="M211" s="38"/>
      <c r="N211" s="36"/>
      <c r="O211" s="41"/>
      <c r="P211" s="41"/>
      <c r="Q211" s="41"/>
      <c r="R211" s="41"/>
      <c r="S211" s="36"/>
      <c r="T211" s="36"/>
      <c r="U211" s="36"/>
      <c r="V211" s="36"/>
      <c r="W211" s="41"/>
      <c r="X211" s="41"/>
      <c r="Y211" s="41"/>
      <c r="Z211" s="42"/>
      <c r="AA211" s="42"/>
      <c r="AC211" s="4"/>
      <c r="AD211" s="4"/>
    </row>
    <row r="212" spans="1:30" ht="12.75" customHeight="1">
      <c r="A212" s="36"/>
      <c r="B212" s="37"/>
      <c r="C212" s="36"/>
      <c r="D212" s="36"/>
      <c r="E212" s="36"/>
      <c r="F212" s="36"/>
      <c r="G212" s="36"/>
      <c r="H212" s="36"/>
      <c r="I212" s="37"/>
      <c r="J212" s="36"/>
      <c r="K212" s="36"/>
      <c r="L212" s="36"/>
      <c r="M212" s="38"/>
      <c r="N212" s="36"/>
      <c r="O212" s="41"/>
      <c r="P212" s="41"/>
      <c r="Q212" s="41"/>
      <c r="R212" s="41"/>
      <c r="S212" s="36"/>
      <c r="T212" s="36"/>
      <c r="U212" s="36"/>
      <c r="V212" s="36"/>
      <c r="W212" s="41"/>
      <c r="X212" s="41"/>
      <c r="Y212" s="41"/>
      <c r="Z212" s="42"/>
      <c r="AA212" s="42"/>
      <c r="AC212" s="4"/>
      <c r="AD212" s="4"/>
    </row>
    <row r="213" spans="1:30" ht="12.75" customHeight="1">
      <c r="A213" s="36"/>
      <c r="B213" s="37"/>
      <c r="C213" s="36"/>
      <c r="D213" s="36"/>
      <c r="E213" s="36"/>
      <c r="F213" s="36"/>
      <c r="G213" s="36"/>
      <c r="H213" s="36"/>
      <c r="I213" s="37"/>
      <c r="J213" s="36"/>
      <c r="K213" s="36"/>
      <c r="L213" s="36"/>
      <c r="M213" s="38"/>
      <c r="N213" s="36"/>
      <c r="O213" s="41"/>
      <c r="P213" s="41"/>
      <c r="Q213" s="41"/>
      <c r="R213" s="41"/>
      <c r="S213" s="36"/>
      <c r="T213" s="36"/>
      <c r="U213" s="36"/>
      <c r="V213" s="36"/>
      <c r="W213" s="41"/>
      <c r="X213" s="41"/>
      <c r="Y213" s="41"/>
      <c r="Z213" s="42"/>
      <c r="AA213" s="42"/>
      <c r="AC213" s="4"/>
      <c r="AD213" s="4"/>
    </row>
    <row r="214" spans="1:30" ht="12.75" customHeight="1">
      <c r="A214" s="36"/>
      <c r="B214" s="37"/>
      <c r="C214" s="36"/>
      <c r="D214" s="36"/>
      <c r="E214" s="36"/>
      <c r="F214" s="36"/>
      <c r="G214" s="36"/>
      <c r="H214" s="36"/>
      <c r="I214" s="37"/>
      <c r="J214" s="36"/>
      <c r="K214" s="36"/>
      <c r="L214" s="36"/>
      <c r="M214" s="38"/>
      <c r="N214" s="36"/>
      <c r="O214" s="41"/>
      <c r="P214" s="41"/>
      <c r="Q214" s="41"/>
      <c r="R214" s="41"/>
      <c r="S214" s="36"/>
      <c r="T214" s="36"/>
      <c r="U214" s="36"/>
      <c r="V214" s="36"/>
      <c r="W214" s="41"/>
      <c r="X214" s="41"/>
      <c r="Y214" s="41"/>
      <c r="Z214" s="42"/>
      <c r="AA214" s="42"/>
      <c r="AC214" s="4"/>
      <c r="AD214" s="4"/>
    </row>
    <row r="215" spans="1:30" ht="12.75" customHeight="1">
      <c r="A215" s="36"/>
      <c r="B215" s="37"/>
      <c r="C215" s="36"/>
      <c r="D215" s="36"/>
      <c r="E215" s="36"/>
      <c r="F215" s="36"/>
      <c r="G215" s="36"/>
      <c r="H215" s="36"/>
      <c r="I215" s="37"/>
      <c r="J215" s="36"/>
      <c r="K215" s="36"/>
      <c r="L215" s="36"/>
      <c r="M215" s="38"/>
      <c r="N215" s="36"/>
      <c r="O215" s="41"/>
      <c r="P215" s="41"/>
      <c r="Q215" s="41"/>
      <c r="R215" s="41"/>
      <c r="S215" s="36"/>
      <c r="T215" s="36"/>
      <c r="U215" s="36"/>
      <c r="V215" s="36"/>
      <c r="W215" s="41"/>
      <c r="X215" s="41"/>
      <c r="Y215" s="41"/>
      <c r="Z215" s="42"/>
      <c r="AA215" s="42"/>
      <c r="AC215" s="4"/>
      <c r="AD215" s="4"/>
    </row>
    <row r="216" spans="1:30" ht="12.75" customHeight="1">
      <c r="A216" s="36"/>
      <c r="B216" s="37"/>
      <c r="C216" s="36"/>
      <c r="D216" s="36"/>
      <c r="E216" s="36"/>
      <c r="F216" s="36"/>
      <c r="G216" s="36"/>
      <c r="H216" s="36"/>
      <c r="I216" s="37"/>
      <c r="J216" s="36"/>
      <c r="K216" s="36"/>
      <c r="L216" s="36"/>
      <c r="M216" s="38"/>
      <c r="N216" s="36"/>
      <c r="O216" s="41"/>
      <c r="P216" s="41"/>
      <c r="Q216" s="41"/>
      <c r="R216" s="41"/>
      <c r="S216" s="36"/>
      <c r="T216" s="36"/>
      <c r="U216" s="36"/>
      <c r="V216" s="36"/>
      <c r="W216" s="41"/>
      <c r="X216" s="41"/>
      <c r="Y216" s="41"/>
      <c r="Z216" s="42"/>
      <c r="AA216" s="42"/>
      <c r="AC216" s="4"/>
      <c r="AD216" s="4"/>
    </row>
    <row r="217" spans="1:30" ht="12.75" customHeight="1">
      <c r="A217" s="36"/>
      <c r="B217" s="37"/>
      <c r="C217" s="36"/>
      <c r="D217" s="36"/>
      <c r="E217" s="36"/>
      <c r="F217" s="36"/>
      <c r="G217" s="36"/>
      <c r="H217" s="36"/>
      <c r="I217" s="37"/>
      <c r="J217" s="36"/>
      <c r="K217" s="36"/>
      <c r="L217" s="36"/>
      <c r="M217" s="38"/>
      <c r="N217" s="36"/>
      <c r="O217" s="41"/>
      <c r="P217" s="41"/>
      <c r="Q217" s="41"/>
      <c r="R217" s="41"/>
      <c r="S217" s="36"/>
      <c r="T217" s="36"/>
      <c r="U217" s="36"/>
      <c r="V217" s="36"/>
      <c r="W217" s="41"/>
      <c r="X217" s="41"/>
      <c r="Y217" s="41"/>
      <c r="Z217" s="42"/>
      <c r="AA217" s="42"/>
      <c r="AC217" s="4"/>
      <c r="AD217" s="4"/>
    </row>
    <row r="218" spans="1:30" ht="12.75" customHeight="1">
      <c r="A218" s="36"/>
      <c r="B218" s="37"/>
      <c r="C218" s="36"/>
      <c r="D218" s="36"/>
      <c r="E218" s="36"/>
      <c r="F218" s="36"/>
      <c r="G218" s="36"/>
      <c r="H218" s="36"/>
      <c r="I218" s="37"/>
      <c r="J218" s="36"/>
      <c r="K218" s="36"/>
      <c r="L218" s="36"/>
      <c r="M218" s="38"/>
      <c r="N218" s="36"/>
      <c r="O218" s="41"/>
      <c r="P218" s="41"/>
      <c r="Q218" s="41"/>
      <c r="R218" s="41"/>
      <c r="S218" s="36"/>
      <c r="T218" s="36"/>
      <c r="U218" s="36"/>
      <c r="V218" s="36"/>
      <c r="W218" s="41"/>
      <c r="X218" s="41"/>
      <c r="Y218" s="41"/>
      <c r="Z218" s="42"/>
      <c r="AA218" s="42"/>
      <c r="AC218" s="4"/>
      <c r="AD218" s="4"/>
    </row>
    <row r="219" spans="1:30" ht="12.75" customHeight="1">
      <c r="A219" s="36"/>
      <c r="B219" s="37"/>
      <c r="C219" s="36"/>
      <c r="D219" s="36"/>
      <c r="E219" s="36"/>
      <c r="F219" s="36"/>
      <c r="G219" s="36"/>
      <c r="H219" s="36"/>
      <c r="I219" s="37"/>
      <c r="J219" s="36"/>
      <c r="K219" s="36"/>
      <c r="L219" s="36"/>
      <c r="M219" s="38"/>
      <c r="N219" s="36"/>
      <c r="O219" s="41"/>
      <c r="P219" s="41"/>
      <c r="Q219" s="41"/>
      <c r="R219" s="41"/>
      <c r="S219" s="36"/>
      <c r="T219" s="36"/>
      <c r="U219" s="36"/>
      <c r="V219" s="36"/>
      <c r="W219" s="41"/>
      <c r="X219" s="41"/>
      <c r="Y219" s="41"/>
      <c r="Z219" s="42"/>
      <c r="AA219" s="42"/>
      <c r="AC219" s="4"/>
      <c r="AD219" s="4"/>
    </row>
    <row r="220" spans="1:30" ht="12.75" customHeight="1">
      <c r="A220" s="36"/>
      <c r="B220" s="37"/>
      <c r="C220" s="36"/>
      <c r="D220" s="36"/>
      <c r="E220" s="36"/>
      <c r="F220" s="36"/>
      <c r="G220" s="36"/>
      <c r="H220" s="36"/>
      <c r="I220" s="37"/>
      <c r="J220" s="36"/>
      <c r="K220" s="36"/>
      <c r="L220" s="36"/>
      <c r="M220" s="38"/>
      <c r="N220" s="36"/>
      <c r="O220" s="41"/>
      <c r="P220" s="41"/>
      <c r="Q220" s="41"/>
      <c r="R220" s="41"/>
      <c r="S220" s="36"/>
      <c r="T220" s="36"/>
      <c r="U220" s="36"/>
      <c r="V220" s="36"/>
      <c r="W220" s="41"/>
      <c r="X220" s="41"/>
      <c r="Y220" s="41"/>
      <c r="Z220" s="42"/>
      <c r="AA220" s="42"/>
      <c r="AC220" s="4"/>
      <c r="AD220" s="4"/>
    </row>
    <row r="221" spans="1:30" ht="12.75" customHeight="1">
      <c r="A221" s="36"/>
      <c r="B221" s="37"/>
      <c r="C221" s="36"/>
      <c r="D221" s="36"/>
      <c r="E221" s="36"/>
      <c r="F221" s="36"/>
      <c r="G221" s="36"/>
      <c r="H221" s="36"/>
      <c r="I221" s="37"/>
      <c r="J221" s="36"/>
      <c r="K221" s="36"/>
      <c r="L221" s="36"/>
      <c r="M221" s="38"/>
      <c r="N221" s="36"/>
      <c r="O221" s="41"/>
      <c r="P221" s="41"/>
      <c r="Q221" s="41"/>
      <c r="R221" s="41"/>
      <c r="S221" s="36"/>
      <c r="T221" s="36"/>
      <c r="U221" s="36"/>
      <c r="V221" s="36"/>
      <c r="W221" s="41"/>
      <c r="X221" s="41"/>
      <c r="Y221" s="41"/>
      <c r="Z221" s="42"/>
      <c r="AA221" s="42"/>
      <c r="AC221" s="4"/>
      <c r="AD221" s="4"/>
    </row>
    <row r="222" spans="1:30" ht="12.75" customHeight="1">
      <c r="A222" s="36"/>
      <c r="B222" s="37"/>
      <c r="C222" s="36"/>
      <c r="D222" s="36"/>
      <c r="E222" s="36"/>
      <c r="F222" s="36"/>
      <c r="G222" s="36"/>
      <c r="H222" s="36"/>
      <c r="I222" s="37"/>
      <c r="J222" s="36"/>
      <c r="K222" s="36"/>
      <c r="L222" s="36"/>
      <c r="M222" s="38"/>
      <c r="N222" s="36"/>
      <c r="O222" s="41"/>
      <c r="P222" s="41"/>
      <c r="Q222" s="41"/>
      <c r="R222" s="41"/>
      <c r="S222" s="36"/>
      <c r="T222" s="36"/>
      <c r="U222" s="36"/>
      <c r="V222" s="36"/>
      <c r="W222" s="41"/>
      <c r="X222" s="41"/>
      <c r="Y222" s="41"/>
      <c r="Z222" s="42"/>
      <c r="AA222" s="42"/>
      <c r="AC222" s="4"/>
      <c r="AD222" s="4"/>
    </row>
    <row r="223" spans="1:30" ht="12.75" customHeight="1">
      <c r="A223" s="36"/>
      <c r="B223" s="37"/>
      <c r="C223" s="36"/>
      <c r="D223" s="36"/>
      <c r="E223" s="36"/>
      <c r="F223" s="36"/>
      <c r="G223" s="36"/>
      <c r="H223" s="36"/>
      <c r="I223" s="37"/>
      <c r="J223" s="36"/>
      <c r="K223" s="36"/>
      <c r="L223" s="36"/>
      <c r="M223" s="38"/>
      <c r="N223" s="36"/>
      <c r="O223" s="41"/>
      <c r="P223" s="41"/>
      <c r="Q223" s="41"/>
      <c r="R223" s="41"/>
      <c r="S223" s="36"/>
      <c r="T223" s="36"/>
      <c r="U223" s="36"/>
      <c r="V223" s="36"/>
      <c r="W223" s="41"/>
      <c r="X223" s="41"/>
      <c r="Y223" s="41"/>
      <c r="Z223" s="42"/>
      <c r="AA223" s="42"/>
      <c r="AC223" s="4"/>
      <c r="AD223" s="4"/>
    </row>
    <row r="224" spans="1:30" ht="12.75" customHeight="1">
      <c r="A224" s="36"/>
      <c r="B224" s="37"/>
      <c r="C224" s="36"/>
      <c r="D224" s="36"/>
      <c r="E224" s="36"/>
      <c r="F224" s="36"/>
      <c r="G224" s="36"/>
      <c r="H224" s="36"/>
      <c r="I224" s="37"/>
      <c r="J224" s="36"/>
      <c r="K224" s="36"/>
      <c r="L224" s="36"/>
      <c r="M224" s="38"/>
      <c r="N224" s="36"/>
      <c r="O224" s="41"/>
      <c r="P224" s="41"/>
      <c r="Q224" s="41"/>
      <c r="R224" s="41"/>
      <c r="S224" s="36"/>
      <c r="T224" s="36"/>
      <c r="U224" s="36"/>
      <c r="V224" s="36"/>
      <c r="W224" s="41"/>
      <c r="X224" s="41"/>
      <c r="Y224" s="41"/>
      <c r="Z224" s="42"/>
      <c r="AA224" s="42"/>
      <c r="AC224" s="4"/>
      <c r="AD224" s="4"/>
    </row>
    <row r="225" spans="1:30" ht="12.75" customHeight="1">
      <c r="A225" s="36"/>
      <c r="B225" s="37"/>
      <c r="C225" s="36"/>
      <c r="D225" s="36"/>
      <c r="E225" s="36"/>
      <c r="F225" s="36"/>
      <c r="G225" s="36"/>
      <c r="H225" s="36"/>
      <c r="I225" s="37"/>
      <c r="J225" s="36"/>
      <c r="K225" s="36"/>
      <c r="L225" s="36"/>
      <c r="M225" s="38"/>
      <c r="N225" s="36"/>
      <c r="O225" s="41"/>
      <c r="P225" s="41"/>
      <c r="Q225" s="41"/>
      <c r="R225" s="41"/>
      <c r="S225" s="36"/>
      <c r="T225" s="36"/>
      <c r="U225" s="36"/>
      <c r="V225" s="36"/>
      <c r="W225" s="41"/>
      <c r="X225" s="41"/>
      <c r="Y225" s="41"/>
      <c r="Z225" s="42"/>
      <c r="AA225" s="42"/>
      <c r="AC225" s="4"/>
      <c r="AD225" s="4"/>
    </row>
    <row r="226" spans="1:30" ht="12.75" customHeight="1">
      <c r="A226" s="36"/>
      <c r="B226" s="37"/>
      <c r="C226" s="36"/>
      <c r="D226" s="36"/>
      <c r="E226" s="36"/>
      <c r="F226" s="36"/>
      <c r="G226" s="36"/>
      <c r="H226" s="36"/>
      <c r="I226" s="37"/>
      <c r="J226" s="36"/>
      <c r="K226" s="36"/>
      <c r="L226" s="36"/>
      <c r="M226" s="38"/>
      <c r="N226" s="36"/>
      <c r="O226" s="41"/>
      <c r="P226" s="41"/>
      <c r="Q226" s="41"/>
      <c r="R226" s="41"/>
      <c r="S226" s="36"/>
      <c r="T226" s="36"/>
      <c r="U226" s="36"/>
      <c r="V226" s="36"/>
      <c r="W226" s="41"/>
      <c r="X226" s="41"/>
      <c r="Y226" s="41"/>
      <c r="Z226" s="42"/>
      <c r="AA226" s="42"/>
      <c r="AC226" s="4"/>
      <c r="AD226" s="4"/>
    </row>
    <row r="227" spans="1:30" ht="12.75" customHeight="1">
      <c r="A227" s="36"/>
      <c r="B227" s="37"/>
      <c r="C227" s="36"/>
      <c r="D227" s="36"/>
      <c r="E227" s="36"/>
      <c r="F227" s="36"/>
      <c r="G227" s="36"/>
      <c r="H227" s="36"/>
      <c r="I227" s="37"/>
      <c r="J227" s="36"/>
      <c r="K227" s="36"/>
      <c r="L227" s="36"/>
      <c r="M227" s="38"/>
      <c r="N227" s="36"/>
      <c r="O227" s="41"/>
      <c r="P227" s="41"/>
      <c r="Q227" s="41"/>
      <c r="R227" s="41"/>
      <c r="S227" s="36"/>
      <c r="T227" s="36"/>
      <c r="U227" s="36"/>
      <c r="V227" s="36"/>
      <c r="W227" s="41"/>
      <c r="X227" s="41"/>
      <c r="Y227" s="41"/>
      <c r="Z227" s="42"/>
      <c r="AA227" s="42"/>
      <c r="AC227" s="4"/>
      <c r="AD227" s="4"/>
    </row>
    <row r="228" spans="1:30" ht="12.75" customHeight="1">
      <c r="A228" s="36"/>
      <c r="B228" s="37"/>
      <c r="C228" s="36"/>
      <c r="D228" s="36"/>
      <c r="E228" s="36"/>
      <c r="F228" s="36"/>
      <c r="G228" s="36"/>
      <c r="H228" s="36"/>
      <c r="I228" s="37"/>
      <c r="J228" s="36"/>
      <c r="K228" s="36"/>
      <c r="L228" s="36"/>
      <c r="M228" s="38"/>
      <c r="N228" s="36"/>
      <c r="O228" s="41"/>
      <c r="P228" s="41"/>
      <c r="Q228" s="41"/>
      <c r="R228" s="41"/>
      <c r="S228" s="36"/>
      <c r="T228" s="36"/>
      <c r="U228" s="36"/>
      <c r="V228" s="36"/>
      <c r="W228" s="41"/>
      <c r="X228" s="41"/>
      <c r="Y228" s="41"/>
      <c r="Z228" s="42"/>
      <c r="AA228" s="42"/>
      <c r="AC228" s="4"/>
      <c r="AD228" s="4"/>
    </row>
    <row r="229" spans="1:30" ht="12.75" customHeight="1">
      <c r="A229" s="36"/>
      <c r="B229" s="37"/>
      <c r="C229" s="36"/>
      <c r="D229" s="36"/>
      <c r="E229" s="36"/>
      <c r="F229" s="36"/>
      <c r="G229" s="36"/>
      <c r="H229" s="36"/>
      <c r="I229" s="37"/>
      <c r="J229" s="36"/>
      <c r="K229" s="36"/>
      <c r="L229" s="36"/>
      <c r="M229" s="38"/>
      <c r="N229" s="36"/>
      <c r="O229" s="41"/>
      <c r="P229" s="41"/>
      <c r="Q229" s="41"/>
      <c r="R229" s="41"/>
      <c r="S229" s="36"/>
      <c r="T229" s="36"/>
      <c r="U229" s="36"/>
      <c r="V229" s="36"/>
      <c r="W229" s="41"/>
      <c r="X229" s="41"/>
      <c r="Y229" s="41"/>
      <c r="Z229" s="42"/>
      <c r="AA229" s="42"/>
      <c r="AC229" s="4"/>
      <c r="AD229" s="4"/>
    </row>
    <row r="230" spans="1:30" ht="12.75" customHeight="1">
      <c r="A230" s="36"/>
      <c r="B230" s="37"/>
      <c r="C230" s="36"/>
      <c r="D230" s="36"/>
      <c r="E230" s="36"/>
      <c r="F230" s="36"/>
      <c r="G230" s="36"/>
      <c r="H230" s="36"/>
      <c r="I230" s="37"/>
      <c r="J230" s="36"/>
      <c r="K230" s="36"/>
      <c r="L230" s="36"/>
      <c r="M230" s="38"/>
      <c r="N230" s="36"/>
      <c r="O230" s="41"/>
      <c r="P230" s="41"/>
      <c r="Q230" s="41"/>
      <c r="R230" s="41"/>
      <c r="S230" s="36"/>
      <c r="T230" s="36"/>
      <c r="U230" s="36"/>
      <c r="V230" s="36"/>
      <c r="W230" s="41"/>
      <c r="X230" s="41"/>
      <c r="Y230" s="41"/>
      <c r="Z230" s="42"/>
      <c r="AA230" s="42"/>
      <c r="AC230" s="4"/>
      <c r="AD230" s="4"/>
    </row>
    <row r="231" spans="1:30" ht="12.75" customHeight="1">
      <c r="A231" s="36"/>
      <c r="B231" s="37"/>
      <c r="C231" s="36"/>
      <c r="D231" s="36"/>
      <c r="E231" s="36"/>
      <c r="F231" s="36"/>
      <c r="G231" s="36"/>
      <c r="H231" s="36"/>
      <c r="I231" s="37"/>
      <c r="J231" s="36"/>
      <c r="K231" s="36"/>
      <c r="L231" s="36"/>
      <c r="M231" s="38"/>
      <c r="N231" s="36"/>
      <c r="O231" s="41"/>
      <c r="P231" s="41"/>
      <c r="Q231" s="41"/>
      <c r="R231" s="41"/>
      <c r="S231" s="36"/>
      <c r="T231" s="36"/>
      <c r="U231" s="36"/>
      <c r="V231" s="36"/>
      <c r="W231" s="41"/>
      <c r="X231" s="41"/>
      <c r="Y231" s="41"/>
      <c r="Z231" s="42"/>
      <c r="AA231" s="42"/>
      <c r="AC231" s="4"/>
      <c r="AD231" s="4"/>
    </row>
    <row r="232" spans="1:30" ht="12.75" customHeight="1">
      <c r="A232" s="36"/>
      <c r="B232" s="37"/>
      <c r="C232" s="36"/>
      <c r="D232" s="36"/>
      <c r="E232" s="36"/>
      <c r="F232" s="36"/>
      <c r="G232" s="36"/>
      <c r="H232" s="36"/>
      <c r="I232" s="37"/>
      <c r="J232" s="36"/>
      <c r="K232" s="36"/>
      <c r="L232" s="36"/>
      <c r="M232" s="38"/>
      <c r="N232" s="36"/>
      <c r="O232" s="41"/>
      <c r="P232" s="41"/>
      <c r="Q232" s="41"/>
      <c r="R232" s="41"/>
      <c r="S232" s="36"/>
      <c r="T232" s="36"/>
      <c r="U232" s="36"/>
      <c r="V232" s="36"/>
      <c r="W232" s="41"/>
      <c r="X232" s="41"/>
      <c r="Y232" s="41"/>
      <c r="Z232" s="42"/>
      <c r="AA232" s="42"/>
      <c r="AC232" s="4"/>
      <c r="AD232" s="4"/>
    </row>
    <row r="233" spans="1:30" ht="12.75" customHeight="1">
      <c r="A233" s="36"/>
      <c r="B233" s="37"/>
      <c r="C233" s="36"/>
      <c r="D233" s="36"/>
      <c r="E233" s="36"/>
      <c r="F233" s="36"/>
      <c r="G233" s="36"/>
      <c r="H233" s="36"/>
      <c r="I233" s="37"/>
      <c r="J233" s="36"/>
      <c r="K233" s="36"/>
      <c r="L233" s="36"/>
      <c r="M233" s="38"/>
      <c r="N233" s="36"/>
      <c r="O233" s="41"/>
      <c r="P233" s="41"/>
      <c r="Q233" s="41"/>
      <c r="R233" s="41"/>
      <c r="S233" s="36"/>
      <c r="T233" s="36"/>
      <c r="U233" s="36"/>
      <c r="V233" s="36"/>
      <c r="W233" s="41"/>
      <c r="X233" s="41"/>
      <c r="Y233" s="41"/>
      <c r="Z233" s="42"/>
      <c r="AA233" s="42"/>
      <c r="AC233" s="4"/>
      <c r="AD233" s="4"/>
    </row>
    <row r="234" spans="1:30" ht="12.75" customHeight="1">
      <c r="A234" s="36"/>
      <c r="B234" s="37"/>
      <c r="C234" s="36"/>
      <c r="D234" s="36"/>
      <c r="E234" s="36"/>
      <c r="F234" s="36"/>
      <c r="G234" s="36"/>
      <c r="H234" s="36"/>
      <c r="I234" s="37"/>
      <c r="J234" s="36"/>
      <c r="K234" s="36"/>
      <c r="L234" s="36"/>
      <c r="M234" s="38"/>
      <c r="N234" s="36"/>
      <c r="O234" s="41"/>
      <c r="P234" s="41"/>
      <c r="Q234" s="41"/>
      <c r="R234" s="41"/>
      <c r="S234" s="36"/>
      <c r="T234" s="36"/>
      <c r="U234" s="36"/>
      <c r="V234" s="36"/>
      <c r="W234" s="41"/>
      <c r="X234" s="41"/>
      <c r="Y234" s="41"/>
      <c r="Z234" s="42"/>
      <c r="AA234" s="42"/>
      <c r="AC234" s="4"/>
      <c r="AD234" s="4"/>
    </row>
    <row r="235" spans="1:30" ht="15.75" customHeight="1"/>
    <row r="236" spans="1:30" ht="15.75" customHeight="1"/>
    <row r="237" spans="1:30" ht="15.75" customHeight="1"/>
    <row r="238" spans="1:30" ht="15.75" customHeight="1"/>
    <row r="239" spans="1:30" ht="15.75" customHeight="1"/>
    <row r="240" spans="1:3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2">
    <dataValidation type="list" allowBlank="1" showInputMessage="1" showErrorMessage="1" prompt=" - " sqref="AC2:AC234" xr:uid="{00000000-0002-0000-0300-000000000000}">
      <formula1>CÓDIGOS</formula1>
    </dataValidation>
    <dataValidation type="list" allowBlank="1" showInputMessage="1" showErrorMessage="1" prompt=" - " sqref="AD2:AD234" xr:uid="{00000000-0002-0000-0300-000001000000}">
      <formula1>PROGRAMAS</formula1>
    </dataValidation>
  </dataValidations>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000"/>
  <sheetViews>
    <sheetView workbookViewId="0"/>
  </sheetViews>
  <sheetFormatPr baseColWidth="10" defaultColWidth="12.5" defaultRowHeight="15" customHeight="1"/>
  <cols>
    <col min="1" max="1" width="10.6640625" customWidth="1"/>
    <col min="2" max="2" width="5.33203125" customWidth="1"/>
    <col min="3" max="3" width="10.6640625" customWidth="1"/>
    <col min="4" max="4" width="16.83203125" customWidth="1"/>
    <col min="5" max="5" width="39.33203125" customWidth="1"/>
    <col min="6" max="6" width="16.83203125" customWidth="1"/>
    <col min="7" max="7" width="26.83203125" customWidth="1"/>
    <col min="8" max="8" width="34.5" customWidth="1"/>
    <col min="9" max="9" width="34.6640625" customWidth="1"/>
    <col min="10" max="10" width="45.6640625" customWidth="1"/>
    <col min="11" max="11" width="51.83203125" customWidth="1"/>
  </cols>
  <sheetData>
    <row r="1" spans="1:11" ht="12.75" customHeight="1">
      <c r="A1" s="14"/>
      <c r="B1" s="266" t="s">
        <v>533</v>
      </c>
      <c r="C1" s="267"/>
      <c r="D1" s="267"/>
      <c r="E1" s="267"/>
      <c r="F1" s="267"/>
      <c r="G1" s="267"/>
      <c r="H1" s="267"/>
      <c r="I1" s="267"/>
      <c r="J1" s="267"/>
      <c r="K1" s="268"/>
    </row>
    <row r="2" spans="1:11" ht="12.75" customHeight="1">
      <c r="A2" s="14"/>
      <c r="B2" s="14"/>
      <c r="C2" s="14" t="s">
        <v>534</v>
      </c>
      <c r="D2" s="44" t="s">
        <v>535</v>
      </c>
      <c r="E2" s="5" t="s">
        <v>536</v>
      </c>
      <c r="F2" s="6" t="s">
        <v>537</v>
      </c>
      <c r="G2" s="6" t="s">
        <v>538</v>
      </c>
      <c r="H2" s="6" t="s">
        <v>539</v>
      </c>
      <c r="I2" s="6" t="s">
        <v>540</v>
      </c>
      <c r="J2" s="6" t="s">
        <v>541</v>
      </c>
      <c r="K2" s="6" t="s">
        <v>542</v>
      </c>
    </row>
    <row r="3" spans="1:11" ht="12.75" customHeight="1">
      <c r="A3" s="14"/>
      <c r="B3" s="14">
        <v>1</v>
      </c>
      <c r="C3" s="45" t="s">
        <v>534</v>
      </c>
      <c r="D3" s="10">
        <v>1037660951</v>
      </c>
      <c r="E3" s="14" t="s">
        <v>543</v>
      </c>
      <c r="F3" s="46">
        <v>35855</v>
      </c>
      <c r="G3" s="47" t="s">
        <v>544</v>
      </c>
      <c r="H3" s="48" t="s">
        <v>545</v>
      </c>
      <c r="I3" s="8">
        <v>3312193</v>
      </c>
      <c r="J3" s="48" t="s">
        <v>546</v>
      </c>
      <c r="K3" s="48" t="s">
        <v>547</v>
      </c>
    </row>
    <row r="4" spans="1:11" ht="12.75" customHeight="1">
      <c r="A4" s="14"/>
      <c r="B4" s="14">
        <v>2</v>
      </c>
      <c r="C4" s="14" t="s">
        <v>534</v>
      </c>
      <c r="D4" s="18">
        <v>1061796103</v>
      </c>
      <c r="E4" s="14" t="s">
        <v>548</v>
      </c>
      <c r="F4" s="49">
        <v>35394</v>
      </c>
      <c r="G4" s="50" t="s">
        <v>544</v>
      </c>
      <c r="H4" s="20" t="s">
        <v>549</v>
      </c>
      <c r="I4" s="20">
        <v>3133586528</v>
      </c>
      <c r="J4" s="51" t="s">
        <v>550</v>
      </c>
      <c r="K4" s="20" t="s">
        <v>551</v>
      </c>
    </row>
    <row r="5" spans="1:11" ht="12.75" customHeight="1">
      <c r="A5" s="14"/>
      <c r="B5" s="14">
        <v>3</v>
      </c>
      <c r="C5" s="14"/>
      <c r="D5" s="18">
        <v>1035832446</v>
      </c>
      <c r="E5" s="14" t="s">
        <v>552</v>
      </c>
      <c r="F5" s="49">
        <v>34720</v>
      </c>
      <c r="G5" s="50" t="s">
        <v>439</v>
      </c>
      <c r="H5" s="20" t="s">
        <v>553</v>
      </c>
      <c r="I5" s="20">
        <v>3235967395</v>
      </c>
      <c r="J5" s="51" t="s">
        <v>554</v>
      </c>
      <c r="K5" s="20" t="s">
        <v>555</v>
      </c>
    </row>
    <row r="6" spans="1:11" ht="12.75" customHeight="1">
      <c r="A6" s="14"/>
      <c r="B6" s="14">
        <v>4</v>
      </c>
      <c r="C6" s="14" t="s">
        <v>534</v>
      </c>
      <c r="D6" s="52">
        <v>1017240748</v>
      </c>
      <c r="E6" s="14" t="s">
        <v>556</v>
      </c>
      <c r="F6" s="49">
        <v>35381</v>
      </c>
      <c r="G6" s="50" t="s">
        <v>439</v>
      </c>
      <c r="H6" s="20" t="s">
        <v>557</v>
      </c>
      <c r="I6" s="20">
        <v>3043582457</v>
      </c>
      <c r="J6" s="53" t="s">
        <v>558</v>
      </c>
      <c r="K6" s="20" t="s">
        <v>559</v>
      </c>
    </row>
    <row r="7" spans="1:11" ht="12.75" customHeight="1">
      <c r="A7" s="14"/>
      <c r="B7" s="14">
        <v>5</v>
      </c>
      <c r="C7" s="14" t="s">
        <v>534</v>
      </c>
      <c r="D7" s="18">
        <v>1067960149</v>
      </c>
      <c r="E7" s="14" t="s">
        <v>560</v>
      </c>
      <c r="F7" s="49">
        <v>35930</v>
      </c>
      <c r="G7" s="50" t="s">
        <v>439</v>
      </c>
      <c r="H7" s="20" t="s">
        <v>561</v>
      </c>
      <c r="I7" s="20">
        <v>3225324883</v>
      </c>
      <c r="J7" s="51" t="s">
        <v>562</v>
      </c>
      <c r="K7" s="20" t="s">
        <v>551</v>
      </c>
    </row>
    <row r="8" spans="1:11" ht="12.75" customHeight="1">
      <c r="A8" s="14"/>
      <c r="B8" s="14">
        <v>6</v>
      </c>
      <c r="C8" s="14" t="s">
        <v>563</v>
      </c>
      <c r="D8" s="18">
        <v>1017238530</v>
      </c>
      <c r="E8" s="14" t="s">
        <v>564</v>
      </c>
      <c r="F8" s="49">
        <v>35299</v>
      </c>
      <c r="G8" s="50" t="s">
        <v>544</v>
      </c>
      <c r="H8" s="20" t="s">
        <v>565</v>
      </c>
      <c r="I8" s="20">
        <v>3052220420</v>
      </c>
      <c r="J8" s="53" t="s">
        <v>566</v>
      </c>
      <c r="K8" s="20" t="s">
        <v>567</v>
      </c>
    </row>
    <row r="9" spans="1:11" ht="12.75" customHeight="1">
      <c r="A9" s="14"/>
      <c r="B9" s="14">
        <v>7</v>
      </c>
      <c r="C9" s="14" t="s">
        <v>534</v>
      </c>
      <c r="D9" s="18">
        <v>1036688788</v>
      </c>
      <c r="E9" s="14" t="s">
        <v>568</v>
      </c>
      <c r="F9" s="49">
        <v>36508</v>
      </c>
      <c r="G9" s="50" t="s">
        <v>544</v>
      </c>
      <c r="H9" s="20" t="s">
        <v>569</v>
      </c>
      <c r="I9" s="20">
        <v>3208445712</v>
      </c>
      <c r="J9" s="51" t="s">
        <v>570</v>
      </c>
      <c r="K9" s="20" t="s">
        <v>551</v>
      </c>
    </row>
    <row r="10" spans="1:11" ht="12.75" customHeight="1">
      <c r="A10" s="14"/>
      <c r="B10" s="14">
        <v>8</v>
      </c>
      <c r="C10" s="14" t="s">
        <v>534</v>
      </c>
      <c r="D10" s="18">
        <v>1036961864</v>
      </c>
      <c r="E10" s="14" t="s">
        <v>571</v>
      </c>
      <c r="F10" s="49">
        <v>35776</v>
      </c>
      <c r="G10" s="50" t="s">
        <v>544</v>
      </c>
      <c r="H10" s="20" t="s">
        <v>572</v>
      </c>
      <c r="I10" s="20">
        <v>3194882164</v>
      </c>
      <c r="J10" s="51" t="s">
        <v>573</v>
      </c>
      <c r="K10" s="20" t="s">
        <v>559</v>
      </c>
    </row>
    <row r="11" spans="1:11" ht="12.75" customHeight="1">
      <c r="A11" s="14"/>
      <c r="B11" s="14">
        <v>9</v>
      </c>
      <c r="C11" s="14" t="s">
        <v>534</v>
      </c>
      <c r="D11" s="54">
        <v>1125642761</v>
      </c>
      <c r="E11" s="55" t="s">
        <v>574</v>
      </c>
      <c r="F11" s="56">
        <v>35371</v>
      </c>
      <c r="G11" s="50" t="s">
        <v>544</v>
      </c>
      <c r="H11" s="20" t="s">
        <v>575</v>
      </c>
      <c r="I11" s="20">
        <v>3007275027</v>
      </c>
      <c r="J11" s="4" t="s">
        <v>576</v>
      </c>
      <c r="K11" s="20" t="s">
        <v>559</v>
      </c>
    </row>
    <row r="12" spans="1:11" ht="12.75" customHeight="1">
      <c r="A12" s="14"/>
      <c r="B12" s="14">
        <v>10</v>
      </c>
      <c r="C12" s="14" t="s">
        <v>534</v>
      </c>
      <c r="D12" s="18">
        <v>1038414880</v>
      </c>
      <c r="E12" s="14" t="s">
        <v>577</v>
      </c>
      <c r="F12" s="49">
        <v>34886</v>
      </c>
      <c r="G12" s="50" t="s">
        <v>439</v>
      </c>
      <c r="H12" s="20" t="s">
        <v>578</v>
      </c>
      <c r="I12" s="20">
        <v>3013187665</v>
      </c>
      <c r="J12" s="51" t="s">
        <v>579</v>
      </c>
      <c r="K12" s="20" t="s">
        <v>551</v>
      </c>
    </row>
    <row r="13" spans="1:11" ht="12.75" customHeight="1">
      <c r="A13" s="14"/>
      <c r="B13" s="14">
        <v>11</v>
      </c>
      <c r="C13" s="14" t="s">
        <v>563</v>
      </c>
      <c r="D13" s="57">
        <v>1080936437</v>
      </c>
      <c r="E13" s="14" t="s">
        <v>580</v>
      </c>
      <c r="F13" s="49">
        <v>35571</v>
      </c>
      <c r="G13" s="50" t="s">
        <v>439</v>
      </c>
      <c r="H13" s="20" t="s">
        <v>581</v>
      </c>
      <c r="I13" s="20">
        <v>3167008608</v>
      </c>
      <c r="J13" s="53" t="s">
        <v>582</v>
      </c>
      <c r="K13" s="20" t="s">
        <v>583</v>
      </c>
    </row>
    <row r="14" spans="1:11" ht="12.75" customHeight="1">
      <c r="A14" s="14"/>
      <c r="B14" s="14">
        <v>12</v>
      </c>
      <c r="C14" s="14" t="s">
        <v>534</v>
      </c>
      <c r="D14" s="10">
        <v>1020451870</v>
      </c>
      <c r="E14" s="14" t="s">
        <v>584</v>
      </c>
      <c r="F14" s="46">
        <v>34003</v>
      </c>
      <c r="G14" s="47" t="s">
        <v>439</v>
      </c>
      <c r="H14" s="48" t="s">
        <v>585</v>
      </c>
      <c r="I14" s="8">
        <v>3207962189</v>
      </c>
      <c r="J14" s="48" t="s">
        <v>586</v>
      </c>
      <c r="K14" s="48" t="s">
        <v>587</v>
      </c>
    </row>
    <row r="15" spans="1:11" ht="12.75" customHeight="1">
      <c r="A15" s="14"/>
      <c r="B15" s="14">
        <v>13</v>
      </c>
      <c r="C15" s="14" t="s">
        <v>534</v>
      </c>
      <c r="D15" s="18">
        <v>1214746484</v>
      </c>
      <c r="E15" s="14" t="s">
        <v>588</v>
      </c>
      <c r="F15" s="49">
        <v>36261</v>
      </c>
      <c r="G15" s="50" t="s">
        <v>544</v>
      </c>
      <c r="H15" s="20" t="s">
        <v>589</v>
      </c>
      <c r="I15" s="20">
        <v>3136760454</v>
      </c>
      <c r="J15" s="51" t="s">
        <v>590</v>
      </c>
      <c r="K15" s="20" t="s">
        <v>551</v>
      </c>
    </row>
    <row r="16" spans="1:11" ht="12.75" customHeight="1">
      <c r="A16" s="14"/>
      <c r="B16" s="14">
        <v>14</v>
      </c>
      <c r="C16" s="14" t="s">
        <v>534</v>
      </c>
      <c r="D16" s="18">
        <v>1152226305</v>
      </c>
      <c r="E16" s="14" t="s">
        <v>591</v>
      </c>
      <c r="F16" s="49">
        <v>36425</v>
      </c>
      <c r="G16" s="50" t="s">
        <v>544</v>
      </c>
      <c r="H16" s="20" t="s">
        <v>592</v>
      </c>
      <c r="I16" s="20">
        <v>3003768134</v>
      </c>
      <c r="J16" s="51" t="s">
        <v>593</v>
      </c>
      <c r="K16" s="20" t="s">
        <v>551</v>
      </c>
    </row>
    <row r="17" spans="1:11" ht="12.75" customHeight="1">
      <c r="A17" s="14"/>
      <c r="B17" s="14">
        <v>15</v>
      </c>
      <c r="C17" s="14"/>
      <c r="D17" s="10">
        <v>1214743757</v>
      </c>
      <c r="E17" s="14" t="s">
        <v>594</v>
      </c>
      <c r="F17" s="58">
        <v>36028</v>
      </c>
      <c r="G17" s="59" t="s">
        <v>544</v>
      </c>
      <c r="H17" s="14" t="s">
        <v>595</v>
      </c>
      <c r="I17" s="15">
        <v>3142798799</v>
      </c>
      <c r="J17" s="60" t="s">
        <v>596</v>
      </c>
      <c r="K17" s="14" t="s">
        <v>597</v>
      </c>
    </row>
    <row r="18" spans="1:11" ht="12.75" customHeight="1">
      <c r="A18" s="14"/>
      <c r="B18" s="14">
        <v>16</v>
      </c>
      <c r="C18" s="14" t="s">
        <v>534</v>
      </c>
      <c r="D18" s="18">
        <v>1039457406</v>
      </c>
      <c r="E18" s="14" t="s">
        <v>598</v>
      </c>
      <c r="F18" s="49">
        <v>33759</v>
      </c>
      <c r="G18" s="50" t="s">
        <v>439</v>
      </c>
      <c r="H18" s="20" t="s">
        <v>599</v>
      </c>
      <c r="I18" s="20"/>
      <c r="J18" s="51" t="s">
        <v>600</v>
      </c>
      <c r="K18" s="20" t="s">
        <v>601</v>
      </c>
    </row>
    <row r="19" spans="1:11" ht="12.75" customHeight="1">
      <c r="A19" s="14"/>
      <c r="B19" s="14">
        <v>17</v>
      </c>
      <c r="C19" s="14"/>
      <c r="D19" s="18">
        <v>1214744126</v>
      </c>
      <c r="E19" s="14" t="s">
        <v>602</v>
      </c>
      <c r="F19" s="49">
        <v>36013</v>
      </c>
      <c r="G19" s="50" t="s">
        <v>544</v>
      </c>
      <c r="H19" s="20" t="s">
        <v>603</v>
      </c>
      <c r="I19" s="20">
        <v>3134211724</v>
      </c>
      <c r="J19" s="51" t="s">
        <v>604</v>
      </c>
      <c r="K19" s="20" t="s">
        <v>551</v>
      </c>
    </row>
    <row r="20" spans="1:11" ht="12.75" customHeight="1">
      <c r="A20" s="14"/>
      <c r="B20" s="14">
        <v>18</v>
      </c>
      <c r="C20" s="14" t="s">
        <v>534</v>
      </c>
      <c r="D20" s="10">
        <v>1116797891</v>
      </c>
      <c r="E20" s="14" t="s">
        <v>605</v>
      </c>
      <c r="F20" s="58">
        <v>34367</v>
      </c>
      <c r="G20" s="59" t="s">
        <v>439</v>
      </c>
      <c r="H20" s="61" t="s">
        <v>606</v>
      </c>
      <c r="I20" s="62">
        <v>3102722341</v>
      </c>
      <c r="J20" s="60" t="s">
        <v>607</v>
      </c>
      <c r="K20" s="63" t="s">
        <v>608</v>
      </c>
    </row>
    <row r="21" spans="1:11" ht="12.75" customHeight="1">
      <c r="A21" s="14"/>
      <c r="B21" s="14">
        <v>19</v>
      </c>
      <c r="C21" s="14" t="s">
        <v>534</v>
      </c>
      <c r="D21" s="18">
        <v>1115094294</v>
      </c>
      <c r="E21" s="14" t="s">
        <v>609</v>
      </c>
      <c r="F21" s="49">
        <v>36535</v>
      </c>
      <c r="G21" s="50" t="s">
        <v>439</v>
      </c>
      <c r="H21" s="20" t="s">
        <v>610</v>
      </c>
      <c r="I21" s="20">
        <v>3183558441</v>
      </c>
      <c r="J21" s="51" t="s">
        <v>611</v>
      </c>
      <c r="K21" s="20" t="s">
        <v>551</v>
      </c>
    </row>
    <row r="22" spans="1:11" ht="12.75" customHeight="1">
      <c r="A22" s="14"/>
      <c r="B22" s="14">
        <v>20</v>
      </c>
      <c r="C22" s="14" t="s">
        <v>534</v>
      </c>
      <c r="D22" s="18">
        <v>1214747402</v>
      </c>
      <c r="E22" s="14" t="s">
        <v>612</v>
      </c>
      <c r="F22" s="49">
        <v>36415</v>
      </c>
      <c r="G22" s="50" t="s">
        <v>439</v>
      </c>
      <c r="H22" s="20" t="s">
        <v>613</v>
      </c>
      <c r="I22" s="20">
        <v>3008166749</v>
      </c>
      <c r="J22" s="51" t="s">
        <v>614</v>
      </c>
      <c r="K22" s="20" t="s">
        <v>615</v>
      </c>
    </row>
    <row r="23" spans="1:11" ht="12.75" customHeight="1">
      <c r="A23" s="14"/>
      <c r="B23" s="14">
        <v>21</v>
      </c>
      <c r="C23" s="14" t="s">
        <v>563</v>
      </c>
      <c r="D23" s="10">
        <v>1214723566</v>
      </c>
      <c r="E23" s="14" t="s">
        <v>616</v>
      </c>
      <c r="F23" s="46">
        <v>34440</v>
      </c>
      <c r="G23" s="50" t="s">
        <v>439</v>
      </c>
      <c r="H23" s="48" t="s">
        <v>617</v>
      </c>
      <c r="I23" s="8">
        <v>3217330826</v>
      </c>
      <c r="J23" s="48" t="s">
        <v>618</v>
      </c>
      <c r="K23" s="48" t="s">
        <v>619</v>
      </c>
    </row>
    <row r="24" spans="1:11" ht="12.75" customHeight="1">
      <c r="A24" s="14"/>
      <c r="B24" s="14">
        <v>22</v>
      </c>
      <c r="C24" s="14" t="s">
        <v>563</v>
      </c>
      <c r="D24" s="18">
        <v>1216727727</v>
      </c>
      <c r="E24" s="14" t="s">
        <v>620</v>
      </c>
      <c r="F24" s="49">
        <v>36121</v>
      </c>
      <c r="G24" s="50" t="s">
        <v>544</v>
      </c>
      <c r="H24" s="20" t="s">
        <v>621</v>
      </c>
      <c r="I24" s="20">
        <v>3127766893</v>
      </c>
      <c r="J24" s="51" t="s">
        <v>622</v>
      </c>
      <c r="K24" s="20" t="s">
        <v>623</v>
      </c>
    </row>
    <row r="25" spans="1:11" ht="12.75" customHeight="1">
      <c r="A25" s="14"/>
      <c r="B25" s="14">
        <v>23</v>
      </c>
      <c r="C25" s="14" t="s">
        <v>534</v>
      </c>
      <c r="D25" s="18">
        <v>1017270000</v>
      </c>
      <c r="E25" s="14" t="s">
        <v>624</v>
      </c>
      <c r="F25" s="49">
        <v>36280</v>
      </c>
      <c r="G25" s="50" t="s">
        <v>544</v>
      </c>
      <c r="H25" s="20" t="s">
        <v>625</v>
      </c>
      <c r="I25" s="20">
        <v>3114800294</v>
      </c>
      <c r="J25" s="14" t="s">
        <v>626</v>
      </c>
      <c r="K25" s="20" t="s">
        <v>555</v>
      </c>
    </row>
    <row r="26" spans="1:11" ht="12.75" customHeight="1">
      <c r="A26" s="14"/>
      <c r="B26" s="14">
        <v>24</v>
      </c>
      <c r="C26" s="14" t="s">
        <v>534</v>
      </c>
      <c r="D26" s="64">
        <v>1017227813</v>
      </c>
      <c r="E26" s="14" t="s">
        <v>627</v>
      </c>
      <c r="F26" s="49">
        <v>34732</v>
      </c>
      <c r="G26" s="50" t="s">
        <v>439</v>
      </c>
      <c r="H26" s="20" t="s">
        <v>628</v>
      </c>
      <c r="I26" s="20">
        <v>3176992292</v>
      </c>
      <c r="J26" s="169" t="s">
        <v>629</v>
      </c>
      <c r="K26" s="20" t="s">
        <v>583</v>
      </c>
    </row>
    <row r="27" spans="1:11" ht="12.75" customHeight="1">
      <c r="A27" s="14"/>
      <c r="B27" s="14">
        <v>25</v>
      </c>
      <c r="C27" s="14" t="s">
        <v>534</v>
      </c>
      <c r="D27" s="65">
        <v>10394689997</v>
      </c>
      <c r="E27" s="14" t="s">
        <v>630</v>
      </c>
      <c r="F27" s="49">
        <v>35411</v>
      </c>
      <c r="G27" s="50" t="s">
        <v>544</v>
      </c>
      <c r="H27" s="20" t="s">
        <v>631</v>
      </c>
      <c r="I27" s="20">
        <v>3192321728</v>
      </c>
      <c r="J27" s="169" t="s">
        <v>632</v>
      </c>
      <c r="K27" s="20" t="s">
        <v>633</v>
      </c>
    </row>
    <row r="28" spans="1:11" ht="12.75" customHeight="1">
      <c r="A28" s="14"/>
      <c r="B28" s="14">
        <v>26</v>
      </c>
      <c r="C28" s="14" t="s">
        <v>534</v>
      </c>
      <c r="D28" s="18">
        <v>1017267502</v>
      </c>
      <c r="E28" s="14" t="s">
        <v>634</v>
      </c>
      <c r="F28" s="49">
        <v>36221</v>
      </c>
      <c r="G28" s="50" t="s">
        <v>439</v>
      </c>
      <c r="H28" s="20" t="s">
        <v>635</v>
      </c>
      <c r="I28" s="20">
        <v>3156797490</v>
      </c>
      <c r="J28" s="51" t="s">
        <v>636</v>
      </c>
      <c r="K28" s="20" t="s">
        <v>601</v>
      </c>
    </row>
    <row r="29" spans="1:11" ht="12.75" customHeight="1">
      <c r="A29" s="14"/>
      <c r="B29" s="14">
        <v>27</v>
      </c>
      <c r="C29" s="14" t="s">
        <v>534</v>
      </c>
      <c r="D29" s="10">
        <v>1028633236</v>
      </c>
      <c r="E29" s="14" t="s">
        <v>637</v>
      </c>
      <c r="F29" s="58">
        <v>35730</v>
      </c>
      <c r="G29" s="50" t="s">
        <v>439</v>
      </c>
      <c r="H29" s="61" t="s">
        <v>638</v>
      </c>
      <c r="I29" s="62">
        <v>3127262519</v>
      </c>
      <c r="J29" s="60" t="s">
        <v>639</v>
      </c>
      <c r="K29" s="14" t="s">
        <v>583</v>
      </c>
    </row>
    <row r="30" spans="1:11" ht="12.75" customHeight="1">
      <c r="A30" s="14"/>
      <c r="B30" s="14">
        <v>28</v>
      </c>
      <c r="C30" s="66"/>
      <c r="D30" s="18">
        <v>1017254974</v>
      </c>
      <c r="E30" s="14" t="s">
        <v>640</v>
      </c>
      <c r="F30" s="67">
        <v>35818</v>
      </c>
      <c r="G30" s="50" t="s">
        <v>439</v>
      </c>
      <c r="H30" s="20" t="s">
        <v>641</v>
      </c>
      <c r="I30" s="20">
        <v>3006628958</v>
      </c>
      <c r="J30" s="51" t="s">
        <v>642</v>
      </c>
      <c r="K30" s="20" t="s">
        <v>559</v>
      </c>
    </row>
    <row r="31" spans="1:11" ht="12.75" customHeight="1">
      <c r="A31" s="14"/>
      <c r="B31" s="14">
        <v>29</v>
      </c>
      <c r="C31" s="66" t="s">
        <v>534</v>
      </c>
      <c r="D31" s="65">
        <v>1144181764</v>
      </c>
      <c r="E31" s="14" t="s">
        <v>643</v>
      </c>
      <c r="F31" s="67">
        <v>34651</v>
      </c>
      <c r="G31" s="50" t="s">
        <v>439</v>
      </c>
      <c r="H31" s="20" t="s">
        <v>644</v>
      </c>
      <c r="I31" s="20">
        <v>3156101370</v>
      </c>
      <c r="J31" s="53" t="s">
        <v>645</v>
      </c>
      <c r="K31" s="20" t="s">
        <v>559</v>
      </c>
    </row>
    <row r="32" spans="1:11" ht="12.75" customHeight="1">
      <c r="A32" s="14"/>
      <c r="B32" s="14">
        <v>30</v>
      </c>
      <c r="C32" s="14" t="s">
        <v>534</v>
      </c>
      <c r="D32" s="18">
        <v>1037661705</v>
      </c>
      <c r="E32" s="14" t="s">
        <v>646</v>
      </c>
      <c r="F32" s="49">
        <v>35890</v>
      </c>
      <c r="G32" s="50" t="s">
        <v>439</v>
      </c>
      <c r="H32" s="20" t="s">
        <v>647</v>
      </c>
      <c r="I32" s="20">
        <v>3136803246</v>
      </c>
      <c r="J32" s="51" t="s">
        <v>648</v>
      </c>
      <c r="K32" s="20" t="s">
        <v>559</v>
      </c>
    </row>
    <row r="33" spans="1:11" ht="12.75" customHeight="1">
      <c r="A33" s="14"/>
      <c r="B33" s="14">
        <v>31</v>
      </c>
      <c r="C33" s="14" t="s">
        <v>534</v>
      </c>
      <c r="D33" s="18">
        <v>1040046227</v>
      </c>
      <c r="E33" s="14" t="s">
        <v>649</v>
      </c>
      <c r="F33" s="49">
        <v>34917</v>
      </c>
      <c r="G33" s="50" t="s">
        <v>439</v>
      </c>
      <c r="H33" s="20" t="s">
        <v>650</v>
      </c>
      <c r="I33" s="20">
        <v>3194814070</v>
      </c>
      <c r="J33" s="51" t="s">
        <v>651</v>
      </c>
      <c r="K33" s="20" t="s">
        <v>555</v>
      </c>
    </row>
    <row r="34" spans="1:11" ht="12.75" customHeight="1">
      <c r="A34" s="14"/>
      <c r="B34" s="14">
        <v>32</v>
      </c>
      <c r="C34" s="14" t="s">
        <v>534</v>
      </c>
      <c r="D34" s="54">
        <v>1037640058</v>
      </c>
      <c r="E34" s="55" t="s">
        <v>652</v>
      </c>
      <c r="F34" s="14"/>
      <c r="G34" s="68"/>
      <c r="H34" s="14"/>
      <c r="I34" s="20"/>
      <c r="J34" s="55" t="s">
        <v>653</v>
      </c>
      <c r="K34" s="20"/>
    </row>
    <row r="35" spans="1:11" ht="12.75" customHeight="1">
      <c r="A35" s="14"/>
      <c r="B35" s="14">
        <v>33</v>
      </c>
      <c r="C35" s="14"/>
      <c r="D35" s="18">
        <v>1152189376</v>
      </c>
      <c r="E35" s="14" t="s">
        <v>654</v>
      </c>
      <c r="F35" s="49">
        <v>33142</v>
      </c>
      <c r="G35" s="50" t="s">
        <v>544</v>
      </c>
      <c r="H35" s="20" t="s">
        <v>655</v>
      </c>
      <c r="I35" s="20">
        <v>3155132682</v>
      </c>
      <c r="J35" s="51" t="s">
        <v>656</v>
      </c>
      <c r="K35" s="20" t="s">
        <v>559</v>
      </c>
    </row>
    <row r="36" spans="1:11" ht="12.75" customHeight="1">
      <c r="A36" s="14"/>
      <c r="B36" s="14">
        <v>34</v>
      </c>
      <c r="C36" s="14"/>
      <c r="D36" s="18">
        <v>1020482173</v>
      </c>
      <c r="E36" s="14" t="s">
        <v>657</v>
      </c>
      <c r="F36" s="49">
        <v>35744</v>
      </c>
      <c r="G36" s="50" t="s">
        <v>544</v>
      </c>
      <c r="H36" s="20" t="s">
        <v>658</v>
      </c>
      <c r="I36" s="20">
        <v>3185212251</v>
      </c>
      <c r="J36" s="51" t="s">
        <v>659</v>
      </c>
      <c r="K36" s="20" t="s">
        <v>559</v>
      </c>
    </row>
    <row r="37" spans="1:11" ht="12.75" customHeight="1">
      <c r="A37" s="14"/>
      <c r="B37" s="14">
        <v>35</v>
      </c>
      <c r="C37" s="14" t="s">
        <v>534</v>
      </c>
      <c r="D37" s="10">
        <v>1017228097</v>
      </c>
      <c r="E37" s="14" t="s">
        <v>660</v>
      </c>
      <c r="F37" s="46">
        <v>34759</v>
      </c>
      <c r="G37" s="47" t="s">
        <v>439</v>
      </c>
      <c r="H37" s="48" t="s">
        <v>661</v>
      </c>
      <c r="I37" s="8">
        <v>3504032844</v>
      </c>
      <c r="J37" s="48" t="s">
        <v>662</v>
      </c>
      <c r="K37" s="48" t="s">
        <v>583</v>
      </c>
    </row>
    <row r="38" spans="1:11" ht="12.75" customHeight="1">
      <c r="A38" s="14"/>
      <c r="B38" s="14">
        <v>36</v>
      </c>
      <c r="C38" s="14" t="s">
        <v>534</v>
      </c>
      <c r="D38" s="10">
        <v>1061784148</v>
      </c>
      <c r="E38" s="14" t="s">
        <v>663</v>
      </c>
      <c r="F38" s="58">
        <v>34960</v>
      </c>
      <c r="G38" s="31" t="s">
        <v>544</v>
      </c>
      <c r="H38" s="61" t="s">
        <v>664</v>
      </c>
      <c r="I38" s="62">
        <v>3128848345</v>
      </c>
      <c r="J38" s="60" t="s">
        <v>665</v>
      </c>
      <c r="K38" s="14" t="s">
        <v>551</v>
      </c>
    </row>
    <row r="39" spans="1:11" ht="12.75" customHeight="1">
      <c r="A39" s="14"/>
      <c r="B39" s="14">
        <v>37</v>
      </c>
      <c r="C39" s="14" t="s">
        <v>534</v>
      </c>
      <c r="D39" s="18">
        <v>1192778440</v>
      </c>
      <c r="E39" s="14" t="s">
        <v>666</v>
      </c>
      <c r="F39" s="49">
        <v>36405</v>
      </c>
      <c r="G39" s="50" t="s">
        <v>544</v>
      </c>
      <c r="H39" s="20" t="s">
        <v>667</v>
      </c>
      <c r="I39" s="20">
        <v>3105355494</v>
      </c>
      <c r="J39" s="51" t="s">
        <v>668</v>
      </c>
      <c r="K39" s="20" t="s">
        <v>615</v>
      </c>
    </row>
    <row r="40" spans="1:11" ht="12.75" customHeight="1">
      <c r="A40" s="14"/>
      <c r="B40" s="14">
        <v>38</v>
      </c>
      <c r="C40" s="14" t="s">
        <v>534</v>
      </c>
      <c r="D40" s="18">
        <v>1214719840</v>
      </c>
      <c r="E40" s="14" t="s">
        <v>669</v>
      </c>
      <c r="F40" s="49">
        <v>34218</v>
      </c>
      <c r="G40" s="50" t="s">
        <v>439</v>
      </c>
      <c r="H40" s="20" t="s">
        <v>670</v>
      </c>
      <c r="I40" s="20">
        <v>3206269810</v>
      </c>
      <c r="J40" s="51" t="s">
        <v>671</v>
      </c>
      <c r="K40" s="20" t="s">
        <v>559</v>
      </c>
    </row>
    <row r="41" spans="1:11" ht="12.75" customHeight="1">
      <c r="A41" s="14"/>
      <c r="B41" s="14">
        <v>39</v>
      </c>
      <c r="C41" s="14"/>
      <c r="D41" s="18">
        <v>1061814590</v>
      </c>
      <c r="E41" s="14" t="s">
        <v>672</v>
      </c>
      <c r="F41" s="49" t="s">
        <v>673</v>
      </c>
      <c r="G41" s="50" t="s">
        <v>439</v>
      </c>
      <c r="H41" s="20" t="s">
        <v>674</v>
      </c>
      <c r="I41" s="20">
        <v>3017183416</v>
      </c>
      <c r="J41" s="51" t="s">
        <v>675</v>
      </c>
      <c r="K41" s="20" t="s">
        <v>676</v>
      </c>
    </row>
    <row r="42" spans="1:11" ht="12.75" customHeight="1">
      <c r="A42" s="14"/>
      <c r="B42" s="14">
        <v>40</v>
      </c>
      <c r="C42" s="14" t="s">
        <v>534</v>
      </c>
      <c r="D42" s="18">
        <v>1146438904</v>
      </c>
      <c r="E42" s="14" t="s">
        <v>677</v>
      </c>
      <c r="F42" s="49">
        <v>34847</v>
      </c>
      <c r="G42" s="50" t="s">
        <v>439</v>
      </c>
      <c r="H42" s="20" t="s">
        <v>678</v>
      </c>
      <c r="I42" s="20">
        <v>3013105628</v>
      </c>
      <c r="J42" s="51" t="s">
        <v>679</v>
      </c>
      <c r="K42" s="20" t="s">
        <v>680</v>
      </c>
    </row>
    <row r="43" spans="1:11" ht="12.75" customHeight="1">
      <c r="A43" s="14"/>
      <c r="B43" s="14">
        <v>41</v>
      </c>
      <c r="C43" s="14" t="s">
        <v>534</v>
      </c>
      <c r="D43" s="10">
        <v>1061703872</v>
      </c>
      <c r="E43" s="14" t="s">
        <v>681</v>
      </c>
      <c r="F43" s="46">
        <v>31995</v>
      </c>
      <c r="G43" s="50" t="s">
        <v>439</v>
      </c>
      <c r="H43" s="48" t="s">
        <v>682</v>
      </c>
      <c r="I43" s="8">
        <v>3003747480</v>
      </c>
      <c r="J43" s="48" t="s">
        <v>683</v>
      </c>
      <c r="K43" s="48" t="s">
        <v>684</v>
      </c>
    </row>
    <row r="44" spans="1:11" ht="12.75" customHeight="1">
      <c r="A44" s="14"/>
      <c r="B44" s="14">
        <v>42</v>
      </c>
      <c r="C44" s="14" t="s">
        <v>534</v>
      </c>
      <c r="D44" s="18">
        <v>1058970556</v>
      </c>
      <c r="E44" s="14" t="s">
        <v>685</v>
      </c>
      <c r="F44" s="49">
        <v>33601</v>
      </c>
      <c r="G44" s="50" t="s">
        <v>439</v>
      </c>
      <c r="H44" s="20" t="s">
        <v>686</v>
      </c>
      <c r="I44" s="20">
        <v>3057453862</v>
      </c>
      <c r="J44" s="51" t="s">
        <v>687</v>
      </c>
      <c r="K44" s="20" t="s">
        <v>623</v>
      </c>
    </row>
    <row r="45" spans="1:11" ht="12.75" customHeight="1">
      <c r="A45" s="14"/>
      <c r="B45" s="14">
        <v>43</v>
      </c>
      <c r="C45" s="14" t="s">
        <v>534</v>
      </c>
      <c r="D45" s="18">
        <v>1214742686</v>
      </c>
      <c r="E45" s="14" t="s">
        <v>688</v>
      </c>
      <c r="F45" s="49">
        <v>35910</v>
      </c>
      <c r="G45" s="50" t="s">
        <v>439</v>
      </c>
      <c r="H45" s="20" t="s">
        <v>689</v>
      </c>
      <c r="I45" s="20">
        <v>3002946829</v>
      </c>
      <c r="J45" s="51" t="s">
        <v>690</v>
      </c>
      <c r="K45" s="20" t="s">
        <v>691</v>
      </c>
    </row>
    <row r="46" spans="1:11" ht="12.75" customHeight="1">
      <c r="A46" s="14"/>
      <c r="B46" s="14">
        <v>44</v>
      </c>
      <c r="C46" s="14" t="s">
        <v>534</v>
      </c>
      <c r="D46" s="18">
        <v>1061818406</v>
      </c>
      <c r="E46" s="14" t="s">
        <v>692</v>
      </c>
      <c r="F46" s="49">
        <v>36329</v>
      </c>
      <c r="G46" s="50" t="s">
        <v>439</v>
      </c>
      <c r="H46" s="20" t="s">
        <v>693</v>
      </c>
      <c r="I46" s="20">
        <v>3104419126</v>
      </c>
      <c r="J46" s="51" t="s">
        <v>694</v>
      </c>
      <c r="K46" s="20" t="s">
        <v>623</v>
      </c>
    </row>
    <row r="47" spans="1:11" ht="12.75" customHeight="1">
      <c r="A47" s="14"/>
      <c r="B47" s="14">
        <v>45</v>
      </c>
      <c r="C47" s="14" t="s">
        <v>534</v>
      </c>
      <c r="D47" s="18">
        <v>1214747519</v>
      </c>
      <c r="E47" s="14" t="s">
        <v>695</v>
      </c>
      <c r="F47" s="49">
        <v>36385</v>
      </c>
      <c r="G47" s="50" t="s">
        <v>439</v>
      </c>
      <c r="H47" s="20" t="s">
        <v>696</v>
      </c>
      <c r="I47" s="20">
        <v>3157153771</v>
      </c>
      <c r="J47" s="51" t="s">
        <v>697</v>
      </c>
      <c r="K47" s="20" t="s">
        <v>698</v>
      </c>
    </row>
    <row r="48" spans="1:11" ht="12.75" customHeight="1">
      <c r="A48" s="14"/>
      <c r="B48" s="14">
        <v>46</v>
      </c>
      <c r="C48" s="14" t="s">
        <v>534</v>
      </c>
      <c r="D48" s="18">
        <v>1073811138</v>
      </c>
      <c r="E48" s="14" t="s">
        <v>699</v>
      </c>
      <c r="F48" s="49">
        <v>36800</v>
      </c>
      <c r="G48" s="50" t="s">
        <v>544</v>
      </c>
      <c r="H48" s="20" t="s">
        <v>700</v>
      </c>
      <c r="I48" s="20">
        <v>3007370806</v>
      </c>
      <c r="J48" s="14" t="s">
        <v>701</v>
      </c>
      <c r="K48" s="20" t="s">
        <v>551</v>
      </c>
    </row>
    <row r="49" spans="1:11" ht="12.75" customHeight="1">
      <c r="A49" s="14"/>
      <c r="B49" s="14">
        <v>47</v>
      </c>
      <c r="C49" s="14"/>
      <c r="D49" s="18">
        <v>1017257855</v>
      </c>
      <c r="E49" s="14" t="s">
        <v>702</v>
      </c>
      <c r="F49" s="49">
        <v>35862</v>
      </c>
      <c r="G49" s="50" t="s">
        <v>544</v>
      </c>
      <c r="H49" s="20" t="s">
        <v>703</v>
      </c>
      <c r="I49" s="20">
        <v>3112025060</v>
      </c>
      <c r="J49" s="14" t="s">
        <v>704</v>
      </c>
      <c r="K49" s="20" t="s">
        <v>555</v>
      </c>
    </row>
    <row r="50" spans="1:11" ht="12.75" customHeight="1">
      <c r="A50" s="14"/>
      <c r="B50" s="14">
        <v>48</v>
      </c>
      <c r="C50" s="14" t="s">
        <v>534</v>
      </c>
      <c r="D50" s="18">
        <v>1017263188</v>
      </c>
      <c r="E50" s="14" t="s">
        <v>705</v>
      </c>
      <c r="F50" s="49">
        <v>36037</v>
      </c>
      <c r="G50" s="50" t="s">
        <v>439</v>
      </c>
      <c r="H50" s="20" t="s">
        <v>706</v>
      </c>
      <c r="I50" s="20">
        <v>3017301476</v>
      </c>
      <c r="J50" s="51" t="s">
        <v>707</v>
      </c>
      <c r="K50" s="20" t="s">
        <v>559</v>
      </c>
    </row>
    <row r="51" spans="1:11" ht="12.75" customHeight="1">
      <c r="A51" s="14"/>
      <c r="B51" s="14">
        <v>49</v>
      </c>
      <c r="C51" s="14" t="s">
        <v>534</v>
      </c>
      <c r="D51" s="18">
        <v>1152462187</v>
      </c>
      <c r="E51" s="14" t="s">
        <v>708</v>
      </c>
      <c r="F51" s="49">
        <v>35501</v>
      </c>
      <c r="G51" s="50" t="s">
        <v>544</v>
      </c>
      <c r="H51" s="20" t="s">
        <v>709</v>
      </c>
      <c r="I51" s="20">
        <v>3128819977</v>
      </c>
      <c r="J51" s="53" t="s">
        <v>710</v>
      </c>
      <c r="K51" s="20" t="s">
        <v>559</v>
      </c>
    </row>
    <row r="52" spans="1:11" ht="12.75" customHeight="1">
      <c r="A52" s="14"/>
      <c r="B52" s="14">
        <v>50</v>
      </c>
      <c r="C52" s="14" t="s">
        <v>534</v>
      </c>
      <c r="D52" s="18">
        <v>1036784964</v>
      </c>
      <c r="E52" s="14" t="s">
        <v>711</v>
      </c>
      <c r="F52" s="49">
        <v>35711</v>
      </c>
      <c r="G52" s="50" t="s">
        <v>544</v>
      </c>
      <c r="H52" s="20" t="s">
        <v>712</v>
      </c>
      <c r="I52" s="20">
        <v>3228706271</v>
      </c>
      <c r="J52" s="51" t="s">
        <v>713</v>
      </c>
      <c r="K52" s="20" t="s">
        <v>555</v>
      </c>
    </row>
    <row r="53" spans="1:11" ht="12.75" customHeight="1">
      <c r="A53" s="14"/>
      <c r="B53" s="14">
        <v>51</v>
      </c>
      <c r="C53" s="14" t="s">
        <v>534</v>
      </c>
      <c r="D53" s="18">
        <v>1037649004</v>
      </c>
      <c r="E53" s="14" t="s">
        <v>714</v>
      </c>
      <c r="F53" s="49">
        <v>35187</v>
      </c>
      <c r="G53" s="50" t="s">
        <v>439</v>
      </c>
      <c r="H53" s="20" t="s">
        <v>715</v>
      </c>
      <c r="I53" s="20">
        <v>3124759727</v>
      </c>
      <c r="J53" s="51" t="s">
        <v>716</v>
      </c>
      <c r="K53" s="20" t="s">
        <v>583</v>
      </c>
    </row>
    <row r="54" spans="1:11" ht="12.75" customHeight="1">
      <c r="A54" s="14"/>
      <c r="B54" s="14">
        <v>52</v>
      </c>
      <c r="C54" s="14"/>
      <c r="D54" s="18">
        <v>1152222679</v>
      </c>
      <c r="E54" s="14" t="s">
        <v>717</v>
      </c>
      <c r="F54" s="49">
        <v>36078</v>
      </c>
      <c r="G54" s="50" t="s">
        <v>544</v>
      </c>
      <c r="H54" s="20" t="s">
        <v>718</v>
      </c>
      <c r="I54" s="20">
        <v>3147488563</v>
      </c>
      <c r="J54" s="51" t="s">
        <v>719</v>
      </c>
      <c r="K54" s="20" t="s">
        <v>559</v>
      </c>
    </row>
    <row r="55" spans="1:11" ht="12.75" customHeight="1">
      <c r="A55" s="14"/>
      <c r="B55" s="14">
        <v>53</v>
      </c>
      <c r="C55" s="14" t="s">
        <v>534</v>
      </c>
      <c r="D55" s="18">
        <v>1037546393</v>
      </c>
      <c r="E55" s="14" t="s">
        <v>720</v>
      </c>
      <c r="F55" s="49">
        <v>33678</v>
      </c>
      <c r="G55" s="50" t="s">
        <v>439</v>
      </c>
      <c r="H55" s="20" t="s">
        <v>721</v>
      </c>
      <c r="I55" s="20">
        <v>3002765884</v>
      </c>
      <c r="J55" s="51" t="s">
        <v>722</v>
      </c>
      <c r="K55" s="20" t="s">
        <v>559</v>
      </c>
    </row>
    <row r="56" spans="1:11" ht="12.75" customHeight="1">
      <c r="A56" s="14"/>
      <c r="B56" s="14">
        <v>54</v>
      </c>
      <c r="C56" s="14" t="s">
        <v>534</v>
      </c>
      <c r="D56" s="18">
        <v>1152219586</v>
      </c>
      <c r="E56" s="14" t="s">
        <v>723</v>
      </c>
      <c r="F56" s="49">
        <v>35783</v>
      </c>
      <c r="G56" s="50" t="s">
        <v>439</v>
      </c>
      <c r="H56" s="20" t="s">
        <v>724</v>
      </c>
      <c r="I56" s="20">
        <v>3122382996</v>
      </c>
      <c r="J56" s="51" t="s">
        <v>725</v>
      </c>
      <c r="K56" s="20" t="s">
        <v>583</v>
      </c>
    </row>
    <row r="57" spans="1:11" ht="12.75" customHeight="1">
      <c r="A57" s="14"/>
      <c r="B57" s="14">
        <v>55</v>
      </c>
      <c r="C57" s="14" t="s">
        <v>534</v>
      </c>
      <c r="D57" s="18">
        <v>1061792282</v>
      </c>
      <c r="E57" s="14" t="s">
        <v>726</v>
      </c>
      <c r="F57" s="49">
        <v>35099</v>
      </c>
      <c r="G57" s="50" t="s">
        <v>544</v>
      </c>
      <c r="H57" s="20" t="s">
        <v>569</v>
      </c>
      <c r="I57" s="20">
        <v>3176188361</v>
      </c>
      <c r="J57" s="51" t="s">
        <v>727</v>
      </c>
      <c r="K57" s="20" t="s">
        <v>601</v>
      </c>
    </row>
    <row r="58" spans="1:11" ht="12.75" customHeight="1">
      <c r="A58" s="14"/>
      <c r="B58" s="14">
        <v>56</v>
      </c>
      <c r="C58" s="14" t="s">
        <v>534</v>
      </c>
      <c r="D58" s="18">
        <v>1017262923</v>
      </c>
      <c r="E58" s="14" t="s">
        <v>728</v>
      </c>
      <c r="F58" s="49">
        <v>36061</v>
      </c>
      <c r="G58" s="50" t="s">
        <v>439</v>
      </c>
      <c r="H58" s="20" t="s">
        <v>729</v>
      </c>
      <c r="I58" s="20">
        <v>3045555717</v>
      </c>
      <c r="J58" s="51" t="s">
        <v>730</v>
      </c>
      <c r="K58" s="20" t="s">
        <v>559</v>
      </c>
    </row>
    <row r="59" spans="1:11" ht="12.75" customHeight="1">
      <c r="A59" s="14"/>
      <c r="B59" s="14">
        <v>57</v>
      </c>
      <c r="C59" s="14" t="s">
        <v>534</v>
      </c>
      <c r="D59" s="18">
        <v>1036673624</v>
      </c>
      <c r="E59" s="14" t="s">
        <v>731</v>
      </c>
      <c r="F59" s="49">
        <v>35594</v>
      </c>
      <c r="G59" s="50" t="s">
        <v>544</v>
      </c>
      <c r="H59" s="20" t="s">
        <v>732</v>
      </c>
      <c r="I59" s="20">
        <v>3014560030</v>
      </c>
      <c r="J59" s="51" t="s">
        <v>733</v>
      </c>
      <c r="K59" s="20" t="s">
        <v>559</v>
      </c>
    </row>
    <row r="60" spans="1:11" ht="12.75" customHeight="1">
      <c r="A60" s="14"/>
      <c r="B60" s="14">
        <v>58</v>
      </c>
      <c r="C60" s="14" t="s">
        <v>534</v>
      </c>
      <c r="D60" s="69">
        <v>1037627004</v>
      </c>
      <c r="E60" s="14" t="s">
        <v>734</v>
      </c>
      <c r="F60" s="70">
        <v>34139</v>
      </c>
      <c r="G60" s="71" t="s">
        <v>544</v>
      </c>
      <c r="H60" s="72" t="s">
        <v>735</v>
      </c>
      <c r="I60" s="72">
        <v>3504197393</v>
      </c>
      <c r="J60" s="51" t="s">
        <v>736</v>
      </c>
      <c r="K60" s="72" t="s">
        <v>559</v>
      </c>
    </row>
    <row r="61" spans="1:11" ht="12.75" customHeight="1">
      <c r="A61" s="14"/>
      <c r="B61" s="14">
        <v>59</v>
      </c>
      <c r="C61" s="14" t="s">
        <v>534</v>
      </c>
      <c r="D61" s="4">
        <v>34329018</v>
      </c>
      <c r="E61" s="4" t="s">
        <v>737</v>
      </c>
      <c r="F61" s="56">
        <v>30988</v>
      </c>
      <c r="G61" s="71" t="s">
        <v>544</v>
      </c>
      <c r="H61" s="72" t="s">
        <v>738</v>
      </c>
      <c r="I61" s="72">
        <v>30168828528</v>
      </c>
      <c r="J61" s="4" t="s">
        <v>739</v>
      </c>
      <c r="K61" s="72" t="s">
        <v>740</v>
      </c>
    </row>
    <row r="62" spans="1:11" ht="12.75" customHeight="1">
      <c r="A62" s="14"/>
      <c r="B62" s="14">
        <v>60</v>
      </c>
      <c r="C62" s="14" t="s">
        <v>534</v>
      </c>
      <c r="D62" s="18">
        <v>1102850384</v>
      </c>
      <c r="E62" s="14" t="s">
        <v>741</v>
      </c>
      <c r="F62" s="49">
        <v>33833</v>
      </c>
      <c r="G62" s="50" t="s">
        <v>439</v>
      </c>
      <c r="H62" s="20" t="s">
        <v>742</v>
      </c>
      <c r="I62" s="20">
        <v>3002019623</v>
      </c>
      <c r="J62" s="51" t="s">
        <v>743</v>
      </c>
      <c r="K62" s="20" t="s">
        <v>744</v>
      </c>
    </row>
    <row r="63" spans="1:11" ht="12.75" customHeight="1">
      <c r="A63" s="14"/>
      <c r="B63" s="14">
        <v>61</v>
      </c>
      <c r="C63" s="14" t="s">
        <v>534</v>
      </c>
      <c r="D63" s="18">
        <v>1152439282</v>
      </c>
      <c r="E63" s="14" t="s">
        <v>745</v>
      </c>
      <c r="F63" s="49">
        <v>33438</v>
      </c>
      <c r="G63" s="50" t="s">
        <v>544</v>
      </c>
      <c r="H63" s="20" t="s">
        <v>746</v>
      </c>
      <c r="I63" s="20">
        <v>3207670613</v>
      </c>
      <c r="J63" s="51" t="s">
        <v>134</v>
      </c>
      <c r="K63" s="20" t="s">
        <v>559</v>
      </c>
    </row>
    <row r="64" spans="1:11" ht="12.75" customHeight="1">
      <c r="A64" s="14"/>
      <c r="B64" s="14">
        <v>62</v>
      </c>
      <c r="C64" s="14" t="s">
        <v>534</v>
      </c>
      <c r="D64" s="69">
        <v>1017247433</v>
      </c>
      <c r="E64" s="14" t="s">
        <v>747</v>
      </c>
      <c r="F64" s="70">
        <v>35563</v>
      </c>
      <c r="G64" s="71" t="s">
        <v>544</v>
      </c>
      <c r="H64" s="72" t="s">
        <v>748</v>
      </c>
      <c r="I64" s="72">
        <v>3178869772</v>
      </c>
      <c r="J64" s="51" t="s">
        <v>749</v>
      </c>
      <c r="K64" s="72" t="s">
        <v>559</v>
      </c>
    </row>
    <row r="65" spans="1:11" ht="12.75" customHeight="1">
      <c r="A65" s="14"/>
      <c r="B65" s="14">
        <v>63</v>
      </c>
      <c r="C65" s="14" t="s">
        <v>534</v>
      </c>
      <c r="D65" s="10">
        <v>1214747868</v>
      </c>
      <c r="E65" s="14" t="s">
        <v>750</v>
      </c>
      <c r="F65" s="49">
        <v>36343</v>
      </c>
      <c r="G65" s="50" t="s">
        <v>439</v>
      </c>
      <c r="H65" s="20" t="s">
        <v>751</v>
      </c>
      <c r="I65" s="20">
        <v>3213896261</v>
      </c>
      <c r="J65" s="51" t="s">
        <v>752</v>
      </c>
      <c r="K65" s="20" t="s">
        <v>551</v>
      </c>
    </row>
    <row r="66" spans="1:11" ht="12.75" customHeight="1">
      <c r="A66" s="14"/>
      <c r="B66" s="14">
        <v>64</v>
      </c>
      <c r="C66" s="14" t="s">
        <v>534</v>
      </c>
      <c r="D66" s="18">
        <v>1039705653</v>
      </c>
      <c r="E66" s="14" t="s">
        <v>753</v>
      </c>
      <c r="F66" s="49">
        <v>36138</v>
      </c>
      <c r="G66" s="50" t="s">
        <v>439</v>
      </c>
      <c r="H66" s="20" t="s">
        <v>754</v>
      </c>
      <c r="I66" s="20">
        <v>3216350138</v>
      </c>
      <c r="J66" s="51" t="s">
        <v>755</v>
      </c>
      <c r="K66" s="20" t="s">
        <v>567</v>
      </c>
    </row>
    <row r="67" spans="1:11" ht="12.75" customHeight="1">
      <c r="A67" s="14"/>
      <c r="B67" s="14">
        <v>65</v>
      </c>
      <c r="C67" s="14" t="s">
        <v>534</v>
      </c>
      <c r="D67" s="10">
        <v>1094967200</v>
      </c>
      <c r="E67" s="14" t="s">
        <v>756</v>
      </c>
      <c r="F67" s="46">
        <v>35857</v>
      </c>
      <c r="G67" s="47" t="s">
        <v>544</v>
      </c>
      <c r="H67" s="48" t="s">
        <v>757</v>
      </c>
      <c r="I67" s="8">
        <v>3165345313</v>
      </c>
      <c r="J67" s="48" t="s">
        <v>758</v>
      </c>
      <c r="K67" s="48" t="s">
        <v>759</v>
      </c>
    </row>
    <row r="68" spans="1:11" ht="12.75" customHeight="1">
      <c r="A68" s="14"/>
      <c r="B68" s="14">
        <v>66</v>
      </c>
      <c r="C68" s="14" t="s">
        <v>534</v>
      </c>
      <c r="D68" s="73">
        <v>1152187857</v>
      </c>
      <c r="E68" s="14" t="s">
        <v>760</v>
      </c>
      <c r="F68" s="46">
        <v>33069</v>
      </c>
      <c r="G68" s="50" t="s">
        <v>439</v>
      </c>
      <c r="H68" s="48" t="s">
        <v>761</v>
      </c>
      <c r="I68" s="8">
        <v>3178952592</v>
      </c>
      <c r="J68" s="170" t="s">
        <v>762</v>
      </c>
      <c r="K68" s="48" t="s">
        <v>559</v>
      </c>
    </row>
    <row r="69" spans="1:11" ht="12.75" customHeight="1">
      <c r="A69" s="14"/>
      <c r="B69" s="14">
        <v>67</v>
      </c>
      <c r="C69" s="14" t="s">
        <v>534</v>
      </c>
      <c r="D69" s="18">
        <v>1233193727</v>
      </c>
      <c r="E69" s="14" t="s">
        <v>763</v>
      </c>
      <c r="F69" s="49">
        <v>36335</v>
      </c>
      <c r="G69" s="50" t="s">
        <v>439</v>
      </c>
      <c r="H69" s="20" t="s">
        <v>764</v>
      </c>
      <c r="I69" s="20">
        <v>3186180589</v>
      </c>
      <c r="J69" s="51" t="s">
        <v>765</v>
      </c>
      <c r="K69" s="20" t="s">
        <v>623</v>
      </c>
    </row>
    <row r="70" spans="1:11" ht="12.75" customHeight="1">
      <c r="A70" s="14"/>
      <c r="B70" s="14">
        <v>68</v>
      </c>
      <c r="C70" s="14" t="s">
        <v>534</v>
      </c>
      <c r="D70" s="10">
        <v>1152223676</v>
      </c>
      <c r="E70" s="14" t="s">
        <v>766</v>
      </c>
      <c r="F70" s="46">
        <v>36188</v>
      </c>
      <c r="G70" s="47" t="s">
        <v>439</v>
      </c>
      <c r="H70" s="48" t="s">
        <v>767</v>
      </c>
      <c r="I70" s="8">
        <v>3105459593</v>
      </c>
      <c r="J70" s="48" t="s">
        <v>768</v>
      </c>
      <c r="K70" s="48" t="s">
        <v>769</v>
      </c>
    </row>
    <row r="71" spans="1:11" ht="12.75" customHeight="1">
      <c r="A71" s="14"/>
      <c r="B71" s="14">
        <v>69</v>
      </c>
      <c r="C71" s="14" t="s">
        <v>534</v>
      </c>
      <c r="D71" s="18">
        <v>1050278403</v>
      </c>
      <c r="E71" s="14" t="s">
        <v>770</v>
      </c>
      <c r="F71" s="49">
        <v>36865</v>
      </c>
      <c r="G71" s="50" t="s">
        <v>544</v>
      </c>
      <c r="H71" s="20" t="s">
        <v>771</v>
      </c>
      <c r="I71" s="20">
        <v>3052226487</v>
      </c>
      <c r="J71" s="51" t="s">
        <v>772</v>
      </c>
      <c r="K71" s="20" t="s">
        <v>773</v>
      </c>
    </row>
    <row r="72" spans="1:11" ht="12.75" customHeight="1">
      <c r="A72" s="14"/>
      <c r="B72" s="14">
        <v>70</v>
      </c>
      <c r="C72" s="14" t="s">
        <v>534</v>
      </c>
      <c r="D72" s="10">
        <v>1017231270</v>
      </c>
      <c r="E72" s="14" t="s">
        <v>774</v>
      </c>
      <c r="F72" s="58">
        <v>34807</v>
      </c>
      <c r="G72" s="31" t="s">
        <v>439</v>
      </c>
      <c r="H72" s="61" t="s">
        <v>775</v>
      </c>
      <c r="I72" s="62">
        <v>3016146652</v>
      </c>
      <c r="J72" s="60" t="s">
        <v>776</v>
      </c>
      <c r="K72" s="14" t="s">
        <v>777</v>
      </c>
    </row>
    <row r="73" spans="1:11" ht="12.75" customHeight="1">
      <c r="A73" s="14"/>
      <c r="B73" s="14">
        <v>71</v>
      </c>
      <c r="C73" s="14" t="s">
        <v>534</v>
      </c>
      <c r="D73" s="18">
        <v>1017257133</v>
      </c>
      <c r="E73" s="14" t="s">
        <v>778</v>
      </c>
      <c r="F73" s="49">
        <v>35884</v>
      </c>
      <c r="G73" s="50" t="s">
        <v>439</v>
      </c>
      <c r="H73" s="20" t="s">
        <v>779</v>
      </c>
      <c r="I73" s="20">
        <v>3159269123</v>
      </c>
      <c r="J73" s="51" t="s">
        <v>780</v>
      </c>
      <c r="K73" s="20" t="s">
        <v>551</v>
      </c>
    </row>
    <row r="74" spans="1:11" ht="12.75" customHeight="1">
      <c r="A74" s="14"/>
      <c r="B74" s="14">
        <v>72</v>
      </c>
      <c r="C74" s="14" t="s">
        <v>534</v>
      </c>
      <c r="D74" s="18">
        <v>1152219600</v>
      </c>
      <c r="E74" s="14" t="s">
        <v>781</v>
      </c>
      <c r="F74" s="49">
        <v>35777</v>
      </c>
      <c r="G74" s="50" t="s">
        <v>544</v>
      </c>
      <c r="H74" s="20" t="s">
        <v>782</v>
      </c>
      <c r="I74" s="20">
        <v>3122682008</v>
      </c>
      <c r="J74" s="51" t="s">
        <v>783</v>
      </c>
      <c r="K74" s="20" t="s">
        <v>583</v>
      </c>
    </row>
    <row r="75" spans="1:11" ht="12.75" customHeight="1">
      <c r="A75" s="14"/>
      <c r="B75" s="14">
        <v>73</v>
      </c>
      <c r="C75" s="14"/>
      <c r="D75" s="69">
        <v>1047495559</v>
      </c>
      <c r="E75" s="14" t="s">
        <v>784</v>
      </c>
      <c r="F75" s="70">
        <v>35566</v>
      </c>
      <c r="G75" s="50" t="s">
        <v>544</v>
      </c>
      <c r="H75" s="72" t="s">
        <v>785</v>
      </c>
      <c r="I75" s="72">
        <v>3108270080</v>
      </c>
      <c r="J75" s="51" t="s">
        <v>786</v>
      </c>
      <c r="K75" s="72" t="s">
        <v>559</v>
      </c>
    </row>
    <row r="76" spans="1:11" ht="12.75" customHeight="1">
      <c r="A76" s="14"/>
      <c r="B76" s="14">
        <v>74</v>
      </c>
      <c r="C76" s="14" t="s">
        <v>563</v>
      </c>
      <c r="D76" s="18">
        <v>1037653923</v>
      </c>
      <c r="E76" s="14" t="s">
        <v>787</v>
      </c>
      <c r="F76" s="49">
        <v>35445</v>
      </c>
      <c r="G76" s="50" t="s">
        <v>544</v>
      </c>
      <c r="H76" s="20" t="s">
        <v>788</v>
      </c>
      <c r="I76" s="20">
        <v>3132712102</v>
      </c>
      <c r="J76" s="51" t="s">
        <v>789</v>
      </c>
      <c r="K76" s="20" t="s">
        <v>559</v>
      </c>
    </row>
    <row r="77" spans="1:11" ht="12.75" customHeight="1">
      <c r="A77" s="14"/>
      <c r="B77" s="14">
        <v>75</v>
      </c>
      <c r="C77" s="14"/>
      <c r="D77" s="18">
        <v>1152438056</v>
      </c>
      <c r="E77" s="14" t="s">
        <v>790</v>
      </c>
      <c r="F77" s="49">
        <v>33390</v>
      </c>
      <c r="G77" s="50" t="s">
        <v>544</v>
      </c>
      <c r="H77" s="20" t="s">
        <v>791</v>
      </c>
      <c r="I77" s="8">
        <v>3106265989</v>
      </c>
      <c r="J77" s="14" t="s">
        <v>792</v>
      </c>
      <c r="K77" s="20" t="s">
        <v>559</v>
      </c>
    </row>
    <row r="78" spans="1:11" ht="12.75" customHeight="1">
      <c r="A78" s="14"/>
      <c r="B78" s="14">
        <v>76</v>
      </c>
      <c r="C78" s="14" t="s">
        <v>563</v>
      </c>
      <c r="D78" s="18">
        <v>1152468062</v>
      </c>
      <c r="E78" s="14" t="s">
        <v>793</v>
      </c>
      <c r="F78" s="49">
        <v>36001</v>
      </c>
      <c r="G78" s="50" t="s">
        <v>544</v>
      </c>
      <c r="H78" s="20" t="s">
        <v>794</v>
      </c>
      <c r="I78" s="20">
        <v>3014839457</v>
      </c>
      <c r="J78" s="14" t="s">
        <v>795</v>
      </c>
      <c r="K78" s="20" t="s">
        <v>555</v>
      </c>
    </row>
    <row r="79" spans="1:11" ht="12.75" customHeight="1">
      <c r="A79" s="14"/>
      <c r="B79" s="14">
        <v>77</v>
      </c>
      <c r="C79" s="14" t="s">
        <v>534</v>
      </c>
      <c r="D79" s="18">
        <v>1039473337</v>
      </c>
      <c r="E79" s="14" t="s">
        <v>796</v>
      </c>
      <c r="F79" s="49">
        <v>36092</v>
      </c>
      <c r="G79" s="50" t="s">
        <v>439</v>
      </c>
      <c r="H79" s="20" t="s">
        <v>797</v>
      </c>
      <c r="I79" s="20">
        <v>3188761389</v>
      </c>
      <c r="J79" s="51" t="s">
        <v>798</v>
      </c>
      <c r="K79" s="20" t="s">
        <v>769</v>
      </c>
    </row>
    <row r="80" spans="1:11" ht="12.75" customHeight="1">
      <c r="A80" s="14"/>
      <c r="B80" s="14">
        <v>78</v>
      </c>
      <c r="C80" s="14" t="s">
        <v>534</v>
      </c>
      <c r="D80" s="18">
        <v>1020484984</v>
      </c>
      <c r="E80" s="14" t="s">
        <v>799</v>
      </c>
      <c r="F80" s="49">
        <v>35892</v>
      </c>
      <c r="G80" s="50" t="s">
        <v>544</v>
      </c>
      <c r="H80" s="20" t="s">
        <v>800</v>
      </c>
      <c r="I80" s="20">
        <v>3118797729</v>
      </c>
      <c r="J80" s="51" t="s">
        <v>801</v>
      </c>
      <c r="K80" s="20" t="s">
        <v>555</v>
      </c>
    </row>
    <row r="81" spans="1:11" ht="12.75" customHeight="1">
      <c r="A81" s="14"/>
      <c r="B81" s="14">
        <v>79</v>
      </c>
      <c r="C81" s="14" t="s">
        <v>563</v>
      </c>
      <c r="D81" s="18">
        <v>1017251699</v>
      </c>
      <c r="E81" s="14" t="s">
        <v>802</v>
      </c>
      <c r="F81" s="49">
        <v>35738</v>
      </c>
      <c r="G81" s="50" t="s">
        <v>544</v>
      </c>
      <c r="H81" s="20" t="s">
        <v>803</v>
      </c>
      <c r="I81" s="20">
        <v>3148065883</v>
      </c>
      <c r="J81" s="51" t="s">
        <v>804</v>
      </c>
      <c r="K81" s="20" t="s">
        <v>805</v>
      </c>
    </row>
    <row r="82" spans="1:11" ht="12.75" customHeight="1">
      <c r="A82" s="14"/>
      <c r="B82" s="14">
        <v>80</v>
      </c>
      <c r="C82" s="14" t="s">
        <v>534</v>
      </c>
      <c r="D82" s="18">
        <v>1037642281</v>
      </c>
      <c r="E82" s="14" t="s">
        <v>806</v>
      </c>
      <c r="F82" s="49">
        <v>34811</v>
      </c>
      <c r="G82" s="50" t="s">
        <v>544</v>
      </c>
      <c r="H82" s="20" t="s">
        <v>807</v>
      </c>
      <c r="I82" s="20">
        <v>3005671036</v>
      </c>
      <c r="J82" s="51" t="s">
        <v>808</v>
      </c>
      <c r="K82" s="20" t="s">
        <v>555</v>
      </c>
    </row>
    <row r="83" spans="1:11" ht="12.75" customHeight="1">
      <c r="A83" s="14"/>
      <c r="B83" s="14">
        <v>81</v>
      </c>
      <c r="C83" s="14" t="s">
        <v>534</v>
      </c>
      <c r="D83" s="18">
        <v>1152463099</v>
      </c>
      <c r="E83" s="14" t="s">
        <v>809</v>
      </c>
      <c r="F83" s="49">
        <v>35625</v>
      </c>
      <c r="G83" s="50" t="s">
        <v>544</v>
      </c>
      <c r="H83" s="20" t="s">
        <v>810</v>
      </c>
      <c r="I83" s="20">
        <v>3128602540</v>
      </c>
      <c r="J83" s="51" t="s">
        <v>811</v>
      </c>
      <c r="K83" s="20" t="s">
        <v>744</v>
      </c>
    </row>
    <row r="84" spans="1:11" ht="12.75" customHeight="1">
      <c r="A84" s="14"/>
      <c r="B84" s="14">
        <v>82</v>
      </c>
      <c r="C84" s="14"/>
      <c r="D84" s="10">
        <v>1061765015</v>
      </c>
      <c r="E84" s="14" t="s">
        <v>812</v>
      </c>
      <c r="F84" s="46">
        <v>34323</v>
      </c>
      <c r="G84" s="50" t="s">
        <v>544</v>
      </c>
      <c r="H84" s="48" t="s">
        <v>813</v>
      </c>
      <c r="I84" s="8">
        <v>3014578414</v>
      </c>
      <c r="J84" s="48" t="s">
        <v>814</v>
      </c>
      <c r="K84" s="48" t="s">
        <v>815</v>
      </c>
    </row>
    <row r="85" spans="1:11" ht="12.75" customHeight="1">
      <c r="A85" s="14"/>
      <c r="B85" s="14">
        <v>83</v>
      </c>
      <c r="C85" s="14" t="s">
        <v>534</v>
      </c>
      <c r="D85" s="18">
        <v>1037625822</v>
      </c>
      <c r="E85" s="14" t="s">
        <v>816</v>
      </c>
      <c r="F85" s="70">
        <v>34080</v>
      </c>
      <c r="G85" s="71" t="s">
        <v>439</v>
      </c>
      <c r="H85" s="20" t="s">
        <v>817</v>
      </c>
      <c r="I85" s="20">
        <v>3023403352</v>
      </c>
      <c r="J85" s="51" t="s">
        <v>818</v>
      </c>
      <c r="K85" s="20" t="s">
        <v>819</v>
      </c>
    </row>
    <row r="86" spans="1:11" ht="12.75" customHeight="1">
      <c r="A86" s="14"/>
      <c r="B86" s="14">
        <v>84</v>
      </c>
      <c r="C86" s="14" t="s">
        <v>563</v>
      </c>
      <c r="D86" s="18">
        <v>1037647429</v>
      </c>
      <c r="E86" s="14" t="s">
        <v>820</v>
      </c>
      <c r="F86" s="49">
        <v>35081</v>
      </c>
      <c r="G86" s="50" t="s">
        <v>544</v>
      </c>
      <c r="H86" s="20" t="s">
        <v>821</v>
      </c>
      <c r="I86" s="20">
        <v>3104414189</v>
      </c>
      <c r="J86" s="51" t="s">
        <v>822</v>
      </c>
      <c r="K86" s="20" t="s">
        <v>559</v>
      </c>
    </row>
    <row r="87" spans="1:11" ht="12.75" customHeight="1">
      <c r="A87" s="14"/>
      <c r="B87" s="14">
        <v>85</v>
      </c>
      <c r="C87" s="14" t="s">
        <v>534</v>
      </c>
      <c r="D87" s="18">
        <v>1152470194</v>
      </c>
      <c r="E87" s="14" t="s">
        <v>823</v>
      </c>
      <c r="F87" s="49">
        <v>36304</v>
      </c>
      <c r="G87" s="50" t="s">
        <v>544</v>
      </c>
      <c r="H87" s="20" t="s">
        <v>824</v>
      </c>
      <c r="I87" s="20">
        <v>3176755005</v>
      </c>
      <c r="J87" s="61" t="s">
        <v>825</v>
      </c>
      <c r="K87" s="20" t="s">
        <v>555</v>
      </c>
    </row>
    <row r="88" spans="1:11" ht="12.75" customHeight="1">
      <c r="A88" s="14"/>
      <c r="B88" s="14">
        <v>86</v>
      </c>
      <c r="C88" s="14" t="s">
        <v>534</v>
      </c>
      <c r="D88" s="18">
        <v>1017268095</v>
      </c>
      <c r="E88" s="14" t="s">
        <v>826</v>
      </c>
      <c r="F88" s="49">
        <v>36228</v>
      </c>
      <c r="G88" s="50" t="s">
        <v>544</v>
      </c>
      <c r="H88" s="20" t="s">
        <v>827</v>
      </c>
      <c r="I88" s="20">
        <v>3104148646</v>
      </c>
      <c r="J88" s="51" t="s">
        <v>828</v>
      </c>
      <c r="K88" s="20" t="s">
        <v>551</v>
      </c>
    </row>
    <row r="89" spans="1:11" ht="12.75" customHeight="1">
      <c r="A89" s="14"/>
      <c r="B89" s="14">
        <v>87</v>
      </c>
      <c r="C89" s="14" t="s">
        <v>563</v>
      </c>
      <c r="D89" s="65">
        <v>1143407214</v>
      </c>
      <c r="E89" s="14" t="s">
        <v>829</v>
      </c>
      <c r="F89" s="49">
        <v>35966</v>
      </c>
      <c r="G89" s="50" t="s">
        <v>439</v>
      </c>
      <c r="H89" s="20" t="s">
        <v>830</v>
      </c>
      <c r="I89" s="20">
        <v>3168707356</v>
      </c>
      <c r="J89" s="53" t="s">
        <v>831</v>
      </c>
      <c r="K89" s="20" t="s">
        <v>615</v>
      </c>
    </row>
    <row r="90" spans="1:11" ht="12.75" customHeight="1">
      <c r="A90" s="14"/>
      <c r="B90" s="14">
        <v>88</v>
      </c>
      <c r="C90" s="14" t="s">
        <v>534</v>
      </c>
      <c r="D90" s="18">
        <v>1017257489</v>
      </c>
      <c r="E90" s="14" t="s">
        <v>832</v>
      </c>
      <c r="F90" s="49">
        <v>35837</v>
      </c>
      <c r="G90" s="50" t="s">
        <v>544</v>
      </c>
      <c r="H90" s="20" t="s">
        <v>833</v>
      </c>
      <c r="I90" s="20">
        <v>3226409589</v>
      </c>
      <c r="J90" s="14" t="s">
        <v>834</v>
      </c>
      <c r="K90" s="20" t="s">
        <v>623</v>
      </c>
    </row>
    <row r="91" spans="1:11" ht="12.75" customHeight="1">
      <c r="A91" s="14"/>
      <c r="B91" s="14">
        <v>89</v>
      </c>
      <c r="C91" s="14" t="s">
        <v>534</v>
      </c>
      <c r="D91" s="18">
        <v>1214735974</v>
      </c>
      <c r="E91" s="14" t="s">
        <v>835</v>
      </c>
      <c r="F91" s="49">
        <v>35321</v>
      </c>
      <c r="G91" s="50" t="s">
        <v>544</v>
      </c>
      <c r="H91" s="20" t="s">
        <v>836</v>
      </c>
      <c r="I91" s="20">
        <v>3012779520</v>
      </c>
      <c r="J91" s="51" t="s">
        <v>837</v>
      </c>
      <c r="K91" s="20" t="s">
        <v>555</v>
      </c>
    </row>
    <row r="92" spans="1:11" ht="12.75" customHeight="1">
      <c r="A92" s="14"/>
      <c r="B92" s="14">
        <v>90</v>
      </c>
      <c r="C92" s="14" t="s">
        <v>534</v>
      </c>
      <c r="D92" s="18">
        <v>1061088701</v>
      </c>
      <c r="E92" s="14" t="s">
        <v>838</v>
      </c>
      <c r="F92" s="49">
        <v>32485</v>
      </c>
      <c r="G92" s="50" t="s">
        <v>439</v>
      </c>
      <c r="H92" s="20" t="s">
        <v>839</v>
      </c>
      <c r="I92" s="20">
        <v>3235267908</v>
      </c>
      <c r="J92" s="51" t="s">
        <v>840</v>
      </c>
      <c r="K92" s="20" t="s">
        <v>601</v>
      </c>
    </row>
    <row r="93" spans="1:11" ht="12.75" customHeight="1">
      <c r="A93" s="14"/>
      <c r="B93" s="14">
        <v>91</v>
      </c>
      <c r="C93" s="14" t="s">
        <v>563</v>
      </c>
      <c r="D93" s="18">
        <v>1151961959</v>
      </c>
      <c r="E93" s="14" t="s">
        <v>841</v>
      </c>
      <c r="F93" s="49">
        <v>35524</v>
      </c>
      <c r="G93" s="50" t="s">
        <v>544</v>
      </c>
      <c r="H93" s="20" t="s">
        <v>842</v>
      </c>
      <c r="I93" s="20">
        <v>3165329363</v>
      </c>
      <c r="J93" s="51" t="s">
        <v>843</v>
      </c>
      <c r="K93" s="20" t="s">
        <v>805</v>
      </c>
    </row>
    <row r="94" spans="1:11" ht="12.75" customHeight="1">
      <c r="A94" s="14"/>
      <c r="B94" s="14">
        <v>92</v>
      </c>
      <c r="C94" s="14" t="s">
        <v>534</v>
      </c>
      <c r="D94" s="18">
        <v>1036962553</v>
      </c>
      <c r="E94" s="14" t="s">
        <v>844</v>
      </c>
      <c r="F94" s="49">
        <v>35904</v>
      </c>
      <c r="G94" s="50" t="s">
        <v>544</v>
      </c>
      <c r="H94" s="20" t="s">
        <v>845</v>
      </c>
      <c r="I94" s="20">
        <v>3176912304</v>
      </c>
      <c r="J94" s="51" t="s">
        <v>846</v>
      </c>
      <c r="K94" s="20" t="s">
        <v>555</v>
      </c>
    </row>
    <row r="95" spans="1:11" ht="12.75" customHeight="1">
      <c r="A95" s="14"/>
      <c r="B95" s="14">
        <v>93</v>
      </c>
      <c r="C95" s="14"/>
      <c r="D95" s="18">
        <v>1098792780</v>
      </c>
      <c r="E95" s="14" t="s">
        <v>847</v>
      </c>
      <c r="F95" s="49">
        <v>35412</v>
      </c>
      <c r="G95" s="50" t="s">
        <v>544</v>
      </c>
      <c r="H95" s="20" t="s">
        <v>848</v>
      </c>
      <c r="I95" s="20">
        <v>3168273308</v>
      </c>
      <c r="J95" s="51" t="s">
        <v>849</v>
      </c>
      <c r="K95" s="20" t="s">
        <v>850</v>
      </c>
    </row>
    <row r="96" spans="1:11" ht="12.75" customHeight="1">
      <c r="A96" s="14"/>
      <c r="B96" s="14">
        <v>94</v>
      </c>
      <c r="C96" s="14" t="s">
        <v>563</v>
      </c>
      <c r="D96" s="65">
        <v>1036658529</v>
      </c>
      <c r="E96" s="14" t="s">
        <v>851</v>
      </c>
      <c r="F96" s="49">
        <v>34784</v>
      </c>
      <c r="G96" s="50" t="s">
        <v>544</v>
      </c>
      <c r="H96" s="20" t="s">
        <v>852</v>
      </c>
      <c r="I96" s="20">
        <v>3013043290</v>
      </c>
      <c r="J96" s="4" t="s">
        <v>853</v>
      </c>
      <c r="K96" s="20" t="s">
        <v>559</v>
      </c>
    </row>
    <row r="97" spans="1:11" ht="12.75" customHeight="1">
      <c r="A97" s="14"/>
      <c r="B97" s="14">
        <v>95</v>
      </c>
      <c r="C97" s="14"/>
      <c r="D97" s="18">
        <v>1000539000</v>
      </c>
      <c r="E97" s="14" t="s">
        <v>854</v>
      </c>
      <c r="F97" s="49">
        <v>36094</v>
      </c>
      <c r="G97" s="50" t="s">
        <v>439</v>
      </c>
      <c r="H97" s="20" t="s">
        <v>855</v>
      </c>
      <c r="I97" s="20">
        <v>3007271547</v>
      </c>
      <c r="J97" s="60" t="s">
        <v>856</v>
      </c>
      <c r="K97" s="20" t="s">
        <v>819</v>
      </c>
    </row>
    <row r="98" spans="1:11" ht="12.75" customHeight="1">
      <c r="A98" s="14"/>
      <c r="B98" s="14">
        <v>96</v>
      </c>
      <c r="C98" s="14" t="s">
        <v>534</v>
      </c>
      <c r="D98" s="18">
        <v>1037662846</v>
      </c>
      <c r="E98" s="14" t="s">
        <v>857</v>
      </c>
      <c r="F98" s="49">
        <v>35964</v>
      </c>
      <c r="G98" s="50" t="s">
        <v>439</v>
      </c>
      <c r="H98" s="20" t="s">
        <v>858</v>
      </c>
      <c r="I98" s="20">
        <v>3053248197</v>
      </c>
      <c r="J98" s="14" t="s">
        <v>859</v>
      </c>
      <c r="K98" s="20" t="s">
        <v>555</v>
      </c>
    </row>
    <row r="99" spans="1:11" ht="12.75" customHeight="1">
      <c r="A99" s="14"/>
      <c r="B99" s="14">
        <v>97</v>
      </c>
      <c r="C99" s="14"/>
      <c r="D99" s="18">
        <v>1214745397</v>
      </c>
      <c r="E99" s="14" t="s">
        <v>860</v>
      </c>
      <c r="F99" s="49">
        <v>36176</v>
      </c>
      <c r="G99" s="50" t="s">
        <v>544</v>
      </c>
      <c r="H99" s="20" t="s">
        <v>861</v>
      </c>
      <c r="I99" s="20">
        <v>3116930226</v>
      </c>
      <c r="J99" s="51" t="s">
        <v>862</v>
      </c>
      <c r="K99" s="20" t="s">
        <v>555</v>
      </c>
    </row>
    <row r="100" spans="1:11" ht="12.75" customHeight="1">
      <c r="A100" s="14"/>
      <c r="B100" s="14">
        <v>98</v>
      </c>
      <c r="C100" s="14" t="s">
        <v>534</v>
      </c>
      <c r="D100" s="18">
        <v>1020487732</v>
      </c>
      <c r="E100" s="14" t="s">
        <v>863</v>
      </c>
      <c r="F100" s="49">
        <v>36080</v>
      </c>
      <c r="G100" s="50" t="s">
        <v>544</v>
      </c>
      <c r="H100" s="20" t="s">
        <v>864</v>
      </c>
      <c r="I100" s="20">
        <v>3107463634</v>
      </c>
      <c r="J100" s="51" t="s">
        <v>865</v>
      </c>
      <c r="K100" s="20" t="s">
        <v>559</v>
      </c>
    </row>
    <row r="101" spans="1:11" ht="12.75" customHeight="1">
      <c r="A101" s="14"/>
      <c r="B101" s="14">
        <v>99</v>
      </c>
      <c r="C101" s="14" t="s">
        <v>563</v>
      </c>
      <c r="D101" s="18">
        <v>1098774597</v>
      </c>
      <c r="E101" s="14" t="s">
        <v>866</v>
      </c>
      <c r="F101" s="49">
        <v>34892</v>
      </c>
      <c r="G101" s="50" t="s">
        <v>439</v>
      </c>
      <c r="H101" s="20" t="s">
        <v>867</v>
      </c>
      <c r="I101" s="20">
        <v>3023424378</v>
      </c>
      <c r="J101" s="51" t="s">
        <v>868</v>
      </c>
      <c r="K101" s="20" t="s">
        <v>555</v>
      </c>
    </row>
    <row r="102" spans="1:11" ht="12.75" customHeight="1">
      <c r="A102" s="14"/>
      <c r="B102" s="14">
        <v>100</v>
      </c>
      <c r="C102" s="14" t="s">
        <v>563</v>
      </c>
      <c r="D102" s="10">
        <v>1061789255</v>
      </c>
      <c r="E102" s="14" t="s">
        <v>869</v>
      </c>
      <c r="F102" s="46">
        <v>35154</v>
      </c>
      <c r="G102" s="47" t="s">
        <v>439</v>
      </c>
      <c r="H102" s="48" t="s">
        <v>870</v>
      </c>
      <c r="I102" s="8">
        <v>3417225046</v>
      </c>
      <c r="J102" s="48" t="s">
        <v>871</v>
      </c>
      <c r="K102" s="48" t="s">
        <v>684</v>
      </c>
    </row>
    <row r="103" spans="1:11" ht="12.75" customHeight="1">
      <c r="A103" s="14"/>
      <c r="B103" s="14">
        <v>101</v>
      </c>
      <c r="C103" s="14" t="s">
        <v>534</v>
      </c>
      <c r="D103" s="18">
        <v>1152466972</v>
      </c>
      <c r="E103" s="14" t="s">
        <v>872</v>
      </c>
      <c r="F103" s="49">
        <v>35997</v>
      </c>
      <c r="G103" s="50" t="s">
        <v>544</v>
      </c>
      <c r="H103" s="20" t="s">
        <v>873</v>
      </c>
      <c r="I103" s="20">
        <v>3215676736</v>
      </c>
      <c r="J103" s="51" t="s">
        <v>874</v>
      </c>
      <c r="K103" s="20" t="s">
        <v>559</v>
      </c>
    </row>
    <row r="104" spans="1:11" ht="12.75" customHeight="1">
      <c r="A104" s="14"/>
      <c r="B104" s="14">
        <v>102</v>
      </c>
      <c r="C104" s="14" t="s">
        <v>534</v>
      </c>
      <c r="D104" s="18">
        <v>1020490767</v>
      </c>
      <c r="E104" s="14" t="s">
        <v>875</v>
      </c>
      <c r="F104" s="49">
        <v>36205</v>
      </c>
      <c r="G104" s="50" t="s">
        <v>439</v>
      </c>
      <c r="H104" s="20" t="s">
        <v>876</v>
      </c>
      <c r="I104" s="20">
        <v>3012037913</v>
      </c>
      <c r="J104" s="51" t="s">
        <v>877</v>
      </c>
      <c r="K104" s="20" t="s">
        <v>559</v>
      </c>
    </row>
    <row r="105" spans="1:11" ht="12.75" customHeight="1">
      <c r="A105" s="14"/>
      <c r="B105" s="14">
        <v>103</v>
      </c>
      <c r="C105" s="14" t="s">
        <v>534</v>
      </c>
      <c r="D105" s="18">
        <v>1061758383</v>
      </c>
      <c r="E105" s="14" t="s">
        <v>878</v>
      </c>
      <c r="F105" s="49">
        <v>34007</v>
      </c>
      <c r="G105" s="50" t="s">
        <v>439</v>
      </c>
      <c r="H105" s="20" t="s">
        <v>879</v>
      </c>
      <c r="I105" s="20">
        <v>3116472536</v>
      </c>
      <c r="J105" s="51" t="s">
        <v>880</v>
      </c>
      <c r="K105" s="72" t="s">
        <v>881</v>
      </c>
    </row>
    <row r="106" spans="1:11" ht="12.75" customHeight="1">
      <c r="A106" s="14"/>
      <c r="B106" s="14">
        <v>104</v>
      </c>
      <c r="C106" s="14" t="s">
        <v>534</v>
      </c>
      <c r="D106" s="18">
        <v>1002971454</v>
      </c>
      <c r="E106" s="14" t="s">
        <v>882</v>
      </c>
      <c r="F106" s="49">
        <v>36661</v>
      </c>
      <c r="G106" s="50" t="s">
        <v>439</v>
      </c>
      <c r="H106" s="20" t="s">
        <v>883</v>
      </c>
      <c r="I106" s="20">
        <v>3185230843</v>
      </c>
      <c r="J106" s="51" t="s">
        <v>884</v>
      </c>
      <c r="K106" s="20" t="s">
        <v>551</v>
      </c>
    </row>
    <row r="107" spans="1:11" ht="12.75" customHeight="1">
      <c r="A107" s="14"/>
      <c r="B107" s="14">
        <v>105</v>
      </c>
      <c r="C107" s="14"/>
      <c r="D107" s="10">
        <v>1047496032</v>
      </c>
      <c r="E107" s="14" t="s">
        <v>885</v>
      </c>
      <c r="F107" s="46">
        <v>35600</v>
      </c>
      <c r="G107" s="50" t="s">
        <v>439</v>
      </c>
      <c r="H107" s="48" t="s">
        <v>886</v>
      </c>
      <c r="I107" s="8">
        <v>3008135966</v>
      </c>
      <c r="J107" s="48" t="s">
        <v>887</v>
      </c>
      <c r="K107" s="48" t="s">
        <v>888</v>
      </c>
    </row>
    <row r="108" spans="1:11" ht="12.75" customHeight="1">
      <c r="A108" s="14"/>
      <c r="B108" s="14">
        <v>106</v>
      </c>
      <c r="C108" s="14" t="s">
        <v>534</v>
      </c>
      <c r="D108" s="18">
        <v>1017253767</v>
      </c>
      <c r="E108" s="14" t="s">
        <v>889</v>
      </c>
      <c r="F108" s="49">
        <v>35806</v>
      </c>
      <c r="G108" s="50" t="s">
        <v>544</v>
      </c>
      <c r="H108" s="20" t="s">
        <v>890</v>
      </c>
      <c r="I108" s="20">
        <v>3122494423</v>
      </c>
      <c r="J108" s="51" t="s">
        <v>891</v>
      </c>
      <c r="K108" s="20" t="s">
        <v>559</v>
      </c>
    </row>
    <row r="109" spans="1:11" ht="12.75" customHeight="1">
      <c r="A109" s="14"/>
      <c r="B109" s="14">
        <v>107</v>
      </c>
      <c r="C109" s="14" t="s">
        <v>563</v>
      </c>
      <c r="D109" s="18">
        <v>1037660109</v>
      </c>
      <c r="E109" s="14" t="s">
        <v>892</v>
      </c>
      <c r="F109" s="49">
        <v>35780</v>
      </c>
      <c r="G109" s="50" t="s">
        <v>439</v>
      </c>
      <c r="H109" s="20" t="s">
        <v>893</v>
      </c>
      <c r="I109" s="20">
        <v>3016325944</v>
      </c>
      <c r="J109" s="51" t="s">
        <v>894</v>
      </c>
      <c r="K109" s="20" t="s">
        <v>559</v>
      </c>
    </row>
    <row r="110" spans="1:11" ht="12.75" customHeight="1">
      <c r="A110" s="14"/>
      <c r="B110" s="14">
        <v>108</v>
      </c>
      <c r="C110" s="14" t="s">
        <v>534</v>
      </c>
      <c r="D110" s="18">
        <v>1036955284</v>
      </c>
      <c r="E110" s="14" t="s">
        <v>895</v>
      </c>
      <c r="F110" s="49">
        <v>35060</v>
      </c>
      <c r="G110" s="50" t="s">
        <v>439</v>
      </c>
      <c r="H110" s="20" t="s">
        <v>896</v>
      </c>
      <c r="I110" s="20">
        <v>3107019215</v>
      </c>
      <c r="J110" s="53" t="s">
        <v>897</v>
      </c>
      <c r="K110" s="20" t="s">
        <v>567</v>
      </c>
    </row>
    <row r="111" spans="1:11" ht="12.75" customHeight="1">
      <c r="A111" s="14"/>
      <c r="B111" s="14">
        <v>109</v>
      </c>
      <c r="C111" s="14" t="s">
        <v>534</v>
      </c>
      <c r="D111" s="65">
        <v>1017259199</v>
      </c>
      <c r="E111" s="14" t="s">
        <v>898</v>
      </c>
      <c r="F111" s="49">
        <v>35920</v>
      </c>
      <c r="G111" s="74" t="s">
        <v>439</v>
      </c>
      <c r="H111" s="20" t="s">
        <v>899</v>
      </c>
      <c r="I111" s="20">
        <v>3118956676</v>
      </c>
      <c r="J111" s="53" t="s">
        <v>900</v>
      </c>
      <c r="K111" s="20" t="s">
        <v>551</v>
      </c>
    </row>
    <row r="112" spans="1:11" ht="12.75" customHeight="1">
      <c r="A112" s="14"/>
      <c r="B112" s="14">
        <v>110</v>
      </c>
      <c r="C112" s="14" t="s">
        <v>563</v>
      </c>
      <c r="D112" s="65">
        <v>1053808362</v>
      </c>
      <c r="E112" s="14" t="s">
        <v>901</v>
      </c>
      <c r="F112" s="70">
        <v>33236</v>
      </c>
      <c r="G112" s="68" t="s">
        <v>544</v>
      </c>
      <c r="H112" s="20" t="s">
        <v>902</v>
      </c>
      <c r="I112" s="20">
        <v>3206648578</v>
      </c>
      <c r="J112" s="51" t="s">
        <v>903</v>
      </c>
      <c r="K112" s="20" t="s">
        <v>559</v>
      </c>
    </row>
    <row r="113" spans="1:11" ht="12.75" customHeight="1">
      <c r="A113" s="14"/>
      <c r="B113" s="14">
        <v>111</v>
      </c>
      <c r="C113" s="14"/>
      <c r="D113" s="18">
        <v>1214740259</v>
      </c>
      <c r="E113" s="14" t="s">
        <v>904</v>
      </c>
      <c r="F113" s="49">
        <v>35690</v>
      </c>
      <c r="G113" s="71" t="s">
        <v>544</v>
      </c>
      <c r="H113" s="20" t="s">
        <v>905</v>
      </c>
      <c r="I113" s="20">
        <v>3057997316</v>
      </c>
      <c r="J113" s="51" t="s">
        <v>906</v>
      </c>
      <c r="K113" s="20" t="s">
        <v>559</v>
      </c>
    </row>
    <row r="114" spans="1:11" ht="12.75" customHeight="1">
      <c r="A114" s="14"/>
      <c r="B114" s="14">
        <v>112</v>
      </c>
      <c r="C114" s="14" t="s">
        <v>563</v>
      </c>
      <c r="D114" s="18">
        <v>1085690574</v>
      </c>
      <c r="E114" s="14" t="s">
        <v>907</v>
      </c>
      <c r="F114" s="49">
        <v>35750</v>
      </c>
      <c r="G114" s="71" t="s">
        <v>544</v>
      </c>
      <c r="H114" s="20" t="s">
        <v>908</v>
      </c>
      <c r="I114" s="20">
        <v>3207351229</v>
      </c>
      <c r="J114" s="51" t="s">
        <v>909</v>
      </c>
      <c r="K114" s="20" t="s">
        <v>773</v>
      </c>
    </row>
    <row r="115" spans="1:11" ht="12.75" customHeight="1">
      <c r="A115" s="14"/>
      <c r="B115" s="14">
        <v>113</v>
      </c>
      <c r="C115" s="14"/>
      <c r="D115" s="18">
        <v>1036669740</v>
      </c>
      <c r="E115" s="14" t="s">
        <v>910</v>
      </c>
      <c r="F115" s="49">
        <v>35387</v>
      </c>
      <c r="G115" s="71" t="s">
        <v>544</v>
      </c>
      <c r="H115" s="20" t="s">
        <v>911</v>
      </c>
      <c r="I115" s="20">
        <v>3214689524</v>
      </c>
      <c r="J115" s="14" t="s">
        <v>253</v>
      </c>
      <c r="K115" s="20" t="s">
        <v>912</v>
      </c>
    </row>
    <row r="116" spans="1:11" ht="12.75" customHeight="1">
      <c r="A116" s="14"/>
      <c r="B116" s="14">
        <v>114</v>
      </c>
      <c r="C116" s="14" t="s">
        <v>534</v>
      </c>
      <c r="D116" s="18">
        <v>1152462965</v>
      </c>
      <c r="E116" s="14" t="s">
        <v>913</v>
      </c>
      <c r="F116" s="49">
        <v>35605</v>
      </c>
      <c r="G116" s="71" t="s">
        <v>544</v>
      </c>
      <c r="H116" s="20" t="s">
        <v>914</v>
      </c>
      <c r="I116" s="20">
        <v>3016816038</v>
      </c>
      <c r="J116" s="51" t="s">
        <v>915</v>
      </c>
      <c r="K116" s="20" t="s">
        <v>559</v>
      </c>
    </row>
    <row r="117" spans="1:11" ht="12.75" customHeight="1">
      <c r="A117" s="14"/>
      <c r="B117" s="14">
        <v>115</v>
      </c>
      <c r="C117" s="14" t="s">
        <v>563</v>
      </c>
      <c r="D117" s="57">
        <v>8160602</v>
      </c>
      <c r="E117" s="14" t="s">
        <v>916</v>
      </c>
      <c r="F117" s="49">
        <v>30146</v>
      </c>
      <c r="G117" s="71" t="s">
        <v>439</v>
      </c>
      <c r="H117" s="20" t="s">
        <v>917</v>
      </c>
      <c r="I117" s="20">
        <v>3013308210</v>
      </c>
      <c r="J117" s="53" t="s">
        <v>918</v>
      </c>
      <c r="K117" s="20" t="s">
        <v>559</v>
      </c>
    </row>
    <row r="118" spans="1:11" ht="12.75" customHeight="1">
      <c r="A118" s="14"/>
      <c r="B118" s="14">
        <v>116</v>
      </c>
      <c r="C118" s="14"/>
      <c r="D118" s="18">
        <v>1037634709</v>
      </c>
      <c r="E118" s="14" t="s">
        <v>919</v>
      </c>
      <c r="F118" s="49">
        <v>34449</v>
      </c>
      <c r="G118" s="50" t="s">
        <v>439</v>
      </c>
      <c r="H118" s="20" t="s">
        <v>920</v>
      </c>
      <c r="I118" s="20">
        <v>3187130415</v>
      </c>
      <c r="J118" s="51" t="s">
        <v>921</v>
      </c>
      <c r="K118" s="20" t="s">
        <v>615</v>
      </c>
    </row>
    <row r="119" spans="1:11" ht="12.75" customHeight="1">
      <c r="A119" s="14"/>
      <c r="B119" s="14">
        <v>117</v>
      </c>
      <c r="C119" s="14" t="s">
        <v>534</v>
      </c>
      <c r="D119" s="18">
        <v>1020485547</v>
      </c>
      <c r="E119" s="14" t="s">
        <v>922</v>
      </c>
      <c r="F119" s="49">
        <v>35921</v>
      </c>
      <c r="G119" s="50" t="s">
        <v>544</v>
      </c>
      <c r="H119" s="20" t="s">
        <v>923</v>
      </c>
      <c r="I119" s="20">
        <v>3024249220</v>
      </c>
      <c r="J119" s="51" t="s">
        <v>924</v>
      </c>
      <c r="K119" s="20" t="s">
        <v>559</v>
      </c>
    </row>
    <row r="120" spans="1:11" ht="12.75" customHeight="1">
      <c r="A120" s="14"/>
      <c r="B120" s="14">
        <v>118</v>
      </c>
      <c r="C120" s="14"/>
      <c r="D120" s="18">
        <v>1020447783</v>
      </c>
      <c r="E120" s="14" t="s">
        <v>925</v>
      </c>
      <c r="F120" s="49">
        <v>33574</v>
      </c>
      <c r="G120" s="50" t="s">
        <v>544</v>
      </c>
      <c r="H120" s="20" t="s">
        <v>926</v>
      </c>
      <c r="I120" s="20">
        <v>3007875605</v>
      </c>
      <c r="J120" s="51" t="s">
        <v>927</v>
      </c>
      <c r="K120" s="20" t="s">
        <v>583</v>
      </c>
    </row>
    <row r="121" spans="1:11" ht="12.75" customHeight="1">
      <c r="A121" s="14"/>
      <c r="B121" s="14">
        <v>119</v>
      </c>
      <c r="C121" s="14" t="s">
        <v>563</v>
      </c>
      <c r="D121" s="18">
        <v>1214743178</v>
      </c>
      <c r="E121" s="14" t="s">
        <v>928</v>
      </c>
      <c r="F121" s="49">
        <v>35972</v>
      </c>
      <c r="G121" s="50" t="s">
        <v>439</v>
      </c>
      <c r="H121" s="20" t="s">
        <v>929</v>
      </c>
      <c r="I121" s="20">
        <v>3004305462</v>
      </c>
      <c r="J121" s="51" t="s">
        <v>930</v>
      </c>
      <c r="K121" s="20" t="s">
        <v>931</v>
      </c>
    </row>
    <row r="122" spans="1:11" ht="12.75" customHeight="1">
      <c r="A122" s="14"/>
      <c r="B122" s="14">
        <v>120</v>
      </c>
      <c r="C122" s="14" t="s">
        <v>534</v>
      </c>
      <c r="D122" s="18">
        <v>1047501582</v>
      </c>
      <c r="E122" s="14" t="s">
        <v>932</v>
      </c>
      <c r="F122" s="49">
        <v>35891</v>
      </c>
      <c r="G122" s="50" t="s">
        <v>439</v>
      </c>
      <c r="H122" s="20" t="s">
        <v>933</v>
      </c>
      <c r="I122" s="20">
        <v>3002054589</v>
      </c>
      <c r="J122" s="51" t="s">
        <v>934</v>
      </c>
      <c r="K122" s="20" t="s">
        <v>555</v>
      </c>
    </row>
    <row r="123" spans="1:11" ht="12.75" customHeight="1">
      <c r="A123" s="14"/>
      <c r="B123" s="14">
        <v>121</v>
      </c>
      <c r="C123" s="14" t="s">
        <v>563</v>
      </c>
      <c r="D123" s="18">
        <v>1083919098</v>
      </c>
      <c r="E123" s="14" t="s">
        <v>935</v>
      </c>
      <c r="F123" s="49">
        <v>35445</v>
      </c>
      <c r="G123" s="50" t="s">
        <v>439</v>
      </c>
      <c r="H123" s="20" t="s">
        <v>936</v>
      </c>
      <c r="I123" s="20">
        <v>3126680896</v>
      </c>
      <c r="J123" s="51" t="s">
        <v>937</v>
      </c>
      <c r="K123" s="20" t="s">
        <v>551</v>
      </c>
    </row>
    <row r="124" spans="1:11" ht="12.75" customHeight="1">
      <c r="A124" s="14"/>
      <c r="B124" s="14">
        <v>122</v>
      </c>
      <c r="C124" s="14" t="s">
        <v>563</v>
      </c>
      <c r="D124" s="18">
        <v>1214744191</v>
      </c>
      <c r="E124" s="14" t="s">
        <v>938</v>
      </c>
      <c r="F124" s="49">
        <v>35985</v>
      </c>
      <c r="G124" s="50" t="s">
        <v>439</v>
      </c>
      <c r="H124" s="20" t="s">
        <v>939</v>
      </c>
      <c r="I124" s="20">
        <v>3117313853</v>
      </c>
      <c r="J124" s="51" t="s">
        <v>940</v>
      </c>
      <c r="K124" s="20" t="s">
        <v>555</v>
      </c>
    </row>
    <row r="125" spans="1:11" ht="12.75" customHeight="1">
      <c r="A125" s="14"/>
      <c r="B125" s="14">
        <v>123</v>
      </c>
      <c r="C125" s="14" t="s">
        <v>563</v>
      </c>
      <c r="D125" s="18">
        <v>1152463692</v>
      </c>
      <c r="E125" s="14" t="s">
        <v>941</v>
      </c>
      <c r="F125" s="49">
        <v>35677</v>
      </c>
      <c r="G125" s="50" t="s">
        <v>439</v>
      </c>
      <c r="H125" s="20" t="s">
        <v>942</v>
      </c>
      <c r="I125" s="20">
        <v>3225439798</v>
      </c>
      <c r="J125" s="51" t="s">
        <v>943</v>
      </c>
      <c r="K125" s="20" t="s">
        <v>559</v>
      </c>
    </row>
    <row r="126" spans="1:11" ht="12.75" customHeight="1">
      <c r="A126" s="14"/>
      <c r="B126" s="14">
        <v>124</v>
      </c>
      <c r="C126" s="14" t="s">
        <v>534</v>
      </c>
      <c r="D126" s="75">
        <v>11017239075</v>
      </c>
      <c r="E126" s="14" t="s">
        <v>944</v>
      </c>
      <c r="F126" s="49">
        <v>35336</v>
      </c>
      <c r="G126" s="50" t="s">
        <v>439</v>
      </c>
      <c r="H126" s="20" t="s">
        <v>945</v>
      </c>
      <c r="I126" s="20">
        <v>3134790242</v>
      </c>
      <c r="J126" s="53" t="s">
        <v>946</v>
      </c>
      <c r="K126" s="20" t="s">
        <v>559</v>
      </c>
    </row>
    <row r="127" spans="1:11" ht="12.75" customHeight="1">
      <c r="A127" s="14"/>
      <c r="B127" s="14">
        <v>125</v>
      </c>
      <c r="C127" s="14" t="s">
        <v>534</v>
      </c>
      <c r="D127" s="18">
        <v>1020488611</v>
      </c>
      <c r="E127" s="14" t="s">
        <v>947</v>
      </c>
      <c r="F127" s="49">
        <v>36038</v>
      </c>
      <c r="G127" s="50" t="s">
        <v>439</v>
      </c>
      <c r="H127" s="20" t="s">
        <v>948</v>
      </c>
      <c r="I127" s="20">
        <v>3147822507</v>
      </c>
      <c r="J127" s="51" t="s">
        <v>949</v>
      </c>
      <c r="K127" s="20" t="s">
        <v>559</v>
      </c>
    </row>
    <row r="128" spans="1:11" ht="12.75" customHeight="1">
      <c r="A128" s="14"/>
      <c r="B128" s="14">
        <v>126</v>
      </c>
      <c r="C128" s="14" t="s">
        <v>534</v>
      </c>
      <c r="D128" s="18">
        <v>1061814515</v>
      </c>
      <c r="E128" s="14" t="s">
        <v>950</v>
      </c>
      <c r="F128" s="49">
        <v>36142</v>
      </c>
      <c r="G128" s="50" t="s">
        <v>439</v>
      </c>
      <c r="H128" s="20" t="s">
        <v>951</v>
      </c>
      <c r="I128" s="20">
        <v>3004478081</v>
      </c>
      <c r="J128" s="51" t="s">
        <v>952</v>
      </c>
      <c r="K128" s="20" t="s">
        <v>698</v>
      </c>
    </row>
    <row r="129" spans="1:11" ht="12.75" customHeight="1">
      <c r="A129" s="14"/>
      <c r="B129" s="14">
        <v>127</v>
      </c>
      <c r="C129" s="14"/>
      <c r="D129" s="18">
        <v>1075235748</v>
      </c>
      <c r="E129" s="14" t="s">
        <v>953</v>
      </c>
      <c r="F129" s="70">
        <v>32598</v>
      </c>
      <c r="G129" s="50" t="s">
        <v>439</v>
      </c>
      <c r="H129" s="20" t="s">
        <v>954</v>
      </c>
      <c r="I129" s="20">
        <v>3204852060</v>
      </c>
      <c r="J129" s="51" t="s">
        <v>955</v>
      </c>
      <c r="K129" s="20" t="s">
        <v>551</v>
      </c>
    </row>
    <row r="130" spans="1:11" ht="12.75" customHeight="1">
      <c r="A130" s="14"/>
      <c r="B130" s="14">
        <v>128</v>
      </c>
      <c r="C130" s="14" t="s">
        <v>563</v>
      </c>
      <c r="D130" s="18">
        <v>1152437853</v>
      </c>
      <c r="E130" s="14" t="s">
        <v>956</v>
      </c>
      <c r="F130" s="49">
        <v>33378</v>
      </c>
      <c r="G130" s="50" t="s">
        <v>439</v>
      </c>
      <c r="H130" s="20" t="s">
        <v>957</v>
      </c>
      <c r="I130" s="20">
        <v>3216071071</v>
      </c>
      <c r="J130" s="51" t="s">
        <v>303</v>
      </c>
      <c r="K130" s="20" t="s">
        <v>559</v>
      </c>
    </row>
    <row r="131" spans="1:11" ht="12.75" customHeight="1">
      <c r="A131" s="14"/>
      <c r="B131" s="14">
        <v>129</v>
      </c>
      <c r="C131" s="14" t="s">
        <v>534</v>
      </c>
      <c r="D131" s="18">
        <v>1061822305</v>
      </c>
      <c r="E131" s="14" t="s">
        <v>958</v>
      </c>
      <c r="F131" s="49">
        <v>36528</v>
      </c>
      <c r="G131" s="50" t="s">
        <v>439</v>
      </c>
      <c r="H131" s="20" t="s">
        <v>959</v>
      </c>
      <c r="I131" s="20">
        <v>3164010747</v>
      </c>
      <c r="J131" s="51" t="s">
        <v>295</v>
      </c>
      <c r="K131" s="20" t="s">
        <v>583</v>
      </c>
    </row>
    <row r="132" spans="1:11" ht="12.75" customHeight="1">
      <c r="A132" s="14"/>
      <c r="B132" s="14">
        <v>130</v>
      </c>
      <c r="C132" s="14" t="s">
        <v>563</v>
      </c>
      <c r="D132" s="18">
        <v>1152469556</v>
      </c>
      <c r="E132" s="14" t="s">
        <v>960</v>
      </c>
      <c r="F132" s="49">
        <v>36234</v>
      </c>
      <c r="G132" s="50" t="s">
        <v>544</v>
      </c>
      <c r="H132" s="20" t="s">
        <v>961</v>
      </c>
      <c r="I132" s="20">
        <v>3128790614</v>
      </c>
      <c r="J132" s="51" t="s">
        <v>962</v>
      </c>
      <c r="K132" s="20" t="s">
        <v>963</v>
      </c>
    </row>
    <row r="133" spans="1:11" ht="12.75" customHeight="1">
      <c r="A133" s="14"/>
      <c r="B133" s="14">
        <v>131</v>
      </c>
      <c r="C133" s="14" t="s">
        <v>563</v>
      </c>
      <c r="D133" s="18">
        <v>1152221853</v>
      </c>
      <c r="E133" s="14" t="s">
        <v>964</v>
      </c>
      <c r="F133" s="49">
        <v>35993</v>
      </c>
      <c r="G133" s="50" t="s">
        <v>544</v>
      </c>
      <c r="H133" s="20" t="s">
        <v>965</v>
      </c>
      <c r="I133" s="20">
        <v>3016089515</v>
      </c>
      <c r="J133" s="51" t="s">
        <v>966</v>
      </c>
      <c r="K133" s="20" t="s">
        <v>559</v>
      </c>
    </row>
    <row r="134" spans="1:11" ht="12.75" customHeight="1">
      <c r="A134" s="14"/>
      <c r="B134" s="14">
        <v>132</v>
      </c>
      <c r="C134" s="14" t="s">
        <v>534</v>
      </c>
      <c r="D134" s="18">
        <v>1037669982</v>
      </c>
      <c r="E134" s="14" t="s">
        <v>967</v>
      </c>
      <c r="F134" s="49">
        <v>36384</v>
      </c>
      <c r="G134" s="50" t="s">
        <v>544</v>
      </c>
      <c r="H134" s="20" t="s">
        <v>968</v>
      </c>
      <c r="I134" s="20">
        <v>3024122825</v>
      </c>
      <c r="J134" s="171" t="s">
        <v>969</v>
      </c>
      <c r="K134" s="20" t="s">
        <v>615</v>
      </c>
    </row>
    <row r="135" spans="1:11" ht="12.75" customHeight="1">
      <c r="A135" s="14"/>
      <c r="B135" s="14">
        <v>133</v>
      </c>
      <c r="C135" s="14" t="s">
        <v>563</v>
      </c>
      <c r="D135" s="18">
        <v>1040755204</v>
      </c>
      <c r="E135" s="14" t="s">
        <v>970</v>
      </c>
      <c r="F135" s="49">
        <v>35640</v>
      </c>
      <c r="G135" s="50" t="s">
        <v>544</v>
      </c>
      <c r="H135" s="20" t="s">
        <v>971</v>
      </c>
      <c r="I135" s="20">
        <v>3135982560</v>
      </c>
      <c r="J135" s="51" t="s">
        <v>972</v>
      </c>
      <c r="K135" s="20" t="s">
        <v>559</v>
      </c>
    </row>
    <row r="136" spans="1:11" ht="12.75" customHeight="1">
      <c r="A136" s="14"/>
      <c r="B136" s="14">
        <v>134</v>
      </c>
      <c r="C136" s="14" t="s">
        <v>534</v>
      </c>
      <c r="D136" s="18">
        <v>1214741904</v>
      </c>
      <c r="E136" s="14" t="s">
        <v>973</v>
      </c>
      <c r="F136" s="49">
        <v>35866</v>
      </c>
      <c r="G136" s="50" t="s">
        <v>439</v>
      </c>
      <c r="H136" s="20" t="s">
        <v>974</v>
      </c>
      <c r="I136" s="20">
        <v>3218857506</v>
      </c>
      <c r="J136" s="51" t="s">
        <v>975</v>
      </c>
      <c r="K136" s="20" t="s">
        <v>559</v>
      </c>
    </row>
    <row r="137" spans="1:11" ht="12.75" customHeight="1">
      <c r="A137" s="14"/>
      <c r="B137" s="14">
        <v>135</v>
      </c>
      <c r="C137" s="14" t="s">
        <v>563</v>
      </c>
      <c r="D137" s="18">
        <v>1045111242</v>
      </c>
      <c r="E137" s="14" t="s">
        <v>976</v>
      </c>
      <c r="F137" s="49">
        <v>33969</v>
      </c>
      <c r="G137" s="50" t="s">
        <v>439</v>
      </c>
      <c r="H137" s="20" t="s">
        <v>977</v>
      </c>
      <c r="I137" s="20">
        <v>3015118616</v>
      </c>
      <c r="J137" s="51" t="s">
        <v>978</v>
      </c>
      <c r="K137" s="20" t="s">
        <v>819</v>
      </c>
    </row>
    <row r="138" spans="1:11" ht="12.75" customHeight="1">
      <c r="A138" s="14"/>
      <c r="B138" s="14">
        <v>136</v>
      </c>
      <c r="C138" s="14" t="s">
        <v>563</v>
      </c>
      <c r="D138" s="65">
        <v>1036665548</v>
      </c>
      <c r="E138" s="14" t="s">
        <v>979</v>
      </c>
      <c r="F138" s="49">
        <v>35141</v>
      </c>
      <c r="G138" s="50" t="s">
        <v>439</v>
      </c>
      <c r="H138" s="20" t="s">
        <v>980</v>
      </c>
      <c r="I138" s="20">
        <v>3042027476</v>
      </c>
      <c r="J138" s="53" t="s">
        <v>981</v>
      </c>
      <c r="K138" s="20" t="s">
        <v>551</v>
      </c>
    </row>
    <row r="139" spans="1:11" ht="12.75" customHeight="1">
      <c r="A139" s="14"/>
      <c r="B139" s="14">
        <v>137</v>
      </c>
      <c r="C139" s="14" t="s">
        <v>534</v>
      </c>
      <c r="D139" s="18">
        <v>1017249168</v>
      </c>
      <c r="E139" s="14" t="s">
        <v>982</v>
      </c>
      <c r="F139" s="49">
        <v>35609</v>
      </c>
      <c r="G139" s="50" t="s">
        <v>439</v>
      </c>
      <c r="H139" s="20" t="s">
        <v>983</v>
      </c>
      <c r="I139" s="20">
        <v>3163305701</v>
      </c>
      <c r="J139" s="51" t="s">
        <v>984</v>
      </c>
      <c r="K139" s="20" t="s">
        <v>583</v>
      </c>
    </row>
    <row r="140" spans="1:11" ht="12.75" customHeight="1">
      <c r="A140" s="14"/>
      <c r="B140" s="14">
        <v>138</v>
      </c>
      <c r="C140" s="14" t="s">
        <v>534</v>
      </c>
      <c r="D140" s="18">
        <v>1099993559</v>
      </c>
      <c r="E140" s="14" t="s">
        <v>985</v>
      </c>
      <c r="F140" s="49">
        <v>36064</v>
      </c>
      <c r="G140" s="50" t="s">
        <v>544</v>
      </c>
      <c r="H140" s="20" t="s">
        <v>986</v>
      </c>
      <c r="I140" s="20">
        <v>3004130154</v>
      </c>
      <c r="J140" s="51" t="s">
        <v>987</v>
      </c>
      <c r="K140" s="8" t="s">
        <v>988</v>
      </c>
    </row>
    <row r="141" spans="1:11" ht="12.75" customHeight="1">
      <c r="A141" s="14"/>
      <c r="B141" s="14">
        <v>139</v>
      </c>
      <c r="C141" s="14" t="s">
        <v>563</v>
      </c>
      <c r="D141" s="18">
        <v>1035440051</v>
      </c>
      <c r="E141" s="14" t="s">
        <v>989</v>
      </c>
      <c r="F141" s="49">
        <v>35972</v>
      </c>
      <c r="G141" s="50" t="s">
        <v>544</v>
      </c>
      <c r="H141" s="20" t="s">
        <v>990</v>
      </c>
      <c r="I141" s="20">
        <v>3173371031</v>
      </c>
      <c r="J141" s="51" t="s">
        <v>991</v>
      </c>
      <c r="K141" s="20" t="s">
        <v>559</v>
      </c>
    </row>
    <row r="142" spans="1:11" ht="12.75" customHeight="1">
      <c r="A142" s="14"/>
      <c r="B142" s="14">
        <v>140</v>
      </c>
      <c r="C142" s="14" t="s">
        <v>534</v>
      </c>
      <c r="D142" s="69">
        <v>1037324693</v>
      </c>
      <c r="E142" s="14" t="s">
        <v>992</v>
      </c>
      <c r="F142" s="70">
        <v>34187</v>
      </c>
      <c r="G142" s="71" t="s">
        <v>439</v>
      </c>
      <c r="H142" s="72" t="s">
        <v>993</v>
      </c>
      <c r="I142" s="72">
        <v>3002025852</v>
      </c>
      <c r="J142" s="51" t="s">
        <v>994</v>
      </c>
      <c r="K142" s="72" t="s">
        <v>819</v>
      </c>
    </row>
    <row r="143" spans="1:11" ht="12.75" customHeight="1">
      <c r="A143" s="14"/>
      <c r="B143" s="14">
        <v>141</v>
      </c>
      <c r="C143" s="14" t="s">
        <v>563</v>
      </c>
      <c r="D143" s="18">
        <v>1023723796</v>
      </c>
      <c r="E143" s="14" t="s">
        <v>995</v>
      </c>
      <c r="F143" s="49">
        <v>34348</v>
      </c>
      <c r="G143" s="50" t="s">
        <v>544</v>
      </c>
      <c r="H143" s="20" t="s">
        <v>996</v>
      </c>
      <c r="I143" s="20">
        <v>3005069031</v>
      </c>
      <c r="J143" s="51" t="s">
        <v>997</v>
      </c>
      <c r="K143" s="20" t="s">
        <v>559</v>
      </c>
    </row>
    <row r="144" spans="1:11" ht="12.75" customHeight="1">
      <c r="A144" s="14"/>
      <c r="B144" s="14">
        <v>142</v>
      </c>
      <c r="C144" s="14" t="s">
        <v>563</v>
      </c>
      <c r="D144" s="18">
        <v>1035436500</v>
      </c>
      <c r="E144" s="14" t="s">
        <v>998</v>
      </c>
      <c r="F144" s="49">
        <v>35318</v>
      </c>
      <c r="G144" s="50" t="s">
        <v>544</v>
      </c>
      <c r="H144" s="20" t="s">
        <v>999</v>
      </c>
      <c r="I144" s="20">
        <v>3042932885</v>
      </c>
      <c r="J144" s="51" t="s">
        <v>1000</v>
      </c>
      <c r="K144" s="20" t="s">
        <v>551</v>
      </c>
    </row>
    <row r="145" spans="1:11" ht="12.75" customHeight="1">
      <c r="A145" s="14"/>
      <c r="B145" s="14">
        <v>143</v>
      </c>
      <c r="C145" s="14" t="s">
        <v>534</v>
      </c>
      <c r="D145" s="18">
        <v>1036957468</v>
      </c>
      <c r="E145" s="14" t="s">
        <v>1001</v>
      </c>
      <c r="F145" s="49">
        <v>35289</v>
      </c>
      <c r="G145" s="50" t="s">
        <v>544</v>
      </c>
      <c r="H145" s="20" t="s">
        <v>1002</v>
      </c>
      <c r="I145" s="20">
        <v>3204148957</v>
      </c>
      <c r="J145" s="51" t="s">
        <v>347</v>
      </c>
      <c r="K145" s="20" t="s">
        <v>559</v>
      </c>
    </row>
    <row r="146" spans="1:11" ht="12.75" customHeight="1">
      <c r="A146" s="14"/>
      <c r="B146" s="14">
        <v>144</v>
      </c>
      <c r="C146" s="14" t="s">
        <v>563</v>
      </c>
      <c r="D146" s="18">
        <v>1061759454</v>
      </c>
      <c r="E146" s="14" t="s">
        <v>1003</v>
      </c>
      <c r="F146" s="49">
        <v>34124</v>
      </c>
      <c r="G146" s="50" t="s">
        <v>544</v>
      </c>
      <c r="H146" s="20" t="s">
        <v>1004</v>
      </c>
      <c r="I146" s="20">
        <v>3122602547</v>
      </c>
      <c r="J146" s="51" t="s">
        <v>1005</v>
      </c>
      <c r="K146" s="8" t="s">
        <v>1006</v>
      </c>
    </row>
    <row r="147" spans="1:11" ht="12.75" customHeight="1">
      <c r="A147" s="14"/>
      <c r="B147" s="14">
        <v>145</v>
      </c>
      <c r="C147" s="14"/>
      <c r="D147" s="76" t="s">
        <v>1007</v>
      </c>
      <c r="E147" s="14" t="s">
        <v>1008</v>
      </c>
      <c r="F147" s="49"/>
      <c r="G147" s="50" t="s">
        <v>544</v>
      </c>
      <c r="H147" s="20"/>
      <c r="I147" s="20"/>
      <c r="J147" s="15"/>
      <c r="K147" s="20"/>
    </row>
    <row r="148" spans="1:11" ht="12.75" customHeight="1">
      <c r="A148" s="14"/>
      <c r="B148" s="14">
        <v>146</v>
      </c>
      <c r="C148" s="14"/>
      <c r="D148" s="76" t="s">
        <v>1009</v>
      </c>
      <c r="E148" s="14" t="s">
        <v>1010</v>
      </c>
      <c r="F148" s="49"/>
      <c r="G148" s="50" t="s">
        <v>439</v>
      </c>
      <c r="H148" s="20"/>
      <c r="I148" s="20"/>
      <c r="J148" s="15"/>
      <c r="K148" s="20"/>
    </row>
    <row r="149" spans="1:11" ht="12.75" customHeight="1">
      <c r="A149" s="14"/>
      <c r="B149" s="14"/>
      <c r="C149" s="14"/>
      <c r="D149" s="18"/>
      <c r="E149" s="14"/>
      <c r="F149" s="49"/>
      <c r="G149" s="50"/>
      <c r="H149" s="20"/>
      <c r="I149" s="20"/>
      <c r="J149" s="15"/>
      <c r="K149" s="20"/>
    </row>
    <row r="150" spans="1:11" ht="12.75" customHeight="1">
      <c r="A150" s="14"/>
      <c r="B150" s="14"/>
      <c r="C150" s="14"/>
      <c r="D150" s="18"/>
      <c r="E150" s="14"/>
      <c r="F150" s="49"/>
      <c r="G150" s="50"/>
      <c r="H150" s="20"/>
      <c r="I150" s="20"/>
      <c r="J150" s="15"/>
      <c r="K150" s="20"/>
    </row>
    <row r="151" spans="1:11" ht="12.75" customHeight="1">
      <c r="A151" s="14"/>
      <c r="B151" s="14"/>
      <c r="C151" s="14"/>
      <c r="D151" s="65"/>
      <c r="E151" s="14" t="s">
        <v>1011</v>
      </c>
      <c r="F151" s="49"/>
      <c r="G151" s="50"/>
      <c r="H151" s="20"/>
      <c r="I151" s="20"/>
      <c r="J151" s="15"/>
      <c r="K151" s="20"/>
    </row>
    <row r="152" spans="1:11" ht="12.75" customHeight="1">
      <c r="A152" s="14"/>
      <c r="B152" s="14"/>
      <c r="C152" s="14"/>
      <c r="D152" s="57"/>
      <c r="E152" s="14" t="s">
        <v>1012</v>
      </c>
      <c r="F152" s="49"/>
      <c r="G152" s="50"/>
      <c r="H152" s="20"/>
      <c r="I152" s="20"/>
      <c r="J152" s="15"/>
      <c r="K152" s="20"/>
    </row>
    <row r="153" spans="1:11" ht="12.75" customHeight="1">
      <c r="A153" s="14"/>
      <c r="B153" s="14"/>
      <c r="C153" s="14"/>
      <c r="D153" s="52"/>
      <c r="E153" s="14" t="s">
        <v>1013</v>
      </c>
      <c r="F153" s="49"/>
      <c r="G153" s="50"/>
      <c r="H153" s="20"/>
      <c r="I153" s="20"/>
      <c r="J153" s="15"/>
      <c r="K153" s="20"/>
    </row>
    <row r="154" spans="1:11" ht="12.75" customHeight="1">
      <c r="A154" s="14"/>
      <c r="B154" s="14"/>
      <c r="C154" s="14"/>
      <c r="D154" s="76"/>
      <c r="E154" s="14" t="s">
        <v>1014</v>
      </c>
      <c r="G154" s="50"/>
      <c r="H154" s="20"/>
      <c r="I154" s="20"/>
      <c r="J154" s="15"/>
      <c r="K154" s="20"/>
    </row>
    <row r="155" spans="1:11" ht="12.75" customHeight="1">
      <c r="A155" s="14"/>
      <c r="B155" s="14"/>
      <c r="C155" s="14"/>
      <c r="D155" s="10"/>
      <c r="E155" s="77" t="s">
        <v>1015</v>
      </c>
      <c r="F155" s="14"/>
      <c r="G155" s="31"/>
      <c r="H155" s="14"/>
      <c r="I155" s="15"/>
      <c r="J155" s="14"/>
      <c r="K155" s="14"/>
    </row>
    <row r="156" spans="1:11" ht="12.75" customHeight="1">
      <c r="A156" s="14"/>
      <c r="B156" s="14"/>
      <c r="C156" s="14"/>
      <c r="D156" s="10"/>
      <c r="E156" s="14"/>
      <c r="F156" s="14"/>
      <c r="G156" s="31"/>
      <c r="H156" s="14"/>
      <c r="I156" s="15"/>
      <c r="J156" s="14"/>
      <c r="K156" s="14"/>
    </row>
    <row r="157" spans="1:11" ht="12.75" customHeight="1">
      <c r="A157" s="14"/>
      <c r="B157" s="14"/>
      <c r="C157" s="14"/>
      <c r="D157" s="10"/>
      <c r="E157" s="14"/>
      <c r="F157" s="14"/>
      <c r="G157" s="31"/>
      <c r="H157" s="14"/>
      <c r="I157" s="15"/>
      <c r="J157" s="14"/>
      <c r="K157" s="14"/>
    </row>
    <row r="158" spans="1:11" ht="12.75" customHeight="1">
      <c r="A158" s="14"/>
      <c r="B158" s="14"/>
      <c r="C158" s="14"/>
      <c r="D158" s="10"/>
      <c r="E158" s="14"/>
      <c r="F158" s="14"/>
      <c r="G158" s="31"/>
      <c r="H158" s="14"/>
      <c r="I158" s="15"/>
      <c r="J158" s="14"/>
      <c r="K158" s="14"/>
    </row>
    <row r="159" spans="1:11" ht="12.75" customHeight="1">
      <c r="A159" s="14"/>
      <c r="B159" s="14"/>
      <c r="C159" s="14"/>
      <c r="D159" s="10"/>
      <c r="E159" s="14"/>
      <c r="F159" s="14"/>
      <c r="G159" s="31"/>
      <c r="H159" s="14"/>
      <c r="I159" s="15"/>
      <c r="J159" s="14"/>
      <c r="K159" s="14"/>
    </row>
    <row r="160" spans="1:11" ht="12.75" customHeight="1">
      <c r="A160" s="14"/>
      <c r="B160" s="14"/>
      <c r="C160" s="14"/>
      <c r="D160" s="10"/>
      <c r="E160" s="14"/>
      <c r="F160" s="14"/>
      <c r="G160" s="31"/>
      <c r="H160" s="14"/>
      <c r="I160" s="15"/>
      <c r="J160" s="14"/>
      <c r="K160" s="14"/>
    </row>
    <row r="161" spans="1:11" ht="12.75" customHeight="1">
      <c r="A161" s="14"/>
      <c r="B161" s="14"/>
      <c r="C161" s="14"/>
      <c r="D161" s="10"/>
      <c r="E161" s="14"/>
      <c r="F161" s="14"/>
      <c r="G161" s="31"/>
      <c r="H161" s="14"/>
      <c r="I161" s="15"/>
      <c r="J161" s="14"/>
      <c r="K161" s="14"/>
    </row>
    <row r="162" spans="1:11" ht="12.75" customHeight="1"/>
    <row r="163" spans="1:11" ht="12.75" customHeight="1"/>
    <row r="164" spans="1:11" ht="12.75" customHeight="1"/>
    <row r="165" spans="1:11" ht="12.75" customHeight="1"/>
    <row r="166" spans="1:11" ht="12.75" customHeight="1"/>
    <row r="167" spans="1:11" ht="12.75" customHeight="1"/>
    <row r="168" spans="1:11" ht="12.75" customHeight="1"/>
    <row r="169" spans="1:11" ht="12.75" customHeight="1"/>
    <row r="170" spans="1:11" ht="12.75" customHeight="1"/>
    <row r="171" spans="1:11" ht="12.75" customHeight="1"/>
    <row r="172" spans="1:11" ht="12.75" customHeight="1"/>
    <row r="173" spans="1:11" ht="12.75" customHeight="1"/>
    <row r="174" spans="1:11" ht="12.75" customHeight="1"/>
    <row r="175" spans="1:11" ht="12.75" customHeight="1"/>
    <row r="176" spans="1:11"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K1"/>
  </mergeCells>
  <hyperlinks>
    <hyperlink ref="J6" r:id="rId1" xr:uid="{00000000-0004-0000-0400-000000000000}"/>
    <hyperlink ref="J8" r:id="rId2" xr:uid="{00000000-0004-0000-0400-000001000000}"/>
    <hyperlink ref="J13" r:id="rId3" xr:uid="{00000000-0004-0000-0400-000002000000}"/>
    <hyperlink ref="J17" r:id="rId4" xr:uid="{00000000-0004-0000-0400-000003000000}"/>
    <hyperlink ref="J20" r:id="rId5" xr:uid="{00000000-0004-0000-0400-000004000000}"/>
    <hyperlink ref="J26" r:id="rId6" xr:uid="{00000000-0004-0000-0400-000005000000}"/>
    <hyperlink ref="J27" r:id="rId7" xr:uid="{00000000-0004-0000-0400-000006000000}"/>
    <hyperlink ref="J29" r:id="rId8" xr:uid="{00000000-0004-0000-0400-000007000000}"/>
    <hyperlink ref="J31" r:id="rId9" xr:uid="{00000000-0004-0000-0400-000008000000}"/>
    <hyperlink ref="J38" r:id="rId10" xr:uid="{00000000-0004-0000-0400-000009000000}"/>
    <hyperlink ref="J51" r:id="rId11" xr:uid="{00000000-0004-0000-0400-00000A000000}"/>
    <hyperlink ref="J68" r:id="rId12" xr:uid="{00000000-0004-0000-0400-00000B000000}"/>
    <hyperlink ref="J72" r:id="rId13" xr:uid="{00000000-0004-0000-0400-00000C000000}"/>
    <hyperlink ref="J89" r:id="rId14" xr:uid="{00000000-0004-0000-0400-00000D000000}"/>
    <hyperlink ref="J97" r:id="rId15" xr:uid="{00000000-0004-0000-0400-00000E000000}"/>
    <hyperlink ref="J110" r:id="rId16" xr:uid="{00000000-0004-0000-0400-00000F000000}"/>
    <hyperlink ref="J111" r:id="rId17" xr:uid="{00000000-0004-0000-0400-000010000000}"/>
    <hyperlink ref="J117" r:id="rId18" xr:uid="{00000000-0004-0000-0400-000011000000}"/>
    <hyperlink ref="J126" r:id="rId19" xr:uid="{00000000-0004-0000-0400-000012000000}"/>
    <hyperlink ref="J134" r:id="rId20" xr:uid="{00000000-0004-0000-0400-000013000000}"/>
    <hyperlink ref="J138" r:id="rId21" xr:uid="{00000000-0004-0000-0400-000014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R1000"/>
  <sheetViews>
    <sheetView workbookViewId="0"/>
  </sheetViews>
  <sheetFormatPr baseColWidth="10" defaultColWidth="12.5" defaultRowHeight="15" customHeight="1"/>
  <cols>
    <col min="1" max="1" width="8.5" customWidth="1"/>
    <col min="2" max="2" width="15.5" customWidth="1"/>
    <col min="3" max="3" width="15.1640625" customWidth="1"/>
    <col min="4" max="4" width="18.33203125" customWidth="1"/>
    <col min="5" max="5" width="17.5" customWidth="1"/>
    <col min="6" max="6" width="14.83203125" customWidth="1"/>
    <col min="7" max="7" width="17.33203125" customWidth="1"/>
    <col min="8" max="8" width="15" customWidth="1"/>
    <col min="9" max="9" width="11" customWidth="1"/>
    <col min="10" max="10" width="44.6640625" customWidth="1"/>
    <col min="11" max="11" width="13.6640625" customWidth="1"/>
    <col min="12" max="12" width="16.5" customWidth="1"/>
    <col min="13" max="13" width="21.6640625" customWidth="1"/>
    <col min="14" max="14" width="15.5" customWidth="1"/>
    <col min="15" max="15" width="11.83203125" customWidth="1"/>
    <col min="16" max="16" width="8.83203125" customWidth="1"/>
    <col min="17" max="17" width="17.33203125" customWidth="1"/>
    <col min="18" max="18" width="16.5" customWidth="1"/>
    <col min="19" max="19" width="17.1640625" customWidth="1"/>
    <col min="20" max="20" width="18.5" customWidth="1"/>
    <col min="21" max="21" width="20.6640625" customWidth="1"/>
    <col min="22" max="22" width="16.6640625" customWidth="1"/>
    <col min="23" max="23" width="14.6640625" customWidth="1"/>
    <col min="24" max="24" width="12.6640625" customWidth="1"/>
    <col min="25" max="25" width="15.83203125" customWidth="1"/>
    <col min="26" max="26" width="14.5" customWidth="1"/>
    <col min="27" max="27" width="16.1640625" customWidth="1"/>
    <col min="28" max="28" width="9.5" customWidth="1"/>
    <col min="29" max="29" width="11.5" customWidth="1"/>
    <col min="30" max="30" width="61.1640625" customWidth="1"/>
    <col min="31" max="31" width="13.83203125" customWidth="1"/>
    <col min="32" max="33" width="9.1640625" customWidth="1"/>
    <col min="34" max="34" width="41" customWidth="1"/>
    <col min="35" max="44" width="9.1640625" customWidth="1"/>
  </cols>
  <sheetData>
    <row r="1" spans="1:44" ht="43.5" customHeight="1">
      <c r="A1" s="24" t="s">
        <v>404</v>
      </c>
      <c r="B1" s="24" t="s">
        <v>405</v>
      </c>
      <c r="C1" s="24" t="s">
        <v>406</v>
      </c>
      <c r="D1" s="24" t="s">
        <v>407</v>
      </c>
      <c r="E1" s="24" t="s">
        <v>408</v>
      </c>
      <c r="F1" s="24" t="s">
        <v>409</v>
      </c>
      <c r="G1" s="24" t="s">
        <v>410</v>
      </c>
      <c r="H1" s="24" t="s">
        <v>411</v>
      </c>
      <c r="I1" s="24" t="s">
        <v>412</v>
      </c>
      <c r="J1" s="24" t="s">
        <v>413</v>
      </c>
      <c r="K1" s="24" t="s">
        <v>414</v>
      </c>
      <c r="L1" s="24" t="s">
        <v>415</v>
      </c>
      <c r="M1" s="24" t="s">
        <v>416</v>
      </c>
      <c r="N1" s="24" t="s">
        <v>417</v>
      </c>
      <c r="O1" s="24" t="s">
        <v>418</v>
      </c>
      <c r="P1" s="24" t="s">
        <v>419</v>
      </c>
      <c r="Q1" s="24" t="s">
        <v>420</v>
      </c>
      <c r="R1" s="24" t="s">
        <v>421</v>
      </c>
      <c r="S1" s="24" t="s">
        <v>422</v>
      </c>
      <c r="T1" s="24" t="s">
        <v>423</v>
      </c>
      <c r="U1" s="24" t="s">
        <v>424</v>
      </c>
      <c r="V1" s="24" t="s">
        <v>425</v>
      </c>
      <c r="W1" s="24" t="s">
        <v>426</v>
      </c>
      <c r="X1" s="24" t="s">
        <v>427</v>
      </c>
      <c r="Y1" s="24" t="s">
        <v>428</v>
      </c>
      <c r="Z1" s="24" t="s">
        <v>429</v>
      </c>
      <c r="AA1" s="24" t="s">
        <v>430</v>
      </c>
      <c r="AB1" s="24" t="s">
        <v>431</v>
      </c>
      <c r="AC1" s="24" t="s">
        <v>432</v>
      </c>
      <c r="AD1" s="24" t="s">
        <v>433</v>
      </c>
      <c r="AE1" s="24" t="s">
        <v>434</v>
      </c>
      <c r="AG1" s="24" t="s">
        <v>432</v>
      </c>
      <c r="AH1" s="24" t="s">
        <v>433</v>
      </c>
    </row>
    <row r="2" spans="1:44" ht="12.75" customHeight="1">
      <c r="A2" s="63">
        <v>1</v>
      </c>
      <c r="B2" s="63" t="s">
        <v>435</v>
      </c>
      <c r="C2" s="63">
        <v>1037949305</v>
      </c>
      <c r="D2" s="63" t="s">
        <v>215</v>
      </c>
      <c r="E2" s="63" t="s">
        <v>118</v>
      </c>
      <c r="F2" s="63" t="s">
        <v>1016</v>
      </c>
      <c r="G2" s="63"/>
      <c r="H2" s="78">
        <v>35103</v>
      </c>
      <c r="I2" s="63" t="s">
        <v>544</v>
      </c>
      <c r="J2" s="63" t="s">
        <v>1017</v>
      </c>
      <c r="K2" s="63">
        <v>5</v>
      </c>
      <c r="L2" s="63">
        <v>615</v>
      </c>
      <c r="M2" s="63">
        <v>3507625307</v>
      </c>
      <c r="N2" s="78">
        <v>43040</v>
      </c>
      <c r="O2" s="48">
        <v>1654</v>
      </c>
      <c r="P2" s="48">
        <v>737717</v>
      </c>
      <c r="Q2" s="14">
        <v>830079672</v>
      </c>
      <c r="R2" s="48">
        <v>3851101</v>
      </c>
      <c r="S2" s="48">
        <v>14</v>
      </c>
      <c r="T2" s="48" t="s">
        <v>441</v>
      </c>
      <c r="U2" s="48">
        <v>5</v>
      </c>
      <c r="V2" s="48">
        <v>1</v>
      </c>
      <c r="W2" s="48">
        <v>2198402</v>
      </c>
      <c r="X2" s="48">
        <v>890980040</v>
      </c>
      <c r="Y2" s="48" t="s">
        <v>442</v>
      </c>
      <c r="Z2" s="79" t="s">
        <v>443</v>
      </c>
      <c r="AA2" s="80">
        <v>43069</v>
      </c>
      <c r="AB2" s="79">
        <v>30</v>
      </c>
      <c r="AC2" s="14">
        <v>821</v>
      </c>
      <c r="AD2" s="33" t="s">
        <v>1018</v>
      </c>
      <c r="AE2" s="81" t="s">
        <v>446</v>
      </c>
      <c r="AF2" s="14"/>
      <c r="AG2" s="14"/>
      <c r="AH2" s="14"/>
      <c r="AI2" s="14"/>
      <c r="AJ2" s="14"/>
      <c r="AK2" s="14"/>
      <c r="AL2" s="14"/>
      <c r="AM2" s="14"/>
      <c r="AN2" s="14"/>
      <c r="AO2" s="14"/>
      <c r="AP2" s="14"/>
      <c r="AQ2" s="14"/>
      <c r="AR2" s="14"/>
    </row>
    <row r="3" spans="1:44" ht="12.75" customHeight="1">
      <c r="A3" s="63">
        <v>2</v>
      </c>
      <c r="B3" s="63" t="s">
        <v>435</v>
      </c>
      <c r="C3" s="63">
        <v>1036403717</v>
      </c>
      <c r="D3" s="63" t="s">
        <v>16</v>
      </c>
      <c r="E3" s="63" t="s">
        <v>27</v>
      </c>
      <c r="F3" s="63" t="s">
        <v>229</v>
      </c>
      <c r="G3" s="63"/>
      <c r="H3" s="78">
        <v>36015</v>
      </c>
      <c r="I3" s="63" t="s">
        <v>544</v>
      </c>
      <c r="J3" s="63" t="s">
        <v>1019</v>
      </c>
      <c r="K3" s="63">
        <v>5</v>
      </c>
      <c r="L3" s="63">
        <v>148</v>
      </c>
      <c r="M3" s="63">
        <v>3014853040</v>
      </c>
      <c r="N3" s="78">
        <v>43040</v>
      </c>
      <c r="O3" s="48">
        <v>1654</v>
      </c>
      <c r="P3" s="48">
        <v>737717</v>
      </c>
      <c r="Q3" s="82">
        <v>805000427</v>
      </c>
      <c r="R3" s="48">
        <v>3851101</v>
      </c>
      <c r="S3" s="48">
        <v>14</v>
      </c>
      <c r="T3" s="48" t="s">
        <v>441</v>
      </c>
      <c r="U3" s="48">
        <v>5</v>
      </c>
      <c r="V3" s="48">
        <v>1</v>
      </c>
      <c r="W3" s="48">
        <v>2198402</v>
      </c>
      <c r="X3" s="48">
        <v>890980040</v>
      </c>
      <c r="Y3" s="48" t="s">
        <v>442</v>
      </c>
      <c r="Z3" s="79" t="s">
        <v>443</v>
      </c>
      <c r="AA3" s="80">
        <v>43069</v>
      </c>
      <c r="AB3" s="79">
        <v>30</v>
      </c>
      <c r="AC3" s="14">
        <v>821</v>
      </c>
      <c r="AD3" s="33" t="s">
        <v>1018</v>
      </c>
      <c r="AE3" s="83" t="s">
        <v>446</v>
      </c>
      <c r="AF3" s="14"/>
      <c r="AG3" s="14"/>
      <c r="AH3" s="14"/>
      <c r="AI3" s="14"/>
      <c r="AJ3" s="14"/>
      <c r="AK3" s="14"/>
      <c r="AL3" s="14"/>
      <c r="AM3" s="14"/>
      <c r="AN3" s="14"/>
      <c r="AO3" s="14"/>
      <c r="AP3" s="14"/>
      <c r="AQ3" s="14"/>
      <c r="AR3" s="14"/>
    </row>
    <row r="4" spans="1:44" ht="12.75" customHeight="1">
      <c r="A4" s="63">
        <v>3</v>
      </c>
      <c r="B4" s="63" t="s">
        <v>435</v>
      </c>
      <c r="C4" s="63">
        <v>1041329544</v>
      </c>
      <c r="D4" s="63" t="s">
        <v>163</v>
      </c>
      <c r="E4" s="63" t="s">
        <v>1020</v>
      </c>
      <c r="F4" s="63" t="s">
        <v>1021</v>
      </c>
      <c r="G4" s="63" t="s">
        <v>331</v>
      </c>
      <c r="H4" s="78">
        <v>36018</v>
      </c>
      <c r="I4" s="63" t="s">
        <v>439</v>
      </c>
      <c r="J4" s="63" t="s">
        <v>1022</v>
      </c>
      <c r="K4" s="63">
        <v>5</v>
      </c>
      <c r="L4" s="63">
        <v>148</v>
      </c>
      <c r="M4" s="63">
        <v>3107021475</v>
      </c>
      <c r="N4" s="78">
        <v>43040</v>
      </c>
      <c r="O4" s="48">
        <v>1654</v>
      </c>
      <c r="P4" s="48">
        <v>737717</v>
      </c>
      <c r="Q4" s="14">
        <v>830079672</v>
      </c>
      <c r="R4" s="48">
        <v>3851101</v>
      </c>
      <c r="S4" s="48">
        <v>14</v>
      </c>
      <c r="T4" s="48" t="s">
        <v>441</v>
      </c>
      <c r="U4" s="48">
        <v>5</v>
      </c>
      <c r="V4" s="48">
        <v>1</v>
      </c>
      <c r="W4" s="48">
        <v>2198402</v>
      </c>
      <c r="X4" s="48">
        <v>890980040</v>
      </c>
      <c r="Y4" s="48" t="s">
        <v>442</v>
      </c>
      <c r="Z4" s="79" t="s">
        <v>443</v>
      </c>
      <c r="AA4" s="80">
        <v>43069</v>
      </c>
      <c r="AB4" s="79">
        <v>30</v>
      </c>
      <c r="AC4" s="14">
        <v>821</v>
      </c>
      <c r="AD4" s="33" t="s">
        <v>1018</v>
      </c>
      <c r="AE4" s="83" t="s">
        <v>446</v>
      </c>
      <c r="AF4" s="14"/>
      <c r="AG4" s="14"/>
      <c r="AH4" s="14"/>
      <c r="AI4" s="14"/>
      <c r="AJ4" s="14"/>
      <c r="AK4" s="14"/>
      <c r="AL4" s="14"/>
      <c r="AM4" s="14"/>
      <c r="AN4" s="14"/>
      <c r="AO4" s="14"/>
      <c r="AP4" s="14"/>
      <c r="AQ4" s="14"/>
      <c r="AR4" s="14"/>
    </row>
    <row r="5" spans="1:44" ht="12.75" customHeight="1">
      <c r="A5" s="63">
        <v>4</v>
      </c>
      <c r="B5" s="63" t="s">
        <v>435</v>
      </c>
      <c r="C5" s="63">
        <v>1002205540</v>
      </c>
      <c r="D5" s="63" t="s">
        <v>1023</v>
      </c>
      <c r="E5" s="63" t="s">
        <v>1024</v>
      </c>
      <c r="F5" s="63" t="s">
        <v>1025</v>
      </c>
      <c r="G5" s="63" t="s">
        <v>1026</v>
      </c>
      <c r="H5" s="78">
        <v>36568</v>
      </c>
      <c r="I5" s="63" t="s">
        <v>544</v>
      </c>
      <c r="J5" s="63" t="s">
        <v>1027</v>
      </c>
      <c r="K5" s="63">
        <v>5</v>
      </c>
      <c r="L5" s="63">
        <v>615</v>
      </c>
      <c r="M5" s="63">
        <v>3147397813</v>
      </c>
      <c r="N5" s="78">
        <v>43040</v>
      </c>
      <c r="O5" s="48">
        <v>1654</v>
      </c>
      <c r="P5" s="48">
        <v>737717</v>
      </c>
      <c r="Q5" s="14">
        <v>830079672</v>
      </c>
      <c r="R5" s="48">
        <v>3851101</v>
      </c>
      <c r="S5" s="48">
        <v>14</v>
      </c>
      <c r="T5" s="48" t="s">
        <v>441</v>
      </c>
      <c r="U5" s="48">
        <v>5</v>
      </c>
      <c r="V5" s="48">
        <v>1</v>
      </c>
      <c r="W5" s="48">
        <v>2198402</v>
      </c>
      <c r="X5" s="48">
        <v>890980040</v>
      </c>
      <c r="Y5" s="48" t="s">
        <v>442</v>
      </c>
      <c r="Z5" s="79" t="s">
        <v>443</v>
      </c>
      <c r="AA5" s="80">
        <v>43069</v>
      </c>
      <c r="AB5" s="79">
        <v>30</v>
      </c>
      <c r="AC5" s="14">
        <v>821</v>
      </c>
      <c r="AD5" s="33" t="s">
        <v>1018</v>
      </c>
      <c r="AE5" s="83" t="s">
        <v>446</v>
      </c>
      <c r="AF5" s="14"/>
      <c r="AG5" s="14"/>
      <c r="AH5" s="14"/>
      <c r="AI5" s="14"/>
      <c r="AJ5" s="14"/>
      <c r="AK5" s="14"/>
      <c r="AL5" s="14"/>
      <c r="AM5" s="14"/>
      <c r="AN5" s="14"/>
      <c r="AO5" s="14"/>
      <c r="AP5" s="14"/>
      <c r="AQ5" s="14"/>
      <c r="AR5" s="14"/>
    </row>
    <row r="6" spans="1:44" ht="12.75" customHeight="1">
      <c r="A6" s="63">
        <v>5</v>
      </c>
      <c r="B6" s="63" t="s">
        <v>1028</v>
      </c>
      <c r="C6" s="3">
        <v>1040051054</v>
      </c>
      <c r="D6" s="63" t="s">
        <v>1029</v>
      </c>
      <c r="E6" s="63" t="s">
        <v>1030</v>
      </c>
      <c r="F6" s="63" t="s">
        <v>32</v>
      </c>
      <c r="G6" s="63" t="s">
        <v>146</v>
      </c>
      <c r="H6" s="78">
        <v>36300</v>
      </c>
      <c r="I6" s="63" t="s">
        <v>439</v>
      </c>
      <c r="J6" s="63" t="s">
        <v>1031</v>
      </c>
      <c r="K6" s="63">
        <v>5</v>
      </c>
      <c r="L6" s="63">
        <v>376</v>
      </c>
      <c r="M6" s="63">
        <v>3107306789</v>
      </c>
      <c r="N6" s="78">
        <v>43040</v>
      </c>
      <c r="O6" s="48">
        <v>1654</v>
      </c>
      <c r="P6" s="48">
        <v>737717</v>
      </c>
      <c r="Q6" s="82">
        <v>805000427</v>
      </c>
      <c r="R6" s="48">
        <v>3851101</v>
      </c>
      <c r="S6" s="48">
        <v>14</v>
      </c>
      <c r="T6" s="48" t="s">
        <v>441</v>
      </c>
      <c r="U6" s="48">
        <v>5</v>
      </c>
      <c r="V6" s="48">
        <v>1</v>
      </c>
      <c r="W6" s="48">
        <v>2198402</v>
      </c>
      <c r="X6" s="48">
        <v>890980040</v>
      </c>
      <c r="Y6" s="48" t="s">
        <v>442</v>
      </c>
      <c r="Z6" s="79" t="s">
        <v>443</v>
      </c>
      <c r="AA6" s="80">
        <v>43069</v>
      </c>
      <c r="AB6" s="79">
        <v>30</v>
      </c>
      <c r="AC6" s="14">
        <v>821</v>
      </c>
      <c r="AD6" s="33" t="s">
        <v>1018</v>
      </c>
      <c r="AE6" s="83" t="s">
        <v>446</v>
      </c>
      <c r="AF6" s="14"/>
      <c r="AG6" s="14"/>
      <c r="AH6" s="14"/>
      <c r="AI6" s="14"/>
      <c r="AJ6" s="14"/>
      <c r="AK6" s="14"/>
      <c r="AL6" s="14"/>
      <c r="AM6" s="14"/>
      <c r="AN6" s="14"/>
      <c r="AO6" s="14"/>
      <c r="AP6" s="14"/>
      <c r="AQ6" s="14"/>
      <c r="AR6" s="14"/>
    </row>
    <row r="7" spans="1:44" ht="12.75" customHeight="1">
      <c r="A7" s="63">
        <v>6</v>
      </c>
      <c r="B7" s="63" t="s">
        <v>435</v>
      </c>
      <c r="C7" s="63">
        <v>1041326431</v>
      </c>
      <c r="D7" s="63" t="s">
        <v>273</v>
      </c>
      <c r="E7" s="63" t="s">
        <v>337</v>
      </c>
      <c r="F7" s="63" t="s">
        <v>173</v>
      </c>
      <c r="G7" s="63" t="s">
        <v>483</v>
      </c>
      <c r="H7" s="78">
        <v>33225</v>
      </c>
      <c r="I7" s="63" t="s">
        <v>439</v>
      </c>
      <c r="J7" s="63" t="s">
        <v>1032</v>
      </c>
      <c r="K7" s="63">
        <v>5</v>
      </c>
      <c r="L7" s="63">
        <v>440</v>
      </c>
      <c r="M7" s="63">
        <v>3223498458</v>
      </c>
      <c r="N7" s="78">
        <v>43040</v>
      </c>
      <c r="O7" s="48">
        <v>1654</v>
      </c>
      <c r="P7" s="48">
        <v>737717</v>
      </c>
      <c r="Q7" s="82">
        <v>800088702</v>
      </c>
      <c r="R7" s="48">
        <v>3851101</v>
      </c>
      <c r="S7" s="48">
        <v>14</v>
      </c>
      <c r="T7" s="48" t="s">
        <v>441</v>
      </c>
      <c r="U7" s="48">
        <v>5</v>
      </c>
      <c r="V7" s="48">
        <v>1</v>
      </c>
      <c r="W7" s="48">
        <v>2198402</v>
      </c>
      <c r="X7" s="48">
        <v>890980040</v>
      </c>
      <c r="Y7" s="48" t="s">
        <v>442</v>
      </c>
      <c r="Z7" s="79" t="s">
        <v>443</v>
      </c>
      <c r="AA7" s="80">
        <v>43069</v>
      </c>
      <c r="AB7" s="79">
        <v>30</v>
      </c>
      <c r="AC7" s="14">
        <v>821</v>
      </c>
      <c r="AD7" s="33" t="s">
        <v>1018</v>
      </c>
      <c r="AE7" s="83" t="s">
        <v>446</v>
      </c>
      <c r="AF7" s="14"/>
      <c r="AG7" s="14"/>
      <c r="AH7" s="14"/>
      <c r="AI7" s="14"/>
      <c r="AJ7" s="14"/>
      <c r="AK7" s="14"/>
      <c r="AL7" s="14"/>
      <c r="AM7" s="14"/>
      <c r="AN7" s="14"/>
      <c r="AO7" s="14"/>
      <c r="AP7" s="14"/>
      <c r="AQ7" s="14"/>
      <c r="AR7" s="14"/>
    </row>
    <row r="8" spans="1:44" ht="12.75" customHeight="1">
      <c r="A8" s="84">
        <v>7</v>
      </c>
      <c r="B8" s="84" t="s">
        <v>435</v>
      </c>
      <c r="C8" s="84">
        <v>1038419082</v>
      </c>
      <c r="D8" s="84" t="s">
        <v>1033</v>
      </c>
      <c r="E8" s="84" t="s">
        <v>1034</v>
      </c>
      <c r="F8" s="84" t="s">
        <v>1035</v>
      </c>
      <c r="G8" s="84" t="s">
        <v>54</v>
      </c>
      <c r="H8" s="85">
        <v>36423</v>
      </c>
      <c r="I8" s="84" t="s">
        <v>544</v>
      </c>
      <c r="J8" s="84" t="s">
        <v>1036</v>
      </c>
      <c r="K8" s="84">
        <v>5</v>
      </c>
      <c r="L8" s="84">
        <v>440</v>
      </c>
      <c r="M8" s="84">
        <v>3137023707</v>
      </c>
      <c r="N8" s="85">
        <v>43040</v>
      </c>
      <c r="O8" s="86">
        <v>1654</v>
      </c>
      <c r="P8" s="86">
        <v>737717</v>
      </c>
      <c r="Q8" s="87">
        <v>900156264</v>
      </c>
      <c r="R8" s="86">
        <v>3851101</v>
      </c>
      <c r="S8" s="86">
        <v>14</v>
      </c>
      <c r="T8" s="86" t="s">
        <v>441</v>
      </c>
      <c r="U8" s="86">
        <v>5</v>
      </c>
      <c r="V8" s="86">
        <v>1</v>
      </c>
      <c r="W8" s="86">
        <v>2198402</v>
      </c>
      <c r="X8" s="86">
        <v>890980040</v>
      </c>
      <c r="Y8" s="86" t="s">
        <v>442</v>
      </c>
      <c r="Z8" s="88" t="s">
        <v>443</v>
      </c>
      <c r="AA8" s="80">
        <v>43069</v>
      </c>
      <c r="AB8" s="88">
        <v>30</v>
      </c>
      <c r="AC8" s="89">
        <v>821</v>
      </c>
      <c r="AD8" s="34" t="s">
        <v>1018</v>
      </c>
      <c r="AE8" s="83" t="s">
        <v>446</v>
      </c>
      <c r="AF8" s="89"/>
      <c r="AG8" s="89"/>
      <c r="AH8" s="89"/>
      <c r="AI8" s="89"/>
      <c r="AJ8" s="89"/>
      <c r="AK8" s="89"/>
      <c r="AL8" s="89"/>
      <c r="AM8" s="89"/>
      <c r="AN8" s="89"/>
      <c r="AO8" s="89"/>
      <c r="AP8" s="89"/>
      <c r="AQ8" s="89"/>
      <c r="AR8" s="89"/>
    </row>
    <row r="9" spans="1:44" ht="12.75" customHeight="1">
      <c r="A9" s="63">
        <v>8</v>
      </c>
      <c r="B9" s="63" t="s">
        <v>435</v>
      </c>
      <c r="C9" s="63">
        <v>1037237715</v>
      </c>
      <c r="D9" s="63" t="s">
        <v>126</v>
      </c>
      <c r="E9" s="63" t="s">
        <v>196</v>
      </c>
      <c r="F9" s="63" t="s">
        <v>1037</v>
      </c>
      <c r="G9" s="63" t="s">
        <v>23</v>
      </c>
      <c r="H9" s="78">
        <v>34928</v>
      </c>
      <c r="I9" s="63" t="s">
        <v>544</v>
      </c>
      <c r="J9" s="63" t="s">
        <v>1038</v>
      </c>
      <c r="K9" s="63">
        <v>5</v>
      </c>
      <c r="L9" s="63">
        <v>88</v>
      </c>
      <c r="M9" s="63">
        <v>3215642924</v>
      </c>
      <c r="N9" s="78">
        <v>43040</v>
      </c>
      <c r="O9" s="48">
        <v>1654</v>
      </c>
      <c r="P9" s="48">
        <v>737717</v>
      </c>
      <c r="Q9" s="14">
        <v>830079672</v>
      </c>
      <c r="R9" s="48">
        <v>3851101</v>
      </c>
      <c r="S9" s="48">
        <v>14</v>
      </c>
      <c r="T9" s="48" t="s">
        <v>441</v>
      </c>
      <c r="U9" s="48">
        <v>5</v>
      </c>
      <c r="V9" s="48">
        <v>1</v>
      </c>
      <c r="W9" s="48">
        <v>2198402</v>
      </c>
      <c r="X9" s="48">
        <v>890980040</v>
      </c>
      <c r="Y9" s="48" t="s">
        <v>442</v>
      </c>
      <c r="Z9" s="79" t="s">
        <v>443</v>
      </c>
      <c r="AA9" s="80">
        <v>43069</v>
      </c>
      <c r="AB9" s="79">
        <v>30</v>
      </c>
      <c r="AC9" s="14">
        <v>821</v>
      </c>
      <c r="AD9" s="33" t="s">
        <v>1018</v>
      </c>
      <c r="AE9" s="83" t="s">
        <v>446</v>
      </c>
      <c r="AF9" s="14"/>
      <c r="AG9" s="14"/>
      <c r="AH9" s="14"/>
      <c r="AI9" s="14"/>
      <c r="AJ9" s="14"/>
      <c r="AK9" s="14"/>
      <c r="AL9" s="14"/>
      <c r="AM9" s="14"/>
      <c r="AN9" s="14"/>
      <c r="AO9" s="14"/>
      <c r="AP9" s="14"/>
      <c r="AQ9" s="14"/>
      <c r="AR9" s="14"/>
    </row>
    <row r="10" spans="1:44" ht="12.75" customHeight="1">
      <c r="A10" s="63">
        <v>9</v>
      </c>
      <c r="B10" s="63" t="s">
        <v>435</v>
      </c>
      <c r="C10" s="63">
        <v>1040050269</v>
      </c>
      <c r="D10" s="63" t="s">
        <v>126</v>
      </c>
      <c r="E10" s="63" t="s">
        <v>57</v>
      </c>
      <c r="F10" s="63" t="s">
        <v>1039</v>
      </c>
      <c r="G10" s="63"/>
      <c r="H10" s="78">
        <v>36082</v>
      </c>
      <c r="I10" s="63" t="s">
        <v>544</v>
      </c>
      <c r="J10" s="63" t="s">
        <v>1040</v>
      </c>
      <c r="K10" s="63">
        <v>5</v>
      </c>
      <c r="L10" s="63">
        <v>376</v>
      </c>
      <c r="M10" s="63">
        <v>5538685</v>
      </c>
      <c r="N10" s="78">
        <v>43040</v>
      </c>
      <c r="O10" s="48">
        <v>1654</v>
      </c>
      <c r="P10" s="48">
        <v>737717</v>
      </c>
      <c r="Q10" s="82">
        <v>800088702</v>
      </c>
      <c r="R10" s="48">
        <v>3851101</v>
      </c>
      <c r="S10" s="48">
        <v>14</v>
      </c>
      <c r="T10" s="48" t="s">
        <v>441</v>
      </c>
      <c r="U10" s="48">
        <v>5</v>
      </c>
      <c r="V10" s="48">
        <v>1</v>
      </c>
      <c r="W10" s="48">
        <v>2198402</v>
      </c>
      <c r="X10" s="48">
        <v>890980040</v>
      </c>
      <c r="Y10" s="48" t="s">
        <v>442</v>
      </c>
      <c r="Z10" s="79" t="s">
        <v>443</v>
      </c>
      <c r="AA10" s="80">
        <v>43069</v>
      </c>
      <c r="AB10" s="79">
        <v>30</v>
      </c>
      <c r="AC10" s="14">
        <v>821</v>
      </c>
      <c r="AD10" s="33" t="s">
        <v>1018</v>
      </c>
      <c r="AE10" s="83" t="s">
        <v>446</v>
      </c>
      <c r="AF10" s="14"/>
      <c r="AG10" s="14"/>
      <c r="AH10" s="14"/>
      <c r="AI10" s="14"/>
      <c r="AJ10" s="14"/>
      <c r="AK10" s="14"/>
      <c r="AL10" s="14"/>
      <c r="AM10" s="14"/>
      <c r="AN10" s="14"/>
      <c r="AO10" s="14"/>
      <c r="AP10" s="14"/>
      <c r="AQ10" s="14"/>
      <c r="AR10" s="14"/>
    </row>
    <row r="11" spans="1:44" ht="12.75" customHeight="1">
      <c r="A11" s="63">
        <v>10</v>
      </c>
      <c r="B11" s="63" t="s">
        <v>435</v>
      </c>
      <c r="C11" s="63">
        <v>1007290946</v>
      </c>
      <c r="D11" s="63" t="s">
        <v>126</v>
      </c>
      <c r="E11" s="63" t="s">
        <v>1041</v>
      </c>
      <c r="F11" s="63" t="s">
        <v>1042</v>
      </c>
      <c r="G11" s="63"/>
      <c r="H11" s="78">
        <v>36649</v>
      </c>
      <c r="I11" s="63" t="s">
        <v>544</v>
      </c>
      <c r="J11" s="63" t="s">
        <v>1043</v>
      </c>
      <c r="K11" s="63">
        <v>5</v>
      </c>
      <c r="L11" s="63">
        <v>615</v>
      </c>
      <c r="M11" s="63">
        <v>3147385267</v>
      </c>
      <c r="N11" s="78">
        <v>43040</v>
      </c>
      <c r="O11" s="48">
        <v>1654</v>
      </c>
      <c r="P11" s="48">
        <v>737717</v>
      </c>
      <c r="Q11" s="82">
        <v>900156264</v>
      </c>
      <c r="R11" s="48">
        <v>3851101</v>
      </c>
      <c r="S11" s="48">
        <v>14</v>
      </c>
      <c r="T11" s="48" t="s">
        <v>441</v>
      </c>
      <c r="U11" s="48">
        <v>5</v>
      </c>
      <c r="V11" s="48">
        <v>1</v>
      </c>
      <c r="W11" s="48">
        <v>2198402</v>
      </c>
      <c r="X11" s="48">
        <v>890980040</v>
      </c>
      <c r="Y11" s="48" t="s">
        <v>442</v>
      </c>
      <c r="Z11" s="79" t="s">
        <v>443</v>
      </c>
      <c r="AA11" s="80">
        <v>43069</v>
      </c>
      <c r="AB11" s="79">
        <v>30</v>
      </c>
      <c r="AC11" s="14">
        <v>821</v>
      </c>
      <c r="AD11" s="33" t="s">
        <v>1018</v>
      </c>
      <c r="AE11" s="83" t="s">
        <v>446</v>
      </c>
      <c r="AF11" s="14"/>
      <c r="AG11" s="14"/>
      <c r="AH11" s="14"/>
      <c r="AI11" s="14"/>
      <c r="AJ11" s="14"/>
      <c r="AK11" s="14"/>
      <c r="AL11" s="14"/>
      <c r="AM11" s="14"/>
      <c r="AN11" s="14"/>
      <c r="AO11" s="14"/>
      <c r="AP11" s="14"/>
      <c r="AQ11" s="14"/>
      <c r="AR11" s="14"/>
    </row>
    <row r="12" spans="1:44" ht="12.75" customHeight="1">
      <c r="A12" s="63">
        <v>11</v>
      </c>
      <c r="B12" s="63" t="s">
        <v>435</v>
      </c>
      <c r="C12" s="63">
        <v>1001723999</v>
      </c>
      <c r="D12" s="63" t="s">
        <v>464</v>
      </c>
      <c r="E12" s="63" t="s">
        <v>118</v>
      </c>
      <c r="F12" s="63" t="s">
        <v>478</v>
      </c>
      <c r="G12" s="63" t="s">
        <v>59</v>
      </c>
      <c r="H12" s="78">
        <v>36560</v>
      </c>
      <c r="I12" s="63" t="s">
        <v>439</v>
      </c>
      <c r="J12" s="63" t="s">
        <v>1044</v>
      </c>
      <c r="K12" s="63">
        <v>5</v>
      </c>
      <c r="L12" s="63">
        <v>148</v>
      </c>
      <c r="M12" s="63">
        <v>3126393097</v>
      </c>
      <c r="N12" s="78">
        <v>43040</v>
      </c>
      <c r="O12" s="48">
        <v>1654</v>
      </c>
      <c r="P12" s="48">
        <v>737717</v>
      </c>
      <c r="Q12" s="14">
        <v>830079672</v>
      </c>
      <c r="R12" s="48">
        <v>3851101</v>
      </c>
      <c r="S12" s="48">
        <v>14</v>
      </c>
      <c r="T12" s="48" t="s">
        <v>441</v>
      </c>
      <c r="U12" s="48">
        <v>5</v>
      </c>
      <c r="V12" s="48">
        <v>1</v>
      </c>
      <c r="W12" s="48">
        <v>2198402</v>
      </c>
      <c r="X12" s="48">
        <v>890980040</v>
      </c>
      <c r="Y12" s="48" t="s">
        <v>442</v>
      </c>
      <c r="Z12" s="79" t="s">
        <v>443</v>
      </c>
      <c r="AA12" s="80">
        <v>43069</v>
      </c>
      <c r="AB12" s="79">
        <v>30</v>
      </c>
      <c r="AC12" s="14">
        <v>821</v>
      </c>
      <c r="AD12" s="33" t="s">
        <v>1018</v>
      </c>
      <c r="AE12" s="83" t="s">
        <v>446</v>
      </c>
      <c r="AF12" s="14"/>
      <c r="AG12" s="14"/>
      <c r="AH12" s="14"/>
      <c r="AI12" s="14"/>
      <c r="AJ12" s="14"/>
      <c r="AK12" s="14"/>
      <c r="AL12" s="14"/>
      <c r="AM12" s="14"/>
      <c r="AN12" s="14"/>
      <c r="AO12" s="14"/>
      <c r="AP12" s="14"/>
      <c r="AQ12" s="14"/>
      <c r="AR12" s="14"/>
    </row>
    <row r="13" spans="1:44" ht="12.75" customHeight="1">
      <c r="A13" s="63">
        <v>12</v>
      </c>
      <c r="B13" s="63" t="s">
        <v>1028</v>
      </c>
      <c r="C13" s="3">
        <v>1036965963</v>
      </c>
      <c r="D13" s="63" t="s">
        <v>131</v>
      </c>
      <c r="E13" s="63" t="s">
        <v>131</v>
      </c>
      <c r="F13" s="63" t="s">
        <v>289</v>
      </c>
      <c r="G13" s="63" t="s">
        <v>468</v>
      </c>
      <c r="H13" s="78">
        <v>36321</v>
      </c>
      <c r="I13" s="63" t="s">
        <v>439</v>
      </c>
      <c r="J13" s="63" t="s">
        <v>1045</v>
      </c>
      <c r="K13" s="63">
        <v>5</v>
      </c>
      <c r="L13" s="63">
        <v>615</v>
      </c>
      <c r="M13" s="63">
        <v>3205049141</v>
      </c>
      <c r="N13" s="78">
        <v>43040</v>
      </c>
      <c r="O13" s="48">
        <v>1654</v>
      </c>
      <c r="P13" s="48">
        <v>737717</v>
      </c>
      <c r="Q13" s="14">
        <v>830079672</v>
      </c>
      <c r="R13" s="48">
        <v>3851101</v>
      </c>
      <c r="S13" s="48">
        <v>14</v>
      </c>
      <c r="T13" s="48" t="s">
        <v>441</v>
      </c>
      <c r="U13" s="48">
        <v>5</v>
      </c>
      <c r="V13" s="48">
        <v>1</v>
      </c>
      <c r="W13" s="48">
        <v>2198402</v>
      </c>
      <c r="X13" s="48">
        <v>890980040</v>
      </c>
      <c r="Y13" s="48" t="s">
        <v>442</v>
      </c>
      <c r="Z13" s="79" t="s">
        <v>443</v>
      </c>
      <c r="AA13" s="80">
        <v>43069</v>
      </c>
      <c r="AB13" s="79">
        <v>30</v>
      </c>
      <c r="AC13" s="14">
        <v>821</v>
      </c>
      <c r="AD13" s="33" t="s">
        <v>1018</v>
      </c>
      <c r="AE13" s="83" t="s">
        <v>446</v>
      </c>
      <c r="AF13" s="14"/>
      <c r="AG13" s="14"/>
      <c r="AH13" s="14"/>
      <c r="AI13" s="14"/>
      <c r="AJ13" s="14"/>
      <c r="AK13" s="14"/>
      <c r="AL13" s="14"/>
      <c r="AM13" s="14"/>
      <c r="AN13" s="14"/>
      <c r="AO13" s="14"/>
      <c r="AP13" s="14"/>
      <c r="AQ13" s="14"/>
      <c r="AR13" s="14"/>
    </row>
    <row r="14" spans="1:44" ht="12.75" customHeight="1">
      <c r="A14" s="63">
        <v>13</v>
      </c>
      <c r="B14" s="63" t="s">
        <v>1028</v>
      </c>
      <c r="C14" s="3">
        <v>1036965812</v>
      </c>
      <c r="D14" s="63" t="s">
        <v>196</v>
      </c>
      <c r="E14" s="63" t="s">
        <v>1046</v>
      </c>
      <c r="F14" s="63" t="s">
        <v>72</v>
      </c>
      <c r="G14" s="63"/>
      <c r="H14" s="78">
        <v>36312</v>
      </c>
      <c r="I14" s="63" t="s">
        <v>544</v>
      </c>
      <c r="J14" s="63" t="s">
        <v>1047</v>
      </c>
      <c r="K14" s="63">
        <v>5</v>
      </c>
      <c r="L14" s="63">
        <v>615</v>
      </c>
      <c r="M14" s="63">
        <v>3005771497</v>
      </c>
      <c r="N14" s="78">
        <v>43040</v>
      </c>
      <c r="O14" s="48">
        <v>1654</v>
      </c>
      <c r="P14" s="48">
        <v>737717</v>
      </c>
      <c r="Q14" s="82">
        <v>800088702</v>
      </c>
      <c r="R14" s="48">
        <v>3851101</v>
      </c>
      <c r="S14" s="48">
        <v>14</v>
      </c>
      <c r="T14" s="48" t="s">
        <v>441</v>
      </c>
      <c r="U14" s="48">
        <v>5</v>
      </c>
      <c r="V14" s="48">
        <v>1</v>
      </c>
      <c r="W14" s="48">
        <v>2198402</v>
      </c>
      <c r="X14" s="48">
        <v>890980040</v>
      </c>
      <c r="Y14" s="48" t="s">
        <v>442</v>
      </c>
      <c r="Z14" s="79" t="s">
        <v>443</v>
      </c>
      <c r="AA14" s="80">
        <v>43069</v>
      </c>
      <c r="AB14" s="79">
        <v>30</v>
      </c>
      <c r="AC14" s="14">
        <v>821</v>
      </c>
      <c r="AD14" s="33" t="s">
        <v>1018</v>
      </c>
      <c r="AE14" s="83" t="s">
        <v>446</v>
      </c>
      <c r="AF14" s="14"/>
      <c r="AG14" s="14"/>
      <c r="AH14" s="14"/>
      <c r="AI14" s="14"/>
      <c r="AJ14" s="14"/>
      <c r="AK14" s="14"/>
      <c r="AL14" s="14"/>
      <c r="AM14" s="14"/>
      <c r="AN14" s="14"/>
      <c r="AO14" s="14"/>
      <c r="AP14" s="14"/>
      <c r="AQ14" s="14"/>
      <c r="AR14" s="14"/>
    </row>
    <row r="15" spans="1:44" ht="12.75" customHeight="1">
      <c r="A15" s="63">
        <v>14</v>
      </c>
      <c r="B15" s="63" t="s">
        <v>435</v>
      </c>
      <c r="C15" s="63">
        <v>1035918885</v>
      </c>
      <c r="D15" s="63" t="s">
        <v>447</v>
      </c>
      <c r="E15" s="63" t="s">
        <v>1048</v>
      </c>
      <c r="F15" s="63" t="s">
        <v>182</v>
      </c>
      <c r="G15" s="63" t="s">
        <v>59</v>
      </c>
      <c r="H15" s="78">
        <v>35235</v>
      </c>
      <c r="I15" s="63" t="s">
        <v>439</v>
      </c>
      <c r="J15" s="63" t="s">
        <v>1049</v>
      </c>
      <c r="K15" s="63">
        <v>5</v>
      </c>
      <c r="L15" s="63">
        <v>318</v>
      </c>
      <c r="M15" s="63">
        <v>3023011857</v>
      </c>
      <c r="N15" s="78">
        <v>43040</v>
      </c>
      <c r="O15" s="48">
        <v>1654</v>
      </c>
      <c r="P15" s="48">
        <v>737717</v>
      </c>
      <c r="Q15" s="82">
        <v>805000427</v>
      </c>
      <c r="R15" s="48">
        <v>3851101</v>
      </c>
      <c r="S15" s="48">
        <v>14</v>
      </c>
      <c r="T15" s="48" t="s">
        <v>441</v>
      </c>
      <c r="U15" s="48">
        <v>5</v>
      </c>
      <c r="V15" s="48">
        <v>1</v>
      </c>
      <c r="W15" s="48">
        <v>2198402</v>
      </c>
      <c r="X15" s="48">
        <v>890980040</v>
      </c>
      <c r="Y15" s="48" t="s">
        <v>442</v>
      </c>
      <c r="Z15" s="79" t="s">
        <v>443</v>
      </c>
      <c r="AA15" s="80">
        <v>43069</v>
      </c>
      <c r="AB15" s="79">
        <v>30</v>
      </c>
      <c r="AC15" s="14">
        <v>821</v>
      </c>
      <c r="AD15" s="33" t="s">
        <v>1018</v>
      </c>
      <c r="AE15" s="83" t="s">
        <v>446</v>
      </c>
      <c r="AF15" s="14"/>
      <c r="AG15" s="14"/>
      <c r="AH15" s="14"/>
      <c r="AI15" s="14"/>
      <c r="AJ15" s="14"/>
      <c r="AK15" s="14"/>
      <c r="AL15" s="14"/>
      <c r="AM15" s="14"/>
      <c r="AN15" s="14"/>
      <c r="AO15" s="14"/>
      <c r="AP15" s="14"/>
      <c r="AQ15" s="14"/>
      <c r="AR15" s="14"/>
    </row>
    <row r="16" spans="1:44" ht="12.75" customHeight="1">
      <c r="A16" s="63">
        <v>15</v>
      </c>
      <c r="B16" s="63" t="s">
        <v>435</v>
      </c>
      <c r="C16" s="63">
        <v>1040050528</v>
      </c>
      <c r="D16" s="63" t="s">
        <v>1050</v>
      </c>
      <c r="E16" s="63" t="s">
        <v>308</v>
      </c>
      <c r="F16" s="63" t="s">
        <v>1051</v>
      </c>
      <c r="G16" s="63" t="s">
        <v>1052</v>
      </c>
      <c r="H16" s="78">
        <v>36034</v>
      </c>
      <c r="I16" s="63" t="s">
        <v>544</v>
      </c>
      <c r="J16" s="63" t="s">
        <v>1053</v>
      </c>
      <c r="K16" s="63">
        <v>5</v>
      </c>
      <c r="L16" s="63">
        <v>148</v>
      </c>
      <c r="M16" s="63">
        <v>3104873394</v>
      </c>
      <c r="N16" s="78">
        <v>43040</v>
      </c>
      <c r="O16" s="48">
        <v>1654</v>
      </c>
      <c r="P16" s="48">
        <v>737717</v>
      </c>
      <c r="Q16" s="14">
        <v>832000760</v>
      </c>
      <c r="R16" s="48">
        <v>3851101</v>
      </c>
      <c r="S16" s="48">
        <v>14</v>
      </c>
      <c r="T16" s="48" t="s">
        <v>441</v>
      </c>
      <c r="U16" s="48">
        <v>5</v>
      </c>
      <c r="V16" s="48">
        <v>1</v>
      </c>
      <c r="W16" s="48">
        <v>2198402</v>
      </c>
      <c r="X16" s="48">
        <v>890980040</v>
      </c>
      <c r="Y16" s="48" t="s">
        <v>442</v>
      </c>
      <c r="Z16" s="79" t="s">
        <v>443</v>
      </c>
      <c r="AA16" s="80">
        <v>43069</v>
      </c>
      <c r="AB16" s="79">
        <v>30</v>
      </c>
      <c r="AC16" s="14">
        <v>821</v>
      </c>
      <c r="AD16" s="33" t="s">
        <v>1018</v>
      </c>
      <c r="AE16" s="81" t="s">
        <v>446</v>
      </c>
      <c r="AF16" s="14"/>
      <c r="AG16" s="14"/>
      <c r="AH16" s="14"/>
      <c r="AI16" s="14"/>
      <c r="AJ16" s="14"/>
      <c r="AK16" s="14"/>
      <c r="AL16" s="14"/>
      <c r="AM16" s="14"/>
      <c r="AN16" s="14"/>
      <c r="AO16" s="14"/>
      <c r="AP16" s="14"/>
      <c r="AQ16" s="14"/>
      <c r="AR16" s="14"/>
    </row>
    <row r="17" spans="1:44" ht="12.75" customHeight="1">
      <c r="A17" s="63">
        <v>16</v>
      </c>
      <c r="B17" s="63" t="s">
        <v>435</v>
      </c>
      <c r="C17" s="63">
        <v>1001477092</v>
      </c>
      <c r="D17" s="63" t="s">
        <v>291</v>
      </c>
      <c r="E17" s="63" t="s">
        <v>1054</v>
      </c>
      <c r="F17" s="63" t="s">
        <v>72</v>
      </c>
      <c r="G17" s="63"/>
      <c r="H17" s="78">
        <v>36519</v>
      </c>
      <c r="I17" s="63" t="s">
        <v>544</v>
      </c>
      <c r="J17" s="63" t="s">
        <v>1055</v>
      </c>
      <c r="K17" s="63">
        <v>5</v>
      </c>
      <c r="L17" s="63">
        <v>440</v>
      </c>
      <c r="M17" s="63">
        <v>3023965334</v>
      </c>
      <c r="N17" s="78">
        <v>43040</v>
      </c>
      <c r="O17" s="48">
        <v>1654</v>
      </c>
      <c r="P17" s="48">
        <v>737717</v>
      </c>
      <c r="Q17" s="82">
        <v>805000427</v>
      </c>
      <c r="R17" s="48">
        <v>3851101</v>
      </c>
      <c r="S17" s="48">
        <v>14</v>
      </c>
      <c r="T17" s="48" t="s">
        <v>441</v>
      </c>
      <c r="U17" s="48">
        <v>5</v>
      </c>
      <c r="V17" s="48">
        <v>1</v>
      </c>
      <c r="W17" s="48">
        <v>2198402</v>
      </c>
      <c r="X17" s="48">
        <v>890980040</v>
      </c>
      <c r="Y17" s="48" t="s">
        <v>442</v>
      </c>
      <c r="Z17" s="79" t="s">
        <v>443</v>
      </c>
      <c r="AA17" s="80">
        <v>43069</v>
      </c>
      <c r="AB17" s="79">
        <v>30</v>
      </c>
      <c r="AC17" s="14">
        <v>821</v>
      </c>
      <c r="AD17" s="33" t="s">
        <v>1018</v>
      </c>
      <c r="AE17" s="83" t="s">
        <v>446</v>
      </c>
      <c r="AF17" s="14"/>
      <c r="AG17" s="14"/>
      <c r="AH17" s="14"/>
      <c r="AI17" s="14"/>
      <c r="AJ17" s="14"/>
      <c r="AK17" s="14"/>
      <c r="AL17" s="14"/>
      <c r="AM17" s="14"/>
      <c r="AN17" s="14"/>
      <c r="AO17" s="14"/>
      <c r="AP17" s="14"/>
      <c r="AQ17" s="14"/>
      <c r="AR17" s="14"/>
    </row>
    <row r="18" spans="1:44" ht="12.75" customHeight="1">
      <c r="A18" s="63">
        <v>17</v>
      </c>
      <c r="B18" s="63" t="s">
        <v>435</v>
      </c>
      <c r="C18" s="63">
        <v>15442755</v>
      </c>
      <c r="D18" s="63" t="s">
        <v>204</v>
      </c>
      <c r="E18" s="63" t="s">
        <v>1056</v>
      </c>
      <c r="F18" s="63" t="s">
        <v>32</v>
      </c>
      <c r="G18" s="63" t="s">
        <v>468</v>
      </c>
      <c r="H18" s="78">
        <v>29473</v>
      </c>
      <c r="I18" s="63" t="s">
        <v>439</v>
      </c>
      <c r="J18" s="63" t="s">
        <v>1057</v>
      </c>
      <c r="K18" s="63">
        <v>5</v>
      </c>
      <c r="L18" s="63">
        <v>615</v>
      </c>
      <c r="M18" s="63">
        <v>3122904599</v>
      </c>
      <c r="N18" s="78">
        <v>43040</v>
      </c>
      <c r="O18" s="48">
        <v>1654</v>
      </c>
      <c r="P18" s="48">
        <v>737717</v>
      </c>
      <c r="Q18" s="82">
        <v>800088702</v>
      </c>
      <c r="R18" s="48">
        <v>3851101</v>
      </c>
      <c r="S18" s="48">
        <v>14</v>
      </c>
      <c r="T18" s="48" t="s">
        <v>441</v>
      </c>
      <c r="U18" s="48">
        <v>5</v>
      </c>
      <c r="V18" s="48">
        <v>1</v>
      </c>
      <c r="W18" s="48">
        <v>2198402</v>
      </c>
      <c r="X18" s="48">
        <v>890980040</v>
      </c>
      <c r="Y18" s="48" t="s">
        <v>442</v>
      </c>
      <c r="Z18" s="79" t="s">
        <v>443</v>
      </c>
      <c r="AA18" s="80">
        <v>43069</v>
      </c>
      <c r="AB18" s="79">
        <v>30</v>
      </c>
      <c r="AC18" s="14">
        <v>821</v>
      </c>
      <c r="AD18" s="33" t="s">
        <v>1018</v>
      </c>
      <c r="AE18" s="83" t="s">
        <v>446</v>
      </c>
      <c r="AF18" s="14"/>
      <c r="AG18" s="14"/>
      <c r="AH18" s="14"/>
      <c r="AI18" s="14"/>
      <c r="AJ18" s="14"/>
      <c r="AK18" s="14"/>
      <c r="AL18" s="14"/>
      <c r="AM18" s="14"/>
      <c r="AN18" s="14"/>
      <c r="AO18" s="14"/>
      <c r="AP18" s="14"/>
      <c r="AQ18" s="14"/>
      <c r="AR18" s="14"/>
    </row>
    <row r="19" spans="1:44" ht="12.75" customHeight="1">
      <c r="A19" s="63">
        <v>18</v>
      </c>
      <c r="B19" s="63" t="s">
        <v>435</v>
      </c>
      <c r="C19" s="63">
        <v>1045026431</v>
      </c>
      <c r="D19" s="63" t="s">
        <v>1048</v>
      </c>
      <c r="E19" s="63" t="s">
        <v>16</v>
      </c>
      <c r="F19" s="63" t="s">
        <v>165</v>
      </c>
      <c r="G19" s="63" t="s">
        <v>1058</v>
      </c>
      <c r="H19" s="78">
        <v>36291</v>
      </c>
      <c r="I19" s="63" t="s">
        <v>439</v>
      </c>
      <c r="J19" s="63" t="s">
        <v>1059</v>
      </c>
      <c r="K19" s="63">
        <v>5</v>
      </c>
      <c r="L19" s="63">
        <v>697</v>
      </c>
      <c r="M19" s="63">
        <v>3207437557</v>
      </c>
      <c r="N19" s="78">
        <v>43040</v>
      </c>
      <c r="O19" s="48">
        <v>1654</v>
      </c>
      <c r="P19" s="48">
        <v>737717</v>
      </c>
      <c r="Q19" s="82">
        <v>805000427</v>
      </c>
      <c r="R19" s="48">
        <v>3851101</v>
      </c>
      <c r="S19" s="48">
        <v>14</v>
      </c>
      <c r="T19" s="48" t="s">
        <v>441</v>
      </c>
      <c r="U19" s="48">
        <v>5</v>
      </c>
      <c r="V19" s="48">
        <v>1</v>
      </c>
      <c r="W19" s="48">
        <v>2198402</v>
      </c>
      <c r="X19" s="48">
        <v>890980040</v>
      </c>
      <c r="Y19" s="48" t="s">
        <v>442</v>
      </c>
      <c r="Z19" s="79" t="s">
        <v>443</v>
      </c>
      <c r="AA19" s="80">
        <v>43069</v>
      </c>
      <c r="AB19" s="79">
        <v>30</v>
      </c>
      <c r="AC19" s="14">
        <v>821</v>
      </c>
      <c r="AD19" s="33" t="s">
        <v>1018</v>
      </c>
      <c r="AE19" s="83" t="s">
        <v>446</v>
      </c>
      <c r="AF19" s="14"/>
      <c r="AG19" s="14"/>
      <c r="AH19" s="14"/>
      <c r="AI19" s="14"/>
      <c r="AJ19" s="14"/>
      <c r="AK19" s="14"/>
      <c r="AL19" s="14"/>
      <c r="AM19" s="14"/>
      <c r="AN19" s="14"/>
      <c r="AO19" s="14"/>
      <c r="AP19" s="14"/>
      <c r="AQ19" s="14"/>
      <c r="AR19" s="14"/>
    </row>
    <row r="20" spans="1:44" ht="12.75" customHeight="1">
      <c r="A20" s="63">
        <v>19</v>
      </c>
      <c r="B20" s="63" t="s">
        <v>435</v>
      </c>
      <c r="C20" s="63">
        <v>1036402184</v>
      </c>
      <c r="D20" s="63" t="s">
        <v>1060</v>
      </c>
      <c r="E20" s="63" t="s">
        <v>21</v>
      </c>
      <c r="F20" s="63" t="s">
        <v>133</v>
      </c>
      <c r="G20" s="63"/>
      <c r="H20" s="78">
        <v>35489</v>
      </c>
      <c r="I20" s="63" t="s">
        <v>544</v>
      </c>
      <c r="J20" s="63" t="s">
        <v>1061</v>
      </c>
      <c r="K20" s="63">
        <v>5</v>
      </c>
      <c r="L20" s="63">
        <v>148</v>
      </c>
      <c r="M20" s="63">
        <v>3225380194</v>
      </c>
      <c r="N20" s="78">
        <v>43040</v>
      </c>
      <c r="O20" s="48">
        <v>1654</v>
      </c>
      <c r="P20" s="48">
        <v>737717</v>
      </c>
      <c r="Q20" s="82">
        <v>805000427</v>
      </c>
      <c r="R20" s="48">
        <v>3851101</v>
      </c>
      <c r="S20" s="48">
        <v>14</v>
      </c>
      <c r="T20" s="48" t="s">
        <v>441</v>
      </c>
      <c r="U20" s="48">
        <v>5</v>
      </c>
      <c r="V20" s="48">
        <v>1</v>
      </c>
      <c r="W20" s="48">
        <v>2198402</v>
      </c>
      <c r="X20" s="48">
        <v>890980040</v>
      </c>
      <c r="Y20" s="48" t="s">
        <v>442</v>
      </c>
      <c r="Z20" s="79" t="s">
        <v>443</v>
      </c>
      <c r="AA20" s="80">
        <v>43069</v>
      </c>
      <c r="AB20" s="79">
        <v>30</v>
      </c>
      <c r="AC20" s="14">
        <v>821</v>
      </c>
      <c r="AD20" s="33" t="s">
        <v>1018</v>
      </c>
      <c r="AE20" s="83" t="s">
        <v>446</v>
      </c>
      <c r="AF20" s="14"/>
      <c r="AG20" s="14"/>
      <c r="AH20" s="14"/>
      <c r="AI20" s="14"/>
      <c r="AJ20" s="14"/>
      <c r="AK20" s="14"/>
      <c r="AL20" s="14"/>
      <c r="AM20" s="14"/>
      <c r="AN20" s="14"/>
      <c r="AO20" s="14"/>
      <c r="AP20" s="14"/>
      <c r="AQ20" s="14"/>
      <c r="AR20" s="14"/>
    </row>
    <row r="21" spans="1:44" ht="12.75" customHeight="1">
      <c r="A21" s="63">
        <v>20</v>
      </c>
      <c r="B21" s="63" t="s">
        <v>435</v>
      </c>
      <c r="C21" s="63">
        <v>1007769741</v>
      </c>
      <c r="D21" s="63" t="s">
        <v>325</v>
      </c>
      <c r="E21" s="63" t="s">
        <v>163</v>
      </c>
      <c r="F21" s="63" t="s">
        <v>49</v>
      </c>
      <c r="G21" s="63" t="s">
        <v>189</v>
      </c>
      <c r="H21" s="78">
        <v>36728</v>
      </c>
      <c r="I21" s="63" t="s">
        <v>544</v>
      </c>
      <c r="J21" s="63" t="s">
        <v>1062</v>
      </c>
      <c r="K21" s="63">
        <v>5</v>
      </c>
      <c r="L21" s="63">
        <v>615</v>
      </c>
      <c r="M21" s="63">
        <v>3017917079</v>
      </c>
      <c r="N21" s="78">
        <v>43040</v>
      </c>
      <c r="O21" s="48">
        <v>1654</v>
      </c>
      <c r="P21" s="48">
        <v>737717</v>
      </c>
      <c r="Q21" s="14">
        <v>830079672</v>
      </c>
      <c r="R21" s="48">
        <v>3851101</v>
      </c>
      <c r="S21" s="48">
        <v>14</v>
      </c>
      <c r="T21" s="48" t="s">
        <v>441</v>
      </c>
      <c r="U21" s="48">
        <v>5</v>
      </c>
      <c r="V21" s="48">
        <v>1</v>
      </c>
      <c r="W21" s="48">
        <v>2198402</v>
      </c>
      <c r="X21" s="48">
        <v>890980040</v>
      </c>
      <c r="Y21" s="48" t="s">
        <v>442</v>
      </c>
      <c r="Z21" s="79" t="s">
        <v>443</v>
      </c>
      <c r="AA21" s="80">
        <v>43069</v>
      </c>
      <c r="AB21" s="79">
        <v>30</v>
      </c>
      <c r="AC21" s="14">
        <v>821</v>
      </c>
      <c r="AD21" s="33" t="s">
        <v>1018</v>
      </c>
      <c r="AE21" s="83" t="s">
        <v>446</v>
      </c>
      <c r="AF21" s="14"/>
      <c r="AG21" s="14"/>
      <c r="AH21" s="14"/>
      <c r="AI21" s="14"/>
      <c r="AJ21" s="14"/>
      <c r="AK21" s="14"/>
      <c r="AL21" s="14"/>
      <c r="AM21" s="14"/>
      <c r="AN21" s="14"/>
      <c r="AO21" s="14"/>
      <c r="AP21" s="14"/>
      <c r="AQ21" s="14"/>
      <c r="AR21" s="14"/>
    </row>
    <row r="22" spans="1:44" ht="12.75" customHeight="1">
      <c r="A22" s="63">
        <v>21</v>
      </c>
      <c r="B22" s="63" t="s">
        <v>1028</v>
      </c>
      <c r="C22" s="3">
        <v>1036404664</v>
      </c>
      <c r="D22" s="63" t="s">
        <v>1063</v>
      </c>
      <c r="E22" s="63" t="s">
        <v>1064</v>
      </c>
      <c r="F22" s="63" t="s">
        <v>1065</v>
      </c>
      <c r="G22" s="63"/>
      <c r="H22" s="78">
        <v>36368</v>
      </c>
      <c r="I22" s="63" t="s">
        <v>544</v>
      </c>
      <c r="J22" s="63" t="s">
        <v>1066</v>
      </c>
      <c r="K22" s="63">
        <v>5</v>
      </c>
      <c r="L22" s="63">
        <v>148</v>
      </c>
      <c r="M22" s="63">
        <v>3122012196</v>
      </c>
      <c r="N22" s="78">
        <v>43040</v>
      </c>
      <c r="O22" s="48">
        <v>1654</v>
      </c>
      <c r="P22" s="48">
        <v>737717</v>
      </c>
      <c r="Q22" s="82">
        <v>900156264</v>
      </c>
      <c r="R22" s="48">
        <v>3851101</v>
      </c>
      <c r="S22" s="48">
        <v>14</v>
      </c>
      <c r="T22" s="48" t="s">
        <v>441</v>
      </c>
      <c r="U22" s="48">
        <v>5</v>
      </c>
      <c r="V22" s="48">
        <v>1</v>
      </c>
      <c r="W22" s="48">
        <v>2198402</v>
      </c>
      <c r="X22" s="48">
        <v>890980040</v>
      </c>
      <c r="Y22" s="48" t="s">
        <v>442</v>
      </c>
      <c r="Z22" s="79" t="s">
        <v>443</v>
      </c>
      <c r="AA22" s="80">
        <v>43069</v>
      </c>
      <c r="AB22" s="79">
        <v>30</v>
      </c>
      <c r="AC22" s="14">
        <v>821</v>
      </c>
      <c r="AD22" s="33" t="s">
        <v>1018</v>
      </c>
      <c r="AE22" s="83" t="s">
        <v>446</v>
      </c>
      <c r="AF22" s="14"/>
      <c r="AG22" s="14"/>
      <c r="AH22" s="14"/>
      <c r="AI22" s="14"/>
      <c r="AJ22" s="14"/>
      <c r="AK22" s="14"/>
      <c r="AL22" s="14"/>
      <c r="AM22" s="14"/>
      <c r="AN22" s="14"/>
      <c r="AO22" s="14"/>
      <c r="AP22" s="14"/>
      <c r="AQ22" s="14"/>
      <c r="AR22" s="14"/>
    </row>
    <row r="23" spans="1:44" ht="12.75" customHeight="1">
      <c r="A23" s="84">
        <v>22</v>
      </c>
      <c r="B23" s="84" t="s">
        <v>435</v>
      </c>
      <c r="C23" s="84">
        <v>1036966796</v>
      </c>
      <c r="D23" s="84" t="s">
        <v>1067</v>
      </c>
      <c r="E23" s="84" t="s">
        <v>126</v>
      </c>
      <c r="F23" s="84" t="s">
        <v>1068</v>
      </c>
      <c r="G23" s="84" t="s">
        <v>339</v>
      </c>
      <c r="H23" s="85">
        <v>36433</v>
      </c>
      <c r="I23" s="84" t="s">
        <v>544</v>
      </c>
      <c r="J23" s="84" t="s">
        <v>1069</v>
      </c>
      <c r="K23" s="84">
        <v>5</v>
      </c>
      <c r="L23" s="84">
        <v>148</v>
      </c>
      <c r="M23" s="84">
        <v>3215753714</v>
      </c>
      <c r="N23" s="85">
        <v>43040</v>
      </c>
      <c r="O23" s="86">
        <v>1654</v>
      </c>
      <c r="P23" s="86">
        <v>737717</v>
      </c>
      <c r="Q23" s="87">
        <v>800088702</v>
      </c>
      <c r="R23" s="86">
        <v>3851101</v>
      </c>
      <c r="S23" s="86">
        <v>14</v>
      </c>
      <c r="T23" s="86" t="s">
        <v>441</v>
      </c>
      <c r="U23" s="86">
        <v>5</v>
      </c>
      <c r="V23" s="86">
        <v>1</v>
      </c>
      <c r="W23" s="86">
        <v>2198402</v>
      </c>
      <c r="X23" s="86">
        <v>890980040</v>
      </c>
      <c r="Y23" s="86" t="s">
        <v>442</v>
      </c>
      <c r="Z23" s="88" t="s">
        <v>443</v>
      </c>
      <c r="AA23" s="80">
        <v>43069</v>
      </c>
      <c r="AB23" s="88">
        <v>30</v>
      </c>
      <c r="AC23" s="89">
        <v>821</v>
      </c>
      <c r="AD23" s="34" t="s">
        <v>1018</v>
      </c>
      <c r="AE23" s="83" t="s">
        <v>446</v>
      </c>
      <c r="AF23" s="89"/>
      <c r="AG23" s="89"/>
      <c r="AH23" s="89"/>
      <c r="AI23" s="89"/>
      <c r="AJ23" s="89"/>
      <c r="AK23" s="89"/>
      <c r="AL23" s="89"/>
      <c r="AM23" s="89"/>
      <c r="AN23" s="89"/>
      <c r="AO23" s="89"/>
      <c r="AP23" s="89"/>
      <c r="AQ23" s="89"/>
      <c r="AR23" s="89"/>
    </row>
    <row r="24" spans="1:44" ht="12.75" customHeight="1">
      <c r="A24" s="63">
        <v>23</v>
      </c>
      <c r="B24" s="63" t="s">
        <v>435</v>
      </c>
      <c r="C24" s="63">
        <v>1036403896</v>
      </c>
      <c r="D24" s="63" t="s">
        <v>1030</v>
      </c>
      <c r="E24" s="63" t="s">
        <v>21</v>
      </c>
      <c r="F24" s="63" t="s">
        <v>86</v>
      </c>
      <c r="G24" s="63"/>
      <c r="H24" s="78">
        <v>36057</v>
      </c>
      <c r="I24" s="63" t="s">
        <v>544</v>
      </c>
      <c r="J24" s="63" t="s">
        <v>1070</v>
      </c>
      <c r="K24" s="63">
        <v>5</v>
      </c>
      <c r="L24" s="63">
        <v>148</v>
      </c>
      <c r="M24" s="63">
        <v>3217303113</v>
      </c>
      <c r="N24" s="78">
        <v>43040</v>
      </c>
      <c r="O24" s="48">
        <v>1654</v>
      </c>
      <c r="P24" s="48">
        <v>737717</v>
      </c>
      <c r="Q24" s="82">
        <v>805000427</v>
      </c>
      <c r="R24" s="48">
        <v>3851101</v>
      </c>
      <c r="S24" s="48">
        <v>14</v>
      </c>
      <c r="T24" s="48" t="s">
        <v>441</v>
      </c>
      <c r="U24" s="48">
        <v>5</v>
      </c>
      <c r="V24" s="48">
        <v>1</v>
      </c>
      <c r="W24" s="48">
        <v>2198402</v>
      </c>
      <c r="X24" s="48">
        <v>890980040</v>
      </c>
      <c r="Y24" s="48" t="s">
        <v>442</v>
      </c>
      <c r="Z24" s="79" t="s">
        <v>443</v>
      </c>
      <c r="AA24" s="80">
        <v>43069</v>
      </c>
      <c r="AB24" s="79">
        <v>30</v>
      </c>
      <c r="AC24" s="14">
        <v>821</v>
      </c>
      <c r="AD24" s="33" t="s">
        <v>1018</v>
      </c>
      <c r="AE24" s="83" t="s">
        <v>446</v>
      </c>
      <c r="AF24" s="14"/>
      <c r="AG24" s="14"/>
      <c r="AH24" s="14"/>
      <c r="AI24" s="14"/>
      <c r="AJ24" s="14"/>
      <c r="AK24" s="14"/>
      <c r="AL24" s="14"/>
      <c r="AM24" s="14"/>
      <c r="AN24" s="14"/>
      <c r="AO24" s="14"/>
      <c r="AP24" s="14"/>
      <c r="AQ24" s="14"/>
      <c r="AR24" s="14"/>
    </row>
    <row r="25" spans="1:44" ht="12.75" customHeight="1">
      <c r="A25" s="63">
        <v>24</v>
      </c>
      <c r="B25" s="63" t="s">
        <v>435</v>
      </c>
      <c r="C25" s="63">
        <v>1001723852</v>
      </c>
      <c r="D25" s="63" t="s">
        <v>1071</v>
      </c>
      <c r="E25" s="63" t="s">
        <v>126</v>
      </c>
      <c r="F25" s="63" t="s">
        <v>1072</v>
      </c>
      <c r="G25" s="63" t="s">
        <v>1073</v>
      </c>
      <c r="H25" s="78">
        <v>36605</v>
      </c>
      <c r="I25" s="63" t="s">
        <v>544</v>
      </c>
      <c r="J25" s="63" t="s">
        <v>1069</v>
      </c>
      <c r="K25" s="63">
        <v>5</v>
      </c>
      <c r="L25" s="63">
        <v>148</v>
      </c>
      <c r="M25" s="63">
        <v>3233554613</v>
      </c>
      <c r="N25" s="78">
        <v>43040</v>
      </c>
      <c r="O25" s="48">
        <v>1654</v>
      </c>
      <c r="P25" s="48">
        <v>737717</v>
      </c>
      <c r="Q25" s="82">
        <v>800088702</v>
      </c>
      <c r="R25" s="48">
        <v>3851101</v>
      </c>
      <c r="S25" s="48">
        <v>14</v>
      </c>
      <c r="T25" s="48" t="s">
        <v>441</v>
      </c>
      <c r="U25" s="48">
        <v>5</v>
      </c>
      <c r="V25" s="48">
        <v>1</v>
      </c>
      <c r="W25" s="48">
        <v>2198402</v>
      </c>
      <c r="X25" s="48">
        <v>890980040</v>
      </c>
      <c r="Y25" s="48" t="s">
        <v>442</v>
      </c>
      <c r="Z25" s="79" t="s">
        <v>443</v>
      </c>
      <c r="AA25" s="80">
        <v>43069</v>
      </c>
      <c r="AB25" s="79">
        <v>30</v>
      </c>
      <c r="AC25" s="14">
        <v>821</v>
      </c>
      <c r="AD25" s="33" t="s">
        <v>1018</v>
      </c>
      <c r="AE25" s="83" t="s">
        <v>446</v>
      </c>
      <c r="AF25" s="14"/>
      <c r="AG25" s="14"/>
      <c r="AH25" s="14"/>
      <c r="AI25" s="14"/>
      <c r="AJ25" s="14"/>
      <c r="AK25" s="14"/>
      <c r="AL25" s="14"/>
      <c r="AM25" s="14"/>
      <c r="AN25" s="14"/>
      <c r="AO25" s="14"/>
      <c r="AP25" s="14"/>
      <c r="AQ25" s="14"/>
      <c r="AR25" s="14"/>
    </row>
    <row r="26" spans="1:44" ht="12.75" customHeight="1">
      <c r="A26" s="63">
        <v>25</v>
      </c>
      <c r="B26" s="63" t="s">
        <v>435</v>
      </c>
      <c r="C26" s="63">
        <v>1045025176</v>
      </c>
      <c r="D26" s="63" t="s">
        <v>523</v>
      </c>
      <c r="E26" s="63"/>
      <c r="F26" s="63" t="s">
        <v>23</v>
      </c>
      <c r="G26" s="63" t="s">
        <v>1074</v>
      </c>
      <c r="H26" s="78">
        <v>35721</v>
      </c>
      <c r="I26" s="63" t="s">
        <v>544</v>
      </c>
      <c r="J26" s="63" t="s">
        <v>1075</v>
      </c>
      <c r="K26" s="63">
        <v>5</v>
      </c>
      <c r="L26" s="63">
        <v>697</v>
      </c>
      <c r="M26" s="63">
        <v>3207620090</v>
      </c>
      <c r="N26" s="78">
        <v>43040</v>
      </c>
      <c r="O26" s="48">
        <v>1654</v>
      </c>
      <c r="P26" s="48">
        <v>737717</v>
      </c>
      <c r="Q26" s="82">
        <v>805000427</v>
      </c>
      <c r="R26" s="48">
        <v>3851101</v>
      </c>
      <c r="S26" s="48">
        <v>14</v>
      </c>
      <c r="T26" s="48" t="s">
        <v>441</v>
      </c>
      <c r="U26" s="48">
        <v>5</v>
      </c>
      <c r="V26" s="48">
        <v>1</v>
      </c>
      <c r="W26" s="48">
        <v>2198402</v>
      </c>
      <c r="X26" s="48">
        <v>890980040</v>
      </c>
      <c r="Y26" s="48" t="s">
        <v>442</v>
      </c>
      <c r="Z26" s="79" t="s">
        <v>443</v>
      </c>
      <c r="AA26" s="80">
        <v>43069</v>
      </c>
      <c r="AB26" s="79">
        <v>30</v>
      </c>
      <c r="AC26" s="14">
        <v>821</v>
      </c>
      <c r="AD26" s="33" t="s">
        <v>1018</v>
      </c>
      <c r="AE26" s="83" t="s">
        <v>446</v>
      </c>
      <c r="AF26" s="14"/>
      <c r="AG26" s="14"/>
      <c r="AH26" s="14"/>
      <c r="AI26" s="14"/>
      <c r="AJ26" s="14"/>
      <c r="AK26" s="14"/>
      <c r="AL26" s="14"/>
      <c r="AM26" s="14"/>
      <c r="AN26" s="14"/>
      <c r="AO26" s="14"/>
      <c r="AP26" s="14"/>
      <c r="AQ26" s="14"/>
      <c r="AR26" s="14"/>
    </row>
    <row r="27" spans="1:44" ht="12.75" customHeight="1">
      <c r="A27" s="63">
        <v>26</v>
      </c>
      <c r="B27" s="63" t="s">
        <v>435</v>
      </c>
      <c r="C27" s="63">
        <v>1040183949</v>
      </c>
      <c r="D27" s="63" t="s">
        <v>456</v>
      </c>
      <c r="E27" s="63" t="s">
        <v>118</v>
      </c>
      <c r="F27" s="63" t="s">
        <v>1076</v>
      </c>
      <c r="G27" s="63" t="s">
        <v>1074</v>
      </c>
      <c r="H27" s="78">
        <v>35801</v>
      </c>
      <c r="I27" s="63" t="s">
        <v>544</v>
      </c>
      <c r="J27" s="63" t="s">
        <v>1077</v>
      </c>
      <c r="K27" s="63">
        <v>5</v>
      </c>
      <c r="L27" s="63">
        <v>266</v>
      </c>
      <c r="M27" s="63">
        <v>3012240411</v>
      </c>
      <c r="N27" s="78">
        <v>43040</v>
      </c>
      <c r="O27" s="48">
        <v>1654</v>
      </c>
      <c r="P27" s="48">
        <v>737717</v>
      </c>
      <c r="Q27" s="14">
        <v>830079672</v>
      </c>
      <c r="R27" s="48">
        <v>3851101</v>
      </c>
      <c r="S27" s="48">
        <v>14</v>
      </c>
      <c r="T27" s="48" t="s">
        <v>441</v>
      </c>
      <c r="U27" s="48">
        <v>5</v>
      </c>
      <c r="V27" s="48">
        <v>1</v>
      </c>
      <c r="W27" s="48">
        <v>2198402</v>
      </c>
      <c r="X27" s="48">
        <v>890980040</v>
      </c>
      <c r="Y27" s="48" t="s">
        <v>442</v>
      </c>
      <c r="Z27" s="79" t="s">
        <v>443</v>
      </c>
      <c r="AA27" s="80">
        <v>43069</v>
      </c>
      <c r="AB27" s="79">
        <v>30</v>
      </c>
      <c r="AC27" s="14">
        <v>821</v>
      </c>
      <c r="AD27" s="33" t="s">
        <v>1018</v>
      </c>
      <c r="AE27" s="83" t="s">
        <v>446</v>
      </c>
      <c r="AF27" s="14"/>
      <c r="AG27" s="14"/>
      <c r="AH27" s="14"/>
      <c r="AI27" s="14"/>
      <c r="AJ27" s="14"/>
      <c r="AK27" s="14"/>
      <c r="AL27" s="14"/>
      <c r="AM27" s="14"/>
      <c r="AN27" s="14"/>
      <c r="AO27" s="14"/>
      <c r="AP27" s="14"/>
      <c r="AQ27" s="14"/>
      <c r="AR27" s="14"/>
    </row>
    <row r="28" spans="1:44" ht="12.75" customHeight="1">
      <c r="A28" s="63">
        <v>27</v>
      </c>
      <c r="B28" s="63" t="s">
        <v>435</v>
      </c>
      <c r="C28" s="63">
        <v>15515313</v>
      </c>
      <c r="D28" s="63" t="s">
        <v>1078</v>
      </c>
      <c r="E28" s="63" t="s">
        <v>1079</v>
      </c>
      <c r="F28" s="63" t="s">
        <v>32</v>
      </c>
      <c r="G28" s="63" t="s">
        <v>146</v>
      </c>
      <c r="H28" s="78">
        <v>29380</v>
      </c>
      <c r="I28" s="63" t="s">
        <v>439</v>
      </c>
      <c r="J28" s="63" t="s">
        <v>1080</v>
      </c>
      <c r="K28" s="63">
        <v>5</v>
      </c>
      <c r="L28" s="63">
        <v>148</v>
      </c>
      <c r="M28" s="63">
        <v>3193375383</v>
      </c>
      <c r="N28" s="78">
        <v>43040</v>
      </c>
      <c r="O28" s="48">
        <v>1654</v>
      </c>
      <c r="P28" s="48">
        <v>737717</v>
      </c>
      <c r="Q28" s="82">
        <v>800088702</v>
      </c>
      <c r="R28" s="48">
        <v>3851101</v>
      </c>
      <c r="S28" s="48">
        <v>14</v>
      </c>
      <c r="T28" s="48" t="s">
        <v>441</v>
      </c>
      <c r="U28" s="48">
        <v>5</v>
      </c>
      <c r="V28" s="48">
        <v>1</v>
      </c>
      <c r="W28" s="48">
        <v>2198402</v>
      </c>
      <c r="X28" s="48">
        <v>890980040</v>
      </c>
      <c r="Y28" s="48" t="s">
        <v>442</v>
      </c>
      <c r="Z28" s="79" t="s">
        <v>443</v>
      </c>
      <c r="AA28" s="80">
        <v>43069</v>
      </c>
      <c r="AB28" s="79">
        <v>30</v>
      </c>
      <c r="AC28" s="14">
        <v>821</v>
      </c>
      <c r="AD28" s="33" t="s">
        <v>1018</v>
      </c>
      <c r="AE28" s="83" t="s">
        <v>446</v>
      </c>
      <c r="AF28" s="14"/>
      <c r="AG28" s="14"/>
      <c r="AH28" s="14"/>
      <c r="AI28" s="14"/>
      <c r="AJ28" s="14"/>
      <c r="AK28" s="14"/>
      <c r="AL28" s="14"/>
      <c r="AM28" s="14"/>
      <c r="AN28" s="14"/>
      <c r="AO28" s="14"/>
      <c r="AP28" s="14"/>
      <c r="AQ28" s="14"/>
      <c r="AR28" s="14"/>
    </row>
    <row r="29" spans="1:44" ht="12.75" customHeight="1">
      <c r="A29" s="41"/>
      <c r="B29" s="90"/>
      <c r="C29" s="41"/>
      <c r="D29" s="41"/>
      <c r="E29" s="41"/>
      <c r="F29" s="41"/>
      <c r="G29" s="41"/>
      <c r="H29" s="41"/>
      <c r="I29" s="90"/>
      <c r="J29" s="41"/>
      <c r="K29" s="41"/>
      <c r="L29" s="41"/>
      <c r="M29" s="41"/>
      <c r="N29" s="41"/>
      <c r="O29" s="39"/>
      <c r="P29" s="39"/>
      <c r="Q29" s="41"/>
      <c r="R29" s="39"/>
      <c r="S29" s="39"/>
      <c r="T29" s="39"/>
      <c r="U29" s="39"/>
      <c r="V29" s="39"/>
      <c r="W29" s="39"/>
      <c r="X29" s="39"/>
      <c r="Y29" s="39"/>
      <c r="Z29" s="91"/>
      <c r="AA29" s="92"/>
      <c r="AB29" s="91"/>
      <c r="AC29" s="92"/>
      <c r="AD29" s="93"/>
      <c r="AE29" s="83"/>
      <c r="AF29" s="94"/>
      <c r="AG29" s="94"/>
      <c r="AH29" s="94"/>
      <c r="AI29" s="94"/>
      <c r="AJ29" s="94"/>
      <c r="AK29" s="94"/>
      <c r="AL29" s="94"/>
      <c r="AM29" s="94"/>
      <c r="AN29" s="94"/>
      <c r="AO29" s="94"/>
      <c r="AP29" s="94"/>
      <c r="AQ29" s="94"/>
      <c r="AR29" s="94"/>
    </row>
    <row r="30" spans="1:44" ht="12.75" customHeight="1">
      <c r="A30" s="36"/>
      <c r="B30" s="37"/>
      <c r="C30" s="36"/>
      <c r="D30" s="36"/>
      <c r="E30" s="36"/>
      <c r="F30" s="36"/>
      <c r="G30" s="36"/>
      <c r="H30" s="36"/>
      <c r="I30" s="37"/>
      <c r="J30" s="36"/>
      <c r="K30" s="36"/>
      <c r="L30" s="36"/>
      <c r="M30" s="36"/>
      <c r="N30" s="36"/>
      <c r="O30" s="40"/>
      <c r="P30" s="40"/>
      <c r="Q30" s="41"/>
      <c r="R30" s="40"/>
      <c r="S30" s="40"/>
      <c r="T30" s="40"/>
      <c r="U30" s="40"/>
      <c r="V30" s="40"/>
      <c r="W30" s="40"/>
      <c r="X30" s="40"/>
      <c r="Y30" s="40"/>
      <c r="Z30" s="21"/>
      <c r="AA30" s="42"/>
      <c r="AB30" s="21"/>
      <c r="AC30" s="42"/>
      <c r="AD30" s="43"/>
      <c r="AE30" s="43"/>
    </row>
    <row r="31" spans="1:44" ht="12.75" customHeight="1">
      <c r="A31" s="36"/>
      <c r="B31" s="37"/>
      <c r="C31" s="36"/>
      <c r="D31" s="36"/>
      <c r="E31" s="36"/>
      <c r="F31" s="36"/>
      <c r="G31" s="36"/>
      <c r="H31" s="36"/>
      <c r="I31" s="37"/>
      <c r="J31" s="36"/>
      <c r="K31" s="36"/>
      <c r="L31" s="36"/>
      <c r="M31" s="36"/>
      <c r="N31" s="36"/>
      <c r="O31" s="40"/>
      <c r="P31" s="40"/>
      <c r="Q31" s="41"/>
      <c r="R31" s="40"/>
      <c r="S31" s="40"/>
      <c r="T31" s="40"/>
      <c r="U31" s="40"/>
      <c r="V31" s="40"/>
      <c r="W31" s="40"/>
      <c r="X31" s="40"/>
      <c r="Y31" s="40"/>
      <c r="Z31" s="21"/>
      <c r="AA31" s="42"/>
      <c r="AB31" s="21"/>
      <c r="AC31" s="42"/>
      <c r="AD31" s="43"/>
      <c r="AE31" s="43"/>
    </row>
    <row r="32" spans="1:44" ht="12.75" customHeight="1">
      <c r="A32" s="36"/>
      <c r="B32" s="37"/>
      <c r="C32" s="36"/>
      <c r="D32" s="36"/>
      <c r="E32" s="36"/>
      <c r="F32" s="36"/>
      <c r="G32" s="36"/>
      <c r="H32" s="36"/>
      <c r="I32" s="37"/>
      <c r="J32" s="36"/>
      <c r="K32" s="36"/>
      <c r="L32" s="36"/>
      <c r="M32" s="36"/>
      <c r="N32" s="36"/>
      <c r="O32" s="40"/>
      <c r="P32" s="40"/>
      <c r="Q32" s="41"/>
      <c r="R32" s="40"/>
      <c r="S32" s="40"/>
      <c r="T32" s="40"/>
      <c r="U32" s="40"/>
      <c r="V32" s="40"/>
      <c r="W32" s="40"/>
      <c r="X32" s="40"/>
      <c r="Y32" s="40"/>
      <c r="Z32" s="21"/>
      <c r="AA32" s="42"/>
      <c r="AB32" s="21"/>
      <c r="AC32" s="42"/>
      <c r="AD32" s="43"/>
      <c r="AE32" s="43"/>
    </row>
    <row r="33" spans="1:31" ht="12.75" customHeight="1">
      <c r="A33" s="36"/>
      <c r="B33" s="37"/>
      <c r="C33" s="36"/>
      <c r="D33" s="36"/>
      <c r="E33" s="36"/>
      <c r="F33" s="36"/>
      <c r="G33" s="36"/>
      <c r="H33" s="36"/>
      <c r="I33" s="37"/>
      <c r="J33" s="36"/>
      <c r="K33" s="36"/>
      <c r="L33" s="36"/>
      <c r="M33" s="36"/>
      <c r="N33" s="36"/>
      <c r="O33" s="40"/>
      <c r="P33" s="40"/>
      <c r="Q33" s="41"/>
      <c r="R33" s="40"/>
      <c r="S33" s="40"/>
      <c r="T33" s="40"/>
      <c r="U33" s="40"/>
      <c r="V33" s="40"/>
      <c r="W33" s="40"/>
      <c r="X33" s="40"/>
      <c r="Y33" s="40"/>
      <c r="Z33" s="21"/>
      <c r="AA33" s="42"/>
      <c r="AB33" s="21"/>
      <c r="AC33" s="42"/>
      <c r="AD33" s="43"/>
      <c r="AE33" s="43"/>
    </row>
    <row r="34" spans="1:31" ht="12.75" customHeight="1">
      <c r="A34" s="36"/>
      <c r="B34" s="37"/>
      <c r="C34" s="36"/>
      <c r="D34" s="36"/>
      <c r="E34" s="36"/>
      <c r="F34" s="36"/>
      <c r="G34" s="36"/>
      <c r="H34" s="36"/>
      <c r="I34" s="37"/>
      <c r="J34" s="36"/>
      <c r="K34" s="36"/>
      <c r="L34" s="36"/>
      <c r="M34" s="36"/>
      <c r="N34" s="36"/>
      <c r="O34" s="40"/>
      <c r="P34" s="40"/>
      <c r="Q34" s="41"/>
      <c r="R34" s="40"/>
      <c r="S34" s="40"/>
      <c r="T34" s="40"/>
      <c r="U34" s="40"/>
      <c r="V34" s="40"/>
      <c r="W34" s="40"/>
      <c r="X34" s="40"/>
      <c r="Y34" s="40"/>
      <c r="Z34" s="21"/>
      <c r="AA34" s="42"/>
      <c r="AB34" s="21"/>
      <c r="AC34" s="42"/>
      <c r="AD34" s="43"/>
      <c r="AE34" s="43"/>
    </row>
    <row r="35" spans="1:31" ht="12.75" customHeight="1">
      <c r="A35" s="36"/>
      <c r="B35" s="37"/>
      <c r="C35" s="36"/>
      <c r="D35" s="36"/>
      <c r="E35" s="36"/>
      <c r="F35" s="36"/>
      <c r="G35" s="36"/>
      <c r="H35" s="36"/>
      <c r="I35" s="37"/>
      <c r="J35" s="36"/>
      <c r="K35" s="36"/>
      <c r="L35" s="36"/>
      <c r="M35" s="36"/>
      <c r="N35" s="36"/>
      <c r="O35" s="40"/>
      <c r="P35" s="40"/>
      <c r="Q35" s="41"/>
      <c r="R35" s="40"/>
      <c r="S35" s="40"/>
      <c r="T35" s="40"/>
      <c r="U35" s="40"/>
      <c r="V35" s="40"/>
      <c r="W35" s="40"/>
      <c r="X35" s="40"/>
      <c r="Y35" s="40"/>
      <c r="Z35" s="21"/>
      <c r="AA35" s="42"/>
      <c r="AB35" s="21"/>
      <c r="AC35" s="42"/>
      <c r="AD35" s="43"/>
      <c r="AE35" s="43"/>
    </row>
    <row r="36" spans="1:31" ht="12.75" customHeight="1">
      <c r="A36" s="36"/>
      <c r="B36" s="37"/>
      <c r="C36" s="36"/>
      <c r="D36" s="36"/>
      <c r="E36" s="36"/>
      <c r="F36" s="36"/>
      <c r="G36" s="36"/>
      <c r="H36" s="36"/>
      <c r="I36" s="37"/>
      <c r="J36" s="36"/>
      <c r="K36" s="36"/>
      <c r="L36" s="36"/>
      <c r="M36" s="36"/>
      <c r="N36" s="36"/>
      <c r="O36" s="40"/>
      <c r="P36" s="40"/>
      <c r="Q36" s="41"/>
      <c r="R36" s="40"/>
      <c r="S36" s="40"/>
      <c r="T36" s="40"/>
      <c r="U36" s="40"/>
      <c r="V36" s="40"/>
      <c r="W36" s="40"/>
      <c r="X36" s="40"/>
      <c r="Y36" s="40"/>
      <c r="Z36" s="21"/>
      <c r="AA36" s="42"/>
      <c r="AB36" s="21"/>
      <c r="AC36" s="42"/>
      <c r="AD36" s="43"/>
      <c r="AE36" s="43"/>
    </row>
    <row r="37" spans="1:31" ht="12.75" customHeight="1">
      <c r="A37" s="36"/>
      <c r="B37" s="37"/>
      <c r="C37" s="36"/>
      <c r="D37" s="36"/>
      <c r="E37" s="36"/>
      <c r="F37" s="36"/>
      <c r="G37" s="36"/>
      <c r="H37" s="36"/>
      <c r="I37" s="37"/>
      <c r="J37" s="36"/>
      <c r="K37" s="36"/>
      <c r="L37" s="36"/>
      <c r="M37" s="36"/>
      <c r="N37" s="36"/>
      <c r="O37" s="40"/>
      <c r="P37" s="40"/>
      <c r="Q37" s="41"/>
      <c r="R37" s="40"/>
      <c r="S37" s="40"/>
      <c r="T37" s="40"/>
      <c r="U37" s="40"/>
      <c r="V37" s="40"/>
      <c r="W37" s="40"/>
      <c r="X37" s="40"/>
      <c r="Y37" s="40"/>
      <c r="Z37" s="21"/>
      <c r="AA37" s="42"/>
      <c r="AB37" s="21"/>
      <c r="AC37" s="42"/>
      <c r="AD37" s="43"/>
      <c r="AE37" s="43"/>
    </row>
    <row r="38" spans="1:31" ht="12.75" customHeight="1">
      <c r="A38" s="36"/>
      <c r="B38" s="37"/>
      <c r="C38" s="36"/>
      <c r="D38" s="36"/>
      <c r="E38" s="36"/>
      <c r="F38" s="36"/>
      <c r="G38" s="36"/>
      <c r="H38" s="36"/>
      <c r="I38" s="37"/>
      <c r="J38" s="36"/>
      <c r="K38" s="36"/>
      <c r="L38" s="36"/>
      <c r="M38" s="36"/>
      <c r="N38" s="36"/>
      <c r="O38" s="40"/>
      <c r="P38" s="40"/>
      <c r="Q38" s="41"/>
      <c r="R38" s="40"/>
      <c r="S38" s="40"/>
      <c r="T38" s="40"/>
      <c r="U38" s="40"/>
      <c r="V38" s="40"/>
      <c r="W38" s="40"/>
      <c r="X38" s="40"/>
      <c r="Y38" s="40"/>
      <c r="Z38" s="21"/>
      <c r="AA38" s="42"/>
      <c r="AB38" s="21"/>
      <c r="AC38" s="42"/>
      <c r="AD38" s="43"/>
      <c r="AE38" s="43"/>
    </row>
    <row r="39" spans="1:31" ht="12.75" customHeight="1">
      <c r="A39" s="36"/>
      <c r="B39" s="37"/>
      <c r="C39" s="36"/>
      <c r="D39" s="36"/>
      <c r="E39" s="36"/>
      <c r="F39" s="36"/>
      <c r="G39" s="36"/>
      <c r="H39" s="36"/>
      <c r="I39" s="37"/>
      <c r="J39" s="36"/>
      <c r="K39" s="36"/>
      <c r="L39" s="36"/>
      <c r="M39" s="36"/>
      <c r="N39" s="36"/>
      <c r="O39" s="40"/>
      <c r="P39" s="40"/>
      <c r="Q39" s="41"/>
      <c r="R39" s="40"/>
      <c r="S39" s="40"/>
      <c r="T39" s="40"/>
      <c r="U39" s="40"/>
      <c r="V39" s="40"/>
      <c r="W39" s="40"/>
      <c r="X39" s="40"/>
      <c r="Y39" s="40"/>
      <c r="Z39" s="21"/>
      <c r="AA39" s="42"/>
      <c r="AB39" s="21"/>
      <c r="AC39" s="42"/>
      <c r="AD39" s="43"/>
      <c r="AE39" s="43"/>
    </row>
    <row r="40" spans="1:31" ht="12.75" customHeight="1">
      <c r="A40" s="36"/>
      <c r="B40" s="37"/>
      <c r="C40" s="36"/>
      <c r="D40" s="36"/>
      <c r="E40" s="36"/>
      <c r="F40" s="36"/>
      <c r="G40" s="36"/>
      <c r="H40" s="36"/>
      <c r="I40" s="37"/>
      <c r="J40" s="36"/>
      <c r="K40" s="36"/>
      <c r="L40" s="36"/>
      <c r="M40" s="36"/>
      <c r="N40" s="36"/>
      <c r="O40" s="40"/>
      <c r="P40" s="40"/>
      <c r="Q40" s="41"/>
      <c r="R40" s="40"/>
      <c r="S40" s="40"/>
      <c r="T40" s="40"/>
      <c r="U40" s="40"/>
      <c r="V40" s="40"/>
      <c r="W40" s="40"/>
      <c r="X40" s="40"/>
      <c r="Y40" s="40"/>
      <c r="Z40" s="21"/>
      <c r="AA40" s="42"/>
      <c r="AB40" s="21"/>
      <c r="AC40" s="42"/>
      <c r="AD40" s="43"/>
      <c r="AE40" s="43"/>
    </row>
    <row r="41" spans="1:31" ht="12.75" customHeight="1">
      <c r="A41" s="36"/>
      <c r="B41" s="37"/>
      <c r="C41" s="36"/>
      <c r="D41" s="36"/>
      <c r="E41" s="36"/>
      <c r="F41" s="36"/>
      <c r="G41" s="36"/>
      <c r="H41" s="36"/>
      <c r="I41" s="37"/>
      <c r="J41" s="36"/>
      <c r="K41" s="36"/>
      <c r="L41" s="36"/>
      <c r="M41" s="36"/>
      <c r="N41" s="36"/>
      <c r="O41" s="40"/>
      <c r="P41" s="40"/>
      <c r="Q41" s="41"/>
      <c r="R41" s="40"/>
      <c r="S41" s="40"/>
      <c r="T41" s="40"/>
      <c r="U41" s="40"/>
      <c r="V41" s="40"/>
      <c r="W41" s="40"/>
      <c r="X41" s="40"/>
      <c r="Y41" s="40"/>
      <c r="Z41" s="21"/>
      <c r="AA41" s="42"/>
      <c r="AB41" s="21"/>
      <c r="AC41" s="42"/>
      <c r="AD41" s="43"/>
      <c r="AE41" s="43"/>
    </row>
    <row r="42" spans="1:31" ht="12.75" customHeight="1">
      <c r="A42" s="36"/>
      <c r="B42" s="37"/>
      <c r="C42" s="36"/>
      <c r="D42" s="36"/>
      <c r="E42" s="36"/>
      <c r="F42" s="36"/>
      <c r="G42" s="36"/>
      <c r="H42" s="36"/>
      <c r="I42" s="37"/>
      <c r="J42" s="36"/>
      <c r="K42" s="36"/>
      <c r="L42" s="36"/>
      <c r="M42" s="36"/>
      <c r="N42" s="36"/>
      <c r="O42" s="40"/>
      <c r="P42" s="40"/>
      <c r="Q42" s="41"/>
      <c r="R42" s="40"/>
      <c r="S42" s="40"/>
      <c r="T42" s="40"/>
      <c r="U42" s="40"/>
      <c r="V42" s="40"/>
      <c r="W42" s="40"/>
      <c r="X42" s="40"/>
      <c r="Y42" s="40"/>
      <c r="Z42" s="21"/>
      <c r="AA42" s="42"/>
      <c r="AB42" s="21"/>
      <c r="AC42" s="42"/>
      <c r="AD42" s="43"/>
      <c r="AE42" s="43"/>
    </row>
    <row r="43" spans="1:31" ht="12.75" customHeight="1">
      <c r="A43" s="36"/>
      <c r="B43" s="37"/>
      <c r="C43" s="36"/>
      <c r="D43" s="36"/>
      <c r="E43" s="36"/>
      <c r="F43" s="36"/>
      <c r="G43" s="36"/>
      <c r="H43" s="36"/>
      <c r="I43" s="37"/>
      <c r="J43" s="36"/>
      <c r="K43" s="36"/>
      <c r="L43" s="36"/>
      <c r="M43" s="36"/>
      <c r="N43" s="36"/>
      <c r="O43" s="40"/>
      <c r="P43" s="40"/>
      <c r="Q43" s="41"/>
      <c r="R43" s="40"/>
      <c r="S43" s="40"/>
      <c r="T43" s="40"/>
      <c r="U43" s="40"/>
      <c r="V43" s="40"/>
      <c r="W43" s="40"/>
      <c r="X43" s="40"/>
      <c r="Y43" s="40"/>
      <c r="Z43" s="21"/>
      <c r="AA43" s="42"/>
      <c r="AB43" s="21"/>
      <c r="AC43" s="42"/>
      <c r="AD43" s="43"/>
      <c r="AE43" s="43"/>
    </row>
    <row r="44" spans="1:31" ht="12.75" customHeight="1">
      <c r="A44" s="36"/>
      <c r="B44" s="37"/>
      <c r="C44" s="36"/>
      <c r="D44" s="36"/>
      <c r="E44" s="36"/>
      <c r="F44" s="36"/>
      <c r="G44" s="36"/>
      <c r="H44" s="36"/>
      <c r="I44" s="37"/>
      <c r="J44" s="36"/>
      <c r="K44" s="36"/>
      <c r="L44" s="36"/>
      <c r="M44" s="36"/>
      <c r="N44" s="36"/>
      <c r="O44" s="40"/>
      <c r="P44" s="40"/>
      <c r="Q44" s="41"/>
      <c r="R44" s="40"/>
      <c r="S44" s="40"/>
      <c r="T44" s="40"/>
      <c r="U44" s="40"/>
      <c r="V44" s="40"/>
      <c r="W44" s="40"/>
      <c r="X44" s="40"/>
      <c r="Y44" s="40"/>
      <c r="Z44" s="21"/>
      <c r="AA44" s="42"/>
      <c r="AB44" s="21"/>
      <c r="AC44" s="42"/>
      <c r="AD44" s="43"/>
      <c r="AE44" s="43"/>
    </row>
    <row r="45" spans="1:31" ht="12.75" customHeight="1">
      <c r="A45" s="36"/>
      <c r="B45" s="37"/>
      <c r="C45" s="36"/>
      <c r="D45" s="36"/>
      <c r="E45" s="36"/>
      <c r="F45" s="36"/>
      <c r="G45" s="36"/>
      <c r="H45" s="36"/>
      <c r="I45" s="37"/>
      <c r="J45" s="36"/>
      <c r="K45" s="36"/>
      <c r="L45" s="36"/>
      <c r="M45" s="36"/>
      <c r="N45" s="36"/>
      <c r="O45" s="40"/>
      <c r="P45" s="40"/>
      <c r="Q45" s="41"/>
      <c r="R45" s="40"/>
      <c r="S45" s="40"/>
      <c r="T45" s="40"/>
      <c r="U45" s="40"/>
      <c r="V45" s="40"/>
      <c r="W45" s="40"/>
      <c r="X45" s="40"/>
      <c r="Y45" s="40"/>
      <c r="Z45" s="21"/>
      <c r="AA45" s="42"/>
      <c r="AB45" s="21"/>
      <c r="AC45" s="42"/>
      <c r="AD45" s="43"/>
      <c r="AE45" s="43"/>
    </row>
    <row r="46" spans="1:31" ht="12.75" customHeight="1">
      <c r="A46" s="36"/>
      <c r="B46" s="37"/>
      <c r="C46" s="36"/>
      <c r="D46" s="36"/>
      <c r="E46" s="36"/>
      <c r="F46" s="36"/>
      <c r="G46" s="36"/>
      <c r="H46" s="36"/>
      <c r="I46" s="37"/>
      <c r="J46" s="36"/>
      <c r="K46" s="36"/>
      <c r="L46" s="36"/>
      <c r="M46" s="36"/>
      <c r="N46" s="36"/>
      <c r="O46" s="40"/>
      <c r="P46" s="40"/>
      <c r="Q46" s="41"/>
      <c r="R46" s="40"/>
      <c r="S46" s="40"/>
      <c r="T46" s="40"/>
      <c r="U46" s="40"/>
      <c r="V46" s="40"/>
      <c r="W46" s="40"/>
      <c r="X46" s="40"/>
      <c r="Y46" s="40"/>
      <c r="Z46" s="21"/>
      <c r="AA46" s="42"/>
      <c r="AB46" s="21"/>
      <c r="AC46" s="42"/>
      <c r="AD46" s="43"/>
      <c r="AE46" s="43"/>
    </row>
    <row r="47" spans="1:31" ht="12.75" customHeight="1">
      <c r="A47" s="36"/>
      <c r="B47" s="37"/>
      <c r="C47" s="36"/>
      <c r="D47" s="36"/>
      <c r="E47" s="36"/>
      <c r="F47" s="36"/>
      <c r="G47" s="36"/>
      <c r="H47" s="36"/>
      <c r="I47" s="37"/>
      <c r="J47" s="36"/>
      <c r="K47" s="36"/>
      <c r="L47" s="36"/>
      <c r="M47" s="36"/>
      <c r="N47" s="36"/>
      <c r="O47" s="40"/>
      <c r="P47" s="40"/>
      <c r="Q47" s="41"/>
      <c r="R47" s="40"/>
      <c r="S47" s="40"/>
      <c r="T47" s="40"/>
      <c r="U47" s="40"/>
      <c r="V47" s="40"/>
      <c r="W47" s="40"/>
      <c r="X47" s="40"/>
      <c r="Y47" s="40"/>
      <c r="Z47" s="21"/>
      <c r="AA47" s="42"/>
      <c r="AB47" s="21"/>
      <c r="AC47" s="42"/>
      <c r="AD47" s="43"/>
      <c r="AE47" s="43"/>
    </row>
    <row r="48" spans="1:31" ht="12.75" customHeight="1">
      <c r="A48" s="36"/>
      <c r="B48" s="37"/>
      <c r="C48" s="36"/>
      <c r="D48" s="36"/>
      <c r="E48" s="36"/>
      <c r="F48" s="36"/>
      <c r="G48" s="36"/>
      <c r="H48" s="36"/>
      <c r="I48" s="37"/>
      <c r="J48" s="36"/>
      <c r="K48" s="36"/>
      <c r="L48" s="36"/>
      <c r="M48" s="36"/>
      <c r="N48" s="36"/>
      <c r="O48" s="40"/>
      <c r="P48" s="40"/>
      <c r="Q48" s="41"/>
      <c r="R48" s="40"/>
      <c r="S48" s="40"/>
      <c r="T48" s="40"/>
      <c r="U48" s="40"/>
      <c r="V48" s="40"/>
      <c r="W48" s="40"/>
      <c r="X48" s="40"/>
      <c r="Y48" s="40"/>
      <c r="Z48" s="21"/>
      <c r="AA48" s="42"/>
      <c r="AB48" s="21"/>
      <c r="AC48" s="42"/>
      <c r="AD48" s="43"/>
      <c r="AE48" s="43"/>
    </row>
    <row r="49" spans="1:44" ht="12.75" customHeight="1">
      <c r="A49" s="36"/>
      <c r="B49" s="37"/>
      <c r="C49" s="36"/>
      <c r="D49" s="36"/>
      <c r="E49" s="36"/>
      <c r="F49" s="36"/>
      <c r="G49" s="36"/>
      <c r="H49" s="36"/>
      <c r="I49" s="37"/>
      <c r="J49" s="36"/>
      <c r="K49" s="36"/>
      <c r="L49" s="36"/>
      <c r="M49" s="36"/>
      <c r="N49" s="36"/>
      <c r="O49" s="40"/>
      <c r="P49" s="40"/>
      <c r="Q49" s="41"/>
      <c r="R49" s="40"/>
      <c r="S49" s="40"/>
      <c r="T49" s="40"/>
      <c r="U49" s="40"/>
      <c r="V49" s="40"/>
      <c r="W49" s="40"/>
      <c r="X49" s="40"/>
      <c r="Y49" s="40"/>
      <c r="Z49" s="21"/>
      <c r="AA49" s="42"/>
      <c r="AB49" s="21"/>
      <c r="AC49" s="42"/>
      <c r="AD49" s="43"/>
      <c r="AE49" s="43"/>
    </row>
    <row r="50" spans="1:44" ht="12.75" customHeight="1">
      <c r="A50" s="36"/>
      <c r="B50" s="37"/>
      <c r="C50" s="36"/>
      <c r="D50" s="36"/>
      <c r="E50" s="36"/>
      <c r="F50" s="36"/>
      <c r="G50" s="36"/>
      <c r="H50" s="36"/>
      <c r="I50" s="37"/>
      <c r="J50" s="36"/>
      <c r="K50" s="36"/>
      <c r="L50" s="36"/>
      <c r="M50" s="36"/>
      <c r="N50" s="36"/>
      <c r="O50" s="40"/>
      <c r="P50" s="40"/>
      <c r="Q50" s="41"/>
      <c r="R50" s="40"/>
      <c r="S50" s="40"/>
      <c r="T50" s="40"/>
      <c r="U50" s="40"/>
      <c r="V50" s="40"/>
      <c r="W50" s="40"/>
      <c r="X50" s="40"/>
      <c r="Y50" s="40"/>
      <c r="Z50" s="21"/>
      <c r="AA50" s="42"/>
      <c r="AB50" s="21"/>
      <c r="AC50" s="42"/>
      <c r="AD50" s="43"/>
      <c r="AE50" s="43"/>
    </row>
    <row r="51" spans="1:44" ht="12.75" customHeight="1">
      <c r="A51" s="36"/>
      <c r="B51" s="37"/>
      <c r="C51" s="36"/>
      <c r="D51" s="36"/>
      <c r="E51" s="36"/>
      <c r="F51" s="36"/>
      <c r="G51" s="36"/>
      <c r="H51" s="36"/>
      <c r="I51" s="37"/>
      <c r="J51" s="36"/>
      <c r="K51" s="36"/>
      <c r="L51" s="36"/>
      <c r="M51" s="36"/>
      <c r="N51" s="36"/>
      <c r="O51" s="40"/>
      <c r="P51" s="40"/>
      <c r="Q51" s="41"/>
      <c r="R51" s="40"/>
      <c r="S51" s="40"/>
      <c r="T51" s="40"/>
      <c r="U51" s="40"/>
      <c r="V51" s="40"/>
      <c r="W51" s="40"/>
      <c r="X51" s="40"/>
      <c r="Y51" s="40"/>
      <c r="Z51" s="21"/>
      <c r="AA51" s="42"/>
      <c r="AB51" s="21"/>
      <c r="AC51" s="42"/>
      <c r="AD51" s="43"/>
      <c r="AE51" s="43"/>
    </row>
    <row r="52" spans="1:44" ht="12.75" customHeight="1">
      <c r="A52" s="36"/>
      <c r="B52" s="37"/>
      <c r="C52" s="36"/>
      <c r="D52" s="36"/>
      <c r="E52" s="36"/>
      <c r="F52" s="36"/>
      <c r="G52" s="36"/>
      <c r="H52" s="36"/>
      <c r="I52" s="37"/>
      <c r="J52" s="36"/>
      <c r="K52" s="36"/>
      <c r="L52" s="36"/>
      <c r="M52" s="36"/>
      <c r="N52" s="36"/>
      <c r="O52" s="40"/>
      <c r="P52" s="40"/>
      <c r="Q52" s="41"/>
      <c r="R52" s="40"/>
      <c r="S52" s="40"/>
      <c r="T52" s="40"/>
      <c r="U52" s="40"/>
      <c r="V52" s="40"/>
      <c r="W52" s="40"/>
      <c r="X52" s="40"/>
      <c r="Y52" s="40"/>
      <c r="Z52" s="21"/>
      <c r="AA52" s="42"/>
      <c r="AB52" s="21"/>
      <c r="AC52" s="42"/>
      <c r="AD52" s="43"/>
      <c r="AE52" s="43"/>
    </row>
    <row r="53" spans="1:44" ht="12.75" customHeight="1">
      <c r="A53" s="36"/>
      <c r="B53" s="37"/>
      <c r="C53" s="36"/>
      <c r="D53" s="36"/>
      <c r="E53" s="36"/>
      <c r="F53" s="36"/>
      <c r="G53" s="36"/>
      <c r="H53" s="36"/>
      <c r="I53" s="37"/>
      <c r="J53" s="36"/>
      <c r="K53" s="36"/>
      <c r="L53" s="36"/>
      <c r="M53" s="36"/>
      <c r="N53" s="36"/>
      <c r="O53" s="40"/>
      <c r="P53" s="40"/>
      <c r="Q53" s="41"/>
      <c r="R53" s="40"/>
      <c r="S53" s="40"/>
      <c r="T53" s="40"/>
      <c r="U53" s="40"/>
      <c r="V53" s="40"/>
      <c r="W53" s="40"/>
      <c r="X53" s="40"/>
      <c r="Y53" s="40"/>
      <c r="Z53" s="21"/>
      <c r="AA53" s="42"/>
      <c r="AB53" s="21"/>
      <c r="AC53" s="42"/>
      <c r="AD53" s="43"/>
      <c r="AE53" s="43"/>
    </row>
    <row r="54" spans="1:44" ht="12.75" customHeight="1">
      <c r="A54" s="36"/>
      <c r="B54" s="37"/>
      <c r="C54" s="36"/>
      <c r="D54" s="36"/>
      <c r="E54" s="36"/>
      <c r="F54" s="36"/>
      <c r="G54" s="36"/>
      <c r="H54" s="36"/>
      <c r="I54" s="37"/>
      <c r="J54" s="36"/>
      <c r="K54" s="36"/>
      <c r="L54" s="36"/>
      <c r="M54" s="36"/>
      <c r="N54" s="36"/>
      <c r="O54" s="40"/>
      <c r="P54" s="40"/>
      <c r="Q54" s="41"/>
      <c r="R54" s="40"/>
      <c r="S54" s="40"/>
      <c r="T54" s="40"/>
      <c r="U54" s="40"/>
      <c r="V54" s="40"/>
      <c r="W54" s="40"/>
      <c r="X54" s="40"/>
      <c r="Y54" s="40"/>
      <c r="Z54" s="21"/>
      <c r="AA54" s="42"/>
      <c r="AB54" s="21"/>
      <c r="AC54" s="42"/>
      <c r="AD54" s="43"/>
      <c r="AE54" s="43"/>
    </row>
    <row r="55" spans="1:44" ht="12.75" customHeight="1">
      <c r="A55" s="36"/>
      <c r="B55" s="37"/>
      <c r="C55" s="36"/>
      <c r="D55" s="36"/>
      <c r="E55" s="36"/>
      <c r="F55" s="36"/>
      <c r="G55" s="36"/>
      <c r="H55" s="36"/>
      <c r="I55" s="37"/>
      <c r="J55" s="36"/>
      <c r="K55" s="36"/>
      <c r="L55" s="36"/>
      <c r="M55" s="36"/>
      <c r="N55" s="36"/>
      <c r="O55" s="40"/>
      <c r="P55" s="40"/>
      <c r="Q55" s="41"/>
      <c r="R55" s="40"/>
      <c r="S55" s="40"/>
      <c r="T55" s="40"/>
      <c r="U55" s="40"/>
      <c r="V55" s="40"/>
      <c r="W55" s="40"/>
      <c r="X55" s="40"/>
      <c r="Y55" s="40"/>
      <c r="Z55" s="21"/>
      <c r="AA55" s="42"/>
      <c r="AB55" s="21"/>
      <c r="AC55" s="42"/>
      <c r="AD55" s="43"/>
      <c r="AE55" s="43"/>
    </row>
    <row r="56" spans="1:44" ht="12.75" customHeight="1">
      <c r="A56" s="41"/>
      <c r="B56" s="90"/>
      <c r="C56" s="41"/>
      <c r="D56" s="41"/>
      <c r="E56" s="41"/>
      <c r="F56" s="41"/>
      <c r="G56" s="41"/>
      <c r="H56" s="41"/>
      <c r="I56" s="90"/>
      <c r="J56" s="41"/>
      <c r="K56" s="41"/>
      <c r="L56" s="41"/>
      <c r="M56" s="41"/>
      <c r="N56" s="41"/>
      <c r="O56" s="39"/>
      <c r="P56" s="39"/>
      <c r="Q56" s="41"/>
      <c r="R56" s="39"/>
      <c r="S56" s="39"/>
      <c r="T56" s="39"/>
      <c r="U56" s="39"/>
      <c r="V56" s="39"/>
      <c r="W56" s="39"/>
      <c r="X56" s="39"/>
      <c r="Y56" s="39"/>
      <c r="Z56" s="91"/>
      <c r="AA56" s="92"/>
      <c r="AB56" s="91"/>
      <c r="AC56" s="92"/>
      <c r="AD56" s="93"/>
      <c r="AE56" s="93"/>
      <c r="AF56" s="94"/>
      <c r="AG56" s="94"/>
      <c r="AH56" s="94"/>
      <c r="AI56" s="94"/>
      <c r="AJ56" s="94"/>
      <c r="AK56" s="94"/>
      <c r="AL56" s="94"/>
      <c r="AM56" s="94"/>
      <c r="AN56" s="94"/>
      <c r="AO56" s="94"/>
      <c r="AP56" s="94"/>
      <c r="AQ56" s="94"/>
      <c r="AR56" s="94"/>
    </row>
    <row r="57" spans="1:44" ht="12.75" customHeight="1">
      <c r="A57" s="36"/>
      <c r="B57" s="37"/>
      <c r="C57" s="36"/>
      <c r="D57" s="36"/>
      <c r="E57" s="36"/>
      <c r="F57" s="36"/>
      <c r="G57" s="36"/>
      <c r="H57" s="36"/>
      <c r="I57" s="37"/>
      <c r="J57" s="36"/>
      <c r="K57" s="36"/>
      <c r="L57" s="36"/>
      <c r="M57" s="36"/>
      <c r="N57" s="36"/>
      <c r="O57" s="39"/>
      <c r="P57" s="40"/>
      <c r="Q57" s="41"/>
      <c r="R57" s="40"/>
      <c r="S57" s="40"/>
      <c r="T57" s="40"/>
      <c r="U57" s="40"/>
      <c r="V57" s="40"/>
      <c r="W57" s="40"/>
      <c r="X57" s="40"/>
      <c r="Y57" s="40"/>
      <c r="Z57" s="21"/>
      <c r="AA57" s="42"/>
      <c r="AB57" s="21"/>
      <c r="AC57" s="43"/>
      <c r="AD57" s="43"/>
      <c r="AE57" s="43"/>
    </row>
    <row r="58" spans="1:44" ht="12.75" customHeight="1">
      <c r="A58" s="36"/>
      <c r="B58" s="37"/>
      <c r="C58" s="36"/>
      <c r="D58" s="36"/>
      <c r="E58" s="36"/>
      <c r="F58" s="36"/>
      <c r="G58" s="36"/>
      <c r="H58" s="36"/>
      <c r="I58" s="37"/>
      <c r="J58" s="36"/>
      <c r="K58" s="36"/>
      <c r="L58" s="36"/>
      <c r="M58" s="36"/>
      <c r="N58" s="36"/>
      <c r="O58" s="39"/>
      <c r="P58" s="40"/>
      <c r="Q58" s="41"/>
      <c r="R58" s="40"/>
      <c r="S58" s="40"/>
      <c r="T58" s="40"/>
      <c r="U58" s="40"/>
      <c r="V58" s="40"/>
      <c r="W58" s="40"/>
      <c r="X58" s="40"/>
      <c r="Y58" s="40"/>
      <c r="Z58" s="21"/>
      <c r="AA58" s="42"/>
      <c r="AB58" s="21"/>
      <c r="AC58" s="43"/>
      <c r="AD58" s="43"/>
      <c r="AE58" s="43"/>
    </row>
    <row r="59" spans="1:44" ht="12.75" customHeight="1">
      <c r="A59" s="36"/>
      <c r="B59" s="37"/>
      <c r="C59" s="36"/>
      <c r="D59" s="36"/>
      <c r="E59" s="36"/>
      <c r="F59" s="36"/>
      <c r="G59" s="36"/>
      <c r="H59" s="36"/>
      <c r="I59" s="37"/>
      <c r="J59" s="36"/>
      <c r="K59" s="36"/>
      <c r="L59" s="36"/>
      <c r="M59" s="36"/>
      <c r="N59" s="36"/>
      <c r="O59" s="39"/>
      <c r="P59" s="40"/>
      <c r="Q59" s="41"/>
      <c r="R59" s="40"/>
      <c r="S59" s="40"/>
      <c r="T59" s="40"/>
      <c r="U59" s="40"/>
      <c r="V59" s="40"/>
      <c r="W59" s="40"/>
      <c r="X59" s="40"/>
      <c r="Y59" s="40"/>
      <c r="Z59" s="21"/>
      <c r="AA59" s="42"/>
      <c r="AB59" s="21"/>
      <c r="AC59" s="43"/>
      <c r="AD59" s="43"/>
      <c r="AE59" s="43"/>
    </row>
    <row r="60" spans="1:44" ht="12.75" customHeight="1">
      <c r="A60" s="36"/>
      <c r="B60" s="37"/>
      <c r="C60" s="36"/>
      <c r="D60" s="36"/>
      <c r="E60" s="36"/>
      <c r="F60" s="36"/>
      <c r="G60" s="36"/>
      <c r="H60" s="36"/>
      <c r="I60" s="37"/>
      <c r="J60" s="36"/>
      <c r="K60" s="36"/>
      <c r="L60" s="36"/>
      <c r="M60" s="36"/>
      <c r="N60" s="36"/>
      <c r="O60" s="39"/>
      <c r="P60" s="40"/>
      <c r="Q60" s="41"/>
      <c r="R60" s="40"/>
      <c r="S60" s="40"/>
      <c r="T60" s="40"/>
      <c r="U60" s="40"/>
      <c r="V60" s="40"/>
      <c r="W60" s="40"/>
      <c r="X60" s="40"/>
      <c r="Y60" s="40"/>
      <c r="Z60" s="21"/>
      <c r="AA60" s="42"/>
      <c r="AB60" s="21"/>
      <c r="AC60" s="43"/>
      <c r="AD60" s="43"/>
      <c r="AE60" s="43"/>
    </row>
    <row r="61" spans="1:44" ht="12.75" customHeight="1">
      <c r="A61" s="36"/>
      <c r="B61" s="37"/>
      <c r="C61" s="36"/>
      <c r="D61" s="36"/>
      <c r="E61" s="36"/>
      <c r="F61" s="36"/>
      <c r="G61" s="36"/>
      <c r="H61" s="36"/>
      <c r="I61" s="37"/>
      <c r="J61" s="36"/>
      <c r="K61" s="36"/>
      <c r="L61" s="36"/>
      <c r="M61" s="36"/>
      <c r="N61" s="36"/>
      <c r="O61" s="39"/>
      <c r="P61" s="40"/>
      <c r="Q61" s="41"/>
      <c r="R61" s="40"/>
      <c r="S61" s="40"/>
      <c r="T61" s="40"/>
      <c r="U61" s="40"/>
      <c r="V61" s="40"/>
      <c r="W61" s="40"/>
      <c r="X61" s="40"/>
      <c r="Y61" s="40"/>
      <c r="Z61" s="21"/>
      <c r="AA61" s="42"/>
      <c r="AB61" s="21"/>
      <c r="AC61" s="43"/>
      <c r="AD61" s="43"/>
      <c r="AE61" s="43"/>
    </row>
    <row r="62" spans="1:44" ht="12.75" customHeight="1">
      <c r="A62" s="36"/>
      <c r="B62" s="37"/>
      <c r="C62" s="36"/>
      <c r="D62" s="36"/>
      <c r="E62" s="36"/>
      <c r="F62" s="36"/>
      <c r="G62" s="36"/>
      <c r="H62" s="36"/>
      <c r="I62" s="37"/>
      <c r="J62" s="36"/>
      <c r="K62" s="36"/>
      <c r="L62" s="36"/>
      <c r="M62" s="36"/>
      <c r="N62" s="36"/>
      <c r="O62" s="39"/>
      <c r="P62" s="40"/>
      <c r="Q62" s="41"/>
      <c r="R62" s="40"/>
      <c r="S62" s="40"/>
      <c r="T62" s="40"/>
      <c r="U62" s="40"/>
      <c r="V62" s="40"/>
      <c r="W62" s="40"/>
      <c r="X62" s="40"/>
      <c r="Y62" s="40"/>
      <c r="Z62" s="21"/>
      <c r="AA62" s="42"/>
      <c r="AB62" s="21"/>
      <c r="AC62" s="43"/>
      <c r="AD62" s="43"/>
      <c r="AE62" s="43"/>
    </row>
    <row r="63" spans="1:44" ht="12.75" customHeight="1">
      <c r="A63" s="36"/>
      <c r="B63" s="37"/>
      <c r="C63" s="36"/>
      <c r="D63" s="36"/>
      <c r="E63" s="36"/>
      <c r="F63" s="36"/>
      <c r="G63" s="36"/>
      <c r="H63" s="36"/>
      <c r="I63" s="37"/>
      <c r="J63" s="36"/>
      <c r="K63" s="36"/>
      <c r="L63" s="36"/>
      <c r="M63" s="36"/>
      <c r="N63" s="36"/>
      <c r="O63" s="39"/>
      <c r="P63" s="40"/>
      <c r="Q63" s="41"/>
      <c r="R63" s="40"/>
      <c r="S63" s="40"/>
      <c r="T63" s="40"/>
      <c r="U63" s="40"/>
      <c r="V63" s="40"/>
      <c r="W63" s="40"/>
      <c r="X63" s="40"/>
      <c r="Y63" s="40"/>
      <c r="Z63" s="21"/>
      <c r="AA63" s="42"/>
      <c r="AB63" s="21"/>
      <c r="AC63" s="43"/>
      <c r="AD63" s="43"/>
      <c r="AE63" s="43"/>
    </row>
    <row r="64" spans="1:44" ht="12.75" customHeight="1">
      <c r="A64" s="36"/>
      <c r="B64" s="37"/>
      <c r="C64" s="36"/>
      <c r="D64" s="36"/>
      <c r="E64" s="36"/>
      <c r="F64" s="36"/>
      <c r="G64" s="36"/>
      <c r="H64" s="36"/>
      <c r="I64" s="37"/>
      <c r="J64" s="36"/>
      <c r="K64" s="36"/>
      <c r="L64" s="36"/>
      <c r="M64" s="36"/>
      <c r="N64" s="36"/>
      <c r="O64" s="39"/>
      <c r="P64" s="40"/>
      <c r="Q64" s="41"/>
      <c r="R64" s="40"/>
      <c r="S64" s="40"/>
      <c r="T64" s="40"/>
      <c r="U64" s="40"/>
      <c r="V64" s="40"/>
      <c r="W64" s="40"/>
      <c r="X64" s="40"/>
      <c r="Y64" s="40"/>
      <c r="Z64" s="21"/>
      <c r="AA64" s="42"/>
      <c r="AB64" s="21"/>
      <c r="AC64" s="43"/>
      <c r="AD64" s="43"/>
      <c r="AE64" s="43"/>
    </row>
    <row r="65" spans="1:31" ht="12.75" customHeight="1">
      <c r="A65" s="36"/>
      <c r="B65" s="37"/>
      <c r="C65" s="36"/>
      <c r="D65" s="36"/>
      <c r="E65" s="36"/>
      <c r="F65" s="36"/>
      <c r="G65" s="36"/>
      <c r="H65" s="36"/>
      <c r="I65" s="37"/>
      <c r="J65" s="36"/>
      <c r="K65" s="36"/>
      <c r="L65" s="36"/>
      <c r="M65" s="36"/>
      <c r="N65" s="36"/>
      <c r="O65" s="39"/>
      <c r="P65" s="40"/>
      <c r="Q65" s="41"/>
      <c r="R65" s="40"/>
      <c r="S65" s="40"/>
      <c r="T65" s="40"/>
      <c r="U65" s="40"/>
      <c r="V65" s="40"/>
      <c r="W65" s="40"/>
      <c r="X65" s="40"/>
      <c r="Y65" s="40"/>
      <c r="Z65" s="21"/>
      <c r="AA65" s="42"/>
      <c r="AB65" s="21"/>
      <c r="AC65" s="43"/>
      <c r="AD65" s="43"/>
      <c r="AE65" s="43"/>
    </row>
    <row r="66" spans="1:31" ht="12.75" customHeight="1">
      <c r="A66" s="36"/>
      <c r="B66" s="37"/>
      <c r="C66" s="36"/>
      <c r="D66" s="36"/>
      <c r="E66" s="36"/>
      <c r="F66" s="36"/>
      <c r="G66" s="36"/>
      <c r="H66" s="36"/>
      <c r="I66" s="37"/>
      <c r="J66" s="36"/>
      <c r="K66" s="36"/>
      <c r="L66" s="36"/>
      <c r="M66" s="36"/>
      <c r="N66" s="36"/>
      <c r="O66" s="39"/>
      <c r="P66" s="40"/>
      <c r="Q66" s="41"/>
      <c r="R66" s="40"/>
      <c r="S66" s="40"/>
      <c r="T66" s="40"/>
      <c r="U66" s="40"/>
      <c r="V66" s="40"/>
      <c r="W66" s="40"/>
      <c r="X66" s="40"/>
      <c r="Y66" s="40"/>
      <c r="Z66" s="21"/>
      <c r="AA66" s="42"/>
      <c r="AB66" s="21"/>
      <c r="AC66" s="43"/>
      <c r="AD66" s="43"/>
      <c r="AE66" s="43"/>
    </row>
    <row r="67" spans="1:31" ht="12.75" customHeight="1">
      <c r="A67" s="36"/>
      <c r="B67" s="37"/>
      <c r="C67" s="36"/>
      <c r="D67" s="36"/>
      <c r="E67" s="36"/>
      <c r="F67" s="36"/>
      <c r="G67" s="36"/>
      <c r="H67" s="36"/>
      <c r="I67" s="37"/>
      <c r="J67" s="36"/>
      <c r="K67" s="36"/>
      <c r="L67" s="36"/>
      <c r="M67" s="36"/>
      <c r="N67" s="36"/>
      <c r="O67" s="39"/>
      <c r="P67" s="40"/>
      <c r="Q67" s="41"/>
      <c r="R67" s="40"/>
      <c r="S67" s="40"/>
      <c r="T67" s="40"/>
      <c r="U67" s="40"/>
      <c r="V67" s="40"/>
      <c r="W67" s="40"/>
      <c r="X67" s="40"/>
      <c r="Y67" s="40"/>
      <c r="Z67" s="21"/>
      <c r="AA67" s="42"/>
      <c r="AB67" s="21"/>
      <c r="AC67" s="43"/>
      <c r="AD67" s="43"/>
      <c r="AE67" s="43"/>
    </row>
    <row r="68" spans="1:31" ht="12.75" customHeight="1">
      <c r="A68" s="36"/>
      <c r="B68" s="37"/>
      <c r="C68" s="36"/>
      <c r="D68" s="36"/>
      <c r="E68" s="36"/>
      <c r="F68" s="36"/>
      <c r="G68" s="36"/>
      <c r="H68" s="36"/>
      <c r="I68" s="37"/>
      <c r="J68" s="36"/>
      <c r="K68" s="36"/>
      <c r="L68" s="36"/>
      <c r="M68" s="36"/>
      <c r="N68" s="36"/>
      <c r="O68" s="39"/>
      <c r="P68" s="40"/>
      <c r="Q68" s="41"/>
      <c r="R68" s="40"/>
      <c r="S68" s="40"/>
      <c r="T68" s="40"/>
      <c r="U68" s="40"/>
      <c r="V68" s="40"/>
      <c r="W68" s="40"/>
      <c r="X68" s="40"/>
      <c r="Y68" s="40"/>
      <c r="Z68" s="21"/>
      <c r="AA68" s="42"/>
      <c r="AB68" s="21"/>
      <c r="AC68" s="43"/>
      <c r="AD68" s="43"/>
      <c r="AE68" s="43"/>
    </row>
    <row r="69" spans="1:31" ht="12.75" customHeight="1">
      <c r="A69" s="36"/>
      <c r="B69" s="37"/>
      <c r="C69" s="36"/>
      <c r="D69" s="36"/>
      <c r="E69" s="36"/>
      <c r="F69" s="36"/>
      <c r="G69" s="36"/>
      <c r="H69" s="36"/>
      <c r="I69" s="37"/>
      <c r="J69" s="36"/>
      <c r="K69" s="36"/>
      <c r="L69" s="36"/>
      <c r="M69" s="36"/>
      <c r="N69" s="36"/>
      <c r="O69" s="39"/>
      <c r="P69" s="40"/>
      <c r="Q69" s="41"/>
      <c r="R69" s="40"/>
      <c r="S69" s="40"/>
      <c r="T69" s="40"/>
      <c r="U69" s="40"/>
      <c r="V69" s="40"/>
      <c r="W69" s="40"/>
      <c r="X69" s="40"/>
      <c r="Y69" s="40"/>
      <c r="Z69" s="21"/>
      <c r="AA69" s="42"/>
      <c r="AB69" s="21"/>
      <c r="AC69" s="43"/>
      <c r="AD69" s="43"/>
      <c r="AE69" s="43"/>
    </row>
    <row r="70" spans="1:31" ht="12.75" customHeight="1">
      <c r="A70" s="36"/>
      <c r="B70" s="37"/>
      <c r="C70" s="36"/>
      <c r="D70" s="36"/>
      <c r="E70" s="36"/>
      <c r="F70" s="36"/>
      <c r="G70" s="36"/>
      <c r="H70" s="36"/>
      <c r="I70" s="37"/>
      <c r="J70" s="36"/>
      <c r="K70" s="36"/>
      <c r="L70" s="36"/>
      <c r="M70" s="36"/>
      <c r="N70" s="36"/>
      <c r="O70" s="39"/>
      <c r="P70" s="40"/>
      <c r="Q70" s="41"/>
      <c r="R70" s="40"/>
      <c r="S70" s="40"/>
      <c r="T70" s="40"/>
      <c r="U70" s="40"/>
      <c r="V70" s="40"/>
      <c r="W70" s="40"/>
      <c r="X70" s="40"/>
      <c r="Y70" s="40"/>
      <c r="Z70" s="21"/>
      <c r="AA70" s="42"/>
      <c r="AB70" s="21"/>
      <c r="AC70" s="43"/>
      <c r="AD70" s="43"/>
      <c r="AE70" s="43"/>
    </row>
    <row r="71" spans="1:31" ht="12.75" customHeight="1">
      <c r="A71" s="36"/>
      <c r="B71" s="37"/>
      <c r="C71" s="36"/>
      <c r="D71" s="36"/>
      <c r="E71" s="36"/>
      <c r="F71" s="36"/>
      <c r="G71" s="36"/>
      <c r="H71" s="36"/>
      <c r="I71" s="37"/>
      <c r="J71" s="36"/>
      <c r="K71" s="36"/>
      <c r="L71" s="36"/>
      <c r="M71" s="36"/>
      <c r="N71" s="36"/>
      <c r="O71" s="39"/>
      <c r="P71" s="40"/>
      <c r="Q71" s="41"/>
      <c r="R71" s="40"/>
      <c r="S71" s="40"/>
      <c r="T71" s="40"/>
      <c r="U71" s="40"/>
      <c r="V71" s="40"/>
      <c r="W71" s="40"/>
      <c r="X71" s="40"/>
      <c r="Y71" s="40"/>
      <c r="Z71" s="21"/>
      <c r="AA71" s="42"/>
      <c r="AB71" s="21"/>
      <c r="AC71" s="43"/>
      <c r="AD71" s="43"/>
      <c r="AE71" s="43"/>
    </row>
    <row r="72" spans="1:31" ht="12.75" customHeight="1">
      <c r="A72" s="36"/>
      <c r="B72" s="37"/>
      <c r="C72" s="36"/>
      <c r="D72" s="36"/>
      <c r="E72" s="36"/>
      <c r="F72" s="36"/>
      <c r="G72" s="36"/>
      <c r="H72" s="36"/>
      <c r="I72" s="37"/>
      <c r="J72" s="36"/>
      <c r="K72" s="36"/>
      <c r="L72" s="36"/>
      <c r="M72" s="36"/>
      <c r="N72" s="36"/>
      <c r="O72" s="39"/>
      <c r="P72" s="40"/>
      <c r="Q72" s="41"/>
      <c r="R72" s="40"/>
      <c r="S72" s="40"/>
      <c r="T72" s="40"/>
      <c r="U72" s="40"/>
      <c r="V72" s="40"/>
      <c r="W72" s="40"/>
      <c r="X72" s="40"/>
      <c r="Y72" s="40"/>
      <c r="Z72" s="21"/>
      <c r="AA72" s="42"/>
      <c r="AB72" s="21"/>
      <c r="AC72" s="43"/>
      <c r="AD72" s="43"/>
      <c r="AE72" s="43"/>
    </row>
    <row r="73" spans="1:31" ht="12.75" customHeight="1">
      <c r="A73" s="36"/>
      <c r="B73" s="37"/>
      <c r="C73" s="36"/>
      <c r="D73" s="36"/>
      <c r="E73" s="36"/>
      <c r="F73" s="36"/>
      <c r="G73" s="36"/>
      <c r="H73" s="36"/>
      <c r="I73" s="37"/>
      <c r="J73" s="36"/>
      <c r="K73" s="36"/>
      <c r="L73" s="36"/>
      <c r="M73" s="36"/>
      <c r="N73" s="36"/>
      <c r="O73" s="39"/>
      <c r="P73" s="40"/>
      <c r="Q73" s="41"/>
      <c r="R73" s="40"/>
      <c r="S73" s="40"/>
      <c r="T73" s="40"/>
      <c r="U73" s="40"/>
      <c r="V73" s="40"/>
      <c r="W73" s="40"/>
      <c r="X73" s="40"/>
      <c r="Y73" s="40"/>
      <c r="Z73" s="21"/>
      <c r="AA73" s="42"/>
      <c r="AB73" s="21"/>
      <c r="AC73" s="43"/>
      <c r="AD73" s="43"/>
      <c r="AE73" s="95"/>
    </row>
    <row r="74" spans="1:31" ht="12.75" customHeight="1">
      <c r="A74" s="36"/>
      <c r="B74" s="37"/>
      <c r="C74" s="36"/>
      <c r="D74" s="36"/>
      <c r="E74" s="36"/>
      <c r="F74" s="36"/>
      <c r="G74" s="36"/>
      <c r="H74" s="36"/>
      <c r="I74" s="37"/>
      <c r="J74" s="36"/>
      <c r="K74" s="36"/>
      <c r="L74" s="36"/>
      <c r="M74" s="36"/>
      <c r="N74" s="36"/>
      <c r="O74" s="39"/>
      <c r="P74" s="40"/>
      <c r="Q74" s="41"/>
      <c r="R74" s="40"/>
      <c r="S74" s="40"/>
      <c r="T74" s="40"/>
      <c r="U74" s="40"/>
      <c r="V74" s="40"/>
      <c r="W74" s="40"/>
      <c r="X74" s="40"/>
      <c r="Y74" s="40"/>
      <c r="Z74" s="21"/>
      <c r="AA74" s="42"/>
      <c r="AB74" s="21"/>
      <c r="AC74" s="43"/>
      <c r="AD74" s="43"/>
      <c r="AE74" s="43"/>
    </row>
    <row r="75" spans="1:31" ht="12.75" customHeight="1">
      <c r="A75" s="36"/>
      <c r="B75" s="37"/>
      <c r="C75" s="36"/>
      <c r="D75" s="36"/>
      <c r="E75" s="36"/>
      <c r="F75" s="36"/>
      <c r="G75" s="36"/>
      <c r="H75" s="36"/>
      <c r="I75" s="37"/>
      <c r="J75" s="36"/>
      <c r="K75" s="36"/>
      <c r="L75" s="36"/>
      <c r="M75" s="36"/>
      <c r="N75" s="36"/>
      <c r="O75" s="39"/>
      <c r="P75" s="40"/>
      <c r="Q75" s="41"/>
      <c r="R75" s="40"/>
      <c r="S75" s="40"/>
      <c r="T75" s="40"/>
      <c r="U75" s="40"/>
      <c r="V75" s="40"/>
      <c r="W75" s="40"/>
      <c r="X75" s="40"/>
      <c r="Y75" s="40"/>
      <c r="Z75" s="21"/>
      <c r="AA75" s="42"/>
      <c r="AB75" s="21"/>
      <c r="AC75" s="43"/>
      <c r="AD75" s="43"/>
      <c r="AE75" s="43"/>
    </row>
    <row r="76" spans="1:31" ht="12.75" customHeight="1">
      <c r="A76" s="36"/>
      <c r="B76" s="37"/>
      <c r="C76" s="36"/>
      <c r="D76" s="36"/>
      <c r="E76" s="36"/>
      <c r="F76" s="36"/>
      <c r="G76" s="36"/>
      <c r="H76" s="36"/>
      <c r="I76" s="37"/>
      <c r="J76" s="36"/>
      <c r="K76" s="36"/>
      <c r="L76" s="36"/>
      <c r="M76" s="36"/>
      <c r="N76" s="36"/>
      <c r="O76" s="39"/>
      <c r="P76" s="40"/>
      <c r="Q76" s="41"/>
      <c r="R76" s="40"/>
      <c r="S76" s="40"/>
      <c r="T76" s="40"/>
      <c r="U76" s="40"/>
      <c r="V76" s="40"/>
      <c r="W76" s="40"/>
      <c r="X76" s="40"/>
      <c r="Y76" s="40"/>
      <c r="Z76" s="21"/>
      <c r="AA76" s="42"/>
      <c r="AB76" s="21"/>
      <c r="AC76" s="43"/>
      <c r="AD76" s="43"/>
      <c r="AE76" s="43"/>
    </row>
    <row r="77" spans="1:31" ht="12.75" customHeight="1">
      <c r="A77" s="36"/>
      <c r="B77" s="37"/>
      <c r="C77" s="36"/>
      <c r="D77" s="36"/>
      <c r="E77" s="36"/>
      <c r="F77" s="36"/>
      <c r="G77" s="36"/>
      <c r="H77" s="36"/>
      <c r="I77" s="37"/>
      <c r="J77" s="36"/>
      <c r="K77" s="36"/>
      <c r="L77" s="36"/>
      <c r="M77" s="36"/>
      <c r="N77" s="36"/>
      <c r="O77" s="39"/>
      <c r="P77" s="40"/>
      <c r="Q77" s="41"/>
      <c r="R77" s="40"/>
      <c r="S77" s="40"/>
      <c r="T77" s="40"/>
      <c r="U77" s="40"/>
      <c r="V77" s="40"/>
      <c r="W77" s="40"/>
      <c r="X77" s="40"/>
      <c r="Y77" s="40"/>
      <c r="Z77" s="21"/>
      <c r="AA77" s="42"/>
      <c r="AB77" s="21"/>
      <c r="AC77" s="43"/>
      <c r="AD77" s="43"/>
      <c r="AE77" s="43"/>
    </row>
    <row r="78" spans="1:31" ht="12.75" customHeight="1">
      <c r="A78" s="36"/>
      <c r="B78" s="37"/>
      <c r="C78" s="36"/>
      <c r="D78" s="36"/>
      <c r="E78" s="36"/>
      <c r="F78" s="36"/>
      <c r="G78" s="36"/>
      <c r="H78" s="36"/>
      <c r="I78" s="37"/>
      <c r="J78" s="36"/>
      <c r="K78" s="36"/>
      <c r="L78" s="36"/>
      <c r="M78" s="36"/>
      <c r="N78" s="36"/>
      <c r="O78" s="39"/>
      <c r="P78" s="40"/>
      <c r="Q78" s="41"/>
      <c r="R78" s="40"/>
      <c r="S78" s="40"/>
      <c r="T78" s="40"/>
      <c r="U78" s="40"/>
      <c r="V78" s="40"/>
      <c r="W78" s="40"/>
      <c r="X78" s="40"/>
      <c r="Y78" s="40"/>
      <c r="Z78" s="21"/>
      <c r="AA78" s="42"/>
      <c r="AB78" s="21"/>
      <c r="AC78" s="43"/>
      <c r="AD78" s="43"/>
      <c r="AE78" s="43"/>
    </row>
    <row r="79" spans="1:31" ht="12.75" customHeight="1">
      <c r="A79" s="36"/>
      <c r="B79" s="37"/>
      <c r="C79" s="36"/>
      <c r="D79" s="36"/>
      <c r="E79" s="36"/>
      <c r="F79" s="36"/>
      <c r="G79" s="36"/>
      <c r="H79" s="36"/>
      <c r="I79" s="37"/>
      <c r="J79" s="36"/>
      <c r="K79" s="36"/>
      <c r="L79" s="36"/>
      <c r="M79" s="36"/>
      <c r="N79" s="36"/>
      <c r="O79" s="39"/>
      <c r="P79" s="40"/>
      <c r="Q79" s="41"/>
      <c r="R79" s="40"/>
      <c r="S79" s="40"/>
      <c r="T79" s="40"/>
      <c r="U79" s="40"/>
      <c r="V79" s="40"/>
      <c r="W79" s="40"/>
      <c r="X79" s="40"/>
      <c r="Y79" s="40"/>
      <c r="Z79" s="21"/>
      <c r="AA79" s="42"/>
      <c r="AB79" s="21"/>
      <c r="AC79" s="43"/>
      <c r="AD79" s="43"/>
      <c r="AE79" s="43"/>
    </row>
    <row r="80" spans="1:31" ht="12.75" customHeight="1">
      <c r="A80" s="36"/>
      <c r="B80" s="37"/>
      <c r="C80" s="36"/>
      <c r="D80" s="36"/>
      <c r="E80" s="36"/>
      <c r="F80" s="36"/>
      <c r="G80" s="36"/>
      <c r="H80" s="36"/>
      <c r="I80" s="37"/>
      <c r="J80" s="36"/>
      <c r="K80" s="36"/>
      <c r="L80" s="36"/>
      <c r="M80" s="36"/>
      <c r="N80" s="36"/>
      <c r="O80" s="39"/>
      <c r="P80" s="40"/>
      <c r="Q80" s="41"/>
      <c r="R80" s="40"/>
      <c r="S80" s="40"/>
      <c r="T80" s="40"/>
      <c r="U80" s="40"/>
      <c r="V80" s="40"/>
      <c r="W80" s="40"/>
      <c r="X80" s="40"/>
      <c r="Y80" s="40"/>
      <c r="Z80" s="21"/>
      <c r="AA80" s="42"/>
      <c r="AB80" s="21"/>
      <c r="AC80" s="43"/>
      <c r="AD80" s="43"/>
      <c r="AE80" s="43"/>
    </row>
    <row r="81" spans="1:44" ht="12.75" customHeight="1">
      <c r="A81" s="36"/>
      <c r="B81" s="37"/>
      <c r="C81" s="36"/>
      <c r="D81" s="36"/>
      <c r="E81" s="36"/>
      <c r="F81" s="36"/>
      <c r="G81" s="36"/>
      <c r="H81" s="36"/>
      <c r="I81" s="37"/>
      <c r="J81" s="36"/>
      <c r="K81" s="36"/>
      <c r="L81" s="36"/>
      <c r="M81" s="36"/>
      <c r="N81" s="36"/>
      <c r="O81" s="39"/>
      <c r="P81" s="40"/>
      <c r="Q81" s="41"/>
      <c r="R81" s="40"/>
      <c r="S81" s="40"/>
      <c r="T81" s="40"/>
      <c r="U81" s="40"/>
      <c r="V81" s="40"/>
      <c r="W81" s="40"/>
      <c r="X81" s="40"/>
      <c r="Y81" s="40"/>
      <c r="Z81" s="21"/>
      <c r="AA81" s="42"/>
      <c r="AB81" s="21"/>
      <c r="AC81" s="43"/>
      <c r="AD81" s="43"/>
      <c r="AE81" s="43"/>
    </row>
    <row r="82" spans="1:44" ht="12.75" customHeight="1">
      <c r="A82" s="36"/>
      <c r="B82" s="37"/>
      <c r="C82" s="36"/>
      <c r="D82" s="36"/>
      <c r="E82" s="36"/>
      <c r="F82" s="36"/>
      <c r="G82" s="36"/>
      <c r="H82" s="36"/>
      <c r="I82" s="37"/>
      <c r="J82" s="36"/>
      <c r="K82" s="36"/>
      <c r="L82" s="36"/>
      <c r="M82" s="36"/>
      <c r="N82" s="36"/>
      <c r="O82" s="39"/>
      <c r="P82" s="40"/>
      <c r="Q82" s="41"/>
      <c r="R82" s="40"/>
      <c r="S82" s="40"/>
      <c r="T82" s="40"/>
      <c r="U82" s="40"/>
      <c r="V82" s="40"/>
      <c r="W82" s="40"/>
      <c r="X82" s="40"/>
      <c r="Y82" s="40"/>
      <c r="Z82" s="21"/>
      <c r="AA82" s="42"/>
      <c r="AB82" s="21"/>
      <c r="AC82" s="43"/>
      <c r="AD82" s="43"/>
      <c r="AE82" s="43"/>
    </row>
    <row r="83" spans="1:44" ht="12.75" customHeight="1">
      <c r="A83" s="36"/>
      <c r="B83" s="37"/>
      <c r="C83" s="36"/>
      <c r="D83" s="36"/>
      <c r="E83" s="36"/>
      <c r="F83" s="36"/>
      <c r="G83" s="36"/>
      <c r="H83" s="36"/>
      <c r="I83" s="37"/>
      <c r="J83" s="36"/>
      <c r="K83" s="36"/>
      <c r="L83" s="36"/>
      <c r="M83" s="36"/>
      <c r="N83" s="36"/>
      <c r="O83" s="39"/>
      <c r="P83" s="40"/>
      <c r="Q83" s="41"/>
      <c r="R83" s="40"/>
      <c r="S83" s="40"/>
      <c r="T83" s="40"/>
      <c r="U83" s="40"/>
      <c r="V83" s="40"/>
      <c r="W83" s="40"/>
      <c r="X83" s="40"/>
      <c r="Y83" s="40"/>
      <c r="Z83" s="21"/>
      <c r="AA83" s="42"/>
      <c r="AB83" s="21"/>
      <c r="AC83" s="43"/>
      <c r="AD83" s="43"/>
      <c r="AE83" s="43"/>
    </row>
    <row r="84" spans="1:44" ht="12.75" customHeight="1">
      <c r="A84" s="36"/>
      <c r="B84" s="37"/>
      <c r="C84" s="36"/>
      <c r="D84" s="36"/>
      <c r="E84" s="36"/>
      <c r="F84" s="36"/>
      <c r="G84" s="36"/>
      <c r="H84" s="36"/>
      <c r="I84" s="37"/>
      <c r="J84" s="36"/>
      <c r="K84" s="36"/>
      <c r="L84" s="36"/>
      <c r="M84" s="36"/>
      <c r="N84" s="36"/>
      <c r="O84" s="39"/>
      <c r="P84" s="40"/>
      <c r="Q84" s="41"/>
      <c r="R84" s="40"/>
      <c r="S84" s="40"/>
      <c r="T84" s="40"/>
      <c r="U84" s="40"/>
      <c r="V84" s="40"/>
      <c r="W84" s="40"/>
      <c r="X84" s="40"/>
      <c r="Y84" s="40"/>
      <c r="Z84" s="21"/>
      <c r="AA84" s="42"/>
      <c r="AB84" s="21"/>
      <c r="AC84" s="43"/>
      <c r="AD84" s="43"/>
      <c r="AE84" s="43"/>
    </row>
    <row r="85" spans="1:44" ht="12.75" customHeight="1">
      <c r="A85" s="36"/>
      <c r="B85" s="37"/>
      <c r="C85" s="36"/>
      <c r="D85" s="36"/>
      <c r="E85" s="36"/>
      <c r="F85" s="36"/>
      <c r="G85" s="36"/>
      <c r="H85" s="36"/>
      <c r="I85" s="37"/>
      <c r="J85" s="36"/>
      <c r="K85" s="36"/>
      <c r="L85" s="36"/>
      <c r="M85" s="36"/>
      <c r="N85" s="36"/>
      <c r="O85" s="39"/>
      <c r="P85" s="40"/>
      <c r="Q85" s="41"/>
      <c r="R85" s="40"/>
      <c r="S85" s="40"/>
      <c r="T85" s="40"/>
      <c r="U85" s="40"/>
      <c r="V85" s="40"/>
      <c r="W85" s="40"/>
      <c r="X85" s="40"/>
      <c r="Y85" s="40"/>
      <c r="Z85" s="21"/>
      <c r="AA85" s="42"/>
      <c r="AB85" s="21"/>
      <c r="AC85" s="43"/>
      <c r="AD85" s="43"/>
      <c r="AE85" s="43"/>
    </row>
    <row r="86" spans="1:44" ht="12.75" customHeight="1">
      <c r="A86" s="36"/>
      <c r="B86" s="37"/>
      <c r="C86" s="36"/>
      <c r="D86" s="36"/>
      <c r="E86" s="36"/>
      <c r="F86" s="36"/>
      <c r="G86" s="36"/>
      <c r="H86" s="36"/>
      <c r="I86" s="37"/>
      <c r="J86" s="36"/>
      <c r="K86" s="36"/>
      <c r="L86" s="36"/>
      <c r="M86" s="36"/>
      <c r="N86" s="36"/>
      <c r="O86" s="39"/>
      <c r="P86" s="40"/>
      <c r="Q86" s="41"/>
      <c r="R86" s="40"/>
      <c r="S86" s="40"/>
      <c r="T86" s="40"/>
      <c r="U86" s="40"/>
      <c r="V86" s="40"/>
      <c r="W86" s="40"/>
      <c r="X86" s="40"/>
      <c r="Y86" s="40"/>
      <c r="Z86" s="21"/>
      <c r="AA86" s="42"/>
      <c r="AB86" s="21"/>
      <c r="AC86" s="43"/>
      <c r="AD86" s="43"/>
      <c r="AE86" s="43"/>
    </row>
    <row r="87" spans="1:44" ht="12.75" customHeight="1">
      <c r="A87" s="36"/>
      <c r="B87" s="37"/>
      <c r="C87" s="36"/>
      <c r="D87" s="36"/>
      <c r="E87" s="36"/>
      <c r="F87" s="36"/>
      <c r="G87" s="36"/>
      <c r="H87" s="36"/>
      <c r="I87" s="37"/>
      <c r="J87" s="36"/>
      <c r="K87" s="36"/>
      <c r="L87" s="36"/>
      <c r="M87" s="36"/>
      <c r="N87" s="36"/>
      <c r="O87" s="39"/>
      <c r="P87" s="40"/>
      <c r="Q87" s="41"/>
      <c r="R87" s="40"/>
      <c r="S87" s="40"/>
      <c r="T87" s="40"/>
      <c r="U87" s="40"/>
      <c r="V87" s="40"/>
      <c r="W87" s="40"/>
      <c r="X87" s="40"/>
      <c r="Y87" s="40"/>
      <c r="Z87" s="21"/>
      <c r="AA87" s="42"/>
      <c r="AB87" s="21"/>
      <c r="AC87" s="43"/>
      <c r="AD87" s="43"/>
      <c r="AE87" s="43"/>
    </row>
    <row r="88" spans="1:44" ht="12.75" customHeight="1">
      <c r="A88" s="36"/>
      <c r="B88" s="37"/>
      <c r="C88" s="36"/>
      <c r="D88" s="36"/>
      <c r="E88" s="36"/>
      <c r="F88" s="36"/>
      <c r="G88" s="36"/>
      <c r="H88" s="36"/>
      <c r="I88" s="37"/>
      <c r="J88" s="36"/>
      <c r="K88" s="36"/>
      <c r="L88" s="36"/>
      <c r="M88" s="36"/>
      <c r="N88" s="36"/>
      <c r="O88" s="39"/>
      <c r="P88" s="40"/>
      <c r="Q88" s="41"/>
      <c r="R88" s="40"/>
      <c r="S88" s="40"/>
      <c r="T88" s="40"/>
      <c r="U88" s="40"/>
      <c r="V88" s="40"/>
      <c r="W88" s="40"/>
      <c r="X88" s="40"/>
      <c r="Y88" s="40"/>
      <c r="Z88" s="21"/>
      <c r="AA88" s="42"/>
      <c r="AB88" s="21"/>
      <c r="AC88" s="43"/>
      <c r="AD88" s="43"/>
      <c r="AE88" s="43"/>
    </row>
    <row r="89" spans="1:44" ht="12.75" customHeight="1">
      <c r="A89" s="41"/>
      <c r="B89" s="90"/>
      <c r="C89" s="41"/>
      <c r="D89" s="41"/>
      <c r="E89" s="41"/>
      <c r="F89" s="41"/>
      <c r="G89" s="41"/>
      <c r="H89" s="41"/>
      <c r="I89" s="90"/>
      <c r="J89" s="41"/>
      <c r="K89" s="41"/>
      <c r="L89" s="41"/>
      <c r="M89" s="41"/>
      <c r="N89" s="41"/>
      <c r="O89" s="39"/>
      <c r="P89" s="39"/>
      <c r="Q89" s="41"/>
      <c r="R89" s="39"/>
      <c r="S89" s="39"/>
      <c r="T89" s="39"/>
      <c r="U89" s="39"/>
      <c r="V89" s="39"/>
      <c r="W89" s="39"/>
      <c r="X89" s="39"/>
      <c r="Y89" s="39"/>
      <c r="Z89" s="91"/>
      <c r="AA89" s="92"/>
      <c r="AB89" s="91"/>
      <c r="AC89" s="93"/>
      <c r="AD89" s="93"/>
      <c r="AE89" s="93"/>
      <c r="AF89" s="94"/>
      <c r="AG89" s="94"/>
      <c r="AH89" s="94"/>
      <c r="AI89" s="94"/>
      <c r="AJ89" s="94"/>
      <c r="AK89" s="94"/>
      <c r="AL89" s="94"/>
      <c r="AM89" s="94"/>
      <c r="AN89" s="94"/>
      <c r="AO89" s="94"/>
      <c r="AP89" s="94"/>
      <c r="AQ89" s="94"/>
      <c r="AR89" s="94"/>
    </row>
    <row r="90" spans="1:44" ht="12.75" customHeight="1">
      <c r="A90" s="36"/>
      <c r="B90" s="37"/>
      <c r="C90" s="36"/>
      <c r="D90" s="36"/>
      <c r="E90" s="36"/>
      <c r="F90" s="36"/>
      <c r="G90" s="36"/>
      <c r="H90" s="36"/>
      <c r="I90" s="37"/>
      <c r="J90" s="36"/>
      <c r="K90" s="36"/>
      <c r="L90" s="36"/>
      <c r="M90" s="36"/>
      <c r="N90" s="36"/>
      <c r="O90" s="39"/>
      <c r="P90" s="40"/>
      <c r="Q90" s="41"/>
      <c r="R90" s="40"/>
      <c r="S90" s="40"/>
      <c r="T90" s="40"/>
      <c r="U90" s="40"/>
      <c r="V90" s="40"/>
      <c r="W90" s="40"/>
      <c r="X90" s="40"/>
      <c r="Y90" s="40"/>
      <c r="Z90" s="21"/>
      <c r="AA90" s="42"/>
      <c r="AB90" s="21"/>
      <c r="AC90" s="43"/>
      <c r="AD90" s="43"/>
      <c r="AE90" s="95"/>
    </row>
    <row r="91" spans="1:44" ht="12.75" customHeight="1">
      <c r="A91" s="36"/>
      <c r="B91" s="37"/>
      <c r="C91" s="36"/>
      <c r="D91" s="36"/>
      <c r="E91" s="36"/>
      <c r="F91" s="36"/>
      <c r="G91" s="36"/>
      <c r="H91" s="36"/>
      <c r="I91" s="37"/>
      <c r="J91" s="36"/>
      <c r="K91" s="36"/>
      <c r="L91" s="36"/>
      <c r="M91" s="36"/>
      <c r="N91" s="36"/>
      <c r="O91" s="39"/>
      <c r="P91" s="40"/>
      <c r="Q91" s="41"/>
      <c r="R91" s="40"/>
      <c r="S91" s="40"/>
      <c r="T91" s="40"/>
      <c r="U91" s="40"/>
      <c r="V91" s="40"/>
      <c r="W91" s="40"/>
      <c r="X91" s="40"/>
      <c r="Y91" s="40"/>
      <c r="Z91" s="21"/>
      <c r="AA91" s="42"/>
      <c r="AB91" s="21"/>
      <c r="AC91" s="43"/>
      <c r="AD91" s="43"/>
      <c r="AE91" s="43"/>
    </row>
    <row r="92" spans="1:44" ht="12.75" customHeight="1">
      <c r="A92" s="36"/>
      <c r="B92" s="37"/>
      <c r="C92" s="36"/>
      <c r="D92" s="36"/>
      <c r="E92" s="36"/>
      <c r="F92" s="36"/>
      <c r="G92" s="36"/>
      <c r="H92" s="36"/>
      <c r="I92" s="37"/>
      <c r="J92" s="36"/>
      <c r="K92" s="36"/>
      <c r="L92" s="36"/>
      <c r="M92" s="36"/>
      <c r="N92" s="36"/>
      <c r="O92" s="39"/>
      <c r="P92" s="40"/>
      <c r="Q92" s="41"/>
      <c r="R92" s="40"/>
      <c r="S92" s="40"/>
      <c r="T92" s="40"/>
      <c r="U92" s="40"/>
      <c r="V92" s="40"/>
      <c r="W92" s="40"/>
      <c r="X92" s="40"/>
      <c r="Y92" s="40"/>
      <c r="Z92" s="21"/>
      <c r="AA92" s="42"/>
      <c r="AB92" s="21"/>
      <c r="AC92" s="43"/>
      <c r="AD92" s="43"/>
      <c r="AE92" s="43"/>
    </row>
    <row r="93" spans="1:44" ht="12.75" customHeight="1">
      <c r="A93" s="36"/>
      <c r="B93" s="37"/>
      <c r="C93" s="36"/>
      <c r="D93" s="36"/>
      <c r="E93" s="36"/>
      <c r="F93" s="36"/>
      <c r="G93" s="36"/>
      <c r="H93" s="36"/>
      <c r="I93" s="37"/>
      <c r="J93" s="36"/>
      <c r="K93" s="36"/>
      <c r="L93" s="36"/>
      <c r="M93" s="36"/>
      <c r="N93" s="36"/>
      <c r="O93" s="39"/>
      <c r="P93" s="40"/>
      <c r="Q93" s="41"/>
      <c r="R93" s="40"/>
      <c r="S93" s="40"/>
      <c r="T93" s="40"/>
      <c r="U93" s="40"/>
      <c r="V93" s="40"/>
      <c r="W93" s="40"/>
      <c r="X93" s="40"/>
      <c r="Y93" s="40"/>
      <c r="Z93" s="21"/>
      <c r="AA93" s="42"/>
      <c r="AB93" s="21"/>
      <c r="AC93" s="43"/>
      <c r="AD93" s="43"/>
      <c r="AE93" s="43"/>
    </row>
    <row r="94" spans="1:44" ht="12.75" customHeight="1">
      <c r="A94" s="36"/>
      <c r="B94" s="37"/>
      <c r="C94" s="36"/>
      <c r="D94" s="36"/>
      <c r="E94" s="36"/>
      <c r="F94" s="36"/>
      <c r="G94" s="36"/>
      <c r="H94" s="36"/>
      <c r="I94" s="37"/>
      <c r="J94" s="36"/>
      <c r="K94" s="36"/>
      <c r="L94" s="36"/>
      <c r="M94" s="36"/>
      <c r="N94" s="36"/>
      <c r="O94" s="39"/>
      <c r="P94" s="40"/>
      <c r="Q94" s="41"/>
      <c r="R94" s="40"/>
      <c r="S94" s="40"/>
      <c r="T94" s="40"/>
      <c r="U94" s="40"/>
      <c r="V94" s="40"/>
      <c r="W94" s="40"/>
      <c r="X94" s="40"/>
      <c r="Y94" s="40"/>
      <c r="Z94" s="21"/>
      <c r="AA94" s="42"/>
      <c r="AB94" s="21"/>
      <c r="AC94" s="43"/>
      <c r="AD94" s="43"/>
      <c r="AE94" s="43"/>
    </row>
    <row r="95" spans="1:44" ht="12.75" customHeight="1">
      <c r="A95" s="36"/>
      <c r="B95" s="37"/>
      <c r="C95" s="36"/>
      <c r="D95" s="36"/>
      <c r="E95" s="36"/>
      <c r="F95" s="36"/>
      <c r="G95" s="36"/>
      <c r="H95" s="36"/>
      <c r="I95" s="37"/>
      <c r="J95" s="36"/>
      <c r="K95" s="36"/>
      <c r="L95" s="36"/>
      <c r="M95" s="36"/>
      <c r="N95" s="36"/>
      <c r="O95" s="39"/>
      <c r="P95" s="40"/>
      <c r="Q95" s="41"/>
      <c r="R95" s="40"/>
      <c r="S95" s="40"/>
      <c r="T95" s="40"/>
      <c r="U95" s="40"/>
      <c r="V95" s="40"/>
      <c r="W95" s="40"/>
      <c r="X95" s="40"/>
      <c r="Y95" s="40"/>
      <c r="Z95" s="21"/>
      <c r="AA95" s="42"/>
      <c r="AB95" s="21"/>
      <c r="AC95" s="43"/>
      <c r="AD95" s="43"/>
      <c r="AE95" s="43"/>
    </row>
    <row r="96" spans="1:44" ht="12.75" customHeight="1">
      <c r="A96" s="41"/>
      <c r="B96" s="90"/>
      <c r="C96" s="41"/>
      <c r="D96" s="41"/>
      <c r="E96" s="41"/>
      <c r="F96" s="41"/>
      <c r="G96" s="41"/>
      <c r="H96" s="41"/>
      <c r="I96" s="90"/>
      <c r="J96" s="41"/>
      <c r="K96" s="41"/>
      <c r="L96" s="41"/>
      <c r="M96" s="41"/>
      <c r="N96" s="41"/>
      <c r="O96" s="39"/>
      <c r="P96" s="39"/>
      <c r="Q96" s="41"/>
      <c r="R96" s="39"/>
      <c r="S96" s="39"/>
      <c r="T96" s="39"/>
      <c r="U96" s="39"/>
      <c r="V96" s="39"/>
      <c r="W96" s="39"/>
      <c r="X96" s="39"/>
      <c r="Y96" s="39"/>
      <c r="Z96" s="91"/>
      <c r="AA96" s="92"/>
      <c r="AB96" s="91"/>
      <c r="AC96" s="93"/>
      <c r="AD96" s="93"/>
      <c r="AE96" s="93"/>
      <c r="AF96" s="94"/>
      <c r="AG96" s="94"/>
      <c r="AH96" s="94"/>
      <c r="AI96" s="94"/>
      <c r="AJ96" s="94"/>
      <c r="AK96" s="94"/>
      <c r="AL96" s="94"/>
      <c r="AM96" s="94"/>
      <c r="AN96" s="94"/>
      <c r="AO96" s="94"/>
      <c r="AP96" s="94"/>
      <c r="AQ96" s="94"/>
      <c r="AR96" s="94"/>
    </row>
    <row r="97" spans="1:31" ht="12.75" customHeight="1">
      <c r="A97" s="36"/>
      <c r="B97" s="37"/>
      <c r="C97" s="36"/>
      <c r="D97" s="36"/>
      <c r="E97" s="36"/>
      <c r="F97" s="36"/>
      <c r="G97" s="36"/>
      <c r="H97" s="36"/>
      <c r="I97" s="37"/>
      <c r="J97" s="36"/>
      <c r="K97" s="36"/>
      <c r="L97" s="36"/>
      <c r="M97" s="36"/>
      <c r="N97" s="36"/>
      <c r="O97" s="39"/>
      <c r="P97" s="40"/>
      <c r="Q97" s="41"/>
      <c r="R97" s="40"/>
      <c r="S97" s="40"/>
      <c r="T97" s="40"/>
      <c r="U97" s="40"/>
      <c r="V97" s="40"/>
      <c r="W97" s="40"/>
      <c r="X97" s="40"/>
      <c r="Y97" s="40"/>
      <c r="Z97" s="21"/>
      <c r="AA97" s="42"/>
      <c r="AB97" s="21"/>
      <c r="AC97" s="43"/>
      <c r="AD97" s="43"/>
      <c r="AE97" s="43"/>
    </row>
    <row r="98" spans="1:31" ht="12.75" customHeight="1">
      <c r="A98" s="36"/>
      <c r="B98" s="37"/>
      <c r="C98" s="36"/>
      <c r="D98" s="36"/>
      <c r="E98" s="36"/>
      <c r="F98" s="36"/>
      <c r="G98" s="36"/>
      <c r="H98" s="36"/>
      <c r="I98" s="37"/>
      <c r="J98" s="36"/>
      <c r="K98" s="36"/>
      <c r="L98" s="36"/>
      <c r="M98" s="36"/>
      <c r="N98" s="36"/>
      <c r="O98" s="39"/>
      <c r="P98" s="40"/>
      <c r="Q98" s="41"/>
      <c r="R98" s="40"/>
      <c r="S98" s="40"/>
      <c r="T98" s="40"/>
      <c r="U98" s="40"/>
      <c r="V98" s="40"/>
      <c r="W98" s="40"/>
      <c r="X98" s="40"/>
      <c r="Y98" s="40"/>
      <c r="Z98" s="21"/>
      <c r="AA98" s="42"/>
      <c r="AB98" s="21"/>
      <c r="AC98" s="43"/>
      <c r="AD98" s="43"/>
      <c r="AE98" s="43"/>
    </row>
    <row r="99" spans="1:31" ht="12.75" customHeight="1">
      <c r="A99" s="36"/>
      <c r="B99" s="37"/>
      <c r="C99" s="36"/>
      <c r="D99" s="36"/>
      <c r="E99" s="36"/>
      <c r="F99" s="36"/>
      <c r="G99" s="36"/>
      <c r="H99" s="36"/>
      <c r="I99" s="37"/>
      <c r="J99" s="36"/>
      <c r="K99" s="36"/>
      <c r="L99" s="36"/>
      <c r="M99" s="36"/>
      <c r="N99" s="36"/>
      <c r="O99" s="39"/>
      <c r="P99" s="40"/>
      <c r="Q99" s="41"/>
      <c r="R99" s="40"/>
      <c r="S99" s="40"/>
      <c r="T99" s="40"/>
      <c r="U99" s="40"/>
      <c r="V99" s="40"/>
      <c r="W99" s="40"/>
      <c r="X99" s="40"/>
      <c r="Y99" s="40"/>
      <c r="Z99" s="21"/>
      <c r="AA99" s="42"/>
      <c r="AB99" s="21"/>
      <c r="AC99" s="43"/>
      <c r="AD99" s="43"/>
      <c r="AE99" s="43"/>
    </row>
    <row r="100" spans="1:31" ht="12.75" customHeight="1">
      <c r="A100" s="36"/>
      <c r="B100" s="37"/>
      <c r="C100" s="36"/>
      <c r="D100" s="36"/>
      <c r="E100" s="36"/>
      <c r="F100" s="36"/>
      <c r="G100" s="36"/>
      <c r="H100" s="36"/>
      <c r="I100" s="37"/>
      <c r="J100" s="36"/>
      <c r="K100" s="36"/>
      <c r="L100" s="36"/>
      <c r="M100" s="36"/>
      <c r="N100" s="36"/>
      <c r="O100" s="39"/>
      <c r="P100" s="40"/>
      <c r="Q100" s="41"/>
      <c r="R100" s="40"/>
      <c r="S100" s="40"/>
      <c r="T100" s="40"/>
      <c r="U100" s="40"/>
      <c r="V100" s="40"/>
      <c r="W100" s="40"/>
      <c r="X100" s="40"/>
      <c r="Y100" s="40"/>
      <c r="Z100" s="21"/>
      <c r="AA100" s="42"/>
      <c r="AB100" s="21"/>
      <c r="AC100" s="43"/>
      <c r="AD100" s="43"/>
      <c r="AE100" s="43"/>
    </row>
    <row r="101" spans="1:31" ht="12.75" customHeight="1">
      <c r="A101" s="36"/>
      <c r="B101" s="37"/>
      <c r="C101" s="36"/>
      <c r="D101" s="36"/>
      <c r="E101" s="36"/>
      <c r="F101" s="36"/>
      <c r="G101" s="36"/>
      <c r="H101" s="36"/>
      <c r="I101" s="37"/>
      <c r="J101" s="36"/>
      <c r="K101" s="36"/>
      <c r="L101" s="36"/>
      <c r="M101" s="36"/>
      <c r="N101" s="36"/>
      <c r="O101" s="39"/>
      <c r="P101" s="40"/>
      <c r="Q101" s="41"/>
      <c r="R101" s="40"/>
      <c r="S101" s="40"/>
      <c r="T101" s="40"/>
      <c r="U101" s="40"/>
      <c r="V101" s="40"/>
      <c r="W101" s="40"/>
      <c r="X101" s="40"/>
      <c r="Y101" s="40"/>
      <c r="Z101" s="21"/>
      <c r="AA101" s="42"/>
      <c r="AB101" s="21"/>
      <c r="AC101" s="43"/>
      <c r="AD101" s="43"/>
      <c r="AE101" s="43"/>
    </row>
    <row r="102" spans="1:31" ht="12.75" customHeight="1">
      <c r="A102" s="36"/>
      <c r="B102" s="37"/>
      <c r="C102" s="36"/>
      <c r="D102" s="36"/>
      <c r="E102" s="36"/>
      <c r="F102" s="36"/>
      <c r="G102" s="36"/>
      <c r="H102" s="36"/>
      <c r="I102" s="37"/>
      <c r="J102" s="36"/>
      <c r="K102" s="36"/>
      <c r="L102" s="36"/>
      <c r="M102" s="36"/>
      <c r="N102" s="36"/>
      <c r="O102" s="39"/>
      <c r="P102" s="40"/>
      <c r="Q102" s="41"/>
      <c r="R102" s="40"/>
      <c r="S102" s="40"/>
      <c r="T102" s="40"/>
      <c r="U102" s="40"/>
      <c r="V102" s="40"/>
      <c r="W102" s="40"/>
      <c r="X102" s="40"/>
      <c r="Y102" s="40"/>
      <c r="Z102" s="21"/>
      <c r="AA102" s="42"/>
      <c r="AB102" s="21"/>
      <c r="AC102" s="43"/>
      <c r="AD102" s="43"/>
      <c r="AE102" s="43"/>
    </row>
    <row r="103" spans="1:31" ht="12.75" customHeight="1">
      <c r="A103" s="36"/>
      <c r="B103" s="37"/>
      <c r="C103" s="36"/>
      <c r="D103" s="36"/>
      <c r="E103" s="36"/>
      <c r="F103" s="36"/>
      <c r="G103" s="36"/>
      <c r="H103" s="36"/>
      <c r="I103" s="37"/>
      <c r="J103" s="36"/>
      <c r="K103" s="36"/>
      <c r="L103" s="36"/>
      <c r="M103" s="36"/>
      <c r="N103" s="36"/>
      <c r="O103" s="39"/>
      <c r="P103" s="40"/>
      <c r="Q103" s="41"/>
      <c r="R103" s="40"/>
      <c r="S103" s="40"/>
      <c r="T103" s="40"/>
      <c r="U103" s="40"/>
      <c r="V103" s="40"/>
      <c r="W103" s="40"/>
      <c r="X103" s="40"/>
      <c r="Y103" s="40"/>
      <c r="Z103" s="21"/>
      <c r="AA103" s="42"/>
      <c r="AB103" s="21"/>
      <c r="AC103" s="43"/>
      <c r="AD103" s="43"/>
      <c r="AE103" s="43"/>
    </row>
    <row r="104" spans="1:31" ht="12.75" customHeight="1">
      <c r="A104" s="36"/>
      <c r="B104" s="37"/>
      <c r="C104" s="36"/>
      <c r="D104" s="36"/>
      <c r="E104" s="36"/>
      <c r="F104" s="36"/>
      <c r="G104" s="36"/>
      <c r="H104" s="36"/>
      <c r="I104" s="37"/>
      <c r="J104" s="36"/>
      <c r="K104" s="36"/>
      <c r="L104" s="36"/>
      <c r="M104" s="36"/>
      <c r="N104" s="36"/>
      <c r="O104" s="39"/>
      <c r="P104" s="40"/>
      <c r="Q104" s="41"/>
      <c r="R104" s="40"/>
      <c r="S104" s="40"/>
      <c r="T104" s="40"/>
      <c r="U104" s="40"/>
      <c r="V104" s="40"/>
      <c r="W104" s="40"/>
      <c r="X104" s="40"/>
      <c r="Y104" s="40"/>
      <c r="Z104" s="21"/>
      <c r="AA104" s="42"/>
      <c r="AB104" s="21"/>
      <c r="AC104" s="43"/>
      <c r="AD104" s="43"/>
      <c r="AE104" s="43"/>
    </row>
    <row r="105" spans="1:31" ht="12.75" customHeight="1">
      <c r="A105" s="36"/>
      <c r="B105" s="37"/>
      <c r="C105" s="36"/>
      <c r="D105" s="36"/>
      <c r="E105" s="36"/>
      <c r="F105" s="36"/>
      <c r="G105" s="36"/>
      <c r="H105" s="36"/>
      <c r="I105" s="37"/>
      <c r="J105" s="36"/>
      <c r="K105" s="36"/>
      <c r="L105" s="36"/>
      <c r="M105" s="36"/>
      <c r="N105" s="36"/>
      <c r="O105" s="39"/>
      <c r="P105" s="40"/>
      <c r="Q105" s="41"/>
      <c r="R105" s="40"/>
      <c r="S105" s="40"/>
      <c r="T105" s="40"/>
      <c r="U105" s="40"/>
      <c r="V105" s="40"/>
      <c r="W105" s="40"/>
      <c r="X105" s="40"/>
      <c r="Y105" s="40"/>
      <c r="Z105" s="21"/>
      <c r="AA105" s="42"/>
      <c r="AB105" s="21"/>
      <c r="AC105" s="43"/>
      <c r="AD105" s="43"/>
      <c r="AE105" s="43"/>
    </row>
    <row r="106" spans="1:31" ht="12.75" customHeight="1">
      <c r="A106" s="36"/>
      <c r="B106" s="37"/>
      <c r="C106" s="36"/>
      <c r="D106" s="36"/>
      <c r="E106" s="36"/>
      <c r="F106" s="36"/>
      <c r="G106" s="36"/>
      <c r="H106" s="36"/>
      <c r="I106" s="37"/>
      <c r="J106" s="36"/>
      <c r="K106" s="36"/>
      <c r="L106" s="36"/>
      <c r="M106" s="36"/>
      <c r="N106" s="36"/>
      <c r="O106" s="39"/>
      <c r="P106" s="40"/>
      <c r="Q106" s="41"/>
      <c r="R106" s="40"/>
      <c r="S106" s="40"/>
      <c r="T106" s="40"/>
      <c r="U106" s="40"/>
      <c r="V106" s="40"/>
      <c r="W106" s="40"/>
      <c r="X106" s="40"/>
      <c r="Y106" s="40"/>
      <c r="Z106" s="21"/>
      <c r="AA106" s="42"/>
      <c r="AB106" s="21"/>
      <c r="AC106" s="43"/>
      <c r="AD106" s="43"/>
      <c r="AE106" s="43"/>
    </row>
    <row r="107" spans="1:31" ht="12.75" customHeight="1">
      <c r="A107" s="36"/>
      <c r="B107" s="37"/>
      <c r="C107" s="36"/>
      <c r="D107" s="36"/>
      <c r="E107" s="36"/>
      <c r="F107" s="36"/>
      <c r="G107" s="36"/>
      <c r="H107" s="36"/>
      <c r="I107" s="37"/>
      <c r="J107" s="36"/>
      <c r="K107" s="36"/>
      <c r="L107" s="36"/>
      <c r="M107" s="36"/>
      <c r="N107" s="36"/>
      <c r="O107" s="39"/>
      <c r="P107" s="40"/>
      <c r="Q107" s="41"/>
      <c r="R107" s="40"/>
      <c r="S107" s="40"/>
      <c r="T107" s="40"/>
      <c r="U107" s="40"/>
      <c r="V107" s="40"/>
      <c r="W107" s="40"/>
      <c r="X107" s="40"/>
      <c r="Y107" s="40"/>
      <c r="Z107" s="21"/>
      <c r="AA107" s="42"/>
      <c r="AB107" s="21"/>
      <c r="AC107" s="43"/>
      <c r="AD107" s="43"/>
      <c r="AE107" s="95"/>
    </row>
    <row r="108" spans="1:31" ht="12.75" customHeight="1">
      <c r="A108" s="36"/>
      <c r="B108" s="37"/>
      <c r="C108" s="36"/>
      <c r="D108" s="36"/>
      <c r="E108" s="36"/>
      <c r="F108" s="36"/>
      <c r="G108" s="36"/>
      <c r="H108" s="36"/>
      <c r="I108" s="37"/>
      <c r="J108" s="36"/>
      <c r="K108" s="36"/>
      <c r="L108" s="36"/>
      <c r="M108" s="36"/>
      <c r="N108" s="36"/>
      <c r="O108" s="39"/>
      <c r="P108" s="40"/>
      <c r="Q108" s="41"/>
      <c r="R108" s="40"/>
      <c r="S108" s="40"/>
      <c r="T108" s="40"/>
      <c r="U108" s="40"/>
      <c r="V108" s="40"/>
      <c r="W108" s="40"/>
      <c r="X108" s="40"/>
      <c r="Y108" s="40"/>
      <c r="Z108" s="21"/>
      <c r="AA108" s="42"/>
      <c r="AB108" s="21"/>
      <c r="AC108" s="43"/>
      <c r="AD108" s="43"/>
      <c r="AE108" s="43"/>
    </row>
    <row r="109" spans="1:31" ht="12.75" customHeight="1">
      <c r="A109" s="36"/>
      <c r="B109" s="37"/>
      <c r="C109" s="36"/>
      <c r="D109" s="36"/>
      <c r="E109" s="36"/>
      <c r="F109" s="36"/>
      <c r="G109" s="36"/>
      <c r="H109" s="36"/>
      <c r="I109" s="37"/>
      <c r="J109" s="36"/>
      <c r="K109" s="36"/>
      <c r="L109" s="36"/>
      <c r="M109" s="36"/>
      <c r="N109" s="36"/>
      <c r="O109" s="39"/>
      <c r="P109" s="40"/>
      <c r="Q109" s="41"/>
      <c r="R109" s="40"/>
      <c r="S109" s="40"/>
      <c r="T109" s="40"/>
      <c r="U109" s="40"/>
      <c r="V109" s="40"/>
      <c r="W109" s="40"/>
      <c r="X109" s="40"/>
      <c r="Y109" s="40"/>
      <c r="Z109" s="21"/>
      <c r="AA109" s="42"/>
      <c r="AB109" s="21"/>
      <c r="AC109" s="43"/>
      <c r="AD109" s="43"/>
      <c r="AE109" s="43"/>
    </row>
    <row r="110" spans="1:31" ht="12.75" customHeight="1">
      <c r="A110" s="36"/>
      <c r="B110" s="37"/>
      <c r="C110" s="36"/>
      <c r="D110" s="36"/>
      <c r="E110" s="36"/>
      <c r="F110" s="36"/>
      <c r="G110" s="36"/>
      <c r="H110" s="36"/>
      <c r="I110" s="37"/>
      <c r="J110" s="36"/>
      <c r="K110" s="36"/>
      <c r="L110" s="36"/>
      <c r="M110" s="36"/>
      <c r="N110" s="36"/>
      <c r="O110" s="39"/>
      <c r="P110" s="40"/>
      <c r="Q110" s="41"/>
      <c r="R110" s="40"/>
      <c r="S110" s="40"/>
      <c r="T110" s="40"/>
      <c r="U110" s="40"/>
      <c r="V110" s="40"/>
      <c r="W110" s="40"/>
      <c r="X110" s="40"/>
      <c r="Y110" s="40"/>
      <c r="Z110" s="21"/>
      <c r="AA110" s="42"/>
      <c r="AB110" s="21"/>
      <c r="AC110" s="43"/>
      <c r="AD110" s="43"/>
      <c r="AE110" s="43"/>
    </row>
    <row r="111" spans="1:31" ht="12.75" customHeight="1">
      <c r="A111" s="36"/>
      <c r="B111" s="37"/>
      <c r="C111" s="36"/>
      <c r="D111" s="36"/>
      <c r="E111" s="36"/>
      <c r="F111" s="36"/>
      <c r="G111" s="36"/>
      <c r="H111" s="36"/>
      <c r="I111" s="37"/>
      <c r="J111" s="36"/>
      <c r="K111" s="36"/>
      <c r="L111" s="36"/>
      <c r="M111" s="36"/>
      <c r="N111" s="36"/>
      <c r="O111" s="39"/>
      <c r="P111" s="40"/>
      <c r="Q111" s="41"/>
      <c r="R111" s="40"/>
      <c r="S111" s="40"/>
      <c r="T111" s="40"/>
      <c r="U111" s="40"/>
      <c r="V111" s="40"/>
      <c r="W111" s="40"/>
      <c r="X111" s="40"/>
      <c r="Y111" s="40"/>
      <c r="Z111" s="21"/>
      <c r="AA111" s="42"/>
      <c r="AB111" s="21"/>
      <c r="AC111" s="43"/>
      <c r="AD111" s="43"/>
      <c r="AE111" s="43"/>
    </row>
    <row r="112" spans="1:31" ht="12.75" customHeight="1">
      <c r="A112" s="36"/>
      <c r="B112" s="37"/>
      <c r="C112" s="36"/>
      <c r="D112" s="36"/>
      <c r="E112" s="36"/>
      <c r="F112" s="36"/>
      <c r="G112" s="36"/>
      <c r="H112" s="36"/>
      <c r="I112" s="37"/>
      <c r="J112" s="36"/>
      <c r="K112" s="36"/>
      <c r="L112" s="36"/>
      <c r="M112" s="36"/>
      <c r="N112" s="36"/>
      <c r="O112" s="39"/>
      <c r="P112" s="40"/>
      <c r="Q112" s="41"/>
      <c r="R112" s="40"/>
      <c r="S112" s="40"/>
      <c r="T112" s="40"/>
      <c r="U112" s="40"/>
      <c r="V112" s="40"/>
      <c r="W112" s="40"/>
      <c r="X112" s="40"/>
      <c r="Y112" s="40"/>
      <c r="Z112" s="21"/>
      <c r="AA112" s="42"/>
      <c r="AB112" s="21"/>
      <c r="AC112" s="43"/>
      <c r="AD112" s="43"/>
      <c r="AE112" s="43"/>
    </row>
    <row r="113" spans="1:31" ht="12.75" customHeight="1">
      <c r="A113" s="36"/>
      <c r="B113" s="37"/>
      <c r="C113" s="36"/>
      <c r="D113" s="36"/>
      <c r="E113" s="36"/>
      <c r="F113" s="36"/>
      <c r="G113" s="36"/>
      <c r="H113" s="36"/>
      <c r="I113" s="37"/>
      <c r="J113" s="36"/>
      <c r="K113" s="36"/>
      <c r="L113" s="36"/>
      <c r="M113" s="36"/>
      <c r="N113" s="36"/>
      <c r="O113" s="39"/>
      <c r="P113" s="40"/>
      <c r="Q113" s="41"/>
      <c r="R113" s="40"/>
      <c r="S113" s="40"/>
      <c r="T113" s="40"/>
      <c r="U113" s="40"/>
      <c r="V113" s="40"/>
      <c r="W113" s="40"/>
      <c r="X113" s="40"/>
      <c r="Y113" s="40"/>
      <c r="Z113" s="21"/>
      <c r="AA113" s="42"/>
      <c r="AB113" s="21"/>
      <c r="AC113" s="43"/>
      <c r="AD113" s="43"/>
      <c r="AE113" s="43"/>
    </row>
    <row r="114" spans="1:31" ht="12.75" customHeight="1">
      <c r="A114" s="36"/>
      <c r="B114" s="37"/>
      <c r="C114" s="36"/>
      <c r="D114" s="36"/>
      <c r="E114" s="36"/>
      <c r="F114" s="36"/>
      <c r="G114" s="36"/>
      <c r="H114" s="36"/>
      <c r="I114" s="37"/>
      <c r="J114" s="36"/>
      <c r="K114" s="36"/>
      <c r="L114" s="36"/>
      <c r="M114" s="36"/>
      <c r="N114" s="36"/>
      <c r="O114" s="39"/>
      <c r="P114" s="40"/>
      <c r="Q114" s="41"/>
      <c r="R114" s="40"/>
      <c r="S114" s="40"/>
      <c r="T114" s="40"/>
      <c r="U114" s="40"/>
      <c r="V114" s="40"/>
      <c r="W114" s="40"/>
      <c r="X114" s="40"/>
      <c r="Y114" s="40"/>
      <c r="Z114" s="21"/>
      <c r="AA114" s="42"/>
      <c r="AB114" s="21"/>
      <c r="AC114" s="43"/>
      <c r="AD114" s="43"/>
      <c r="AE114" s="43"/>
    </row>
    <row r="115" spans="1:31" ht="12.75" customHeight="1">
      <c r="A115" s="36"/>
      <c r="B115" s="37"/>
      <c r="C115" s="36"/>
      <c r="D115" s="36"/>
      <c r="E115" s="36"/>
      <c r="F115" s="36"/>
      <c r="G115" s="36"/>
      <c r="H115" s="36"/>
      <c r="I115" s="37"/>
      <c r="J115" s="36"/>
      <c r="K115" s="36"/>
      <c r="L115" s="36"/>
      <c r="M115" s="36"/>
      <c r="N115" s="36"/>
      <c r="O115" s="39"/>
      <c r="P115" s="40"/>
      <c r="Q115" s="41"/>
      <c r="R115" s="40"/>
      <c r="S115" s="40"/>
      <c r="T115" s="40"/>
      <c r="U115" s="40"/>
      <c r="V115" s="40"/>
      <c r="W115" s="40"/>
      <c r="X115" s="40"/>
      <c r="Y115" s="40"/>
      <c r="Z115" s="21"/>
      <c r="AA115" s="42"/>
      <c r="AB115" s="21"/>
      <c r="AC115" s="43"/>
      <c r="AD115" s="43"/>
      <c r="AE115" s="43"/>
    </row>
    <row r="116" spans="1:31" ht="12.75" customHeight="1">
      <c r="A116" s="36"/>
      <c r="B116" s="37"/>
      <c r="C116" s="36"/>
      <c r="D116" s="36"/>
      <c r="E116" s="36"/>
      <c r="F116" s="36"/>
      <c r="G116" s="36"/>
      <c r="H116" s="36"/>
      <c r="I116" s="37"/>
      <c r="J116" s="36"/>
      <c r="K116" s="36"/>
      <c r="L116" s="36"/>
      <c r="M116" s="36"/>
      <c r="N116" s="36"/>
      <c r="O116" s="39"/>
      <c r="P116" s="40"/>
      <c r="Q116" s="41"/>
      <c r="R116" s="40"/>
      <c r="S116" s="40"/>
      <c r="T116" s="40"/>
      <c r="U116" s="40"/>
      <c r="V116" s="40"/>
      <c r="W116" s="40"/>
      <c r="X116" s="40"/>
      <c r="Y116" s="40"/>
      <c r="Z116" s="21"/>
      <c r="AA116" s="42"/>
      <c r="AB116" s="21"/>
      <c r="AC116" s="43"/>
      <c r="AD116" s="43"/>
      <c r="AE116" s="43"/>
    </row>
    <row r="117" spans="1:31" ht="12.75" customHeight="1">
      <c r="A117" s="36"/>
      <c r="B117" s="37"/>
      <c r="C117" s="36"/>
      <c r="D117" s="36"/>
      <c r="E117" s="36"/>
      <c r="F117" s="36"/>
      <c r="G117" s="36"/>
      <c r="H117" s="36"/>
      <c r="I117" s="37"/>
      <c r="J117" s="36"/>
      <c r="K117" s="36"/>
      <c r="L117" s="36"/>
      <c r="M117" s="36"/>
      <c r="N117" s="36"/>
      <c r="O117" s="39"/>
      <c r="P117" s="40"/>
      <c r="Q117" s="41"/>
      <c r="R117" s="40"/>
      <c r="S117" s="40"/>
      <c r="T117" s="40"/>
      <c r="U117" s="40"/>
      <c r="V117" s="40"/>
      <c r="W117" s="40"/>
      <c r="X117" s="40"/>
      <c r="Y117" s="40"/>
      <c r="Z117" s="21"/>
      <c r="AA117" s="42"/>
      <c r="AB117" s="21"/>
      <c r="AC117" s="43"/>
      <c r="AD117" s="43"/>
      <c r="AE117" s="43"/>
    </row>
    <row r="118" spans="1:31" ht="12.75" customHeight="1">
      <c r="A118" s="36"/>
      <c r="B118" s="37"/>
      <c r="C118" s="36"/>
      <c r="D118" s="36"/>
      <c r="E118" s="36"/>
      <c r="F118" s="36"/>
      <c r="G118" s="36"/>
      <c r="H118" s="36"/>
      <c r="I118" s="37"/>
      <c r="J118" s="36"/>
      <c r="K118" s="36"/>
      <c r="L118" s="36"/>
      <c r="M118" s="36"/>
      <c r="N118" s="36"/>
      <c r="O118" s="39"/>
      <c r="P118" s="40"/>
      <c r="Q118" s="41"/>
      <c r="R118" s="40"/>
      <c r="S118" s="40"/>
      <c r="T118" s="40"/>
      <c r="U118" s="40"/>
      <c r="V118" s="40"/>
      <c r="W118" s="40"/>
      <c r="X118" s="40"/>
      <c r="Y118" s="40"/>
      <c r="Z118" s="21"/>
      <c r="AA118" s="42"/>
      <c r="AB118" s="21"/>
      <c r="AC118" s="43"/>
      <c r="AD118" s="43"/>
      <c r="AE118" s="43"/>
    </row>
    <row r="119" spans="1:31" ht="12.75" customHeight="1">
      <c r="A119" s="36"/>
      <c r="B119" s="37"/>
      <c r="C119" s="36"/>
      <c r="D119" s="36"/>
      <c r="E119" s="36"/>
      <c r="F119" s="36"/>
      <c r="G119" s="36"/>
      <c r="H119" s="36"/>
      <c r="I119" s="37"/>
      <c r="J119" s="36"/>
      <c r="K119" s="36"/>
      <c r="L119" s="36"/>
      <c r="M119" s="36"/>
      <c r="N119" s="36"/>
      <c r="O119" s="39"/>
      <c r="P119" s="40"/>
      <c r="Q119" s="41"/>
      <c r="R119" s="40"/>
      <c r="S119" s="40"/>
      <c r="T119" s="40"/>
      <c r="U119" s="40"/>
      <c r="V119" s="40"/>
      <c r="W119" s="40"/>
      <c r="X119" s="40"/>
      <c r="Y119" s="40"/>
      <c r="Z119" s="21"/>
      <c r="AA119" s="42"/>
      <c r="AB119" s="21"/>
      <c r="AC119" s="43"/>
      <c r="AD119" s="43"/>
      <c r="AE119" s="43"/>
    </row>
    <row r="120" spans="1:31" ht="12.75" customHeight="1">
      <c r="A120" s="36"/>
      <c r="B120" s="37"/>
      <c r="C120" s="36"/>
      <c r="D120" s="36"/>
      <c r="E120" s="36"/>
      <c r="F120" s="36"/>
      <c r="G120" s="36"/>
      <c r="H120" s="36"/>
      <c r="I120" s="37"/>
      <c r="J120" s="36"/>
      <c r="K120" s="36"/>
      <c r="L120" s="36"/>
      <c r="M120" s="36"/>
      <c r="N120" s="36"/>
      <c r="O120" s="39"/>
      <c r="P120" s="40"/>
      <c r="Q120" s="41"/>
      <c r="R120" s="40"/>
      <c r="S120" s="40"/>
      <c r="T120" s="40"/>
      <c r="U120" s="40"/>
      <c r="V120" s="40"/>
      <c r="W120" s="40"/>
      <c r="X120" s="40"/>
      <c r="Y120" s="40"/>
      <c r="Z120" s="21"/>
      <c r="AA120" s="42"/>
      <c r="AB120" s="21"/>
      <c r="AC120" s="43"/>
      <c r="AD120" s="43"/>
      <c r="AE120" s="43"/>
    </row>
    <row r="121" spans="1:31" ht="12.75" customHeight="1">
      <c r="A121" s="36"/>
      <c r="B121" s="37"/>
      <c r="C121" s="36"/>
      <c r="D121" s="36"/>
      <c r="E121" s="36"/>
      <c r="F121" s="36"/>
      <c r="G121" s="36"/>
      <c r="H121" s="36"/>
      <c r="I121" s="37"/>
      <c r="J121" s="36"/>
      <c r="K121" s="36"/>
      <c r="L121" s="36"/>
      <c r="M121" s="36"/>
      <c r="N121" s="36"/>
      <c r="O121" s="39"/>
      <c r="P121" s="40"/>
      <c r="Q121" s="41"/>
      <c r="R121" s="40"/>
      <c r="S121" s="40"/>
      <c r="T121" s="40"/>
      <c r="U121" s="40"/>
      <c r="V121" s="40"/>
      <c r="W121" s="40"/>
      <c r="X121" s="40"/>
      <c r="Y121" s="40"/>
      <c r="Z121" s="21"/>
      <c r="AA121" s="42"/>
      <c r="AB121" s="21"/>
      <c r="AC121" s="43"/>
      <c r="AD121" s="43"/>
      <c r="AE121" s="43"/>
    </row>
    <row r="122" spans="1:31" ht="12.75" customHeight="1">
      <c r="A122" s="36"/>
      <c r="B122" s="37"/>
      <c r="C122" s="36"/>
      <c r="D122" s="36"/>
      <c r="E122" s="36"/>
      <c r="F122" s="36"/>
      <c r="G122" s="36"/>
      <c r="H122" s="36"/>
      <c r="I122" s="37"/>
      <c r="J122" s="36"/>
      <c r="K122" s="36"/>
      <c r="L122" s="36"/>
      <c r="M122" s="36"/>
      <c r="N122" s="36"/>
      <c r="O122" s="39"/>
      <c r="P122" s="40"/>
      <c r="Q122" s="41"/>
      <c r="R122" s="40"/>
      <c r="S122" s="40"/>
      <c r="T122" s="40"/>
      <c r="U122" s="40"/>
      <c r="V122" s="40"/>
      <c r="W122" s="40"/>
      <c r="X122" s="40"/>
      <c r="Y122" s="40"/>
      <c r="Z122" s="21"/>
      <c r="AA122" s="42"/>
      <c r="AB122" s="21"/>
      <c r="AC122" s="43"/>
      <c r="AD122" s="43"/>
      <c r="AE122" s="43"/>
    </row>
    <row r="123" spans="1:31" ht="12.75" customHeight="1">
      <c r="A123" s="36"/>
      <c r="B123" s="37"/>
      <c r="C123" s="36"/>
      <c r="D123" s="36"/>
      <c r="E123" s="36"/>
      <c r="F123" s="36"/>
      <c r="G123" s="36"/>
      <c r="H123" s="36"/>
      <c r="I123" s="37"/>
      <c r="J123" s="36"/>
      <c r="K123" s="36"/>
      <c r="L123" s="36"/>
      <c r="M123" s="36"/>
      <c r="N123" s="36"/>
      <c r="O123" s="39"/>
      <c r="P123" s="40"/>
      <c r="Q123" s="41"/>
      <c r="R123" s="40"/>
      <c r="S123" s="40"/>
      <c r="T123" s="40"/>
      <c r="U123" s="40"/>
      <c r="V123" s="40"/>
      <c r="W123" s="40"/>
      <c r="X123" s="40"/>
      <c r="Y123" s="40"/>
      <c r="Z123" s="21"/>
      <c r="AA123" s="42"/>
      <c r="AB123" s="21"/>
      <c r="AC123" s="43"/>
      <c r="AD123" s="43"/>
      <c r="AE123" s="43"/>
    </row>
    <row r="124" spans="1:31" ht="12.75" customHeight="1">
      <c r="A124" s="36"/>
      <c r="B124" s="37"/>
      <c r="C124" s="36"/>
      <c r="D124" s="36"/>
      <c r="E124" s="36"/>
      <c r="F124" s="36"/>
      <c r="G124" s="36"/>
      <c r="H124" s="36"/>
      <c r="I124" s="37"/>
      <c r="J124" s="36"/>
      <c r="K124" s="36"/>
      <c r="L124" s="36"/>
      <c r="M124" s="36"/>
      <c r="N124" s="36"/>
      <c r="O124" s="39"/>
      <c r="P124" s="40"/>
      <c r="Q124" s="41"/>
      <c r="R124" s="40"/>
      <c r="S124" s="40"/>
      <c r="T124" s="40"/>
      <c r="U124" s="40"/>
      <c r="V124" s="40"/>
      <c r="W124" s="40"/>
      <c r="X124" s="40"/>
      <c r="Y124" s="40"/>
      <c r="Z124" s="21"/>
      <c r="AA124" s="42"/>
      <c r="AB124" s="21"/>
      <c r="AC124" s="43"/>
      <c r="AD124" s="43"/>
      <c r="AE124" s="95"/>
    </row>
    <row r="125" spans="1:31" ht="12.75" customHeight="1">
      <c r="A125" s="36"/>
      <c r="B125" s="37"/>
      <c r="C125" s="36"/>
      <c r="D125" s="36"/>
      <c r="E125" s="36"/>
      <c r="F125" s="36"/>
      <c r="G125" s="36"/>
      <c r="H125" s="36"/>
      <c r="I125" s="37"/>
      <c r="J125" s="36"/>
      <c r="K125" s="36"/>
      <c r="L125" s="36"/>
      <c r="M125" s="36"/>
      <c r="N125" s="36"/>
      <c r="O125" s="39"/>
      <c r="P125" s="40"/>
      <c r="Q125" s="41"/>
      <c r="R125" s="40"/>
      <c r="S125" s="40"/>
      <c r="T125" s="40"/>
      <c r="U125" s="40"/>
      <c r="V125" s="40"/>
      <c r="W125" s="40"/>
      <c r="X125" s="40"/>
      <c r="Y125" s="40"/>
      <c r="Z125" s="21"/>
      <c r="AA125" s="42"/>
      <c r="AB125" s="21"/>
      <c r="AC125" s="43"/>
      <c r="AD125" s="43"/>
      <c r="AE125" s="43"/>
    </row>
    <row r="126" spans="1:31" ht="12.75" customHeight="1">
      <c r="A126" s="36"/>
      <c r="B126" s="37"/>
      <c r="C126" s="36"/>
      <c r="D126" s="36"/>
      <c r="E126" s="36"/>
      <c r="F126" s="36"/>
      <c r="G126" s="36"/>
      <c r="H126" s="36"/>
      <c r="I126" s="37"/>
      <c r="J126" s="36"/>
      <c r="K126" s="36"/>
      <c r="L126" s="36"/>
      <c r="M126" s="36"/>
      <c r="N126" s="36"/>
      <c r="O126" s="39"/>
      <c r="P126" s="40"/>
      <c r="Q126" s="41"/>
      <c r="R126" s="40"/>
      <c r="S126" s="40"/>
      <c r="T126" s="40"/>
      <c r="U126" s="40"/>
      <c r="V126" s="40"/>
      <c r="W126" s="40"/>
      <c r="X126" s="40"/>
      <c r="Y126" s="40"/>
      <c r="Z126" s="21"/>
      <c r="AA126" s="42"/>
      <c r="AB126" s="21"/>
      <c r="AC126" s="43"/>
      <c r="AD126" s="43"/>
      <c r="AE126" s="43"/>
    </row>
    <row r="127" spans="1:31" ht="12.75" customHeight="1">
      <c r="A127" s="36"/>
      <c r="B127" s="37"/>
      <c r="C127" s="36"/>
      <c r="D127" s="36"/>
      <c r="E127" s="36"/>
      <c r="F127" s="36"/>
      <c r="G127" s="36"/>
      <c r="H127" s="36"/>
      <c r="I127" s="37"/>
      <c r="J127" s="36"/>
      <c r="K127" s="36"/>
      <c r="L127" s="36"/>
      <c r="M127" s="36"/>
      <c r="N127" s="36"/>
      <c r="O127" s="39"/>
      <c r="P127" s="40"/>
      <c r="Q127" s="41"/>
      <c r="R127" s="40"/>
      <c r="S127" s="40"/>
      <c r="T127" s="40"/>
      <c r="U127" s="40"/>
      <c r="V127" s="40"/>
      <c r="W127" s="40"/>
      <c r="X127" s="40"/>
      <c r="Y127" s="40"/>
      <c r="Z127" s="21"/>
      <c r="AA127" s="42"/>
      <c r="AB127" s="21"/>
      <c r="AC127" s="43"/>
      <c r="AD127" s="43"/>
      <c r="AE127" s="43"/>
    </row>
    <row r="128" spans="1:31" ht="12.75" customHeight="1">
      <c r="A128" s="36"/>
      <c r="B128" s="37"/>
      <c r="C128" s="36"/>
      <c r="D128" s="36"/>
      <c r="E128" s="36"/>
      <c r="F128" s="36"/>
      <c r="G128" s="36"/>
      <c r="H128" s="36"/>
      <c r="I128" s="37"/>
      <c r="J128" s="36"/>
      <c r="K128" s="36"/>
      <c r="L128" s="36"/>
      <c r="M128" s="36"/>
      <c r="N128" s="36"/>
      <c r="O128" s="39"/>
      <c r="P128" s="40"/>
      <c r="Q128" s="41"/>
      <c r="R128" s="40"/>
      <c r="S128" s="40"/>
      <c r="T128" s="40"/>
      <c r="U128" s="40"/>
      <c r="V128" s="40"/>
      <c r="W128" s="40"/>
      <c r="X128" s="40"/>
      <c r="Y128" s="40"/>
      <c r="Z128" s="21"/>
      <c r="AA128" s="42"/>
      <c r="AB128" s="21"/>
      <c r="AC128" s="43"/>
      <c r="AD128" s="43"/>
      <c r="AE128" s="43"/>
    </row>
    <row r="129" spans="1:31" ht="12.75" customHeight="1">
      <c r="A129" s="36"/>
      <c r="B129" s="37"/>
      <c r="C129" s="36"/>
      <c r="D129" s="36"/>
      <c r="E129" s="36"/>
      <c r="F129" s="36"/>
      <c r="G129" s="36"/>
      <c r="H129" s="36"/>
      <c r="I129" s="37"/>
      <c r="J129" s="36"/>
      <c r="K129" s="36"/>
      <c r="L129" s="36"/>
      <c r="M129" s="36"/>
      <c r="N129" s="36"/>
      <c r="O129" s="39"/>
      <c r="P129" s="40"/>
      <c r="Q129" s="41"/>
      <c r="R129" s="40"/>
      <c r="S129" s="40"/>
      <c r="T129" s="40"/>
      <c r="U129" s="40"/>
      <c r="V129" s="40"/>
      <c r="W129" s="40"/>
      <c r="X129" s="40"/>
      <c r="Y129" s="40"/>
      <c r="Z129" s="21"/>
      <c r="AA129" s="42"/>
      <c r="AB129" s="21"/>
      <c r="AC129" s="43"/>
      <c r="AD129" s="43"/>
      <c r="AE129" s="43"/>
    </row>
    <row r="130" spans="1:31" ht="12.75" customHeight="1">
      <c r="A130" s="36"/>
      <c r="B130" s="37"/>
      <c r="C130" s="36"/>
      <c r="D130" s="36"/>
      <c r="E130" s="36"/>
      <c r="F130" s="36"/>
      <c r="G130" s="36"/>
      <c r="H130" s="36"/>
      <c r="I130" s="37"/>
      <c r="J130" s="36"/>
      <c r="K130" s="36"/>
      <c r="L130" s="36"/>
      <c r="M130" s="36"/>
      <c r="N130" s="36"/>
      <c r="O130" s="39">
        <v>1654</v>
      </c>
      <c r="P130" s="40">
        <v>737717</v>
      </c>
      <c r="Q130" s="41"/>
      <c r="R130" s="40">
        <v>3851101</v>
      </c>
      <c r="S130" s="40">
        <v>14</v>
      </c>
      <c r="T130" s="40" t="s">
        <v>441</v>
      </c>
      <c r="U130" s="40">
        <v>5</v>
      </c>
      <c r="V130" s="40">
        <v>1</v>
      </c>
      <c r="W130" s="40">
        <v>2198402</v>
      </c>
      <c r="X130" s="40">
        <v>890980040</v>
      </c>
      <c r="Y130" s="40" t="s">
        <v>442</v>
      </c>
      <c r="Z130" s="21" t="s">
        <v>443</v>
      </c>
      <c r="AA130" s="42"/>
      <c r="AB130" s="21">
        <v>30</v>
      </c>
      <c r="AC130" s="43" t="s">
        <v>444</v>
      </c>
      <c r="AD130" s="43" t="s">
        <v>445</v>
      </c>
      <c r="AE130" s="95" t="s">
        <v>1081</v>
      </c>
    </row>
    <row r="131" spans="1:31" ht="12.75" customHeight="1">
      <c r="A131" s="36"/>
      <c r="B131" s="37"/>
      <c r="C131" s="36"/>
      <c r="D131" s="36"/>
      <c r="E131" s="36"/>
      <c r="F131" s="36"/>
      <c r="G131" s="36"/>
      <c r="H131" s="36"/>
      <c r="I131" s="37"/>
      <c r="J131" s="36"/>
      <c r="K131" s="36"/>
      <c r="L131" s="36"/>
      <c r="M131" s="36"/>
      <c r="N131" s="36"/>
      <c r="O131" s="41"/>
      <c r="P131" s="41"/>
      <c r="Q131" s="41"/>
      <c r="R131" s="40"/>
      <c r="S131" s="40"/>
      <c r="T131" s="40"/>
      <c r="U131" s="36"/>
      <c r="V131" s="36"/>
      <c r="W131" s="40"/>
      <c r="X131" s="41"/>
      <c r="Y131" s="41"/>
      <c r="Z131" s="42"/>
      <c r="AA131" s="42"/>
      <c r="AC131" s="4"/>
      <c r="AD131" s="4"/>
      <c r="AE131" s="43"/>
    </row>
    <row r="132" spans="1:31" ht="12.75" customHeight="1">
      <c r="A132" s="36"/>
      <c r="B132" s="37"/>
      <c r="C132" s="36"/>
      <c r="D132" s="36"/>
      <c r="E132" s="36"/>
      <c r="F132" s="36"/>
      <c r="G132" s="36"/>
      <c r="H132" s="36"/>
      <c r="I132" s="37"/>
      <c r="J132" s="36"/>
      <c r="K132" s="36"/>
      <c r="L132" s="36"/>
      <c r="M132" s="36"/>
      <c r="N132" s="36"/>
      <c r="O132" s="41"/>
      <c r="P132" s="41"/>
      <c r="Q132" s="41"/>
      <c r="R132" s="40"/>
      <c r="S132" s="40"/>
      <c r="T132" s="40"/>
      <c r="U132" s="36"/>
      <c r="V132" s="36"/>
      <c r="W132" s="40"/>
      <c r="X132" s="41"/>
      <c r="Y132" s="41"/>
      <c r="Z132" s="42"/>
      <c r="AA132" s="42"/>
      <c r="AC132" s="4"/>
      <c r="AD132" s="4"/>
    </row>
    <row r="133" spans="1:31" ht="12.75" customHeight="1">
      <c r="A133" s="36"/>
      <c r="B133" s="37"/>
      <c r="C133" s="36"/>
      <c r="D133" s="36"/>
      <c r="E133" s="36"/>
      <c r="F133" s="36"/>
      <c r="G133" s="36"/>
      <c r="H133" s="36"/>
      <c r="I133" s="37"/>
      <c r="J133" s="36"/>
      <c r="K133" s="36"/>
      <c r="L133" s="36"/>
      <c r="M133" s="36"/>
      <c r="N133" s="36"/>
      <c r="O133" s="41"/>
      <c r="P133" s="41"/>
      <c r="Q133" s="41"/>
      <c r="R133" s="41"/>
      <c r="S133" s="36"/>
      <c r="T133" s="40"/>
      <c r="U133" s="36"/>
      <c r="V133" s="36"/>
      <c r="W133" s="40"/>
      <c r="X133" s="41"/>
      <c r="Y133" s="41"/>
      <c r="Z133" s="42"/>
      <c r="AA133" s="42"/>
      <c r="AC133" s="4"/>
      <c r="AD133" s="4"/>
    </row>
    <row r="134" spans="1:31" ht="12.75" customHeight="1">
      <c r="A134" s="36"/>
      <c r="B134" s="37"/>
      <c r="C134" s="36"/>
      <c r="D134" s="36"/>
      <c r="E134" s="36"/>
      <c r="F134" s="36"/>
      <c r="G134" s="36"/>
      <c r="H134" s="36"/>
      <c r="I134" s="37"/>
      <c r="J134" s="36"/>
      <c r="K134" s="36"/>
      <c r="L134" s="36"/>
      <c r="M134" s="36"/>
      <c r="N134" s="36"/>
      <c r="O134" s="41"/>
      <c r="P134" s="41"/>
      <c r="Q134" s="41"/>
      <c r="R134" s="41"/>
      <c r="S134" s="36"/>
      <c r="T134" s="40"/>
      <c r="U134" s="36"/>
      <c r="V134" s="36"/>
      <c r="W134" s="40"/>
      <c r="X134" s="41"/>
      <c r="Y134" s="41"/>
      <c r="Z134" s="42"/>
      <c r="AA134" s="42"/>
      <c r="AC134" s="4"/>
      <c r="AD134" s="4"/>
    </row>
    <row r="135" spans="1:31" ht="12.75" customHeight="1">
      <c r="A135" s="36"/>
      <c r="B135" s="37"/>
      <c r="C135" s="36"/>
      <c r="D135" s="36"/>
      <c r="E135" s="36"/>
      <c r="F135" s="36"/>
      <c r="G135" s="36"/>
      <c r="H135" s="36"/>
      <c r="I135" s="37"/>
      <c r="J135" s="36"/>
      <c r="K135" s="36"/>
      <c r="L135" s="36"/>
      <c r="M135" s="36"/>
      <c r="N135" s="36"/>
      <c r="O135" s="41"/>
      <c r="P135" s="41"/>
      <c r="Q135" s="41"/>
      <c r="R135" s="41"/>
      <c r="S135" s="36"/>
      <c r="T135" s="36"/>
      <c r="U135" s="36"/>
      <c r="V135" s="36"/>
      <c r="W135" s="41"/>
      <c r="X135" s="41"/>
      <c r="Y135" s="41"/>
      <c r="Z135" s="42"/>
      <c r="AA135" s="42"/>
      <c r="AC135" s="4"/>
      <c r="AD135" s="4"/>
    </row>
    <row r="136" spans="1:31" ht="12.75" customHeight="1">
      <c r="A136" s="36"/>
      <c r="B136" s="37"/>
      <c r="C136" s="36"/>
      <c r="D136" s="36"/>
      <c r="E136" s="36"/>
      <c r="F136" s="36"/>
      <c r="G136" s="36"/>
      <c r="H136" s="36"/>
      <c r="I136" s="37"/>
      <c r="J136" s="36"/>
      <c r="K136" s="36"/>
      <c r="L136" s="36"/>
      <c r="M136" s="36"/>
      <c r="N136" s="36"/>
      <c r="O136" s="41"/>
      <c r="P136" s="41"/>
      <c r="Q136" s="41"/>
      <c r="R136" s="41"/>
      <c r="S136" s="36"/>
      <c r="T136" s="36"/>
      <c r="U136" s="36"/>
      <c r="V136" s="36"/>
      <c r="W136" s="41"/>
      <c r="X136" s="41"/>
      <c r="Y136" s="41"/>
      <c r="Z136" s="42"/>
      <c r="AA136" s="42"/>
      <c r="AC136" s="4"/>
      <c r="AD136" s="4"/>
    </row>
    <row r="137" spans="1:31" ht="12.75" customHeight="1">
      <c r="A137" s="36"/>
      <c r="B137" s="37"/>
      <c r="C137" s="36"/>
      <c r="D137" s="36"/>
      <c r="E137" s="36"/>
      <c r="F137" s="36"/>
      <c r="G137" s="36"/>
      <c r="H137" s="36"/>
      <c r="I137" s="37"/>
      <c r="J137" s="36"/>
      <c r="K137" s="36"/>
      <c r="L137" s="36"/>
      <c r="M137" s="36"/>
      <c r="N137" s="36"/>
      <c r="O137" s="41"/>
      <c r="P137" s="41"/>
      <c r="Q137" s="41"/>
      <c r="R137" s="41"/>
      <c r="S137" s="36"/>
      <c r="T137" s="36"/>
      <c r="U137" s="36"/>
      <c r="V137" s="36"/>
      <c r="W137" s="41"/>
      <c r="X137" s="41"/>
      <c r="Y137" s="41"/>
      <c r="Z137" s="42"/>
      <c r="AA137" s="42"/>
      <c r="AC137" s="4"/>
      <c r="AD137" s="4"/>
    </row>
    <row r="138" spans="1:31" ht="12.75" customHeight="1">
      <c r="A138" s="36"/>
      <c r="B138" s="37"/>
      <c r="C138" s="36"/>
      <c r="D138" s="36"/>
      <c r="E138" s="36"/>
      <c r="F138" s="36"/>
      <c r="G138" s="36"/>
      <c r="H138" s="36"/>
      <c r="I138" s="37"/>
      <c r="J138" s="36"/>
      <c r="K138" s="36"/>
      <c r="L138" s="36"/>
      <c r="M138" s="36"/>
      <c r="N138" s="36"/>
      <c r="O138" s="41"/>
      <c r="P138" s="41"/>
      <c r="Q138" s="41"/>
      <c r="R138" s="41"/>
      <c r="S138" s="36"/>
      <c r="T138" s="36"/>
      <c r="U138" s="36"/>
      <c r="V138" s="36"/>
      <c r="W138" s="41"/>
      <c r="X138" s="41"/>
      <c r="Y138" s="41"/>
      <c r="Z138" s="42"/>
      <c r="AA138" s="42"/>
      <c r="AC138" s="4"/>
      <c r="AD138" s="4"/>
    </row>
    <row r="139" spans="1:31" ht="12.75" customHeight="1">
      <c r="A139" s="36"/>
      <c r="B139" s="37"/>
      <c r="C139" s="36"/>
      <c r="D139" s="36"/>
      <c r="E139" s="36"/>
      <c r="F139" s="36"/>
      <c r="G139" s="36"/>
      <c r="H139" s="36"/>
      <c r="I139" s="37"/>
      <c r="J139" s="36"/>
      <c r="K139" s="36"/>
      <c r="L139" s="36"/>
      <c r="M139" s="36"/>
      <c r="N139" s="36"/>
      <c r="O139" s="41"/>
      <c r="P139" s="41"/>
      <c r="Q139" s="41"/>
      <c r="R139" s="41"/>
      <c r="S139" s="36"/>
      <c r="T139" s="36"/>
      <c r="U139" s="36"/>
      <c r="V139" s="36"/>
      <c r="W139" s="41"/>
      <c r="X139" s="41"/>
      <c r="Y139" s="41"/>
      <c r="Z139" s="42"/>
      <c r="AA139" s="42"/>
      <c r="AC139" s="4"/>
      <c r="AD139" s="4"/>
    </row>
    <row r="140" spans="1:31" ht="12.75" customHeight="1">
      <c r="A140" s="36"/>
      <c r="B140" s="37"/>
      <c r="C140" s="36"/>
      <c r="D140" s="36"/>
      <c r="E140" s="36"/>
      <c r="F140" s="36"/>
      <c r="G140" s="36"/>
      <c r="H140" s="36"/>
      <c r="I140" s="37"/>
      <c r="J140" s="36"/>
      <c r="K140" s="36"/>
      <c r="L140" s="36"/>
      <c r="M140" s="36"/>
      <c r="N140" s="36"/>
      <c r="O140" s="41"/>
      <c r="P140" s="41"/>
      <c r="Q140" s="41"/>
      <c r="R140" s="41"/>
      <c r="S140" s="36"/>
      <c r="T140" s="36"/>
      <c r="U140" s="36"/>
      <c r="V140" s="36"/>
      <c r="W140" s="41"/>
      <c r="X140" s="41"/>
      <c r="Y140" s="41"/>
      <c r="Z140" s="42"/>
      <c r="AA140" s="42"/>
      <c r="AC140" s="4"/>
      <c r="AD140" s="4"/>
    </row>
    <row r="141" spans="1:31" ht="12.75" customHeight="1">
      <c r="A141" s="36"/>
      <c r="B141" s="37"/>
      <c r="C141" s="36"/>
      <c r="D141" s="36"/>
      <c r="E141" s="36"/>
      <c r="F141" s="36"/>
      <c r="G141" s="36"/>
      <c r="H141" s="36"/>
      <c r="I141" s="37"/>
      <c r="J141" s="36"/>
      <c r="K141" s="36"/>
      <c r="L141" s="36"/>
      <c r="M141" s="36"/>
      <c r="N141" s="36"/>
      <c r="O141" s="41"/>
      <c r="P141" s="41"/>
      <c r="Q141" s="41"/>
      <c r="R141" s="41"/>
      <c r="S141" s="36"/>
      <c r="T141" s="36"/>
      <c r="U141" s="36"/>
      <c r="V141" s="36"/>
      <c r="W141" s="41"/>
      <c r="X141" s="41"/>
      <c r="Y141" s="41"/>
      <c r="Z141" s="42"/>
      <c r="AA141" s="42"/>
      <c r="AC141" s="4"/>
      <c r="AD141" s="4"/>
    </row>
    <row r="142" spans="1:31" ht="12.75" customHeight="1">
      <c r="A142" s="36"/>
      <c r="B142" s="37"/>
      <c r="C142" s="36"/>
      <c r="D142" s="36"/>
      <c r="E142" s="36"/>
      <c r="F142" s="36"/>
      <c r="G142" s="36"/>
      <c r="H142" s="36"/>
      <c r="I142" s="37"/>
      <c r="J142" s="36"/>
      <c r="K142" s="36"/>
      <c r="L142" s="36"/>
      <c r="M142" s="36"/>
      <c r="N142" s="36"/>
      <c r="O142" s="41"/>
      <c r="P142" s="41"/>
      <c r="Q142" s="41"/>
      <c r="R142" s="41"/>
      <c r="S142" s="36"/>
      <c r="T142" s="36"/>
      <c r="U142" s="36"/>
      <c r="V142" s="36"/>
      <c r="W142" s="41"/>
      <c r="X142" s="41"/>
      <c r="Y142" s="41"/>
      <c r="Z142" s="42"/>
      <c r="AA142" s="42"/>
      <c r="AC142" s="4"/>
      <c r="AD142" s="4"/>
    </row>
    <row r="143" spans="1:31" ht="12.75" customHeight="1">
      <c r="A143" s="36"/>
      <c r="B143" s="37"/>
      <c r="C143" s="36"/>
      <c r="D143" s="36"/>
      <c r="E143" s="36"/>
      <c r="F143" s="36"/>
      <c r="G143" s="36"/>
      <c r="H143" s="36"/>
      <c r="I143" s="37"/>
      <c r="J143" s="36"/>
      <c r="K143" s="36"/>
      <c r="L143" s="36"/>
      <c r="M143" s="36"/>
      <c r="N143" s="36"/>
      <c r="O143" s="41"/>
      <c r="P143" s="41"/>
      <c r="Q143" s="41"/>
      <c r="R143" s="41"/>
      <c r="S143" s="36"/>
      <c r="T143" s="36"/>
      <c r="U143" s="36"/>
      <c r="V143" s="36"/>
      <c r="W143" s="41"/>
      <c r="X143" s="41"/>
      <c r="Y143" s="41"/>
      <c r="Z143" s="42"/>
      <c r="AA143" s="42"/>
      <c r="AC143" s="4"/>
      <c r="AD143" s="4"/>
    </row>
    <row r="144" spans="1:31" ht="12.75" customHeight="1">
      <c r="A144" s="36"/>
      <c r="B144" s="37"/>
      <c r="C144" s="36"/>
      <c r="D144" s="36"/>
      <c r="E144" s="36"/>
      <c r="F144" s="36"/>
      <c r="G144" s="36"/>
      <c r="H144" s="36"/>
      <c r="I144" s="37"/>
      <c r="J144" s="36"/>
      <c r="K144" s="36"/>
      <c r="L144" s="36"/>
      <c r="M144" s="36"/>
      <c r="N144" s="36"/>
      <c r="O144" s="41"/>
      <c r="P144" s="41"/>
      <c r="Q144" s="41"/>
      <c r="R144" s="41"/>
      <c r="S144" s="36"/>
      <c r="T144" s="36"/>
      <c r="U144" s="36"/>
      <c r="V144" s="36"/>
      <c r="W144" s="41"/>
      <c r="X144" s="41"/>
      <c r="Y144" s="41"/>
      <c r="Z144" s="42"/>
      <c r="AA144" s="42"/>
      <c r="AC144" s="4"/>
      <c r="AD144" s="4"/>
    </row>
    <row r="145" spans="1:30" ht="12.75" customHeight="1">
      <c r="A145" s="36"/>
      <c r="B145" s="37"/>
      <c r="C145" s="36"/>
      <c r="D145" s="36"/>
      <c r="E145" s="36"/>
      <c r="F145" s="36"/>
      <c r="G145" s="36"/>
      <c r="H145" s="36"/>
      <c r="I145" s="37"/>
      <c r="J145" s="36"/>
      <c r="K145" s="36"/>
      <c r="L145" s="36"/>
      <c r="M145" s="36"/>
      <c r="N145" s="36"/>
      <c r="O145" s="41"/>
      <c r="P145" s="41"/>
      <c r="Q145" s="41"/>
      <c r="R145" s="41"/>
      <c r="S145" s="36"/>
      <c r="T145" s="36"/>
      <c r="U145" s="36"/>
      <c r="V145" s="36"/>
      <c r="W145" s="41"/>
      <c r="X145" s="41"/>
      <c r="Y145" s="41"/>
      <c r="Z145" s="42"/>
      <c r="AA145" s="42"/>
      <c r="AC145" s="4"/>
      <c r="AD145" s="4"/>
    </row>
    <row r="146" spans="1:30" ht="12.75" customHeight="1">
      <c r="A146" s="36"/>
      <c r="B146" s="37"/>
      <c r="C146" s="36"/>
      <c r="D146" s="36"/>
      <c r="E146" s="36"/>
      <c r="F146" s="36"/>
      <c r="G146" s="36"/>
      <c r="H146" s="36"/>
      <c r="I146" s="37"/>
      <c r="J146" s="36"/>
      <c r="K146" s="36"/>
      <c r="L146" s="36"/>
      <c r="M146" s="36"/>
      <c r="N146" s="36"/>
      <c r="O146" s="41"/>
      <c r="P146" s="41"/>
      <c r="Q146" s="41"/>
      <c r="R146" s="41"/>
      <c r="S146" s="36"/>
      <c r="T146" s="36"/>
      <c r="U146" s="36"/>
      <c r="V146" s="36"/>
      <c r="W146" s="41"/>
      <c r="X146" s="41"/>
      <c r="Y146" s="41"/>
      <c r="Z146" s="42"/>
      <c r="AA146" s="42"/>
      <c r="AC146" s="4"/>
      <c r="AD146" s="4"/>
    </row>
    <row r="147" spans="1:30" ht="12.75" customHeight="1">
      <c r="A147" s="36"/>
      <c r="B147" s="37"/>
      <c r="C147" s="36"/>
      <c r="D147" s="36"/>
      <c r="E147" s="36"/>
      <c r="F147" s="36"/>
      <c r="G147" s="36"/>
      <c r="H147" s="36"/>
      <c r="I147" s="37"/>
      <c r="J147" s="36"/>
      <c r="K147" s="36"/>
      <c r="L147" s="36"/>
      <c r="M147" s="36"/>
      <c r="N147" s="36"/>
      <c r="O147" s="41"/>
      <c r="P147" s="41"/>
      <c r="Q147" s="41"/>
      <c r="R147" s="41"/>
      <c r="S147" s="36"/>
      <c r="T147" s="36"/>
      <c r="U147" s="36"/>
      <c r="V147" s="36"/>
      <c r="W147" s="41"/>
      <c r="X147" s="41"/>
      <c r="Y147" s="41"/>
      <c r="Z147" s="42"/>
      <c r="AA147" s="42"/>
      <c r="AC147" s="4"/>
      <c r="AD147" s="4"/>
    </row>
    <row r="148" spans="1:30" ht="12.75" customHeight="1">
      <c r="A148" s="36"/>
      <c r="B148" s="37"/>
      <c r="C148" s="36"/>
      <c r="D148" s="36"/>
      <c r="E148" s="36"/>
      <c r="F148" s="36"/>
      <c r="G148" s="36"/>
      <c r="H148" s="36"/>
      <c r="I148" s="37"/>
      <c r="J148" s="36"/>
      <c r="K148" s="36"/>
      <c r="L148" s="36"/>
      <c r="M148" s="36"/>
      <c r="N148" s="36"/>
      <c r="O148" s="41"/>
      <c r="P148" s="41"/>
      <c r="Q148" s="41"/>
      <c r="R148" s="41"/>
      <c r="S148" s="36"/>
      <c r="T148" s="36"/>
      <c r="U148" s="36"/>
      <c r="V148" s="36"/>
      <c r="W148" s="41"/>
      <c r="X148" s="41"/>
      <c r="Y148" s="41"/>
      <c r="Z148" s="42"/>
      <c r="AA148" s="42"/>
      <c r="AC148" s="4"/>
      <c r="AD148" s="4"/>
    </row>
    <row r="149" spans="1:30" ht="12.75" customHeight="1">
      <c r="A149" s="36"/>
      <c r="B149" s="37"/>
      <c r="C149" s="36"/>
      <c r="D149" s="36"/>
      <c r="E149" s="36"/>
      <c r="F149" s="36"/>
      <c r="G149" s="36"/>
      <c r="H149" s="36"/>
      <c r="I149" s="37"/>
      <c r="J149" s="36"/>
      <c r="K149" s="36"/>
      <c r="L149" s="36"/>
      <c r="M149" s="36"/>
      <c r="N149" s="36"/>
      <c r="O149" s="41"/>
      <c r="P149" s="41"/>
      <c r="Q149" s="41"/>
      <c r="R149" s="41"/>
      <c r="S149" s="36"/>
      <c r="T149" s="36"/>
      <c r="U149" s="36"/>
      <c r="V149" s="36"/>
      <c r="W149" s="41"/>
      <c r="X149" s="41"/>
      <c r="Y149" s="41"/>
      <c r="Z149" s="42"/>
      <c r="AA149" s="42"/>
      <c r="AC149" s="4"/>
      <c r="AD149" s="4"/>
    </row>
    <row r="150" spans="1:30" ht="12.75" customHeight="1">
      <c r="A150" s="36"/>
      <c r="B150" s="37"/>
      <c r="C150" s="36"/>
      <c r="D150" s="36"/>
      <c r="E150" s="36"/>
      <c r="F150" s="36"/>
      <c r="G150" s="36"/>
      <c r="H150" s="36"/>
      <c r="I150" s="37"/>
      <c r="J150" s="36"/>
      <c r="K150" s="36"/>
      <c r="L150" s="36"/>
      <c r="M150" s="36"/>
      <c r="N150" s="36"/>
      <c r="O150" s="41"/>
      <c r="P150" s="41"/>
      <c r="Q150" s="41"/>
      <c r="R150" s="41"/>
      <c r="S150" s="36"/>
      <c r="T150" s="36"/>
      <c r="U150" s="36"/>
      <c r="V150" s="36"/>
      <c r="W150" s="41"/>
      <c r="X150" s="41"/>
      <c r="Y150" s="41"/>
      <c r="Z150" s="42"/>
      <c r="AA150" s="42"/>
      <c r="AC150" s="4"/>
      <c r="AD150" s="4"/>
    </row>
    <row r="151" spans="1:30" ht="12.75" customHeight="1">
      <c r="A151" s="36"/>
      <c r="B151" s="37"/>
      <c r="C151" s="36"/>
      <c r="D151" s="36"/>
      <c r="E151" s="36"/>
      <c r="F151" s="36"/>
      <c r="G151" s="36"/>
      <c r="H151" s="36"/>
      <c r="I151" s="37"/>
      <c r="J151" s="36"/>
      <c r="K151" s="36"/>
      <c r="L151" s="36"/>
      <c r="M151" s="36"/>
      <c r="N151" s="36"/>
      <c r="O151" s="41"/>
      <c r="P151" s="41"/>
      <c r="Q151" s="41"/>
      <c r="R151" s="41"/>
      <c r="S151" s="36"/>
      <c r="T151" s="36"/>
      <c r="U151" s="36"/>
      <c r="V151" s="36"/>
      <c r="W151" s="41"/>
      <c r="X151" s="41"/>
      <c r="Y151" s="41"/>
      <c r="Z151" s="42"/>
      <c r="AA151" s="42"/>
      <c r="AC151" s="4"/>
      <c r="AD151" s="4"/>
    </row>
    <row r="152" spans="1:30" ht="12.75" customHeight="1">
      <c r="A152" s="36"/>
      <c r="B152" s="37"/>
      <c r="C152" s="36"/>
      <c r="D152" s="36"/>
      <c r="E152" s="36"/>
      <c r="F152" s="36"/>
      <c r="G152" s="36"/>
      <c r="H152" s="36"/>
      <c r="I152" s="37"/>
      <c r="J152" s="36"/>
      <c r="K152" s="36"/>
      <c r="L152" s="36"/>
      <c r="M152" s="36"/>
      <c r="N152" s="36"/>
      <c r="O152" s="41"/>
      <c r="P152" s="41"/>
      <c r="Q152" s="41"/>
      <c r="R152" s="41"/>
      <c r="S152" s="36"/>
      <c r="T152" s="36"/>
      <c r="U152" s="36"/>
      <c r="V152" s="36"/>
      <c r="W152" s="41"/>
      <c r="X152" s="41"/>
      <c r="Y152" s="41"/>
      <c r="Z152" s="42"/>
      <c r="AA152" s="42"/>
      <c r="AC152" s="4"/>
      <c r="AD152" s="4"/>
    </row>
    <row r="153" spans="1:30" ht="12.75" customHeight="1">
      <c r="A153" s="36"/>
      <c r="B153" s="37"/>
      <c r="C153" s="36"/>
      <c r="D153" s="36"/>
      <c r="E153" s="36"/>
      <c r="F153" s="36"/>
      <c r="G153" s="36"/>
      <c r="H153" s="36"/>
      <c r="I153" s="37"/>
      <c r="J153" s="36"/>
      <c r="K153" s="36"/>
      <c r="L153" s="36"/>
      <c r="M153" s="36"/>
      <c r="N153" s="36"/>
      <c r="O153" s="41"/>
      <c r="P153" s="41"/>
      <c r="Q153" s="41"/>
      <c r="R153" s="41"/>
      <c r="S153" s="36"/>
      <c r="T153" s="36"/>
      <c r="U153" s="36"/>
      <c r="V153" s="36"/>
      <c r="W153" s="41"/>
      <c r="X153" s="41"/>
      <c r="Y153" s="41"/>
      <c r="Z153" s="42"/>
      <c r="AA153" s="42"/>
      <c r="AC153" s="4"/>
      <c r="AD153" s="4"/>
    </row>
    <row r="154" spans="1:30" ht="12.75" customHeight="1">
      <c r="A154" s="36"/>
      <c r="B154" s="37"/>
      <c r="C154" s="36"/>
      <c r="D154" s="36"/>
      <c r="E154" s="36"/>
      <c r="F154" s="36"/>
      <c r="G154" s="36"/>
      <c r="H154" s="36"/>
      <c r="I154" s="37"/>
      <c r="J154" s="36"/>
      <c r="K154" s="36"/>
      <c r="L154" s="36"/>
      <c r="M154" s="36"/>
      <c r="N154" s="36"/>
      <c r="O154" s="41"/>
      <c r="P154" s="41"/>
      <c r="Q154" s="41"/>
      <c r="R154" s="41"/>
      <c r="S154" s="36"/>
      <c r="T154" s="36"/>
      <c r="U154" s="36"/>
      <c r="V154" s="36"/>
      <c r="W154" s="41"/>
      <c r="X154" s="41"/>
      <c r="Y154" s="41"/>
      <c r="Z154" s="42"/>
      <c r="AA154" s="42"/>
      <c r="AC154" s="4"/>
      <c r="AD154" s="4"/>
    </row>
    <row r="155" spans="1:30" ht="12.75" customHeight="1">
      <c r="A155" s="36"/>
      <c r="B155" s="37"/>
      <c r="C155" s="36"/>
      <c r="D155" s="36"/>
      <c r="E155" s="36"/>
      <c r="F155" s="36"/>
      <c r="G155" s="36"/>
      <c r="H155" s="36"/>
      <c r="I155" s="37"/>
      <c r="J155" s="36"/>
      <c r="K155" s="36"/>
      <c r="L155" s="36"/>
      <c r="M155" s="36"/>
      <c r="N155" s="36"/>
      <c r="O155" s="41"/>
      <c r="P155" s="41"/>
      <c r="Q155" s="41"/>
      <c r="R155" s="41"/>
      <c r="S155" s="36"/>
      <c r="T155" s="36"/>
      <c r="U155" s="36"/>
      <c r="V155" s="36"/>
      <c r="W155" s="41"/>
      <c r="X155" s="41"/>
      <c r="Y155" s="41"/>
      <c r="Z155" s="42"/>
      <c r="AA155" s="42"/>
      <c r="AC155" s="4"/>
      <c r="AD155" s="4"/>
    </row>
    <row r="156" spans="1:30" ht="12.75" customHeight="1">
      <c r="A156" s="36"/>
      <c r="B156" s="37"/>
      <c r="C156" s="36"/>
      <c r="D156" s="36"/>
      <c r="E156" s="36"/>
      <c r="F156" s="36"/>
      <c r="G156" s="36"/>
      <c r="H156" s="36"/>
      <c r="I156" s="37"/>
      <c r="J156" s="36"/>
      <c r="K156" s="36"/>
      <c r="L156" s="36"/>
      <c r="M156" s="36"/>
      <c r="N156" s="36"/>
      <c r="O156" s="41"/>
      <c r="P156" s="41"/>
      <c r="Q156" s="41"/>
      <c r="R156" s="41"/>
      <c r="S156" s="36"/>
      <c r="T156" s="36"/>
      <c r="U156" s="36"/>
      <c r="V156" s="36"/>
      <c r="W156" s="41"/>
      <c r="X156" s="41"/>
      <c r="Y156" s="41"/>
      <c r="Z156" s="42"/>
      <c r="AA156" s="42"/>
      <c r="AC156" s="4"/>
      <c r="AD156" s="4"/>
    </row>
    <row r="157" spans="1:30" ht="12.75" customHeight="1">
      <c r="A157" s="36"/>
      <c r="B157" s="37"/>
      <c r="C157" s="36"/>
      <c r="D157" s="36"/>
      <c r="E157" s="36"/>
      <c r="F157" s="36"/>
      <c r="G157" s="36"/>
      <c r="H157" s="36"/>
      <c r="I157" s="37"/>
      <c r="J157" s="36"/>
      <c r="K157" s="36"/>
      <c r="L157" s="36"/>
      <c r="M157" s="36"/>
      <c r="N157" s="36"/>
      <c r="O157" s="41"/>
      <c r="P157" s="41"/>
      <c r="Q157" s="41"/>
      <c r="R157" s="41"/>
      <c r="S157" s="36"/>
      <c r="T157" s="36"/>
      <c r="U157" s="36"/>
      <c r="V157" s="36"/>
      <c r="W157" s="41"/>
      <c r="X157" s="41"/>
      <c r="Y157" s="41"/>
      <c r="Z157" s="42"/>
      <c r="AA157" s="42"/>
      <c r="AC157" s="4"/>
      <c r="AD157" s="4"/>
    </row>
    <row r="158" spans="1:30" ht="12.75" customHeight="1">
      <c r="A158" s="36"/>
      <c r="B158" s="37"/>
      <c r="C158" s="36"/>
      <c r="D158" s="36"/>
      <c r="E158" s="36"/>
      <c r="F158" s="36"/>
      <c r="G158" s="36"/>
      <c r="H158" s="36"/>
      <c r="I158" s="37"/>
      <c r="J158" s="36"/>
      <c r="K158" s="36"/>
      <c r="L158" s="36"/>
      <c r="M158" s="36"/>
      <c r="N158" s="36"/>
      <c r="O158" s="41"/>
      <c r="P158" s="41"/>
      <c r="Q158" s="41"/>
      <c r="R158" s="41"/>
      <c r="S158" s="36"/>
      <c r="T158" s="36"/>
      <c r="U158" s="36"/>
      <c r="V158" s="36"/>
      <c r="W158" s="41"/>
      <c r="X158" s="41"/>
      <c r="Y158" s="41"/>
      <c r="Z158" s="42"/>
      <c r="AA158" s="42"/>
      <c r="AC158" s="4"/>
      <c r="AD158" s="4"/>
    </row>
    <row r="159" spans="1:30" ht="12.75" customHeight="1">
      <c r="A159" s="36"/>
      <c r="B159" s="37"/>
      <c r="C159" s="36"/>
      <c r="D159" s="36"/>
      <c r="E159" s="36"/>
      <c r="F159" s="36"/>
      <c r="G159" s="36"/>
      <c r="H159" s="36"/>
      <c r="I159" s="37"/>
      <c r="J159" s="36"/>
      <c r="K159" s="36"/>
      <c r="L159" s="36"/>
      <c r="M159" s="36"/>
      <c r="N159" s="36"/>
      <c r="O159" s="41"/>
      <c r="P159" s="41"/>
      <c r="Q159" s="41"/>
      <c r="R159" s="41"/>
      <c r="S159" s="36"/>
      <c r="T159" s="36"/>
      <c r="U159" s="36"/>
      <c r="V159" s="36"/>
      <c r="W159" s="41"/>
      <c r="X159" s="41"/>
      <c r="Y159" s="41"/>
      <c r="Z159" s="42"/>
      <c r="AA159" s="42"/>
      <c r="AC159" s="4"/>
      <c r="AD159" s="4"/>
    </row>
    <row r="160" spans="1:30" ht="12.75" customHeight="1">
      <c r="A160" s="36"/>
      <c r="B160" s="37"/>
      <c r="C160" s="36"/>
      <c r="D160" s="36"/>
      <c r="E160" s="36"/>
      <c r="F160" s="36"/>
      <c r="G160" s="36"/>
      <c r="H160" s="36"/>
      <c r="I160" s="37"/>
      <c r="J160" s="36"/>
      <c r="K160" s="36"/>
      <c r="L160" s="36"/>
      <c r="M160" s="36"/>
      <c r="N160" s="36"/>
      <c r="O160" s="41"/>
      <c r="P160" s="41"/>
      <c r="Q160" s="41"/>
      <c r="R160" s="41"/>
      <c r="S160" s="36"/>
      <c r="T160" s="36"/>
      <c r="U160" s="36"/>
      <c r="V160" s="36"/>
      <c r="W160" s="41"/>
      <c r="X160" s="41"/>
      <c r="Y160" s="41"/>
      <c r="Z160" s="42"/>
      <c r="AA160" s="42"/>
      <c r="AC160" s="4"/>
      <c r="AD160" s="4"/>
    </row>
    <row r="161" spans="1:30" ht="12.75" customHeight="1">
      <c r="A161" s="36"/>
      <c r="B161" s="37"/>
      <c r="C161" s="36"/>
      <c r="D161" s="36"/>
      <c r="E161" s="36"/>
      <c r="F161" s="36"/>
      <c r="G161" s="36"/>
      <c r="H161" s="36"/>
      <c r="I161" s="37"/>
      <c r="J161" s="36"/>
      <c r="K161" s="36"/>
      <c r="L161" s="36"/>
      <c r="M161" s="36"/>
      <c r="N161" s="36"/>
      <c r="O161" s="41"/>
      <c r="P161" s="41"/>
      <c r="Q161" s="41"/>
      <c r="R161" s="41"/>
      <c r="S161" s="36"/>
      <c r="T161" s="36"/>
      <c r="U161" s="36"/>
      <c r="V161" s="36"/>
      <c r="W161" s="41"/>
      <c r="X161" s="41"/>
      <c r="Y161" s="41"/>
      <c r="Z161" s="42"/>
      <c r="AA161" s="42"/>
      <c r="AC161" s="4"/>
      <c r="AD161" s="4"/>
    </row>
    <row r="162" spans="1:30" ht="12.75" customHeight="1">
      <c r="A162" s="36"/>
      <c r="B162" s="37"/>
      <c r="C162" s="36"/>
      <c r="D162" s="36"/>
      <c r="E162" s="36"/>
      <c r="F162" s="36"/>
      <c r="G162" s="36"/>
      <c r="H162" s="36"/>
      <c r="I162" s="37"/>
      <c r="J162" s="36"/>
      <c r="K162" s="36"/>
      <c r="L162" s="36"/>
      <c r="M162" s="36"/>
      <c r="N162" s="36"/>
      <c r="O162" s="41"/>
      <c r="P162" s="41"/>
      <c r="Q162" s="41"/>
      <c r="R162" s="41"/>
      <c r="S162" s="36"/>
      <c r="T162" s="36"/>
      <c r="U162" s="36"/>
      <c r="V162" s="36"/>
      <c r="W162" s="41"/>
      <c r="X162" s="41"/>
      <c r="Y162" s="41"/>
      <c r="Z162" s="42"/>
      <c r="AA162" s="42"/>
      <c r="AC162" s="4"/>
      <c r="AD162" s="4"/>
    </row>
    <row r="163" spans="1:30" ht="12.75" customHeight="1">
      <c r="A163" s="36"/>
      <c r="B163" s="37"/>
      <c r="C163" s="36"/>
      <c r="D163" s="36"/>
      <c r="E163" s="36"/>
      <c r="F163" s="36"/>
      <c r="G163" s="36"/>
      <c r="H163" s="36"/>
      <c r="I163" s="37"/>
      <c r="J163" s="36"/>
      <c r="K163" s="36"/>
      <c r="L163" s="36"/>
      <c r="M163" s="36"/>
      <c r="N163" s="36"/>
      <c r="O163" s="41"/>
      <c r="P163" s="41"/>
      <c r="Q163" s="41"/>
      <c r="R163" s="41"/>
      <c r="S163" s="36"/>
      <c r="T163" s="36"/>
      <c r="U163" s="36"/>
      <c r="V163" s="36"/>
      <c r="W163" s="41"/>
      <c r="X163" s="41"/>
      <c r="Y163" s="41"/>
      <c r="Z163" s="42"/>
      <c r="AA163" s="42"/>
      <c r="AC163" s="4"/>
      <c r="AD163" s="4"/>
    </row>
    <row r="164" spans="1:30" ht="12.75" customHeight="1">
      <c r="A164" s="36"/>
      <c r="B164" s="37"/>
      <c r="C164" s="36"/>
      <c r="D164" s="36"/>
      <c r="E164" s="36"/>
      <c r="F164" s="36"/>
      <c r="G164" s="36"/>
      <c r="H164" s="36"/>
      <c r="I164" s="37"/>
      <c r="J164" s="36"/>
      <c r="K164" s="36"/>
      <c r="L164" s="36"/>
      <c r="M164" s="36"/>
      <c r="N164" s="36"/>
      <c r="O164" s="41"/>
      <c r="P164" s="41"/>
      <c r="Q164" s="41"/>
      <c r="R164" s="41"/>
      <c r="S164" s="36"/>
      <c r="T164" s="36"/>
      <c r="U164" s="36"/>
      <c r="V164" s="36"/>
      <c r="W164" s="41"/>
      <c r="X164" s="41"/>
      <c r="Y164" s="41"/>
      <c r="Z164" s="42"/>
      <c r="AA164" s="42"/>
      <c r="AC164" s="4"/>
      <c r="AD164" s="4"/>
    </row>
    <row r="165" spans="1:30" ht="12.75" customHeight="1">
      <c r="A165" s="36"/>
      <c r="B165" s="37"/>
      <c r="C165" s="36"/>
      <c r="D165" s="36"/>
      <c r="E165" s="36"/>
      <c r="F165" s="36"/>
      <c r="G165" s="36"/>
      <c r="H165" s="36"/>
      <c r="I165" s="37"/>
      <c r="J165" s="36"/>
      <c r="K165" s="36"/>
      <c r="L165" s="36"/>
      <c r="M165" s="36"/>
      <c r="N165" s="36"/>
      <c r="O165" s="41"/>
      <c r="P165" s="41"/>
      <c r="Q165" s="41"/>
      <c r="R165" s="41"/>
      <c r="S165" s="36"/>
      <c r="T165" s="36"/>
      <c r="U165" s="36"/>
      <c r="V165" s="36"/>
      <c r="W165" s="41"/>
      <c r="X165" s="41"/>
      <c r="Y165" s="41"/>
      <c r="Z165" s="42"/>
      <c r="AA165" s="42"/>
      <c r="AC165" s="4"/>
      <c r="AD165" s="4"/>
    </row>
    <row r="166" spans="1:30" ht="12.75" customHeight="1">
      <c r="A166" s="36"/>
      <c r="B166" s="37"/>
      <c r="C166" s="36"/>
      <c r="D166" s="36"/>
      <c r="E166" s="36"/>
      <c r="F166" s="36"/>
      <c r="G166" s="36"/>
      <c r="H166" s="36"/>
      <c r="I166" s="37"/>
      <c r="J166" s="36"/>
      <c r="K166" s="36"/>
      <c r="L166" s="36"/>
      <c r="M166" s="36"/>
      <c r="N166" s="36"/>
      <c r="O166" s="41"/>
      <c r="P166" s="41"/>
      <c r="Q166" s="41"/>
      <c r="R166" s="41"/>
      <c r="S166" s="36"/>
      <c r="T166" s="36"/>
      <c r="U166" s="36"/>
      <c r="V166" s="36"/>
      <c r="W166" s="41"/>
      <c r="X166" s="41"/>
      <c r="Y166" s="41"/>
      <c r="Z166" s="42"/>
      <c r="AA166" s="42"/>
      <c r="AC166" s="4"/>
      <c r="AD166" s="4"/>
    </row>
    <row r="167" spans="1:30" ht="12.75" customHeight="1">
      <c r="A167" s="36"/>
      <c r="B167" s="37"/>
      <c r="C167" s="36"/>
      <c r="D167" s="36"/>
      <c r="E167" s="36"/>
      <c r="F167" s="36"/>
      <c r="G167" s="36"/>
      <c r="H167" s="36"/>
      <c r="I167" s="37"/>
      <c r="J167" s="36"/>
      <c r="K167" s="36"/>
      <c r="L167" s="36"/>
      <c r="M167" s="36"/>
      <c r="N167" s="36"/>
      <c r="O167" s="41"/>
      <c r="P167" s="41"/>
      <c r="Q167" s="41"/>
      <c r="R167" s="41"/>
      <c r="S167" s="36"/>
      <c r="T167" s="36"/>
      <c r="U167" s="36"/>
      <c r="V167" s="36"/>
      <c r="W167" s="41"/>
      <c r="X167" s="41"/>
      <c r="Y167" s="41"/>
      <c r="Z167" s="42"/>
      <c r="AA167" s="42"/>
      <c r="AC167" s="4"/>
      <c r="AD167" s="4"/>
    </row>
    <row r="168" spans="1:30" ht="12.75" customHeight="1">
      <c r="A168" s="36"/>
      <c r="B168" s="37"/>
      <c r="C168" s="36"/>
      <c r="D168" s="36"/>
      <c r="E168" s="36"/>
      <c r="F168" s="36"/>
      <c r="G168" s="36"/>
      <c r="H168" s="36"/>
      <c r="I168" s="37"/>
      <c r="J168" s="36"/>
      <c r="K168" s="36"/>
      <c r="L168" s="36"/>
      <c r="M168" s="36"/>
      <c r="N168" s="36"/>
      <c r="O168" s="41"/>
      <c r="P168" s="41"/>
      <c r="Q168" s="41"/>
      <c r="R168" s="41"/>
      <c r="S168" s="36"/>
      <c r="T168" s="36"/>
      <c r="U168" s="36"/>
      <c r="V168" s="36"/>
      <c r="W168" s="41"/>
      <c r="X168" s="41"/>
      <c r="Y168" s="41"/>
      <c r="Z168" s="42"/>
      <c r="AA168" s="42"/>
      <c r="AC168" s="4"/>
      <c r="AD168" s="4"/>
    </row>
    <row r="169" spans="1:30" ht="12.75" customHeight="1">
      <c r="A169" s="36"/>
      <c r="B169" s="37"/>
      <c r="C169" s="36"/>
      <c r="D169" s="36"/>
      <c r="E169" s="36"/>
      <c r="F169" s="36"/>
      <c r="G169" s="36"/>
      <c r="H169" s="36"/>
      <c r="I169" s="37"/>
      <c r="J169" s="36"/>
      <c r="K169" s="36"/>
      <c r="L169" s="36"/>
      <c r="M169" s="36"/>
      <c r="N169" s="36"/>
      <c r="O169" s="41"/>
      <c r="P169" s="41"/>
      <c r="Q169" s="41"/>
      <c r="R169" s="41"/>
      <c r="S169" s="36"/>
      <c r="T169" s="36"/>
      <c r="U169" s="36"/>
      <c r="V169" s="36"/>
      <c r="W169" s="41"/>
      <c r="X169" s="41"/>
      <c r="Y169" s="41"/>
      <c r="Z169" s="42"/>
      <c r="AA169" s="42"/>
      <c r="AC169" s="4"/>
      <c r="AD169" s="4"/>
    </row>
    <row r="170" spans="1:30" ht="12.75" customHeight="1">
      <c r="A170" s="36"/>
      <c r="B170" s="37"/>
      <c r="C170" s="36"/>
      <c r="D170" s="36"/>
      <c r="E170" s="36"/>
      <c r="F170" s="36"/>
      <c r="G170" s="36"/>
      <c r="H170" s="36"/>
      <c r="I170" s="37"/>
      <c r="J170" s="36"/>
      <c r="K170" s="36"/>
      <c r="L170" s="36"/>
      <c r="M170" s="36"/>
      <c r="N170" s="36"/>
      <c r="O170" s="41"/>
      <c r="P170" s="41"/>
      <c r="Q170" s="41"/>
      <c r="R170" s="41"/>
      <c r="S170" s="36"/>
      <c r="T170" s="36"/>
      <c r="U170" s="36"/>
      <c r="V170" s="36"/>
      <c r="W170" s="41"/>
      <c r="X170" s="41"/>
      <c r="Y170" s="41"/>
      <c r="Z170" s="42"/>
      <c r="AA170" s="42"/>
      <c r="AC170" s="4"/>
      <c r="AD170" s="4"/>
    </row>
    <row r="171" spans="1:30" ht="12.75" customHeight="1">
      <c r="A171" s="36"/>
      <c r="B171" s="37"/>
      <c r="C171" s="36"/>
      <c r="D171" s="36"/>
      <c r="E171" s="36"/>
      <c r="F171" s="36"/>
      <c r="G171" s="36"/>
      <c r="H171" s="36"/>
      <c r="I171" s="37"/>
      <c r="J171" s="36"/>
      <c r="K171" s="36"/>
      <c r="L171" s="36"/>
      <c r="M171" s="36"/>
      <c r="N171" s="36"/>
      <c r="O171" s="41"/>
      <c r="P171" s="41"/>
      <c r="Q171" s="41"/>
      <c r="R171" s="41"/>
      <c r="S171" s="36"/>
      <c r="T171" s="36"/>
      <c r="U171" s="36"/>
      <c r="V171" s="36"/>
      <c r="W171" s="41"/>
      <c r="X171" s="41"/>
      <c r="Y171" s="41"/>
      <c r="Z171" s="42"/>
      <c r="AA171" s="42"/>
      <c r="AC171" s="4"/>
      <c r="AD171" s="4"/>
    </row>
    <row r="172" spans="1:30" ht="12.75" customHeight="1">
      <c r="A172" s="36"/>
      <c r="B172" s="37"/>
      <c r="C172" s="36"/>
      <c r="D172" s="36"/>
      <c r="E172" s="36"/>
      <c r="F172" s="36"/>
      <c r="G172" s="36"/>
      <c r="H172" s="36"/>
      <c r="I172" s="37"/>
      <c r="J172" s="36"/>
      <c r="K172" s="36"/>
      <c r="L172" s="36"/>
      <c r="M172" s="36"/>
      <c r="N172" s="36"/>
      <c r="O172" s="41"/>
      <c r="P172" s="41"/>
      <c r="Q172" s="41"/>
      <c r="R172" s="41"/>
      <c r="S172" s="36"/>
      <c r="T172" s="36"/>
      <c r="U172" s="36"/>
      <c r="V172" s="36"/>
      <c r="W172" s="41"/>
      <c r="X172" s="41"/>
      <c r="Y172" s="41"/>
      <c r="Z172" s="42"/>
      <c r="AA172" s="42"/>
      <c r="AC172" s="4"/>
      <c r="AD172" s="4"/>
    </row>
    <row r="173" spans="1:30" ht="12.75" customHeight="1">
      <c r="A173" s="36"/>
      <c r="B173" s="37"/>
      <c r="C173" s="36"/>
      <c r="D173" s="36"/>
      <c r="E173" s="36"/>
      <c r="F173" s="36"/>
      <c r="G173" s="36"/>
      <c r="H173" s="36"/>
      <c r="I173" s="37"/>
      <c r="J173" s="36"/>
      <c r="K173" s="36"/>
      <c r="L173" s="36"/>
      <c r="M173" s="36"/>
      <c r="N173" s="36"/>
      <c r="O173" s="41"/>
      <c r="P173" s="41"/>
      <c r="Q173" s="41"/>
      <c r="R173" s="41"/>
      <c r="S173" s="36"/>
      <c r="T173" s="36"/>
      <c r="U173" s="36"/>
      <c r="V173" s="36"/>
      <c r="W173" s="41"/>
      <c r="X173" s="41"/>
      <c r="Y173" s="41"/>
      <c r="Z173" s="42"/>
      <c r="AA173" s="42"/>
      <c r="AC173" s="4"/>
      <c r="AD173" s="4"/>
    </row>
    <row r="174" spans="1:30" ht="12.75" customHeight="1">
      <c r="A174" s="36"/>
      <c r="B174" s="37"/>
      <c r="C174" s="36"/>
      <c r="D174" s="36"/>
      <c r="E174" s="36"/>
      <c r="F174" s="36"/>
      <c r="G174" s="36"/>
      <c r="H174" s="36"/>
      <c r="I174" s="37"/>
      <c r="J174" s="36"/>
      <c r="K174" s="36"/>
      <c r="L174" s="36"/>
      <c r="M174" s="36"/>
      <c r="N174" s="36"/>
      <c r="O174" s="41"/>
      <c r="P174" s="41"/>
      <c r="Q174" s="41"/>
      <c r="R174" s="41"/>
      <c r="S174" s="36"/>
      <c r="T174" s="36"/>
      <c r="U174" s="36"/>
      <c r="V174" s="36"/>
      <c r="W174" s="41"/>
      <c r="X174" s="41"/>
      <c r="Y174" s="41"/>
      <c r="Z174" s="42"/>
      <c r="AA174" s="42"/>
      <c r="AC174" s="4"/>
      <c r="AD174" s="4"/>
    </row>
    <row r="175" spans="1:30" ht="12.75" customHeight="1">
      <c r="A175" s="36"/>
      <c r="B175" s="37"/>
      <c r="C175" s="36"/>
      <c r="D175" s="36"/>
      <c r="E175" s="36"/>
      <c r="F175" s="36"/>
      <c r="G175" s="36"/>
      <c r="H175" s="36"/>
      <c r="I175" s="37"/>
      <c r="J175" s="36"/>
      <c r="K175" s="36"/>
      <c r="L175" s="36"/>
      <c r="M175" s="36"/>
      <c r="N175" s="36"/>
      <c r="O175" s="41"/>
      <c r="P175" s="41"/>
      <c r="Q175" s="41"/>
      <c r="R175" s="41"/>
      <c r="S175" s="36"/>
      <c r="T175" s="36"/>
      <c r="U175" s="36"/>
      <c r="V175" s="36"/>
      <c r="W175" s="41"/>
      <c r="X175" s="41"/>
      <c r="Y175" s="41"/>
      <c r="Z175" s="42"/>
      <c r="AA175" s="42"/>
      <c r="AC175" s="4"/>
      <c r="AD175" s="4"/>
    </row>
    <row r="176" spans="1:30" ht="12.75" customHeight="1">
      <c r="A176" s="36"/>
      <c r="B176" s="37"/>
      <c r="C176" s="36"/>
      <c r="D176" s="36"/>
      <c r="E176" s="36"/>
      <c r="F176" s="36"/>
      <c r="G176" s="36"/>
      <c r="H176" s="36"/>
      <c r="I176" s="37"/>
      <c r="J176" s="36"/>
      <c r="K176" s="36"/>
      <c r="L176" s="36"/>
      <c r="M176" s="36"/>
      <c r="N176" s="36"/>
      <c r="O176" s="41"/>
      <c r="P176" s="41"/>
      <c r="Q176" s="41"/>
      <c r="R176" s="41"/>
      <c r="S176" s="36"/>
      <c r="T176" s="36"/>
      <c r="U176" s="36"/>
      <c r="V176" s="36"/>
      <c r="W176" s="41"/>
      <c r="X176" s="41"/>
      <c r="Y176" s="41"/>
      <c r="Z176" s="42"/>
      <c r="AA176" s="42"/>
      <c r="AC176" s="4"/>
      <c r="AD176" s="4"/>
    </row>
    <row r="177" spans="1:30" ht="12.75" customHeight="1">
      <c r="A177" s="36"/>
      <c r="B177" s="37"/>
      <c r="C177" s="36"/>
      <c r="D177" s="36"/>
      <c r="E177" s="36"/>
      <c r="F177" s="36"/>
      <c r="G177" s="36"/>
      <c r="H177" s="36"/>
      <c r="I177" s="37"/>
      <c r="J177" s="36"/>
      <c r="K177" s="36"/>
      <c r="L177" s="36"/>
      <c r="M177" s="36"/>
      <c r="N177" s="36"/>
      <c r="O177" s="41"/>
      <c r="P177" s="41"/>
      <c r="Q177" s="41"/>
      <c r="R177" s="41"/>
      <c r="S177" s="36"/>
      <c r="T177" s="36"/>
      <c r="U177" s="36"/>
      <c r="V177" s="36"/>
      <c r="W177" s="41"/>
      <c r="X177" s="41"/>
      <c r="Y177" s="41"/>
      <c r="Z177" s="42"/>
      <c r="AA177" s="42"/>
      <c r="AC177" s="4"/>
      <c r="AD177" s="4"/>
    </row>
    <row r="178" spans="1:30" ht="12.75" customHeight="1">
      <c r="A178" s="36"/>
      <c r="B178" s="37"/>
      <c r="C178" s="36"/>
      <c r="D178" s="36"/>
      <c r="E178" s="36"/>
      <c r="F178" s="36"/>
      <c r="G178" s="36"/>
      <c r="H178" s="36"/>
      <c r="I178" s="37"/>
      <c r="J178" s="36"/>
      <c r="K178" s="36"/>
      <c r="L178" s="36"/>
      <c r="M178" s="36"/>
      <c r="N178" s="36"/>
      <c r="O178" s="41"/>
      <c r="P178" s="41"/>
      <c r="Q178" s="41"/>
      <c r="R178" s="41"/>
      <c r="S178" s="36"/>
      <c r="T178" s="36"/>
      <c r="U178" s="36"/>
      <c r="V178" s="36"/>
      <c r="W178" s="41"/>
      <c r="X178" s="41"/>
      <c r="Y178" s="41"/>
      <c r="Z178" s="42"/>
      <c r="AA178" s="42"/>
      <c r="AC178" s="4"/>
      <c r="AD178" s="4"/>
    </row>
    <row r="179" spans="1:30" ht="12.75" customHeight="1">
      <c r="A179" s="36"/>
      <c r="B179" s="37"/>
      <c r="C179" s="36"/>
      <c r="D179" s="36"/>
      <c r="E179" s="36"/>
      <c r="F179" s="36"/>
      <c r="G179" s="36"/>
      <c r="H179" s="36"/>
      <c r="I179" s="37"/>
      <c r="J179" s="36"/>
      <c r="K179" s="36"/>
      <c r="L179" s="36"/>
      <c r="M179" s="36"/>
      <c r="N179" s="36"/>
      <c r="O179" s="41"/>
      <c r="P179" s="41"/>
      <c r="Q179" s="41"/>
      <c r="R179" s="41"/>
      <c r="S179" s="36"/>
      <c r="T179" s="36"/>
      <c r="U179" s="36"/>
      <c r="V179" s="36"/>
      <c r="W179" s="41"/>
      <c r="X179" s="41"/>
      <c r="Y179" s="41"/>
      <c r="Z179" s="42"/>
      <c r="AA179" s="42"/>
      <c r="AC179" s="4"/>
      <c r="AD179" s="4"/>
    </row>
    <row r="180" spans="1:30" ht="12.75" customHeight="1">
      <c r="A180" s="36"/>
      <c r="B180" s="37"/>
      <c r="C180" s="36"/>
      <c r="D180" s="36"/>
      <c r="E180" s="36"/>
      <c r="F180" s="36"/>
      <c r="G180" s="36"/>
      <c r="H180" s="36"/>
      <c r="I180" s="37"/>
      <c r="J180" s="36"/>
      <c r="K180" s="36"/>
      <c r="L180" s="36"/>
      <c r="M180" s="36"/>
      <c r="N180" s="36"/>
      <c r="O180" s="41"/>
      <c r="P180" s="41"/>
      <c r="Q180" s="41"/>
      <c r="R180" s="41"/>
      <c r="S180" s="36"/>
      <c r="T180" s="36"/>
      <c r="U180" s="36"/>
      <c r="V180" s="36"/>
      <c r="W180" s="41"/>
      <c r="X180" s="41"/>
      <c r="Y180" s="41"/>
      <c r="Z180" s="42"/>
      <c r="AA180" s="42"/>
      <c r="AC180" s="4"/>
      <c r="AD180" s="4"/>
    </row>
    <row r="181" spans="1:30" ht="12.75" customHeight="1">
      <c r="A181" s="36"/>
      <c r="B181" s="37"/>
      <c r="C181" s="36"/>
      <c r="D181" s="36"/>
      <c r="E181" s="36"/>
      <c r="F181" s="36"/>
      <c r="G181" s="36"/>
      <c r="H181" s="36"/>
      <c r="I181" s="37"/>
      <c r="J181" s="36"/>
      <c r="K181" s="36"/>
      <c r="L181" s="36"/>
      <c r="M181" s="36"/>
      <c r="N181" s="36"/>
      <c r="O181" s="41"/>
      <c r="P181" s="41"/>
      <c r="Q181" s="41"/>
      <c r="R181" s="41"/>
      <c r="S181" s="36"/>
      <c r="T181" s="36"/>
      <c r="U181" s="36"/>
      <c r="V181" s="36"/>
      <c r="W181" s="41"/>
      <c r="X181" s="41"/>
      <c r="Y181" s="41"/>
      <c r="Z181" s="42"/>
      <c r="AA181" s="42"/>
      <c r="AC181" s="4"/>
      <c r="AD181" s="4"/>
    </row>
    <row r="182" spans="1:30" ht="12.75" customHeight="1">
      <c r="A182" s="36"/>
      <c r="B182" s="37"/>
      <c r="C182" s="36"/>
      <c r="D182" s="36"/>
      <c r="E182" s="36"/>
      <c r="F182" s="36"/>
      <c r="G182" s="36"/>
      <c r="H182" s="36"/>
      <c r="I182" s="37"/>
      <c r="J182" s="36"/>
      <c r="K182" s="36"/>
      <c r="L182" s="36"/>
      <c r="M182" s="36"/>
      <c r="N182" s="36"/>
      <c r="O182" s="41"/>
      <c r="P182" s="41"/>
      <c r="Q182" s="41"/>
      <c r="R182" s="41"/>
      <c r="S182" s="36"/>
      <c r="T182" s="36"/>
      <c r="U182" s="36"/>
      <c r="V182" s="36"/>
      <c r="W182" s="41"/>
      <c r="X182" s="41"/>
      <c r="Y182" s="41"/>
      <c r="Z182" s="42"/>
      <c r="AA182" s="42"/>
      <c r="AC182" s="4"/>
      <c r="AD182" s="4"/>
    </row>
    <row r="183" spans="1:30" ht="12.75" customHeight="1">
      <c r="A183" s="36"/>
      <c r="B183" s="37"/>
      <c r="C183" s="36"/>
      <c r="D183" s="36"/>
      <c r="E183" s="36"/>
      <c r="F183" s="36"/>
      <c r="G183" s="36"/>
      <c r="H183" s="36"/>
      <c r="I183" s="37"/>
      <c r="J183" s="36"/>
      <c r="K183" s="36"/>
      <c r="L183" s="36"/>
      <c r="M183" s="36"/>
      <c r="N183" s="36"/>
      <c r="O183" s="41"/>
      <c r="P183" s="41"/>
      <c r="Q183" s="41"/>
      <c r="R183" s="41"/>
      <c r="S183" s="36"/>
      <c r="T183" s="36"/>
      <c r="U183" s="36"/>
      <c r="V183" s="36"/>
      <c r="W183" s="41"/>
      <c r="X183" s="41"/>
      <c r="Y183" s="41"/>
      <c r="Z183" s="42"/>
      <c r="AA183" s="42"/>
      <c r="AC183" s="4"/>
      <c r="AD183" s="4"/>
    </row>
    <row r="184" spans="1:30" ht="12.75" customHeight="1">
      <c r="A184" s="36"/>
      <c r="B184" s="37"/>
      <c r="C184" s="36"/>
      <c r="D184" s="36"/>
      <c r="E184" s="36"/>
      <c r="F184" s="36"/>
      <c r="G184" s="36"/>
      <c r="H184" s="36"/>
      <c r="I184" s="37"/>
      <c r="J184" s="36"/>
      <c r="K184" s="36"/>
      <c r="L184" s="36"/>
      <c r="M184" s="36"/>
      <c r="N184" s="36"/>
      <c r="O184" s="41"/>
      <c r="P184" s="41"/>
      <c r="Q184" s="41"/>
      <c r="R184" s="41"/>
      <c r="S184" s="36"/>
      <c r="T184" s="36"/>
      <c r="U184" s="36"/>
      <c r="V184" s="36"/>
      <c r="W184" s="41"/>
      <c r="X184" s="41"/>
      <c r="Y184" s="41"/>
      <c r="Z184" s="42"/>
      <c r="AA184" s="42"/>
      <c r="AC184" s="4"/>
      <c r="AD184" s="4"/>
    </row>
    <row r="185" spans="1:30" ht="12.75" customHeight="1">
      <c r="A185" s="36"/>
      <c r="B185" s="37"/>
      <c r="C185" s="36"/>
      <c r="D185" s="36"/>
      <c r="E185" s="36"/>
      <c r="F185" s="36"/>
      <c r="G185" s="36"/>
      <c r="H185" s="36"/>
      <c r="I185" s="37"/>
      <c r="J185" s="36"/>
      <c r="K185" s="36"/>
      <c r="L185" s="36"/>
      <c r="M185" s="36"/>
      <c r="N185" s="36"/>
      <c r="O185" s="41"/>
      <c r="P185" s="41"/>
      <c r="Q185" s="41"/>
      <c r="R185" s="41"/>
      <c r="S185" s="36"/>
      <c r="T185" s="36"/>
      <c r="U185" s="36"/>
      <c r="V185" s="36"/>
      <c r="W185" s="41"/>
      <c r="X185" s="41"/>
      <c r="Y185" s="41"/>
      <c r="Z185" s="42"/>
      <c r="AA185" s="42"/>
      <c r="AC185" s="4"/>
      <c r="AD185" s="4"/>
    </row>
    <row r="186" spans="1:30" ht="12.75" customHeight="1">
      <c r="A186" s="36"/>
      <c r="B186" s="37"/>
      <c r="C186" s="36"/>
      <c r="D186" s="36"/>
      <c r="E186" s="36"/>
      <c r="F186" s="36"/>
      <c r="G186" s="36"/>
      <c r="H186" s="36"/>
      <c r="I186" s="37"/>
      <c r="J186" s="36"/>
      <c r="K186" s="36"/>
      <c r="L186" s="36"/>
      <c r="M186" s="36"/>
      <c r="N186" s="36"/>
      <c r="O186" s="41"/>
      <c r="P186" s="41"/>
      <c r="Q186" s="41"/>
      <c r="R186" s="41"/>
      <c r="S186" s="36"/>
      <c r="T186" s="36"/>
      <c r="U186" s="36"/>
      <c r="V186" s="36"/>
      <c r="W186" s="41"/>
      <c r="X186" s="41"/>
      <c r="Y186" s="41"/>
      <c r="Z186" s="42"/>
      <c r="AA186" s="42"/>
      <c r="AC186" s="4"/>
      <c r="AD186" s="4"/>
    </row>
    <row r="187" spans="1:30" ht="12.75" customHeight="1">
      <c r="A187" s="36"/>
      <c r="B187" s="37"/>
      <c r="C187" s="36"/>
      <c r="D187" s="36"/>
      <c r="E187" s="36"/>
      <c r="F187" s="36"/>
      <c r="G187" s="36"/>
      <c r="H187" s="36"/>
      <c r="I187" s="37"/>
      <c r="J187" s="36"/>
      <c r="K187" s="36"/>
      <c r="L187" s="36"/>
      <c r="M187" s="36"/>
      <c r="N187" s="36"/>
      <c r="O187" s="41"/>
      <c r="P187" s="41"/>
      <c r="Q187" s="41"/>
      <c r="R187" s="41"/>
      <c r="S187" s="36"/>
      <c r="T187" s="36"/>
      <c r="U187" s="36"/>
      <c r="V187" s="36"/>
      <c r="W187" s="41"/>
      <c r="X187" s="41"/>
      <c r="Y187" s="41"/>
      <c r="Z187" s="42"/>
      <c r="AA187" s="42"/>
      <c r="AC187" s="4"/>
      <c r="AD187" s="4"/>
    </row>
    <row r="188" spans="1:30" ht="12.75" customHeight="1">
      <c r="A188" s="36"/>
      <c r="B188" s="37"/>
      <c r="C188" s="36"/>
      <c r="D188" s="36"/>
      <c r="E188" s="36"/>
      <c r="F188" s="36"/>
      <c r="G188" s="36"/>
      <c r="H188" s="36"/>
      <c r="I188" s="37"/>
      <c r="J188" s="36"/>
      <c r="K188" s="36"/>
      <c r="L188" s="36"/>
      <c r="M188" s="36"/>
      <c r="N188" s="36"/>
      <c r="O188" s="41"/>
      <c r="P188" s="41"/>
      <c r="Q188" s="41"/>
      <c r="R188" s="41"/>
      <c r="S188" s="36"/>
      <c r="T188" s="36"/>
      <c r="U188" s="36"/>
      <c r="V188" s="36"/>
      <c r="W188" s="41"/>
      <c r="X188" s="41"/>
      <c r="Y188" s="41"/>
      <c r="Z188" s="42"/>
      <c r="AA188" s="42"/>
      <c r="AC188" s="4"/>
      <c r="AD188" s="4"/>
    </row>
    <row r="189" spans="1:30" ht="12.75" customHeight="1">
      <c r="A189" s="36"/>
      <c r="B189" s="37"/>
      <c r="C189" s="36"/>
      <c r="D189" s="36"/>
      <c r="E189" s="36"/>
      <c r="F189" s="36"/>
      <c r="G189" s="36"/>
      <c r="H189" s="36"/>
      <c r="I189" s="37"/>
      <c r="J189" s="36"/>
      <c r="K189" s="36"/>
      <c r="L189" s="36"/>
      <c r="M189" s="36"/>
      <c r="N189" s="36"/>
      <c r="O189" s="41"/>
      <c r="P189" s="41"/>
      <c r="Q189" s="41"/>
      <c r="R189" s="41"/>
      <c r="S189" s="36"/>
      <c r="T189" s="36"/>
      <c r="U189" s="36"/>
      <c r="V189" s="36"/>
      <c r="W189" s="41"/>
      <c r="X189" s="41"/>
      <c r="Y189" s="41"/>
      <c r="Z189" s="42"/>
      <c r="AA189" s="42"/>
      <c r="AC189" s="4"/>
      <c r="AD189" s="4"/>
    </row>
    <row r="190" spans="1:30" ht="12.75" customHeight="1">
      <c r="A190" s="36"/>
      <c r="B190" s="37"/>
      <c r="C190" s="36"/>
      <c r="D190" s="36"/>
      <c r="E190" s="36"/>
      <c r="F190" s="36"/>
      <c r="G190" s="36"/>
      <c r="H190" s="36"/>
      <c r="I190" s="37"/>
      <c r="J190" s="36"/>
      <c r="K190" s="36"/>
      <c r="L190" s="36"/>
      <c r="M190" s="36"/>
      <c r="N190" s="36"/>
      <c r="O190" s="41"/>
      <c r="P190" s="41"/>
      <c r="Q190" s="41"/>
      <c r="R190" s="41"/>
      <c r="S190" s="36"/>
      <c r="T190" s="36"/>
      <c r="U190" s="36"/>
      <c r="V190" s="36"/>
      <c r="W190" s="41"/>
      <c r="X190" s="41"/>
      <c r="Y190" s="41"/>
      <c r="Z190" s="42"/>
      <c r="AA190" s="42"/>
      <c r="AC190" s="4"/>
      <c r="AD190" s="4"/>
    </row>
    <row r="191" spans="1:30" ht="12.75" customHeight="1">
      <c r="A191" s="36"/>
      <c r="B191" s="37"/>
      <c r="C191" s="36"/>
      <c r="D191" s="36"/>
      <c r="E191" s="36"/>
      <c r="F191" s="36"/>
      <c r="G191" s="36"/>
      <c r="H191" s="36"/>
      <c r="I191" s="37"/>
      <c r="J191" s="36"/>
      <c r="K191" s="36"/>
      <c r="L191" s="36"/>
      <c r="M191" s="36"/>
      <c r="N191" s="36"/>
      <c r="O191" s="41"/>
      <c r="P191" s="41"/>
      <c r="Q191" s="41"/>
      <c r="R191" s="41"/>
      <c r="S191" s="36"/>
      <c r="T191" s="36"/>
      <c r="U191" s="36"/>
      <c r="V191" s="36"/>
      <c r="W191" s="41"/>
      <c r="X191" s="41"/>
      <c r="Y191" s="41"/>
      <c r="Z191" s="42"/>
      <c r="AA191" s="42"/>
      <c r="AC191" s="4"/>
      <c r="AD191" s="4"/>
    </row>
    <row r="192" spans="1:30" ht="12.75" customHeight="1">
      <c r="A192" s="36"/>
      <c r="B192" s="37"/>
      <c r="C192" s="36"/>
      <c r="D192" s="36"/>
      <c r="E192" s="36"/>
      <c r="F192" s="36"/>
      <c r="G192" s="36"/>
      <c r="H192" s="36"/>
      <c r="I192" s="37"/>
      <c r="J192" s="36"/>
      <c r="K192" s="36"/>
      <c r="L192" s="36"/>
      <c r="M192" s="36"/>
      <c r="N192" s="36"/>
      <c r="O192" s="41"/>
      <c r="P192" s="41"/>
      <c r="Q192" s="41"/>
      <c r="R192" s="41"/>
      <c r="S192" s="36"/>
      <c r="T192" s="36"/>
      <c r="U192" s="36"/>
      <c r="V192" s="36"/>
      <c r="W192" s="41"/>
      <c r="X192" s="41"/>
      <c r="Y192" s="41"/>
      <c r="Z192" s="42"/>
      <c r="AA192" s="42"/>
      <c r="AC192" s="4"/>
      <c r="AD192" s="4"/>
    </row>
    <row r="193" spans="1:30" ht="12.75" customHeight="1">
      <c r="A193" s="36"/>
      <c r="B193" s="37"/>
      <c r="C193" s="36"/>
      <c r="D193" s="36"/>
      <c r="E193" s="36"/>
      <c r="F193" s="36"/>
      <c r="G193" s="36"/>
      <c r="H193" s="36"/>
      <c r="I193" s="37"/>
      <c r="J193" s="36"/>
      <c r="K193" s="36"/>
      <c r="L193" s="36"/>
      <c r="M193" s="36"/>
      <c r="N193" s="36"/>
      <c r="O193" s="41"/>
      <c r="P193" s="41"/>
      <c r="Q193" s="41"/>
      <c r="R193" s="41"/>
      <c r="S193" s="36"/>
      <c r="T193" s="36"/>
      <c r="U193" s="36"/>
      <c r="V193" s="36"/>
      <c r="W193" s="41"/>
      <c r="X193" s="41"/>
      <c r="Y193" s="41"/>
      <c r="Z193" s="42"/>
      <c r="AA193" s="42"/>
      <c r="AC193" s="4"/>
      <c r="AD193" s="4"/>
    </row>
    <row r="194" spans="1:30" ht="12.75" customHeight="1">
      <c r="A194" s="36"/>
      <c r="B194" s="37"/>
      <c r="C194" s="36"/>
      <c r="D194" s="36"/>
      <c r="E194" s="36"/>
      <c r="F194" s="36"/>
      <c r="G194" s="36"/>
      <c r="H194" s="36"/>
      <c r="I194" s="37"/>
      <c r="J194" s="36"/>
      <c r="K194" s="36"/>
      <c r="L194" s="36"/>
      <c r="M194" s="36"/>
      <c r="N194" s="36"/>
      <c r="O194" s="41"/>
      <c r="P194" s="41"/>
      <c r="Q194" s="41"/>
      <c r="R194" s="41"/>
      <c r="S194" s="36"/>
      <c r="T194" s="36"/>
      <c r="U194" s="36"/>
      <c r="V194" s="36"/>
      <c r="W194" s="41"/>
      <c r="X194" s="41"/>
      <c r="Y194" s="41"/>
      <c r="Z194" s="42"/>
      <c r="AA194" s="42"/>
      <c r="AC194" s="4"/>
      <c r="AD194" s="4"/>
    </row>
    <row r="195" spans="1:30" ht="12.75" customHeight="1">
      <c r="A195" s="36"/>
      <c r="B195" s="37"/>
      <c r="C195" s="36"/>
      <c r="D195" s="36"/>
      <c r="E195" s="36"/>
      <c r="F195" s="36"/>
      <c r="G195" s="36"/>
      <c r="H195" s="36"/>
      <c r="I195" s="37"/>
      <c r="J195" s="36"/>
      <c r="K195" s="36"/>
      <c r="L195" s="36"/>
      <c r="M195" s="36"/>
      <c r="N195" s="36"/>
      <c r="O195" s="41"/>
      <c r="P195" s="41"/>
      <c r="Q195" s="41"/>
      <c r="R195" s="41"/>
      <c r="S195" s="36"/>
      <c r="T195" s="36"/>
      <c r="U195" s="36"/>
      <c r="V195" s="36"/>
      <c r="W195" s="41"/>
      <c r="X195" s="41"/>
      <c r="Y195" s="41"/>
      <c r="Z195" s="42"/>
      <c r="AA195" s="42"/>
      <c r="AC195" s="4"/>
      <c r="AD195" s="4"/>
    </row>
    <row r="196" spans="1:30" ht="12.75" customHeight="1">
      <c r="A196" s="36"/>
      <c r="B196" s="37"/>
      <c r="C196" s="36"/>
      <c r="D196" s="36"/>
      <c r="E196" s="36"/>
      <c r="F196" s="36"/>
      <c r="G196" s="36"/>
      <c r="H196" s="36"/>
      <c r="I196" s="37"/>
      <c r="J196" s="36"/>
      <c r="K196" s="36"/>
      <c r="L196" s="36"/>
      <c r="M196" s="36"/>
      <c r="N196" s="36"/>
      <c r="O196" s="41"/>
      <c r="P196" s="41"/>
      <c r="Q196" s="41"/>
      <c r="R196" s="41"/>
      <c r="S196" s="36"/>
      <c r="T196" s="36"/>
      <c r="U196" s="36"/>
      <c r="V196" s="36"/>
      <c r="W196" s="41"/>
      <c r="X196" s="41"/>
      <c r="Y196" s="41"/>
      <c r="Z196" s="42"/>
      <c r="AA196" s="42"/>
      <c r="AC196" s="4"/>
      <c r="AD196" s="4"/>
    </row>
    <row r="197" spans="1:30" ht="12.75" customHeight="1">
      <c r="A197" s="36"/>
      <c r="B197" s="37"/>
      <c r="C197" s="36"/>
      <c r="D197" s="36"/>
      <c r="E197" s="36"/>
      <c r="F197" s="36"/>
      <c r="G197" s="36"/>
      <c r="H197" s="36"/>
      <c r="I197" s="37"/>
      <c r="J197" s="36"/>
      <c r="K197" s="36"/>
      <c r="L197" s="36"/>
      <c r="M197" s="36"/>
      <c r="N197" s="36"/>
      <c r="O197" s="41"/>
      <c r="P197" s="41"/>
      <c r="Q197" s="41"/>
      <c r="R197" s="41"/>
      <c r="S197" s="36"/>
      <c r="T197" s="36"/>
      <c r="U197" s="36"/>
      <c r="V197" s="36"/>
      <c r="W197" s="41"/>
      <c r="X197" s="41"/>
      <c r="Y197" s="41"/>
      <c r="Z197" s="42"/>
      <c r="AA197" s="42"/>
      <c r="AC197" s="4"/>
      <c r="AD197" s="4"/>
    </row>
    <row r="198" spans="1:30" ht="12.75" customHeight="1">
      <c r="A198" s="36"/>
      <c r="B198" s="37"/>
      <c r="C198" s="36"/>
      <c r="D198" s="36"/>
      <c r="E198" s="36"/>
      <c r="F198" s="36"/>
      <c r="G198" s="36"/>
      <c r="H198" s="36"/>
      <c r="I198" s="37"/>
      <c r="J198" s="36"/>
      <c r="K198" s="36"/>
      <c r="L198" s="36"/>
      <c r="M198" s="36"/>
      <c r="N198" s="36"/>
      <c r="O198" s="41"/>
      <c r="P198" s="41"/>
      <c r="Q198" s="41"/>
      <c r="R198" s="41"/>
      <c r="S198" s="36"/>
      <c r="T198" s="36"/>
      <c r="U198" s="36"/>
      <c r="V198" s="36"/>
      <c r="W198" s="41"/>
      <c r="X198" s="41"/>
      <c r="Y198" s="41"/>
      <c r="Z198" s="42"/>
      <c r="AA198" s="42"/>
      <c r="AC198" s="4"/>
      <c r="AD198" s="4"/>
    </row>
    <row r="199" spans="1:30" ht="12.75" customHeight="1">
      <c r="A199" s="36"/>
      <c r="B199" s="37"/>
      <c r="C199" s="36"/>
      <c r="D199" s="36"/>
      <c r="E199" s="36"/>
      <c r="F199" s="36"/>
      <c r="G199" s="36"/>
      <c r="H199" s="36"/>
      <c r="I199" s="37"/>
      <c r="J199" s="36"/>
      <c r="K199" s="36"/>
      <c r="L199" s="36"/>
      <c r="M199" s="36"/>
      <c r="N199" s="36"/>
      <c r="O199" s="41"/>
      <c r="P199" s="41"/>
      <c r="Q199" s="41"/>
      <c r="R199" s="41"/>
      <c r="S199" s="36"/>
      <c r="T199" s="36"/>
      <c r="U199" s="36"/>
      <c r="V199" s="36"/>
      <c r="W199" s="41"/>
      <c r="X199" s="41"/>
      <c r="Y199" s="41"/>
      <c r="Z199" s="42"/>
      <c r="AA199" s="42"/>
      <c r="AC199" s="4"/>
      <c r="AD199" s="4"/>
    </row>
    <row r="200" spans="1:30" ht="12.75" customHeight="1">
      <c r="A200" s="36"/>
      <c r="B200" s="37"/>
      <c r="C200" s="36"/>
      <c r="D200" s="36"/>
      <c r="E200" s="36"/>
      <c r="F200" s="36"/>
      <c r="G200" s="36"/>
      <c r="H200" s="36"/>
      <c r="I200" s="37"/>
      <c r="J200" s="36"/>
      <c r="K200" s="36"/>
      <c r="L200" s="36"/>
      <c r="M200" s="36"/>
      <c r="N200" s="36"/>
      <c r="O200" s="41"/>
      <c r="P200" s="41"/>
      <c r="Q200" s="41"/>
      <c r="R200" s="41"/>
      <c r="S200" s="36"/>
      <c r="T200" s="36"/>
      <c r="U200" s="36"/>
      <c r="V200" s="36"/>
      <c r="W200" s="41"/>
      <c r="X200" s="41"/>
      <c r="Y200" s="41"/>
      <c r="Z200" s="42"/>
      <c r="AA200" s="42"/>
      <c r="AC200" s="4"/>
      <c r="AD200" s="4"/>
    </row>
    <row r="201" spans="1:30" ht="12.75" customHeight="1">
      <c r="A201" s="36"/>
      <c r="B201" s="37"/>
      <c r="C201" s="36"/>
      <c r="D201" s="36"/>
      <c r="E201" s="36"/>
      <c r="F201" s="36"/>
      <c r="G201" s="36"/>
      <c r="H201" s="36"/>
      <c r="I201" s="37"/>
      <c r="J201" s="36"/>
      <c r="K201" s="36"/>
      <c r="L201" s="36"/>
      <c r="M201" s="36"/>
      <c r="N201" s="36"/>
      <c r="O201" s="41"/>
      <c r="P201" s="41"/>
      <c r="Q201" s="41"/>
      <c r="R201" s="41"/>
      <c r="S201" s="36"/>
      <c r="T201" s="36"/>
      <c r="U201" s="36"/>
      <c r="V201" s="36"/>
      <c r="W201" s="41"/>
      <c r="X201" s="41"/>
      <c r="Y201" s="41"/>
      <c r="Z201" s="42"/>
      <c r="AA201" s="42"/>
      <c r="AC201" s="4"/>
      <c r="AD201" s="4"/>
    </row>
    <row r="202" spans="1:30" ht="12.75" customHeight="1">
      <c r="A202" s="36"/>
      <c r="B202" s="37"/>
      <c r="C202" s="36"/>
      <c r="D202" s="36"/>
      <c r="E202" s="36"/>
      <c r="F202" s="36"/>
      <c r="G202" s="36"/>
      <c r="H202" s="36"/>
      <c r="I202" s="37"/>
      <c r="J202" s="36"/>
      <c r="K202" s="36"/>
      <c r="L202" s="36"/>
      <c r="M202" s="36"/>
      <c r="N202" s="36"/>
      <c r="O202" s="41"/>
      <c r="P202" s="41"/>
      <c r="Q202" s="41"/>
      <c r="R202" s="41"/>
      <c r="S202" s="36"/>
      <c r="T202" s="36"/>
      <c r="U202" s="36"/>
      <c r="V202" s="36"/>
      <c r="W202" s="41"/>
      <c r="X202" s="41"/>
      <c r="Y202" s="41"/>
      <c r="Z202" s="42"/>
      <c r="AA202" s="42"/>
      <c r="AC202" s="4"/>
      <c r="AD202" s="4"/>
    </row>
    <row r="203" spans="1:30" ht="12.75" customHeight="1">
      <c r="A203" s="36"/>
      <c r="B203" s="37"/>
      <c r="C203" s="36"/>
      <c r="D203" s="36"/>
      <c r="E203" s="36"/>
      <c r="F203" s="36"/>
      <c r="G203" s="36"/>
      <c r="H203" s="36"/>
      <c r="I203" s="37"/>
      <c r="J203" s="36"/>
      <c r="K203" s="36"/>
      <c r="L203" s="36"/>
      <c r="M203" s="36"/>
      <c r="N203" s="36"/>
      <c r="O203" s="41"/>
      <c r="P203" s="41"/>
      <c r="Q203" s="41"/>
      <c r="R203" s="41"/>
      <c r="S203" s="36"/>
      <c r="T203" s="36"/>
      <c r="U203" s="36"/>
      <c r="V203" s="36"/>
      <c r="W203" s="41"/>
      <c r="X203" s="41"/>
      <c r="Y203" s="41"/>
      <c r="Z203" s="42"/>
      <c r="AA203" s="42"/>
      <c r="AC203" s="4"/>
      <c r="AD203" s="4"/>
    </row>
    <row r="204" spans="1:30" ht="12.75" customHeight="1">
      <c r="A204" s="36"/>
      <c r="B204" s="37"/>
      <c r="C204" s="36"/>
      <c r="D204" s="36"/>
      <c r="E204" s="36"/>
      <c r="F204" s="36"/>
      <c r="G204" s="36"/>
      <c r="H204" s="36"/>
      <c r="I204" s="37"/>
      <c r="J204" s="36"/>
      <c r="K204" s="36"/>
      <c r="L204" s="36"/>
      <c r="M204" s="36"/>
      <c r="N204" s="36"/>
      <c r="O204" s="41"/>
      <c r="P204" s="41"/>
      <c r="Q204" s="41"/>
      <c r="R204" s="41"/>
      <c r="S204" s="36"/>
      <c r="T204" s="36"/>
      <c r="U204" s="36"/>
      <c r="V204" s="36"/>
      <c r="W204" s="41"/>
      <c r="X204" s="41"/>
      <c r="Y204" s="41"/>
      <c r="Z204" s="42"/>
      <c r="AA204" s="42"/>
      <c r="AC204" s="4"/>
      <c r="AD204" s="4"/>
    </row>
    <row r="205" spans="1:30" ht="12.75" customHeight="1">
      <c r="A205" s="36"/>
      <c r="B205" s="37"/>
      <c r="C205" s="36"/>
      <c r="D205" s="36"/>
      <c r="E205" s="36"/>
      <c r="F205" s="36"/>
      <c r="G205" s="36"/>
      <c r="H205" s="36"/>
      <c r="I205" s="37"/>
      <c r="J205" s="36"/>
      <c r="K205" s="36"/>
      <c r="L205" s="36"/>
      <c r="M205" s="36"/>
      <c r="N205" s="36"/>
      <c r="O205" s="41"/>
      <c r="P205" s="41"/>
      <c r="Q205" s="41"/>
      <c r="R205" s="41"/>
      <c r="S205" s="36"/>
      <c r="T205" s="36"/>
      <c r="U205" s="36"/>
      <c r="V205" s="36"/>
      <c r="W205" s="41"/>
      <c r="X205" s="41"/>
      <c r="Y205" s="41"/>
      <c r="Z205" s="42"/>
      <c r="AA205" s="42"/>
      <c r="AC205" s="4"/>
      <c r="AD205" s="4"/>
    </row>
    <row r="206" spans="1:30" ht="12.75" customHeight="1">
      <c r="A206" s="36"/>
      <c r="B206" s="37"/>
      <c r="C206" s="36"/>
      <c r="D206" s="36"/>
      <c r="E206" s="36"/>
      <c r="F206" s="36"/>
      <c r="G206" s="36"/>
      <c r="H206" s="36"/>
      <c r="I206" s="37"/>
      <c r="J206" s="36"/>
      <c r="K206" s="36"/>
      <c r="L206" s="36"/>
      <c r="M206" s="36"/>
      <c r="N206" s="36"/>
      <c r="O206" s="41"/>
      <c r="P206" s="41"/>
      <c r="Q206" s="41"/>
      <c r="R206" s="41"/>
      <c r="S206" s="36"/>
      <c r="T206" s="36"/>
      <c r="U206" s="36"/>
      <c r="V206" s="36"/>
      <c r="W206" s="41"/>
      <c r="X206" s="41"/>
      <c r="Y206" s="41"/>
      <c r="Z206" s="42"/>
      <c r="AA206" s="42"/>
      <c r="AC206" s="4"/>
      <c r="AD206" s="4"/>
    </row>
    <row r="207" spans="1:30" ht="12.75" customHeight="1">
      <c r="A207" s="36"/>
      <c r="B207" s="37"/>
      <c r="C207" s="36"/>
      <c r="D207" s="36"/>
      <c r="E207" s="36"/>
      <c r="F207" s="36"/>
      <c r="G207" s="36"/>
      <c r="H207" s="36"/>
      <c r="I207" s="37"/>
      <c r="J207" s="36"/>
      <c r="K207" s="36"/>
      <c r="L207" s="36"/>
      <c r="M207" s="36"/>
      <c r="N207" s="36"/>
      <c r="O207" s="41"/>
      <c r="P207" s="41"/>
      <c r="Q207" s="41"/>
      <c r="R207" s="41"/>
      <c r="S207" s="36"/>
      <c r="T207" s="36"/>
      <c r="U207" s="36"/>
      <c r="V207" s="36"/>
      <c r="W207" s="41"/>
      <c r="X207" s="41"/>
      <c r="Y207" s="41"/>
      <c r="Z207" s="42"/>
      <c r="AA207" s="42"/>
      <c r="AC207" s="4"/>
      <c r="AD207" s="4"/>
    </row>
    <row r="208" spans="1:30" ht="12.75" customHeight="1">
      <c r="A208" s="36"/>
      <c r="B208" s="37"/>
      <c r="C208" s="36"/>
      <c r="D208" s="36"/>
      <c r="E208" s="36"/>
      <c r="F208" s="36"/>
      <c r="G208" s="36"/>
      <c r="H208" s="36"/>
      <c r="I208" s="37"/>
      <c r="J208" s="36"/>
      <c r="K208" s="36"/>
      <c r="L208" s="36"/>
      <c r="M208" s="36"/>
      <c r="N208" s="36"/>
      <c r="O208" s="41"/>
      <c r="P208" s="41"/>
      <c r="Q208" s="41"/>
      <c r="R208" s="41"/>
      <c r="S208" s="36"/>
      <c r="T208" s="36"/>
      <c r="U208" s="36"/>
      <c r="V208" s="36"/>
      <c r="W208" s="41"/>
      <c r="X208" s="41"/>
      <c r="Y208" s="41"/>
      <c r="Z208" s="42"/>
      <c r="AA208" s="42"/>
      <c r="AC208" s="4"/>
      <c r="AD208" s="4"/>
    </row>
    <row r="209" spans="1:30" ht="12.75" customHeight="1">
      <c r="A209" s="36"/>
      <c r="B209" s="37"/>
      <c r="C209" s="36"/>
      <c r="D209" s="36"/>
      <c r="E209" s="36"/>
      <c r="F209" s="36"/>
      <c r="G209" s="36"/>
      <c r="H209" s="36"/>
      <c r="I209" s="37"/>
      <c r="J209" s="36"/>
      <c r="K209" s="36"/>
      <c r="L209" s="36"/>
      <c r="M209" s="36"/>
      <c r="N209" s="36"/>
      <c r="O209" s="41"/>
      <c r="P209" s="41"/>
      <c r="Q209" s="41"/>
      <c r="R209" s="41"/>
      <c r="S209" s="36"/>
      <c r="T209" s="36"/>
      <c r="U209" s="36"/>
      <c r="V209" s="36"/>
      <c r="W209" s="41"/>
      <c r="X209" s="41"/>
      <c r="Y209" s="41"/>
      <c r="Z209" s="42"/>
      <c r="AA209" s="42"/>
      <c r="AC209" s="4"/>
      <c r="AD209" s="4"/>
    </row>
    <row r="210" spans="1:30" ht="12.75" customHeight="1">
      <c r="A210" s="36"/>
      <c r="B210" s="37"/>
      <c r="C210" s="36"/>
      <c r="D210" s="36"/>
      <c r="E210" s="36"/>
      <c r="F210" s="36"/>
      <c r="G210" s="36"/>
      <c r="H210" s="36"/>
      <c r="I210" s="37"/>
      <c r="J210" s="36"/>
      <c r="K210" s="36"/>
      <c r="L210" s="36"/>
      <c r="M210" s="36"/>
      <c r="N210" s="36"/>
      <c r="O210" s="41"/>
      <c r="P210" s="41"/>
      <c r="Q210" s="41"/>
      <c r="R210" s="41"/>
      <c r="S210" s="36"/>
      <c r="T210" s="36"/>
      <c r="U210" s="36"/>
      <c r="V210" s="36"/>
      <c r="W210" s="41"/>
      <c r="X210" s="41"/>
      <c r="Y210" s="41"/>
      <c r="Z210" s="42"/>
      <c r="AA210" s="42"/>
      <c r="AC210" s="4"/>
      <c r="AD210" s="4"/>
    </row>
    <row r="211" spans="1:30" ht="12.75" customHeight="1">
      <c r="A211" s="36"/>
      <c r="B211" s="37"/>
      <c r="C211" s="36"/>
      <c r="D211" s="36"/>
      <c r="E211" s="36"/>
      <c r="F211" s="36"/>
      <c r="G211" s="36"/>
      <c r="H211" s="36"/>
      <c r="I211" s="37"/>
      <c r="J211" s="36"/>
      <c r="K211" s="36"/>
      <c r="L211" s="36"/>
      <c r="M211" s="36"/>
      <c r="N211" s="36"/>
      <c r="O211" s="41"/>
      <c r="P211" s="41"/>
      <c r="Q211" s="41"/>
      <c r="R211" s="41"/>
      <c r="S211" s="36"/>
      <c r="T211" s="36"/>
      <c r="U211" s="36"/>
      <c r="V211" s="36"/>
      <c r="W211" s="41"/>
      <c r="X211" s="41"/>
      <c r="Y211" s="41"/>
      <c r="Z211" s="42"/>
      <c r="AA211" s="42"/>
      <c r="AC211" s="4"/>
      <c r="AD211" s="4"/>
    </row>
    <row r="212" spans="1:30" ht="12.75" customHeight="1">
      <c r="A212" s="36"/>
      <c r="B212" s="37"/>
      <c r="C212" s="36"/>
      <c r="D212" s="36"/>
      <c r="E212" s="36"/>
      <c r="F212" s="36"/>
      <c r="G212" s="36"/>
      <c r="H212" s="36"/>
      <c r="I212" s="37"/>
      <c r="J212" s="36"/>
      <c r="K212" s="36"/>
      <c r="L212" s="36"/>
      <c r="M212" s="36"/>
      <c r="N212" s="36"/>
      <c r="O212" s="41"/>
      <c r="P212" s="41"/>
      <c r="Q212" s="41"/>
      <c r="R212" s="41"/>
      <c r="S212" s="36"/>
      <c r="T212" s="36"/>
      <c r="U212" s="36"/>
      <c r="V212" s="36"/>
      <c r="W212" s="41"/>
      <c r="X212" s="41"/>
      <c r="Y212" s="41"/>
      <c r="Z212" s="42"/>
      <c r="AA212" s="42"/>
      <c r="AC212" s="4"/>
      <c r="AD212" s="4"/>
    </row>
    <row r="213" spans="1:30" ht="12.75" customHeight="1">
      <c r="A213" s="36"/>
      <c r="B213" s="37"/>
      <c r="C213" s="36"/>
      <c r="D213" s="36"/>
      <c r="E213" s="36"/>
      <c r="F213" s="36"/>
      <c r="G213" s="36"/>
      <c r="H213" s="36"/>
      <c r="I213" s="37"/>
      <c r="J213" s="36"/>
      <c r="K213" s="36"/>
      <c r="L213" s="36"/>
      <c r="M213" s="36"/>
      <c r="N213" s="36"/>
      <c r="O213" s="41"/>
      <c r="P213" s="41"/>
      <c r="Q213" s="41"/>
      <c r="R213" s="41"/>
      <c r="S213" s="36"/>
      <c r="T213" s="36"/>
      <c r="U213" s="36"/>
      <c r="V213" s="36"/>
      <c r="W213" s="41"/>
      <c r="X213" s="41"/>
      <c r="Y213" s="41"/>
      <c r="Z213" s="42"/>
      <c r="AA213" s="42"/>
      <c r="AC213" s="4"/>
      <c r="AD213" s="4"/>
    </row>
    <row r="214" spans="1:30" ht="12.75" customHeight="1">
      <c r="A214" s="36"/>
      <c r="B214" s="37"/>
      <c r="C214" s="36"/>
      <c r="D214" s="36"/>
      <c r="E214" s="36"/>
      <c r="F214" s="36"/>
      <c r="G214" s="36"/>
      <c r="H214" s="36"/>
      <c r="I214" s="37"/>
      <c r="J214" s="36"/>
      <c r="K214" s="36"/>
      <c r="L214" s="36"/>
      <c r="M214" s="36"/>
      <c r="N214" s="36"/>
      <c r="O214" s="41"/>
      <c r="P214" s="41"/>
      <c r="Q214" s="41"/>
      <c r="R214" s="41"/>
      <c r="S214" s="36"/>
      <c r="T214" s="36"/>
      <c r="U214" s="36"/>
      <c r="V214" s="36"/>
      <c r="W214" s="41"/>
      <c r="X214" s="41"/>
      <c r="Y214" s="41"/>
      <c r="Z214" s="42"/>
      <c r="AA214" s="42"/>
      <c r="AC214" s="4"/>
      <c r="AD214" s="4"/>
    </row>
    <row r="215" spans="1:30" ht="12.75" customHeight="1">
      <c r="A215" s="36"/>
      <c r="B215" s="37"/>
      <c r="C215" s="36"/>
      <c r="D215" s="36"/>
      <c r="E215" s="36"/>
      <c r="F215" s="36"/>
      <c r="G215" s="36"/>
      <c r="H215" s="36"/>
      <c r="I215" s="37"/>
      <c r="J215" s="36"/>
      <c r="K215" s="36"/>
      <c r="L215" s="36"/>
      <c r="M215" s="36"/>
      <c r="N215" s="36"/>
      <c r="O215" s="41"/>
      <c r="P215" s="41"/>
      <c r="Q215" s="41"/>
      <c r="R215" s="41"/>
      <c r="S215" s="36"/>
      <c r="T215" s="36"/>
      <c r="U215" s="36"/>
      <c r="V215" s="36"/>
      <c r="W215" s="41"/>
      <c r="X215" s="41"/>
      <c r="Y215" s="41"/>
      <c r="Z215" s="42"/>
      <c r="AA215" s="42"/>
      <c r="AC215" s="4"/>
      <c r="AD215" s="4"/>
    </row>
    <row r="216" spans="1:30" ht="12.75" customHeight="1">
      <c r="A216" s="36"/>
      <c r="B216" s="37"/>
      <c r="C216" s="36"/>
      <c r="D216" s="36"/>
      <c r="E216" s="36"/>
      <c r="F216" s="36"/>
      <c r="G216" s="36"/>
      <c r="H216" s="36"/>
      <c r="I216" s="37"/>
      <c r="J216" s="36"/>
      <c r="K216" s="36"/>
      <c r="L216" s="36"/>
      <c r="M216" s="36"/>
      <c r="N216" s="36"/>
      <c r="O216" s="41"/>
      <c r="P216" s="41"/>
      <c r="Q216" s="41"/>
      <c r="R216" s="41"/>
      <c r="S216" s="36"/>
      <c r="T216" s="36"/>
      <c r="U216" s="36"/>
      <c r="V216" s="36"/>
      <c r="W216" s="41"/>
      <c r="X216" s="41"/>
      <c r="Y216" s="41"/>
      <c r="Z216" s="42"/>
      <c r="AA216" s="42"/>
      <c r="AC216" s="4"/>
      <c r="AD216" s="4"/>
    </row>
    <row r="217" spans="1:30" ht="12.75" customHeight="1">
      <c r="A217" s="36"/>
      <c r="B217" s="37"/>
      <c r="C217" s="36"/>
      <c r="D217" s="36"/>
      <c r="E217" s="36"/>
      <c r="F217" s="36"/>
      <c r="G217" s="36"/>
      <c r="H217" s="36"/>
      <c r="I217" s="37"/>
      <c r="J217" s="36"/>
      <c r="K217" s="36"/>
      <c r="L217" s="36"/>
      <c r="M217" s="36"/>
      <c r="N217" s="36"/>
      <c r="O217" s="41"/>
      <c r="P217" s="41"/>
      <c r="Q217" s="41"/>
      <c r="R217" s="41"/>
      <c r="S217" s="36"/>
      <c r="T217" s="36"/>
      <c r="U217" s="36"/>
      <c r="V217" s="36"/>
      <c r="W217" s="41"/>
      <c r="X217" s="41"/>
      <c r="Y217" s="41"/>
      <c r="Z217" s="42"/>
      <c r="AA217" s="42"/>
      <c r="AC217" s="4"/>
      <c r="AD217" s="4"/>
    </row>
    <row r="218" spans="1:30" ht="12.75" customHeight="1">
      <c r="A218" s="36"/>
      <c r="B218" s="37"/>
      <c r="C218" s="36"/>
      <c r="D218" s="36"/>
      <c r="E218" s="36"/>
      <c r="F218" s="36"/>
      <c r="G218" s="36"/>
      <c r="H218" s="36"/>
      <c r="I218" s="37"/>
      <c r="J218" s="36"/>
      <c r="K218" s="36"/>
      <c r="L218" s="36"/>
      <c r="M218" s="36"/>
      <c r="N218" s="36"/>
      <c r="O218" s="41"/>
      <c r="P218" s="41"/>
      <c r="Q218" s="41"/>
      <c r="R218" s="41"/>
      <c r="S218" s="36"/>
      <c r="T218" s="36"/>
      <c r="U218" s="36"/>
      <c r="V218" s="36"/>
      <c r="W218" s="41"/>
      <c r="X218" s="41"/>
      <c r="Y218" s="41"/>
      <c r="Z218" s="42"/>
      <c r="AA218" s="42"/>
      <c r="AC218" s="4"/>
      <c r="AD218" s="4"/>
    </row>
    <row r="219" spans="1:30" ht="12.75" customHeight="1">
      <c r="A219" s="36"/>
      <c r="B219" s="37"/>
      <c r="C219" s="36"/>
      <c r="D219" s="36"/>
      <c r="E219" s="36"/>
      <c r="F219" s="36"/>
      <c r="G219" s="36"/>
      <c r="H219" s="36"/>
      <c r="I219" s="37"/>
      <c r="J219" s="36"/>
      <c r="K219" s="36"/>
      <c r="L219" s="36"/>
      <c r="M219" s="36"/>
      <c r="N219" s="36"/>
      <c r="O219" s="41"/>
      <c r="P219" s="41"/>
      <c r="Q219" s="41"/>
      <c r="R219" s="41"/>
      <c r="S219" s="36"/>
      <c r="T219" s="36"/>
      <c r="U219" s="36"/>
      <c r="V219" s="36"/>
      <c r="W219" s="41"/>
      <c r="X219" s="41"/>
      <c r="Y219" s="41"/>
      <c r="Z219" s="42"/>
      <c r="AA219" s="42"/>
      <c r="AC219" s="4"/>
      <c r="AD219" s="4"/>
    </row>
    <row r="220" spans="1:30" ht="12.75" customHeight="1">
      <c r="A220" s="36"/>
      <c r="B220" s="37"/>
      <c r="C220" s="36"/>
      <c r="D220" s="36"/>
      <c r="E220" s="36"/>
      <c r="F220" s="36"/>
      <c r="G220" s="36"/>
      <c r="H220" s="36"/>
      <c r="I220" s="37"/>
      <c r="J220" s="36"/>
      <c r="K220" s="36"/>
      <c r="L220" s="36"/>
      <c r="M220" s="36"/>
      <c r="N220" s="36"/>
      <c r="O220" s="41"/>
      <c r="P220" s="41"/>
      <c r="Q220" s="41"/>
      <c r="R220" s="41"/>
      <c r="S220" s="36"/>
      <c r="T220" s="36"/>
      <c r="U220" s="36"/>
      <c r="V220" s="36"/>
      <c r="W220" s="41"/>
      <c r="X220" s="41"/>
      <c r="Y220" s="41"/>
      <c r="Z220" s="42"/>
      <c r="AA220" s="42"/>
      <c r="AC220" s="4"/>
      <c r="AD220" s="4"/>
    </row>
    <row r="221" spans="1:30" ht="12.75" customHeight="1">
      <c r="A221" s="36"/>
      <c r="B221" s="37"/>
      <c r="C221" s="36"/>
      <c r="D221" s="36"/>
      <c r="E221" s="36"/>
      <c r="F221" s="36"/>
      <c r="G221" s="36"/>
      <c r="H221" s="36"/>
      <c r="I221" s="37"/>
      <c r="J221" s="36"/>
      <c r="K221" s="36"/>
      <c r="L221" s="36"/>
      <c r="M221" s="36"/>
      <c r="N221" s="36"/>
      <c r="O221" s="41"/>
      <c r="P221" s="41"/>
      <c r="Q221" s="41"/>
      <c r="R221" s="41"/>
      <c r="S221" s="36"/>
      <c r="T221" s="36"/>
      <c r="U221" s="36"/>
      <c r="V221" s="36"/>
      <c r="W221" s="41"/>
      <c r="X221" s="41"/>
      <c r="Y221" s="41"/>
      <c r="Z221" s="42"/>
      <c r="AA221" s="42"/>
      <c r="AC221" s="4"/>
      <c r="AD221" s="4"/>
    </row>
    <row r="222" spans="1:30" ht="12.75" customHeight="1">
      <c r="A222" s="36"/>
      <c r="B222" s="37"/>
      <c r="C222" s="36"/>
      <c r="D222" s="36"/>
      <c r="E222" s="36"/>
      <c r="F222" s="36"/>
      <c r="G222" s="36"/>
      <c r="H222" s="36"/>
      <c r="I222" s="37"/>
      <c r="J222" s="36"/>
      <c r="K222" s="36"/>
      <c r="L222" s="36"/>
      <c r="M222" s="36"/>
      <c r="N222" s="36"/>
      <c r="O222" s="41"/>
      <c r="P222" s="41"/>
      <c r="Q222" s="41"/>
      <c r="R222" s="41"/>
      <c r="S222" s="36"/>
      <c r="T222" s="36"/>
      <c r="U222" s="36"/>
      <c r="V222" s="36"/>
      <c r="W222" s="41"/>
      <c r="X222" s="41"/>
      <c r="Y222" s="41"/>
      <c r="Z222" s="42"/>
      <c r="AA222" s="42"/>
      <c r="AC222" s="4"/>
      <c r="AD222" s="4"/>
    </row>
    <row r="223" spans="1:30" ht="12.75" customHeight="1">
      <c r="A223" s="36"/>
      <c r="B223" s="37"/>
      <c r="C223" s="36"/>
      <c r="D223" s="36"/>
      <c r="E223" s="36"/>
      <c r="F223" s="36"/>
      <c r="G223" s="36"/>
      <c r="H223" s="36"/>
      <c r="I223" s="37"/>
      <c r="J223" s="36"/>
      <c r="K223" s="36"/>
      <c r="L223" s="36"/>
      <c r="M223" s="36"/>
      <c r="N223" s="36"/>
      <c r="O223" s="41"/>
      <c r="P223" s="41"/>
      <c r="Q223" s="41"/>
      <c r="R223" s="41"/>
      <c r="S223" s="36"/>
      <c r="T223" s="36"/>
      <c r="U223" s="36"/>
      <c r="V223" s="36"/>
      <c r="W223" s="41"/>
      <c r="X223" s="41"/>
      <c r="Y223" s="41"/>
      <c r="Z223" s="42"/>
      <c r="AA223" s="42"/>
      <c r="AC223" s="4"/>
      <c r="AD223" s="4"/>
    </row>
    <row r="224" spans="1:30" ht="12.75" customHeight="1">
      <c r="A224" s="36"/>
      <c r="B224" s="37"/>
      <c r="C224" s="36"/>
      <c r="D224" s="36"/>
      <c r="E224" s="36"/>
      <c r="F224" s="36"/>
      <c r="G224" s="36"/>
      <c r="H224" s="36"/>
      <c r="I224" s="37"/>
      <c r="J224" s="36"/>
      <c r="K224" s="36"/>
      <c r="L224" s="36"/>
      <c r="M224" s="36"/>
      <c r="N224" s="36"/>
      <c r="O224" s="41"/>
      <c r="P224" s="41"/>
      <c r="Q224" s="41"/>
      <c r="R224" s="41"/>
      <c r="S224" s="36"/>
      <c r="T224" s="36"/>
      <c r="U224" s="36"/>
      <c r="V224" s="36"/>
      <c r="W224" s="41"/>
      <c r="X224" s="41"/>
      <c r="Y224" s="41"/>
      <c r="Z224" s="42"/>
      <c r="AA224" s="42"/>
      <c r="AC224" s="4"/>
      <c r="AD224" s="4"/>
    </row>
    <row r="225" spans="1:30" ht="12.75" customHeight="1">
      <c r="A225" s="36"/>
      <c r="B225" s="37"/>
      <c r="C225" s="36"/>
      <c r="D225" s="36"/>
      <c r="E225" s="36"/>
      <c r="F225" s="36"/>
      <c r="G225" s="36"/>
      <c r="H225" s="36"/>
      <c r="I225" s="37"/>
      <c r="J225" s="36"/>
      <c r="K225" s="36"/>
      <c r="L225" s="36"/>
      <c r="M225" s="36"/>
      <c r="N225" s="36"/>
      <c r="O225" s="41"/>
      <c r="P225" s="41"/>
      <c r="Q225" s="41"/>
      <c r="R225" s="41"/>
      <c r="S225" s="36"/>
      <c r="T225" s="36"/>
      <c r="U225" s="36"/>
      <c r="V225" s="36"/>
      <c r="W225" s="41"/>
      <c r="X225" s="41"/>
      <c r="Y225" s="41"/>
      <c r="Z225" s="42"/>
      <c r="AA225" s="42"/>
      <c r="AC225" s="4"/>
      <c r="AD225" s="4"/>
    </row>
    <row r="226" spans="1:30" ht="12.75" customHeight="1">
      <c r="A226" s="36"/>
      <c r="B226" s="37"/>
      <c r="C226" s="36"/>
      <c r="D226" s="36"/>
      <c r="E226" s="36"/>
      <c r="F226" s="36"/>
      <c r="G226" s="36"/>
      <c r="H226" s="36"/>
      <c r="I226" s="37"/>
      <c r="J226" s="36"/>
      <c r="K226" s="36"/>
      <c r="L226" s="36"/>
      <c r="M226" s="36"/>
      <c r="N226" s="36"/>
      <c r="O226" s="41"/>
      <c r="P226" s="41"/>
      <c r="Q226" s="41"/>
      <c r="R226" s="41"/>
      <c r="S226" s="36"/>
      <c r="T226" s="36"/>
      <c r="U226" s="36"/>
      <c r="V226" s="36"/>
      <c r="W226" s="41"/>
      <c r="X226" s="41"/>
      <c r="Y226" s="41"/>
      <c r="Z226" s="42"/>
      <c r="AA226" s="42"/>
      <c r="AC226" s="4"/>
      <c r="AD226" s="4"/>
    </row>
    <row r="227" spans="1:30" ht="12.75" customHeight="1">
      <c r="A227" s="36"/>
      <c r="B227" s="37"/>
      <c r="C227" s="36"/>
      <c r="D227" s="36"/>
      <c r="E227" s="36"/>
      <c r="F227" s="36"/>
      <c r="G227" s="36"/>
      <c r="H227" s="36"/>
      <c r="I227" s="37"/>
      <c r="J227" s="36"/>
      <c r="K227" s="36"/>
      <c r="L227" s="36"/>
      <c r="M227" s="36"/>
      <c r="N227" s="36"/>
      <c r="O227" s="41"/>
      <c r="P227" s="41"/>
      <c r="Q227" s="41"/>
      <c r="R227" s="41"/>
      <c r="S227" s="36"/>
      <c r="T227" s="36"/>
      <c r="U227" s="36"/>
      <c r="V227" s="36"/>
      <c r="W227" s="41"/>
      <c r="X227" s="41"/>
      <c r="Y227" s="41"/>
      <c r="Z227" s="42"/>
      <c r="AA227" s="42"/>
      <c r="AC227" s="4"/>
      <c r="AD227" s="4"/>
    </row>
    <row r="228" spans="1:30" ht="12.75" customHeight="1">
      <c r="A228" s="36"/>
      <c r="B228" s="37"/>
      <c r="C228" s="36"/>
      <c r="D228" s="36"/>
      <c r="E228" s="36"/>
      <c r="F228" s="36"/>
      <c r="G228" s="36"/>
      <c r="H228" s="36"/>
      <c r="I228" s="37"/>
      <c r="J228" s="36"/>
      <c r="K228" s="36"/>
      <c r="L228" s="36"/>
      <c r="M228" s="36"/>
      <c r="N228" s="36"/>
      <c r="O228" s="41"/>
      <c r="P228" s="41"/>
      <c r="Q228" s="41"/>
      <c r="R228" s="41"/>
      <c r="S228" s="36"/>
      <c r="T228" s="36"/>
      <c r="U228" s="36"/>
      <c r="V228" s="36"/>
      <c r="W228" s="41"/>
      <c r="X228" s="41"/>
      <c r="Y228" s="41"/>
      <c r="Z228" s="42"/>
      <c r="AA228" s="42"/>
      <c r="AC228" s="4"/>
      <c r="AD228" s="4"/>
    </row>
    <row r="229" spans="1:30" ht="12.75" customHeight="1">
      <c r="A229" s="36"/>
      <c r="B229" s="37"/>
      <c r="C229" s="36"/>
      <c r="D229" s="36"/>
      <c r="E229" s="36"/>
      <c r="F229" s="36"/>
      <c r="G229" s="36"/>
      <c r="H229" s="36"/>
      <c r="I229" s="37"/>
      <c r="J229" s="36"/>
      <c r="K229" s="36"/>
      <c r="L229" s="36"/>
      <c r="M229" s="36"/>
      <c r="N229" s="36"/>
      <c r="O229" s="41"/>
      <c r="P229" s="41"/>
      <c r="Q229" s="41"/>
      <c r="R229" s="41"/>
      <c r="S229" s="36"/>
      <c r="T229" s="36"/>
      <c r="U229" s="36"/>
      <c r="V229" s="36"/>
      <c r="W229" s="41"/>
      <c r="X229" s="41"/>
      <c r="Y229" s="41"/>
      <c r="Z229" s="42"/>
      <c r="AA229" s="42"/>
      <c r="AC229" s="4"/>
      <c r="AD229" s="4"/>
    </row>
    <row r="230" spans="1:30" ht="12.75" customHeight="1">
      <c r="A230" s="36"/>
      <c r="B230" s="37"/>
      <c r="C230" s="36"/>
      <c r="D230" s="36"/>
      <c r="E230" s="36"/>
      <c r="F230" s="36"/>
      <c r="G230" s="36"/>
      <c r="H230" s="36"/>
      <c r="I230" s="37"/>
      <c r="J230" s="36"/>
      <c r="K230" s="36"/>
      <c r="L230" s="36"/>
      <c r="M230" s="36"/>
      <c r="N230" s="36"/>
      <c r="O230" s="41"/>
      <c r="P230" s="41"/>
      <c r="Q230" s="41"/>
      <c r="R230" s="41"/>
      <c r="S230" s="36"/>
      <c r="T230" s="36"/>
      <c r="U230" s="36"/>
      <c r="V230" s="36"/>
      <c r="W230" s="41"/>
      <c r="X230" s="41"/>
      <c r="Y230" s="41"/>
      <c r="Z230" s="42"/>
      <c r="AA230" s="42"/>
      <c r="AC230" s="4"/>
      <c r="AD230" s="4"/>
    </row>
    <row r="231" spans="1:30" ht="12.75" customHeight="1">
      <c r="A231" s="36"/>
      <c r="B231" s="37"/>
      <c r="C231" s="36"/>
      <c r="D231" s="36"/>
      <c r="E231" s="36"/>
      <c r="F231" s="36"/>
      <c r="G231" s="36"/>
      <c r="H231" s="36"/>
      <c r="I231" s="37"/>
      <c r="J231" s="36"/>
      <c r="K231" s="36"/>
      <c r="L231" s="36"/>
      <c r="M231" s="36"/>
      <c r="N231" s="36"/>
      <c r="O231" s="41"/>
      <c r="P231" s="41"/>
      <c r="Q231" s="41"/>
      <c r="R231" s="41"/>
      <c r="S231" s="36"/>
      <c r="T231" s="36"/>
      <c r="U231" s="36"/>
      <c r="V231" s="36"/>
      <c r="W231" s="41"/>
      <c r="X231" s="41"/>
      <c r="Y231" s="41"/>
      <c r="Z231" s="42"/>
      <c r="AA231" s="42"/>
      <c r="AC231" s="4"/>
      <c r="AD231" s="4"/>
    </row>
    <row r="232" spans="1:30" ht="12.75" customHeight="1">
      <c r="A232" s="36"/>
      <c r="B232" s="37"/>
      <c r="C232" s="36"/>
      <c r="D232" s="36"/>
      <c r="E232" s="36"/>
      <c r="F232" s="36"/>
      <c r="G232" s="36"/>
      <c r="H232" s="36"/>
      <c r="I232" s="37"/>
      <c r="J232" s="36"/>
      <c r="K232" s="36"/>
      <c r="L232" s="36"/>
      <c r="M232" s="36"/>
      <c r="N232" s="36"/>
      <c r="O232" s="41"/>
      <c r="P232" s="41"/>
      <c r="Q232" s="41"/>
      <c r="R232" s="41"/>
      <c r="S232" s="36"/>
      <c r="T232" s="36"/>
      <c r="U232" s="36"/>
      <c r="V232" s="36"/>
      <c r="W232" s="41"/>
      <c r="X232" s="41"/>
      <c r="Y232" s="41"/>
      <c r="Z232" s="42"/>
      <c r="AA232" s="42"/>
      <c r="AC232" s="4"/>
      <c r="AD232" s="4"/>
    </row>
    <row r="233" spans="1:30" ht="12.75" customHeight="1">
      <c r="A233" s="36"/>
      <c r="B233" s="37"/>
      <c r="C233" s="36"/>
      <c r="D233" s="36"/>
      <c r="E233" s="36"/>
      <c r="F233" s="36"/>
      <c r="G233" s="36"/>
      <c r="H233" s="36"/>
      <c r="I233" s="37"/>
      <c r="J233" s="36"/>
      <c r="K233" s="36"/>
      <c r="L233" s="36"/>
      <c r="M233" s="36"/>
      <c r="N233" s="36"/>
      <c r="O233" s="41"/>
      <c r="P233" s="41"/>
      <c r="Q233" s="41"/>
      <c r="R233" s="41"/>
      <c r="S233" s="36"/>
      <c r="T233" s="36"/>
      <c r="U233" s="36"/>
      <c r="V233" s="36"/>
      <c r="W233" s="41"/>
      <c r="X233" s="41"/>
      <c r="Y233" s="41"/>
      <c r="Z233" s="42"/>
      <c r="AA233" s="42"/>
      <c r="AC233" s="4"/>
      <c r="AD233" s="4"/>
    </row>
    <row r="234" spans="1:30" ht="12.75" customHeight="1">
      <c r="A234" s="36"/>
      <c r="B234" s="37"/>
      <c r="C234" s="36"/>
      <c r="D234" s="36"/>
      <c r="E234" s="36"/>
      <c r="F234" s="36"/>
      <c r="G234" s="36"/>
      <c r="H234" s="36"/>
      <c r="I234" s="37"/>
      <c r="J234" s="36"/>
      <c r="K234" s="36"/>
      <c r="L234" s="36"/>
      <c r="M234" s="36"/>
      <c r="N234" s="36"/>
      <c r="O234" s="41"/>
      <c r="P234" s="41"/>
      <c r="Q234" s="41"/>
      <c r="R234" s="41"/>
      <c r="S234" s="36"/>
      <c r="T234" s="36"/>
      <c r="U234" s="36"/>
      <c r="V234" s="36"/>
      <c r="W234" s="41"/>
      <c r="X234" s="41"/>
      <c r="Y234" s="41"/>
      <c r="Z234" s="42"/>
      <c r="AA234" s="42"/>
      <c r="AC234" s="4"/>
      <c r="AD234" s="4"/>
    </row>
    <row r="235" spans="1:30" ht="12.75" customHeight="1">
      <c r="A235" s="36"/>
      <c r="B235" s="37"/>
      <c r="C235" s="36"/>
      <c r="D235" s="36"/>
      <c r="E235" s="36"/>
      <c r="F235" s="36"/>
      <c r="G235" s="36"/>
      <c r="H235" s="36"/>
      <c r="I235" s="37"/>
      <c r="J235" s="36"/>
      <c r="K235" s="36"/>
      <c r="L235" s="36"/>
      <c r="M235" s="36"/>
      <c r="N235" s="36"/>
      <c r="O235" s="41"/>
      <c r="P235" s="41"/>
      <c r="Q235" s="41"/>
      <c r="R235" s="41"/>
      <c r="S235" s="36"/>
      <c r="T235" s="36"/>
      <c r="U235" s="36"/>
      <c r="V235" s="36"/>
      <c r="W235" s="41"/>
      <c r="X235" s="41"/>
      <c r="Y235" s="41"/>
      <c r="Z235" s="42"/>
      <c r="AA235" s="42"/>
      <c r="AC235" s="4"/>
      <c r="AD235" s="4"/>
    </row>
    <row r="236" spans="1:30" ht="12.75" customHeight="1">
      <c r="A236" s="36"/>
      <c r="B236" s="37"/>
      <c r="C236" s="36"/>
      <c r="D236" s="36"/>
      <c r="E236" s="36"/>
      <c r="F236" s="36"/>
      <c r="G236" s="36"/>
      <c r="H236" s="36"/>
      <c r="I236" s="37"/>
      <c r="J236" s="36"/>
      <c r="K236" s="36"/>
      <c r="L236" s="36"/>
      <c r="M236" s="36"/>
      <c r="N236" s="36"/>
      <c r="O236" s="41"/>
      <c r="P236" s="41"/>
      <c r="Q236" s="41"/>
      <c r="R236" s="41"/>
      <c r="S236" s="36"/>
      <c r="T236" s="36"/>
      <c r="U236" s="36"/>
      <c r="V236" s="36"/>
      <c r="W236" s="41"/>
      <c r="X236" s="41"/>
      <c r="Y236" s="41"/>
      <c r="Z236" s="42"/>
      <c r="AA236" s="42"/>
      <c r="AC236" s="4"/>
      <c r="AD236" s="4"/>
    </row>
    <row r="237" spans="1:30" ht="12.75" customHeight="1">
      <c r="A237" s="36"/>
      <c r="B237" s="37"/>
      <c r="C237" s="36"/>
      <c r="D237" s="36"/>
      <c r="E237" s="36"/>
      <c r="F237" s="36"/>
      <c r="G237" s="36"/>
      <c r="H237" s="36"/>
      <c r="I237" s="37"/>
      <c r="J237" s="36"/>
      <c r="K237" s="36"/>
      <c r="L237" s="36"/>
      <c r="M237" s="36"/>
      <c r="N237" s="36"/>
      <c r="O237" s="41"/>
      <c r="P237" s="41"/>
      <c r="Q237" s="41"/>
      <c r="R237" s="41"/>
      <c r="S237" s="36"/>
      <c r="T237" s="36"/>
      <c r="U237" s="36"/>
      <c r="V237" s="36"/>
      <c r="W237" s="41"/>
      <c r="X237" s="41"/>
      <c r="Y237" s="41"/>
      <c r="Z237" s="42"/>
      <c r="AA237" s="42"/>
      <c r="AC237" s="4"/>
      <c r="AD237" s="4"/>
    </row>
    <row r="238" spans="1:30" ht="12.75" customHeight="1">
      <c r="A238" s="36"/>
      <c r="B238" s="37"/>
      <c r="C238" s="36"/>
      <c r="D238" s="36"/>
      <c r="E238" s="36"/>
      <c r="F238" s="36"/>
      <c r="G238" s="36"/>
      <c r="H238" s="36"/>
      <c r="I238" s="37"/>
      <c r="J238" s="36"/>
      <c r="K238" s="36"/>
      <c r="L238" s="36"/>
      <c r="M238" s="36"/>
      <c r="N238" s="36"/>
      <c r="O238" s="41"/>
      <c r="P238" s="41"/>
      <c r="Q238" s="41"/>
      <c r="R238" s="41"/>
      <c r="S238" s="36"/>
      <c r="T238" s="36"/>
      <c r="U238" s="36"/>
      <c r="V238" s="36"/>
      <c r="W238" s="41"/>
      <c r="X238" s="41"/>
      <c r="Y238" s="41"/>
      <c r="Z238" s="42"/>
      <c r="AA238" s="42"/>
      <c r="AC238" s="4"/>
      <c r="AD238" s="4"/>
    </row>
    <row r="239" spans="1:30" ht="12.75" customHeight="1">
      <c r="A239" s="36"/>
      <c r="B239" s="37"/>
      <c r="C239" s="36"/>
      <c r="D239" s="36"/>
      <c r="E239" s="36"/>
      <c r="F239" s="36"/>
      <c r="G239" s="36"/>
      <c r="H239" s="36"/>
      <c r="I239" s="37"/>
      <c r="J239" s="36"/>
      <c r="K239" s="36"/>
      <c r="L239" s="36"/>
      <c r="M239" s="36"/>
      <c r="N239" s="36"/>
      <c r="O239" s="41"/>
      <c r="P239" s="41"/>
      <c r="Q239" s="41"/>
      <c r="R239" s="41"/>
      <c r="S239" s="36"/>
      <c r="T239" s="36"/>
      <c r="U239" s="36"/>
      <c r="V239" s="36"/>
      <c r="W239" s="41"/>
      <c r="X239" s="41"/>
      <c r="Y239" s="41"/>
      <c r="Z239" s="42"/>
      <c r="AA239" s="42"/>
      <c r="AC239" s="4"/>
      <c r="AD239" s="4"/>
    </row>
    <row r="240" spans="1:30" ht="12.75" customHeight="1">
      <c r="A240" s="36"/>
      <c r="B240" s="37"/>
      <c r="C240" s="36"/>
      <c r="D240" s="36"/>
      <c r="E240" s="36"/>
      <c r="F240" s="36"/>
      <c r="G240" s="36"/>
      <c r="H240" s="36"/>
      <c r="I240" s="37"/>
      <c r="J240" s="36"/>
      <c r="K240" s="36"/>
      <c r="L240" s="36"/>
      <c r="M240" s="36"/>
      <c r="N240" s="36"/>
      <c r="O240" s="41"/>
      <c r="P240" s="41"/>
      <c r="Q240" s="41"/>
      <c r="R240" s="41"/>
      <c r="S240" s="36"/>
      <c r="T240" s="36"/>
      <c r="U240" s="36"/>
      <c r="V240" s="36"/>
      <c r="W240" s="41"/>
      <c r="X240" s="41"/>
      <c r="Y240" s="41"/>
      <c r="Z240" s="42"/>
      <c r="AA240" s="42"/>
      <c r="AC240" s="4"/>
      <c r="AD240" s="4"/>
    </row>
    <row r="241" spans="1:30" ht="12.75" customHeight="1">
      <c r="A241" s="36"/>
      <c r="B241" s="37"/>
      <c r="C241" s="36"/>
      <c r="D241" s="36"/>
      <c r="E241" s="36"/>
      <c r="F241" s="36"/>
      <c r="G241" s="36"/>
      <c r="H241" s="36"/>
      <c r="I241" s="37"/>
      <c r="J241" s="36"/>
      <c r="K241" s="36"/>
      <c r="L241" s="36"/>
      <c r="M241" s="36"/>
      <c r="N241" s="36"/>
      <c r="O241" s="41"/>
      <c r="P241" s="41"/>
      <c r="Q241" s="41"/>
      <c r="R241" s="41"/>
      <c r="S241" s="36"/>
      <c r="T241" s="36"/>
      <c r="U241" s="36"/>
      <c r="V241" s="36"/>
      <c r="W241" s="41"/>
      <c r="X241" s="41"/>
      <c r="Y241" s="41"/>
      <c r="Z241" s="42"/>
      <c r="AA241" s="42"/>
      <c r="AC241" s="4"/>
      <c r="AD241" s="4"/>
    </row>
    <row r="242" spans="1:30" ht="12.75" customHeight="1">
      <c r="A242" s="36"/>
      <c r="B242" s="37"/>
      <c r="C242" s="36"/>
      <c r="D242" s="36"/>
      <c r="E242" s="36"/>
      <c r="F242" s="36"/>
      <c r="G242" s="36"/>
      <c r="H242" s="36"/>
      <c r="I242" s="37"/>
      <c r="J242" s="36"/>
      <c r="K242" s="36"/>
      <c r="L242" s="36"/>
      <c r="M242" s="36"/>
      <c r="N242" s="36"/>
      <c r="O242" s="41"/>
      <c r="P242" s="41"/>
      <c r="Q242" s="41"/>
      <c r="R242" s="41"/>
      <c r="S242" s="36"/>
      <c r="T242" s="36"/>
      <c r="U242" s="36"/>
      <c r="V242" s="36"/>
      <c r="W242" s="41"/>
      <c r="X242" s="41"/>
      <c r="Y242" s="41"/>
      <c r="Z242" s="42"/>
      <c r="AA242" s="42"/>
      <c r="AC242" s="4"/>
      <c r="AD242" s="4"/>
    </row>
    <row r="243" spans="1:30" ht="12.75" customHeight="1">
      <c r="A243" s="36"/>
      <c r="B243" s="37"/>
      <c r="C243" s="36"/>
      <c r="D243" s="36"/>
      <c r="E243" s="36"/>
      <c r="F243" s="36"/>
      <c r="G243" s="36"/>
      <c r="H243" s="36"/>
      <c r="I243" s="37"/>
      <c r="J243" s="36"/>
      <c r="K243" s="36"/>
      <c r="L243" s="36"/>
      <c r="M243" s="36"/>
      <c r="N243" s="36"/>
      <c r="O243" s="41"/>
      <c r="P243" s="41"/>
      <c r="Q243" s="41"/>
      <c r="R243" s="41"/>
      <c r="S243" s="36"/>
      <c r="T243" s="36"/>
      <c r="U243" s="36"/>
      <c r="V243" s="36"/>
      <c r="W243" s="41"/>
      <c r="X243" s="41"/>
      <c r="Y243" s="41"/>
      <c r="Z243" s="42"/>
      <c r="AA243" s="42"/>
      <c r="AC243" s="4"/>
      <c r="AD243" s="4"/>
    </row>
    <row r="244" spans="1:30" ht="12.75" customHeight="1">
      <c r="A244" s="36"/>
      <c r="B244" s="37"/>
      <c r="C244" s="36"/>
      <c r="D244" s="36"/>
      <c r="E244" s="36"/>
      <c r="F244" s="36"/>
      <c r="G244" s="36"/>
      <c r="H244" s="36"/>
      <c r="I244" s="37"/>
      <c r="J244" s="36"/>
      <c r="K244" s="36"/>
      <c r="L244" s="36"/>
      <c r="M244" s="36"/>
      <c r="N244" s="36"/>
      <c r="O244" s="41"/>
      <c r="P244" s="41"/>
      <c r="Q244" s="41"/>
      <c r="R244" s="41"/>
      <c r="S244" s="36"/>
      <c r="T244" s="36"/>
      <c r="U244" s="36"/>
      <c r="V244" s="36"/>
      <c r="W244" s="41"/>
      <c r="X244" s="41"/>
      <c r="Y244" s="41"/>
      <c r="Z244" s="42"/>
      <c r="AA244" s="42"/>
      <c r="AC244" s="4"/>
      <c r="AD244" s="4"/>
    </row>
    <row r="245" spans="1:30" ht="12.75" customHeight="1">
      <c r="A245" s="36"/>
      <c r="B245" s="37"/>
      <c r="C245" s="36"/>
      <c r="D245" s="36"/>
      <c r="E245" s="36"/>
      <c r="F245" s="36"/>
      <c r="G245" s="36"/>
      <c r="H245" s="36"/>
      <c r="I245" s="37"/>
      <c r="J245" s="36"/>
      <c r="K245" s="36"/>
      <c r="L245" s="36"/>
      <c r="M245" s="36"/>
      <c r="N245" s="36"/>
      <c r="O245" s="41"/>
      <c r="P245" s="41"/>
      <c r="Q245" s="41"/>
      <c r="R245" s="41"/>
      <c r="S245" s="36"/>
      <c r="T245" s="36"/>
      <c r="U245" s="36"/>
      <c r="V245" s="36"/>
      <c r="W245" s="41"/>
      <c r="X245" s="41"/>
      <c r="Y245" s="41"/>
      <c r="Z245" s="42"/>
      <c r="AA245" s="42"/>
      <c r="AC245" s="4"/>
      <c r="AD245" s="4"/>
    </row>
    <row r="246" spans="1:30" ht="12.75" customHeight="1">
      <c r="A246" s="36"/>
      <c r="B246" s="37"/>
      <c r="C246" s="36"/>
      <c r="D246" s="36"/>
      <c r="E246" s="36"/>
      <c r="F246" s="36"/>
      <c r="G246" s="36"/>
      <c r="H246" s="36"/>
      <c r="I246" s="37"/>
      <c r="J246" s="36"/>
      <c r="K246" s="36"/>
      <c r="L246" s="36"/>
      <c r="M246" s="36"/>
      <c r="N246" s="36"/>
      <c r="O246" s="41"/>
      <c r="P246" s="41"/>
      <c r="Q246" s="41"/>
      <c r="R246" s="41"/>
      <c r="S246" s="36"/>
      <c r="T246" s="36"/>
      <c r="U246" s="36"/>
      <c r="V246" s="36"/>
      <c r="W246" s="41"/>
      <c r="X246" s="41"/>
      <c r="Y246" s="41"/>
      <c r="Z246" s="42"/>
      <c r="AA246" s="42"/>
      <c r="AC246" s="4"/>
      <c r="AD246" s="4"/>
    </row>
    <row r="247" spans="1:30" ht="12.75" customHeight="1">
      <c r="A247" s="36"/>
      <c r="B247" s="37"/>
      <c r="C247" s="36"/>
      <c r="D247" s="36"/>
      <c r="E247" s="36"/>
      <c r="F247" s="36"/>
      <c r="G247" s="36"/>
      <c r="H247" s="36"/>
      <c r="I247" s="37"/>
      <c r="J247" s="36"/>
      <c r="K247" s="36"/>
      <c r="L247" s="36"/>
      <c r="M247" s="36"/>
      <c r="N247" s="36"/>
      <c r="O247" s="41"/>
      <c r="P247" s="41"/>
      <c r="Q247" s="41"/>
      <c r="R247" s="41"/>
      <c r="S247" s="36"/>
      <c r="T247" s="36"/>
      <c r="U247" s="36"/>
      <c r="V247" s="36"/>
      <c r="W247" s="41"/>
      <c r="X247" s="41"/>
      <c r="Y247" s="41"/>
      <c r="Z247" s="42"/>
      <c r="AA247" s="42"/>
      <c r="AC247" s="4"/>
      <c r="AD247" s="4"/>
    </row>
    <row r="248" spans="1:30" ht="12.75" customHeight="1">
      <c r="A248" s="36"/>
      <c r="B248" s="37"/>
      <c r="C248" s="36"/>
      <c r="D248" s="36"/>
      <c r="E248" s="36"/>
      <c r="F248" s="36"/>
      <c r="G248" s="36"/>
      <c r="H248" s="36"/>
      <c r="I248" s="37"/>
      <c r="J248" s="36"/>
      <c r="K248" s="36"/>
      <c r="L248" s="36"/>
      <c r="M248" s="36"/>
      <c r="N248" s="36"/>
      <c r="O248" s="41"/>
      <c r="P248" s="41"/>
      <c r="Q248" s="41"/>
      <c r="R248" s="41"/>
      <c r="S248" s="36"/>
      <c r="T248" s="36"/>
      <c r="U248" s="36"/>
      <c r="V248" s="36"/>
      <c r="W248" s="41"/>
      <c r="X248" s="41"/>
      <c r="Y248" s="41"/>
      <c r="Z248" s="42"/>
      <c r="AA248" s="42"/>
      <c r="AC248" s="4"/>
      <c r="AD248" s="4"/>
    </row>
    <row r="249" spans="1:30" ht="12.75" customHeight="1">
      <c r="A249" s="36"/>
      <c r="B249" s="37"/>
      <c r="C249" s="36"/>
      <c r="D249" s="36"/>
      <c r="E249" s="36"/>
      <c r="F249" s="36"/>
      <c r="G249" s="36"/>
      <c r="H249" s="36"/>
      <c r="I249" s="37"/>
      <c r="J249" s="36"/>
      <c r="K249" s="36"/>
      <c r="L249" s="36"/>
      <c r="M249" s="36"/>
      <c r="N249" s="36"/>
      <c r="O249" s="41"/>
      <c r="P249" s="41"/>
      <c r="Q249" s="41"/>
      <c r="R249" s="41"/>
      <c r="S249" s="36"/>
      <c r="T249" s="36"/>
      <c r="U249" s="36"/>
      <c r="V249" s="36"/>
      <c r="W249" s="41"/>
      <c r="X249" s="41"/>
      <c r="Y249" s="41"/>
      <c r="Z249" s="42"/>
      <c r="AA249" s="42"/>
      <c r="AC249" s="4"/>
      <c r="AD249" s="4"/>
    </row>
    <row r="250" spans="1:30" ht="12.75" customHeight="1">
      <c r="A250" s="36"/>
      <c r="B250" s="37"/>
      <c r="C250" s="36"/>
      <c r="D250" s="36"/>
      <c r="E250" s="36"/>
      <c r="F250" s="36"/>
      <c r="G250" s="36"/>
      <c r="H250" s="36"/>
      <c r="I250" s="37"/>
      <c r="J250" s="36"/>
      <c r="K250" s="36"/>
      <c r="L250" s="36"/>
      <c r="M250" s="36"/>
      <c r="N250" s="36"/>
      <c r="O250" s="41"/>
      <c r="P250" s="41"/>
      <c r="Q250" s="41"/>
      <c r="R250" s="41"/>
      <c r="S250" s="36"/>
      <c r="T250" s="36"/>
      <c r="U250" s="36"/>
      <c r="V250" s="36"/>
      <c r="W250" s="41"/>
      <c r="X250" s="41"/>
      <c r="Y250" s="41"/>
      <c r="Z250" s="42"/>
      <c r="AA250" s="42"/>
      <c r="AC250" s="4"/>
      <c r="AD250" s="4"/>
    </row>
    <row r="251" spans="1:30" ht="12.75" customHeight="1">
      <c r="A251" s="36"/>
      <c r="B251" s="37"/>
      <c r="C251" s="36"/>
      <c r="D251" s="36"/>
      <c r="E251" s="36"/>
      <c r="F251" s="36"/>
      <c r="G251" s="36"/>
      <c r="H251" s="36"/>
      <c r="I251" s="37"/>
      <c r="J251" s="36"/>
      <c r="K251" s="36"/>
      <c r="L251" s="36"/>
      <c r="M251" s="36"/>
      <c r="N251" s="36"/>
      <c r="O251" s="41"/>
      <c r="P251" s="41"/>
      <c r="Q251" s="41"/>
      <c r="R251" s="41"/>
      <c r="S251" s="36"/>
      <c r="T251" s="36"/>
      <c r="U251" s="36"/>
      <c r="V251" s="36"/>
      <c r="W251" s="41"/>
      <c r="X251" s="41"/>
      <c r="Y251" s="41"/>
      <c r="Z251" s="42"/>
      <c r="AA251" s="42"/>
      <c r="AC251" s="4"/>
      <c r="AD251" s="4"/>
    </row>
    <row r="252" spans="1:30" ht="12.75" customHeight="1">
      <c r="A252" s="36"/>
      <c r="B252" s="37"/>
      <c r="C252" s="36"/>
      <c r="D252" s="36"/>
      <c r="E252" s="36"/>
      <c r="F252" s="36"/>
      <c r="G252" s="36"/>
      <c r="H252" s="36"/>
      <c r="I252" s="37"/>
      <c r="J252" s="36"/>
      <c r="K252" s="36"/>
      <c r="L252" s="36"/>
      <c r="M252" s="36"/>
      <c r="N252" s="36"/>
      <c r="O252" s="41"/>
      <c r="P252" s="41"/>
      <c r="Q252" s="41"/>
      <c r="R252" s="41"/>
      <c r="S252" s="36"/>
      <c r="T252" s="36"/>
      <c r="U252" s="36"/>
      <c r="V252" s="36"/>
      <c r="W252" s="41"/>
      <c r="X252" s="41"/>
      <c r="Y252" s="41"/>
      <c r="Z252" s="42"/>
      <c r="AA252" s="42"/>
      <c r="AC252" s="4"/>
      <c r="AD252" s="4"/>
    </row>
    <row r="253" spans="1:30" ht="12.75" customHeight="1">
      <c r="A253" s="36"/>
      <c r="B253" s="37"/>
      <c r="C253" s="36"/>
      <c r="D253" s="36"/>
      <c r="E253" s="36"/>
      <c r="F253" s="36"/>
      <c r="G253" s="36"/>
      <c r="H253" s="36"/>
      <c r="I253" s="37"/>
      <c r="J253" s="36"/>
      <c r="K253" s="36"/>
      <c r="L253" s="36"/>
      <c r="M253" s="36"/>
      <c r="N253" s="36"/>
      <c r="O253" s="41"/>
      <c r="P253" s="41"/>
      <c r="Q253" s="41"/>
      <c r="R253" s="41"/>
      <c r="S253" s="36"/>
      <c r="T253" s="36"/>
      <c r="U253" s="36"/>
      <c r="V253" s="36"/>
      <c r="W253" s="41"/>
      <c r="X253" s="41"/>
      <c r="Y253" s="41"/>
      <c r="Z253" s="42"/>
      <c r="AA253" s="42"/>
      <c r="AC253" s="4"/>
      <c r="AD253" s="4"/>
    </row>
    <row r="254" spans="1:30" ht="12.75" customHeight="1">
      <c r="A254" s="36"/>
      <c r="B254" s="37"/>
      <c r="C254" s="36"/>
      <c r="D254" s="36"/>
      <c r="E254" s="36"/>
      <c r="F254" s="36"/>
      <c r="G254" s="36"/>
      <c r="H254" s="36"/>
      <c r="I254" s="37"/>
      <c r="J254" s="36"/>
      <c r="K254" s="36"/>
      <c r="L254" s="36"/>
      <c r="M254" s="36"/>
      <c r="N254" s="36"/>
      <c r="O254" s="41"/>
      <c r="P254" s="41"/>
      <c r="Q254" s="41"/>
      <c r="R254" s="41"/>
      <c r="S254" s="36"/>
      <c r="T254" s="36"/>
      <c r="U254" s="36"/>
      <c r="V254" s="36"/>
      <c r="W254" s="41"/>
      <c r="X254" s="41"/>
      <c r="Y254" s="41"/>
      <c r="Z254" s="42"/>
      <c r="AA254" s="42"/>
      <c r="AC254" s="4"/>
      <c r="AD254" s="4"/>
    </row>
    <row r="255" spans="1:30" ht="12.75" customHeight="1">
      <c r="A255" s="36"/>
      <c r="B255" s="37"/>
      <c r="C255" s="36"/>
      <c r="D255" s="36"/>
      <c r="E255" s="36"/>
      <c r="F255" s="36"/>
      <c r="G255" s="36"/>
      <c r="H255" s="36"/>
      <c r="I255" s="37"/>
      <c r="J255" s="36"/>
      <c r="K255" s="36"/>
      <c r="L255" s="36"/>
      <c r="M255" s="36"/>
      <c r="N255" s="36"/>
      <c r="O255" s="41"/>
      <c r="P255" s="41"/>
      <c r="Q255" s="41"/>
      <c r="R255" s="41"/>
      <c r="S255" s="36"/>
      <c r="T255" s="36"/>
      <c r="U255" s="36"/>
      <c r="V255" s="36"/>
      <c r="W255" s="41"/>
      <c r="X255" s="41"/>
      <c r="Y255" s="41"/>
      <c r="Z255" s="42"/>
      <c r="AA255" s="42"/>
      <c r="AC255" s="4"/>
      <c r="AD255" s="4"/>
    </row>
    <row r="256" spans="1:30" ht="12.75" customHeight="1">
      <c r="A256" s="36"/>
      <c r="B256" s="37"/>
      <c r="C256" s="36"/>
      <c r="D256" s="36"/>
      <c r="E256" s="36"/>
      <c r="F256" s="36"/>
      <c r="G256" s="36"/>
      <c r="H256" s="36"/>
      <c r="I256" s="37"/>
      <c r="J256" s="36"/>
      <c r="K256" s="36"/>
      <c r="L256" s="36"/>
      <c r="M256" s="36"/>
      <c r="N256" s="36"/>
      <c r="O256" s="41"/>
      <c r="P256" s="41"/>
      <c r="Q256" s="41"/>
      <c r="R256" s="41"/>
      <c r="S256" s="36"/>
      <c r="T256" s="36"/>
      <c r="U256" s="36"/>
      <c r="V256" s="36"/>
      <c r="W256" s="41"/>
      <c r="X256" s="41"/>
      <c r="Y256" s="41"/>
      <c r="Z256" s="42"/>
      <c r="AA256" s="42"/>
      <c r="AC256" s="4"/>
      <c r="AD256" s="4"/>
    </row>
    <row r="257" spans="1:30" ht="12.75" customHeight="1">
      <c r="A257" s="36"/>
      <c r="B257" s="37"/>
      <c r="C257" s="36"/>
      <c r="D257" s="36"/>
      <c r="E257" s="36"/>
      <c r="F257" s="36"/>
      <c r="G257" s="36"/>
      <c r="H257" s="36"/>
      <c r="I257" s="37"/>
      <c r="J257" s="36"/>
      <c r="K257" s="36"/>
      <c r="L257" s="36"/>
      <c r="M257" s="36"/>
      <c r="N257" s="36"/>
      <c r="O257" s="41"/>
      <c r="P257" s="41"/>
      <c r="Q257" s="41"/>
      <c r="R257" s="41"/>
      <c r="S257" s="36"/>
      <c r="T257" s="36"/>
      <c r="U257" s="36"/>
      <c r="V257" s="36"/>
      <c r="W257" s="41"/>
      <c r="X257" s="41"/>
      <c r="Y257" s="41"/>
      <c r="Z257" s="42"/>
      <c r="AA257" s="42"/>
      <c r="AC257" s="4"/>
      <c r="AD257" s="4"/>
    </row>
    <row r="258" spans="1:30" ht="12.75" customHeight="1">
      <c r="A258" s="36"/>
      <c r="B258" s="37"/>
      <c r="C258" s="36"/>
      <c r="D258" s="36"/>
      <c r="E258" s="36"/>
      <c r="F258" s="36"/>
      <c r="G258" s="36"/>
      <c r="H258" s="36"/>
      <c r="I258" s="37"/>
      <c r="J258" s="36"/>
      <c r="K258" s="36"/>
      <c r="L258" s="36"/>
      <c r="M258" s="36"/>
      <c r="N258" s="36"/>
      <c r="O258" s="41"/>
      <c r="P258" s="41"/>
      <c r="Q258" s="41"/>
      <c r="R258" s="41"/>
      <c r="S258" s="36"/>
      <c r="T258" s="36"/>
      <c r="U258" s="36"/>
      <c r="V258" s="36"/>
      <c r="W258" s="41"/>
      <c r="X258" s="41"/>
      <c r="Y258" s="41"/>
      <c r="Z258" s="42"/>
      <c r="AA258" s="42"/>
      <c r="AC258" s="4"/>
      <c r="AD258" s="4"/>
    </row>
    <row r="259" spans="1:30" ht="12.75" customHeight="1">
      <c r="A259" s="36"/>
      <c r="B259" s="37"/>
      <c r="C259" s="36"/>
      <c r="D259" s="36"/>
      <c r="E259" s="36"/>
      <c r="F259" s="36"/>
      <c r="G259" s="36"/>
      <c r="H259" s="36"/>
      <c r="I259" s="37"/>
      <c r="J259" s="36"/>
      <c r="K259" s="36"/>
      <c r="L259" s="36"/>
      <c r="M259" s="36"/>
      <c r="N259" s="36"/>
      <c r="O259" s="41"/>
      <c r="P259" s="41"/>
      <c r="Q259" s="41"/>
      <c r="R259" s="41"/>
      <c r="S259" s="36"/>
      <c r="T259" s="36"/>
      <c r="U259" s="36"/>
      <c r="V259" s="36"/>
      <c r="W259" s="41"/>
      <c r="X259" s="41"/>
      <c r="Y259" s="41"/>
      <c r="Z259" s="42"/>
      <c r="AA259" s="42"/>
      <c r="AC259" s="4"/>
      <c r="AD259" s="4"/>
    </row>
    <row r="260" spans="1:30" ht="12.75" customHeight="1">
      <c r="A260" s="36"/>
      <c r="B260" s="37"/>
      <c r="C260" s="36"/>
      <c r="D260" s="36"/>
      <c r="E260" s="36"/>
      <c r="F260" s="36"/>
      <c r="G260" s="36"/>
      <c r="H260" s="36"/>
      <c r="I260" s="37"/>
      <c r="J260" s="36"/>
      <c r="K260" s="36"/>
      <c r="L260" s="36"/>
      <c r="M260" s="36"/>
      <c r="N260" s="36"/>
      <c r="O260" s="41"/>
      <c r="P260" s="41"/>
      <c r="Q260" s="41"/>
      <c r="R260" s="41"/>
      <c r="S260" s="36"/>
      <c r="T260" s="36"/>
      <c r="U260" s="36"/>
      <c r="V260" s="36"/>
      <c r="W260" s="41"/>
      <c r="X260" s="41"/>
      <c r="Y260" s="41"/>
      <c r="Z260" s="42"/>
      <c r="AA260" s="42"/>
      <c r="AC260" s="4"/>
      <c r="AD260" s="4"/>
    </row>
    <row r="261" spans="1:30" ht="12.75" customHeight="1">
      <c r="A261" s="36"/>
      <c r="B261" s="37"/>
      <c r="C261" s="36"/>
      <c r="D261" s="36"/>
      <c r="E261" s="36"/>
      <c r="F261" s="36"/>
      <c r="G261" s="36"/>
      <c r="H261" s="36"/>
      <c r="I261" s="37"/>
      <c r="J261" s="36"/>
      <c r="K261" s="36"/>
      <c r="L261" s="36"/>
      <c r="M261" s="36"/>
      <c r="N261" s="36"/>
      <c r="O261" s="41"/>
      <c r="P261" s="41"/>
      <c r="Q261" s="41"/>
      <c r="R261" s="41"/>
      <c r="S261" s="36"/>
      <c r="T261" s="36"/>
      <c r="U261" s="36"/>
      <c r="V261" s="36"/>
      <c r="W261" s="41"/>
      <c r="X261" s="41"/>
      <c r="Y261" s="41"/>
      <c r="Z261" s="42"/>
      <c r="AA261" s="42"/>
      <c r="AC261" s="4"/>
      <c r="AD261" s="4"/>
    </row>
    <row r="262" spans="1:30" ht="12.75" customHeight="1">
      <c r="A262" s="36"/>
      <c r="B262" s="37"/>
      <c r="C262" s="36"/>
      <c r="D262" s="36"/>
      <c r="E262" s="36"/>
      <c r="F262" s="36"/>
      <c r="G262" s="36"/>
      <c r="H262" s="36"/>
      <c r="I262" s="37"/>
      <c r="J262" s="36"/>
      <c r="K262" s="36"/>
      <c r="L262" s="36"/>
      <c r="M262" s="36"/>
      <c r="N262" s="36"/>
      <c r="O262" s="41"/>
      <c r="P262" s="41"/>
      <c r="Q262" s="41"/>
      <c r="R262" s="41"/>
      <c r="S262" s="36"/>
      <c r="T262" s="36"/>
      <c r="U262" s="36"/>
      <c r="V262" s="36"/>
      <c r="W262" s="41"/>
      <c r="X262" s="41"/>
      <c r="Y262" s="41"/>
      <c r="Z262" s="42"/>
      <c r="AA262" s="42"/>
      <c r="AC262" s="4"/>
      <c r="AD262" s="4"/>
    </row>
    <row r="263" spans="1:30" ht="12.75" customHeight="1">
      <c r="A263" s="36"/>
      <c r="B263" s="37"/>
      <c r="C263" s="36"/>
      <c r="D263" s="36"/>
      <c r="E263" s="36"/>
      <c r="F263" s="36"/>
      <c r="G263" s="36"/>
      <c r="H263" s="36"/>
      <c r="I263" s="37"/>
      <c r="J263" s="36"/>
      <c r="K263" s="36"/>
      <c r="L263" s="36"/>
      <c r="M263" s="36"/>
      <c r="N263" s="36"/>
      <c r="O263" s="41"/>
      <c r="P263" s="41"/>
      <c r="Q263" s="41"/>
      <c r="R263" s="41"/>
      <c r="S263" s="36"/>
      <c r="T263" s="36"/>
      <c r="U263" s="36"/>
      <c r="V263" s="36"/>
      <c r="W263" s="41"/>
      <c r="X263" s="41"/>
      <c r="Y263" s="41"/>
      <c r="Z263" s="42"/>
      <c r="AA263" s="42"/>
      <c r="AC263" s="4"/>
      <c r="AD263" s="4"/>
    </row>
    <row r="264" spans="1:30" ht="12.75" customHeight="1">
      <c r="A264" s="36"/>
      <c r="B264" s="37"/>
      <c r="C264" s="36"/>
      <c r="D264" s="36"/>
      <c r="E264" s="36"/>
      <c r="F264" s="36"/>
      <c r="G264" s="36"/>
      <c r="H264" s="36"/>
      <c r="I264" s="37"/>
      <c r="J264" s="36"/>
      <c r="K264" s="36"/>
      <c r="L264" s="36"/>
      <c r="M264" s="36"/>
      <c r="N264" s="36"/>
      <c r="O264" s="41"/>
      <c r="P264" s="41"/>
      <c r="Q264" s="41"/>
      <c r="R264" s="41"/>
      <c r="S264" s="36"/>
      <c r="T264" s="36"/>
      <c r="U264" s="36"/>
      <c r="V264" s="36"/>
      <c r="W264" s="41"/>
      <c r="X264" s="41"/>
      <c r="Y264" s="41"/>
      <c r="Z264" s="42"/>
      <c r="AA264" s="42"/>
      <c r="AC264" s="4"/>
      <c r="AD264" s="4"/>
    </row>
    <row r="265" spans="1:30" ht="12.75" customHeight="1">
      <c r="A265" s="36"/>
      <c r="B265" s="37"/>
      <c r="C265" s="36"/>
      <c r="D265" s="36"/>
      <c r="E265" s="36"/>
      <c r="F265" s="36"/>
      <c r="G265" s="36"/>
      <c r="H265" s="36"/>
      <c r="I265" s="37"/>
      <c r="J265" s="36"/>
      <c r="K265" s="36"/>
      <c r="L265" s="36"/>
      <c r="M265" s="36"/>
      <c r="N265" s="36"/>
      <c r="O265" s="41"/>
      <c r="P265" s="41"/>
      <c r="Q265" s="41"/>
      <c r="R265" s="41"/>
      <c r="S265" s="36"/>
      <c r="T265" s="36"/>
      <c r="U265" s="36"/>
      <c r="V265" s="36"/>
      <c r="W265" s="41"/>
      <c r="X265" s="41"/>
      <c r="Y265" s="41"/>
      <c r="Z265" s="42"/>
      <c r="AA265" s="42"/>
      <c r="AC265" s="4"/>
      <c r="AD265" s="4"/>
    </row>
    <row r="266" spans="1:30" ht="12.75" customHeight="1">
      <c r="A266" s="36"/>
      <c r="B266" s="37"/>
      <c r="C266" s="36"/>
      <c r="D266" s="36"/>
      <c r="E266" s="36"/>
      <c r="F266" s="36"/>
      <c r="G266" s="36"/>
      <c r="H266" s="36"/>
      <c r="I266" s="37"/>
      <c r="J266" s="36"/>
      <c r="K266" s="36"/>
      <c r="L266" s="36"/>
      <c r="M266" s="36"/>
      <c r="N266" s="36"/>
      <c r="O266" s="41"/>
      <c r="P266" s="41"/>
      <c r="Q266" s="41"/>
      <c r="R266" s="41"/>
      <c r="S266" s="36"/>
      <c r="T266" s="36"/>
      <c r="U266" s="36"/>
      <c r="V266" s="36"/>
      <c r="W266" s="41"/>
      <c r="X266" s="41"/>
      <c r="Y266" s="41"/>
      <c r="Z266" s="42"/>
      <c r="AA266" s="42"/>
      <c r="AC266" s="4"/>
      <c r="AD266" s="4"/>
    </row>
    <row r="267" spans="1:30" ht="12.75" customHeight="1">
      <c r="A267" s="36"/>
      <c r="B267" s="37"/>
      <c r="C267" s="36"/>
      <c r="D267" s="36"/>
      <c r="E267" s="36"/>
      <c r="F267" s="36"/>
      <c r="G267" s="36"/>
      <c r="H267" s="36"/>
      <c r="I267" s="37"/>
      <c r="J267" s="36"/>
      <c r="K267" s="36"/>
      <c r="L267" s="36"/>
      <c r="M267" s="36"/>
      <c r="N267" s="36"/>
      <c r="O267" s="41"/>
      <c r="P267" s="41"/>
      <c r="Q267" s="41"/>
      <c r="R267" s="41"/>
      <c r="S267" s="36"/>
      <c r="T267" s="36"/>
      <c r="U267" s="36"/>
      <c r="V267" s="36"/>
      <c r="W267" s="41"/>
      <c r="X267" s="41"/>
      <c r="Y267" s="41"/>
      <c r="Z267" s="42"/>
      <c r="AA267" s="42"/>
      <c r="AC267" s="4"/>
      <c r="AD267" s="4"/>
    </row>
    <row r="268" spans="1:30" ht="12.75" customHeight="1">
      <c r="A268" s="36"/>
      <c r="B268" s="37"/>
      <c r="C268" s="36"/>
      <c r="D268" s="36"/>
      <c r="E268" s="36"/>
      <c r="F268" s="36"/>
      <c r="G268" s="36"/>
      <c r="H268" s="36"/>
      <c r="I268" s="37"/>
      <c r="J268" s="36"/>
      <c r="K268" s="36"/>
      <c r="L268" s="36"/>
      <c r="M268" s="36"/>
      <c r="N268" s="36"/>
      <c r="O268" s="41"/>
      <c r="P268" s="41"/>
      <c r="Q268" s="41"/>
      <c r="R268" s="41"/>
      <c r="S268" s="36"/>
      <c r="T268" s="36"/>
      <c r="U268" s="36"/>
      <c r="V268" s="36"/>
      <c r="W268" s="41"/>
      <c r="X268" s="41"/>
      <c r="Y268" s="41"/>
      <c r="Z268" s="42"/>
      <c r="AA268" s="42"/>
      <c r="AC268" s="4"/>
      <c r="AD268" s="4"/>
    </row>
    <row r="269" spans="1:30" ht="12.75" customHeight="1">
      <c r="A269" s="36"/>
      <c r="B269" s="37"/>
      <c r="C269" s="36"/>
      <c r="D269" s="36"/>
      <c r="E269" s="36"/>
      <c r="F269" s="36"/>
      <c r="G269" s="36"/>
      <c r="H269" s="36"/>
      <c r="I269" s="37"/>
      <c r="J269" s="36"/>
      <c r="K269" s="36"/>
      <c r="L269" s="36"/>
      <c r="M269" s="36"/>
      <c r="N269" s="36"/>
      <c r="O269" s="41"/>
      <c r="P269" s="41"/>
      <c r="Q269" s="41"/>
      <c r="R269" s="41"/>
      <c r="S269" s="36"/>
      <c r="T269" s="36"/>
      <c r="U269" s="36"/>
      <c r="V269" s="36"/>
      <c r="W269" s="41"/>
      <c r="X269" s="41"/>
      <c r="Y269" s="41"/>
      <c r="Z269" s="42"/>
      <c r="AA269" s="42"/>
      <c r="AC269" s="4"/>
      <c r="AD269" s="4"/>
    </row>
    <row r="270" spans="1:30" ht="12.75" customHeight="1">
      <c r="A270" s="36"/>
      <c r="B270" s="37"/>
      <c r="C270" s="36"/>
      <c r="D270" s="36"/>
      <c r="E270" s="36"/>
      <c r="F270" s="36"/>
      <c r="G270" s="36"/>
      <c r="H270" s="36"/>
      <c r="I270" s="37"/>
      <c r="J270" s="36"/>
      <c r="K270" s="36"/>
      <c r="L270" s="36"/>
      <c r="M270" s="36"/>
      <c r="N270" s="36"/>
      <c r="O270" s="41"/>
      <c r="P270" s="41"/>
      <c r="Q270" s="41"/>
      <c r="R270" s="41"/>
      <c r="S270" s="36"/>
      <c r="T270" s="36"/>
      <c r="U270" s="36"/>
      <c r="V270" s="36"/>
      <c r="W270" s="41"/>
      <c r="X270" s="41"/>
      <c r="Y270" s="41"/>
      <c r="Z270" s="42"/>
      <c r="AA270" s="42"/>
      <c r="AC270" s="4"/>
      <c r="AD270" s="4"/>
    </row>
    <row r="271" spans="1:30" ht="12.75" customHeight="1">
      <c r="A271" s="36"/>
      <c r="B271" s="37"/>
      <c r="C271" s="36"/>
      <c r="D271" s="36"/>
      <c r="E271" s="36"/>
      <c r="F271" s="36"/>
      <c r="G271" s="36"/>
      <c r="H271" s="36"/>
      <c r="I271" s="37"/>
      <c r="J271" s="36"/>
      <c r="K271" s="36"/>
      <c r="L271" s="36"/>
      <c r="M271" s="36"/>
      <c r="N271" s="36"/>
      <c r="O271" s="41"/>
      <c r="P271" s="41"/>
      <c r="Q271" s="41"/>
      <c r="R271" s="41"/>
      <c r="S271" s="36"/>
      <c r="T271" s="36"/>
      <c r="U271" s="36"/>
      <c r="V271" s="36"/>
      <c r="W271" s="41"/>
      <c r="X271" s="41"/>
      <c r="Y271" s="41"/>
      <c r="Z271" s="42"/>
      <c r="AA271" s="42"/>
      <c r="AC271" s="4"/>
      <c r="AD271" s="4"/>
    </row>
    <row r="272" spans="1:30" ht="12.75" customHeight="1">
      <c r="A272" s="36"/>
      <c r="B272" s="37"/>
      <c r="C272" s="36"/>
      <c r="D272" s="36"/>
      <c r="E272" s="36"/>
      <c r="F272" s="36"/>
      <c r="G272" s="36"/>
      <c r="H272" s="36"/>
      <c r="I272" s="37"/>
      <c r="J272" s="36"/>
      <c r="K272" s="36"/>
      <c r="L272" s="36"/>
      <c r="M272" s="36"/>
      <c r="N272" s="36"/>
      <c r="O272" s="41"/>
      <c r="P272" s="41"/>
      <c r="Q272" s="41"/>
      <c r="R272" s="41"/>
      <c r="S272" s="36"/>
      <c r="T272" s="36"/>
      <c r="U272" s="36"/>
      <c r="V272" s="36"/>
      <c r="W272" s="41"/>
      <c r="X272" s="41"/>
      <c r="Y272" s="41"/>
      <c r="Z272" s="42"/>
      <c r="AA272" s="42"/>
      <c r="AC272" s="4"/>
      <c r="AD272" s="4"/>
    </row>
    <row r="273" spans="1:30" ht="12.75" customHeight="1">
      <c r="A273" s="36"/>
      <c r="B273" s="37"/>
      <c r="C273" s="36"/>
      <c r="D273" s="36"/>
      <c r="E273" s="36"/>
      <c r="F273" s="36"/>
      <c r="G273" s="36"/>
      <c r="H273" s="36"/>
      <c r="I273" s="37"/>
      <c r="J273" s="36"/>
      <c r="K273" s="36"/>
      <c r="L273" s="36"/>
      <c r="M273" s="36"/>
      <c r="N273" s="36"/>
      <c r="O273" s="41"/>
      <c r="P273" s="41"/>
      <c r="Q273" s="41"/>
      <c r="R273" s="41"/>
      <c r="S273" s="36"/>
      <c r="T273" s="36"/>
      <c r="U273" s="36"/>
      <c r="V273" s="36"/>
      <c r="W273" s="41"/>
      <c r="X273" s="41"/>
      <c r="Y273" s="41"/>
      <c r="Z273" s="42"/>
      <c r="AA273" s="42"/>
      <c r="AC273" s="4"/>
      <c r="AD273" s="4"/>
    </row>
    <row r="274" spans="1:30" ht="12.75" customHeight="1">
      <c r="A274" s="36"/>
      <c r="B274" s="37"/>
      <c r="C274" s="36"/>
      <c r="D274" s="36"/>
      <c r="E274" s="36"/>
      <c r="F274" s="36"/>
      <c r="G274" s="36"/>
      <c r="H274" s="36"/>
      <c r="I274" s="37"/>
      <c r="J274" s="36"/>
      <c r="K274" s="36"/>
      <c r="L274" s="36"/>
      <c r="M274" s="36"/>
      <c r="N274" s="36"/>
      <c r="O274" s="41"/>
      <c r="P274" s="41"/>
      <c r="Q274" s="41"/>
      <c r="R274" s="41"/>
      <c r="S274" s="36"/>
      <c r="T274" s="36"/>
      <c r="U274" s="36"/>
      <c r="V274" s="36"/>
      <c r="W274" s="41"/>
      <c r="X274" s="41"/>
      <c r="Y274" s="41"/>
      <c r="Z274" s="42"/>
      <c r="AA274" s="42"/>
      <c r="AC274" s="4"/>
      <c r="AD274" s="4"/>
    </row>
    <row r="275" spans="1:30" ht="12.75" customHeight="1">
      <c r="A275" s="36"/>
      <c r="B275" s="37"/>
      <c r="C275" s="36"/>
      <c r="D275" s="36"/>
      <c r="E275" s="36"/>
      <c r="F275" s="36"/>
      <c r="G275" s="36"/>
      <c r="H275" s="36"/>
      <c r="I275" s="37"/>
      <c r="J275" s="36"/>
      <c r="K275" s="36"/>
      <c r="L275" s="36"/>
      <c r="M275" s="36"/>
      <c r="N275" s="36"/>
      <c r="O275" s="41"/>
      <c r="P275" s="41"/>
      <c r="Q275" s="41"/>
      <c r="R275" s="41"/>
      <c r="S275" s="36"/>
      <c r="T275" s="36"/>
      <c r="U275" s="36"/>
      <c r="V275" s="36"/>
      <c r="W275" s="41"/>
      <c r="X275" s="41"/>
      <c r="Y275" s="41"/>
      <c r="Z275" s="42"/>
      <c r="AA275" s="42"/>
      <c r="AC275" s="4"/>
      <c r="AD275" s="4"/>
    </row>
    <row r="276" spans="1:30" ht="12.75" customHeight="1">
      <c r="A276" s="36"/>
      <c r="B276" s="37"/>
      <c r="C276" s="36"/>
      <c r="D276" s="36"/>
      <c r="E276" s="36"/>
      <c r="F276" s="36"/>
      <c r="G276" s="36"/>
      <c r="H276" s="36"/>
      <c r="I276" s="37"/>
      <c r="J276" s="36"/>
      <c r="K276" s="36"/>
      <c r="L276" s="36"/>
      <c r="M276" s="36"/>
      <c r="N276" s="36"/>
      <c r="O276" s="41"/>
      <c r="P276" s="41"/>
      <c r="Q276" s="41"/>
      <c r="R276" s="41"/>
      <c r="S276" s="36"/>
      <c r="T276" s="36"/>
      <c r="U276" s="36"/>
      <c r="V276" s="36"/>
      <c r="W276" s="41"/>
      <c r="X276" s="41"/>
      <c r="Y276" s="41"/>
      <c r="Z276" s="42"/>
      <c r="AA276" s="42"/>
      <c r="AC276" s="4"/>
      <c r="AD276" s="4"/>
    </row>
    <row r="277" spans="1:30" ht="12.75" customHeight="1">
      <c r="A277" s="36"/>
      <c r="B277" s="37"/>
      <c r="C277" s="36"/>
      <c r="D277" s="36"/>
      <c r="E277" s="36"/>
      <c r="F277" s="36"/>
      <c r="G277" s="36"/>
      <c r="H277" s="36"/>
      <c r="I277" s="37"/>
      <c r="J277" s="36"/>
      <c r="K277" s="36"/>
      <c r="L277" s="36"/>
      <c r="M277" s="36"/>
      <c r="N277" s="36"/>
      <c r="O277" s="41"/>
      <c r="P277" s="41"/>
      <c r="Q277" s="41"/>
      <c r="R277" s="41"/>
      <c r="S277" s="36"/>
      <c r="T277" s="36"/>
      <c r="U277" s="36"/>
      <c r="V277" s="36"/>
      <c r="W277" s="41"/>
      <c r="X277" s="41"/>
      <c r="Y277" s="41"/>
      <c r="Z277" s="42"/>
      <c r="AA277" s="42"/>
      <c r="AC277" s="4"/>
      <c r="AD277" s="4"/>
    </row>
    <row r="278" spans="1:30" ht="12.75" customHeight="1">
      <c r="A278" s="36"/>
      <c r="B278" s="37"/>
      <c r="C278" s="36"/>
      <c r="D278" s="36"/>
      <c r="E278" s="36"/>
      <c r="F278" s="36"/>
      <c r="G278" s="36"/>
      <c r="H278" s="36"/>
      <c r="I278" s="37"/>
      <c r="J278" s="36"/>
      <c r="K278" s="36"/>
      <c r="L278" s="36"/>
      <c r="M278" s="36"/>
      <c r="N278" s="36"/>
      <c r="O278" s="41"/>
      <c r="P278" s="41"/>
      <c r="Q278" s="41"/>
      <c r="R278" s="41"/>
      <c r="S278" s="36"/>
      <c r="T278" s="36"/>
      <c r="U278" s="36"/>
      <c r="V278" s="36"/>
      <c r="W278" s="41"/>
      <c r="X278" s="41"/>
      <c r="Y278" s="41"/>
      <c r="Z278" s="42"/>
      <c r="AA278" s="42"/>
      <c r="AC278" s="4"/>
      <c r="AD278" s="4"/>
    </row>
    <row r="279" spans="1:30" ht="12.75" customHeight="1">
      <c r="A279" s="36"/>
      <c r="B279" s="37"/>
      <c r="C279" s="36"/>
      <c r="D279" s="36"/>
      <c r="E279" s="36"/>
      <c r="F279" s="36"/>
      <c r="G279" s="36"/>
      <c r="H279" s="36"/>
      <c r="I279" s="37"/>
      <c r="J279" s="36"/>
      <c r="K279" s="36"/>
      <c r="L279" s="36"/>
      <c r="M279" s="36"/>
      <c r="N279" s="36"/>
      <c r="O279" s="41"/>
      <c r="P279" s="41"/>
      <c r="Q279" s="41"/>
      <c r="R279" s="41"/>
      <c r="S279" s="36"/>
      <c r="T279" s="36"/>
      <c r="U279" s="36"/>
      <c r="V279" s="36"/>
      <c r="W279" s="41"/>
      <c r="X279" s="41"/>
      <c r="Y279" s="41"/>
      <c r="Z279" s="42"/>
      <c r="AA279" s="42"/>
      <c r="AC279" s="4"/>
      <c r="AD279" s="4"/>
    </row>
    <row r="280" spans="1:30" ht="12.75" customHeight="1">
      <c r="A280" s="36"/>
      <c r="B280" s="37"/>
      <c r="C280" s="36"/>
      <c r="D280" s="36"/>
      <c r="E280" s="36"/>
      <c r="F280" s="36"/>
      <c r="G280" s="36"/>
      <c r="H280" s="36"/>
      <c r="I280" s="37"/>
      <c r="J280" s="36"/>
      <c r="K280" s="36"/>
      <c r="L280" s="36"/>
      <c r="M280" s="36"/>
      <c r="N280" s="36"/>
      <c r="O280" s="41"/>
      <c r="P280" s="41"/>
      <c r="Q280" s="41"/>
      <c r="R280" s="41"/>
      <c r="S280" s="36"/>
      <c r="T280" s="36"/>
      <c r="U280" s="36"/>
      <c r="V280" s="36"/>
      <c r="W280" s="41"/>
      <c r="X280" s="41"/>
      <c r="Y280" s="41"/>
      <c r="Z280" s="42"/>
      <c r="AA280" s="42"/>
      <c r="AC280" s="4"/>
      <c r="AD280" s="4"/>
    </row>
    <row r="281" spans="1:30" ht="12.75" customHeight="1">
      <c r="A281" s="36"/>
      <c r="B281" s="37"/>
      <c r="C281" s="36"/>
      <c r="D281" s="36"/>
      <c r="E281" s="36"/>
      <c r="F281" s="36"/>
      <c r="G281" s="36"/>
      <c r="H281" s="36"/>
      <c r="I281" s="37"/>
      <c r="J281" s="36"/>
      <c r="K281" s="36"/>
      <c r="L281" s="36"/>
      <c r="M281" s="36"/>
      <c r="N281" s="36"/>
      <c r="O281" s="41"/>
      <c r="P281" s="41"/>
      <c r="Q281" s="41"/>
      <c r="R281" s="41"/>
      <c r="S281" s="36"/>
      <c r="T281" s="36"/>
      <c r="U281" s="36"/>
      <c r="V281" s="36"/>
      <c r="W281" s="41"/>
      <c r="X281" s="41"/>
      <c r="Y281" s="41"/>
      <c r="Z281" s="42"/>
      <c r="AA281" s="42"/>
      <c r="AC281" s="4"/>
      <c r="AD281" s="4"/>
    </row>
    <row r="282" spans="1:30" ht="12.75" customHeight="1">
      <c r="A282" s="36"/>
      <c r="B282" s="37"/>
      <c r="C282" s="36"/>
      <c r="D282" s="36"/>
      <c r="E282" s="36"/>
      <c r="F282" s="36"/>
      <c r="G282" s="36"/>
      <c r="H282" s="36"/>
      <c r="I282" s="37"/>
      <c r="J282" s="36"/>
      <c r="K282" s="36"/>
      <c r="L282" s="36"/>
      <c r="M282" s="36"/>
      <c r="N282" s="36"/>
      <c r="O282" s="41"/>
      <c r="P282" s="41"/>
      <c r="Q282" s="41"/>
      <c r="R282" s="41"/>
      <c r="S282" s="36"/>
      <c r="T282" s="36"/>
      <c r="U282" s="36"/>
      <c r="V282" s="36"/>
      <c r="W282" s="41"/>
      <c r="X282" s="41"/>
      <c r="Y282" s="41"/>
      <c r="Z282" s="42"/>
      <c r="AA282" s="42"/>
      <c r="AC282" s="4"/>
      <c r="AD282" s="4"/>
    </row>
    <row r="283" spans="1:30" ht="12.75" customHeight="1">
      <c r="A283" s="36"/>
      <c r="B283" s="37"/>
      <c r="C283" s="36"/>
      <c r="D283" s="36"/>
      <c r="E283" s="36"/>
      <c r="F283" s="36"/>
      <c r="G283" s="36"/>
      <c r="H283" s="36"/>
      <c r="I283" s="37"/>
      <c r="J283" s="36"/>
      <c r="K283" s="36"/>
      <c r="L283" s="36"/>
      <c r="M283" s="36"/>
      <c r="N283" s="36"/>
      <c r="O283" s="41"/>
      <c r="P283" s="41"/>
      <c r="Q283" s="41"/>
      <c r="R283" s="41"/>
      <c r="S283" s="36"/>
      <c r="T283" s="36"/>
      <c r="U283" s="36"/>
      <c r="V283" s="36"/>
      <c r="W283" s="41"/>
      <c r="X283" s="41"/>
      <c r="Y283" s="41"/>
      <c r="Z283" s="42"/>
      <c r="AA283" s="42"/>
      <c r="AC283" s="4"/>
      <c r="AD283" s="4"/>
    </row>
    <row r="284" spans="1:30" ht="12.75" customHeight="1">
      <c r="A284" s="36"/>
      <c r="B284" s="37"/>
      <c r="C284" s="36"/>
      <c r="D284" s="36"/>
      <c r="E284" s="36"/>
      <c r="F284" s="36"/>
      <c r="G284" s="36"/>
      <c r="H284" s="36"/>
      <c r="I284" s="37"/>
      <c r="J284" s="36"/>
      <c r="K284" s="36"/>
      <c r="L284" s="36"/>
      <c r="M284" s="36"/>
      <c r="N284" s="36"/>
      <c r="O284" s="41"/>
      <c r="P284" s="41"/>
      <c r="Q284" s="41"/>
      <c r="R284" s="41"/>
      <c r="S284" s="36"/>
      <c r="T284" s="36"/>
      <c r="U284" s="36"/>
      <c r="V284" s="36"/>
      <c r="W284" s="41"/>
      <c r="X284" s="41"/>
      <c r="Y284" s="41"/>
      <c r="Z284" s="42"/>
      <c r="AA284" s="42"/>
      <c r="AC284" s="4"/>
      <c r="AD284" s="4"/>
    </row>
    <row r="285" spans="1:30" ht="12.75" customHeight="1">
      <c r="A285" s="36"/>
      <c r="B285" s="37"/>
      <c r="C285" s="36"/>
      <c r="D285" s="36"/>
      <c r="E285" s="36"/>
      <c r="F285" s="36"/>
      <c r="G285" s="36"/>
      <c r="H285" s="36"/>
      <c r="I285" s="37"/>
      <c r="J285" s="36"/>
      <c r="K285" s="36"/>
      <c r="L285" s="36"/>
      <c r="M285" s="36"/>
      <c r="N285" s="36"/>
      <c r="O285" s="41"/>
      <c r="P285" s="41"/>
      <c r="Q285" s="41"/>
      <c r="R285" s="41"/>
      <c r="S285" s="36"/>
      <c r="T285" s="36"/>
      <c r="U285" s="36"/>
      <c r="V285" s="36"/>
      <c r="W285" s="41"/>
      <c r="X285" s="41"/>
      <c r="Y285" s="41"/>
      <c r="Z285" s="42"/>
      <c r="AA285" s="42"/>
      <c r="AC285" s="4"/>
      <c r="AD285" s="4"/>
    </row>
    <row r="286" spans="1:30" ht="12.75" customHeight="1">
      <c r="A286" s="36"/>
      <c r="B286" s="37"/>
      <c r="C286" s="36"/>
      <c r="D286" s="36"/>
      <c r="E286" s="36"/>
      <c r="F286" s="36"/>
      <c r="G286" s="36"/>
      <c r="H286" s="36"/>
      <c r="I286" s="37"/>
      <c r="J286" s="36"/>
      <c r="K286" s="36"/>
      <c r="L286" s="36"/>
      <c r="M286" s="36"/>
      <c r="N286" s="36"/>
      <c r="O286" s="41"/>
      <c r="P286" s="41"/>
      <c r="Q286" s="41"/>
      <c r="R286" s="41"/>
      <c r="S286" s="36"/>
      <c r="T286" s="36"/>
      <c r="U286" s="36"/>
      <c r="V286" s="36"/>
      <c r="W286" s="41"/>
      <c r="X286" s="41"/>
      <c r="Y286" s="41"/>
      <c r="Z286" s="42"/>
      <c r="AA286" s="42"/>
      <c r="AC286" s="4"/>
      <c r="AD286" s="4"/>
    </row>
    <row r="287" spans="1:30" ht="12.75" customHeight="1">
      <c r="A287" s="36"/>
      <c r="B287" s="37"/>
      <c r="C287" s="36"/>
      <c r="D287" s="36"/>
      <c r="E287" s="36"/>
      <c r="F287" s="36"/>
      <c r="G287" s="36"/>
      <c r="H287" s="36"/>
      <c r="I287" s="37"/>
      <c r="J287" s="36"/>
      <c r="K287" s="36"/>
      <c r="L287" s="36"/>
      <c r="M287" s="36"/>
      <c r="N287" s="36"/>
      <c r="O287" s="41"/>
      <c r="P287" s="41"/>
      <c r="Q287" s="41"/>
      <c r="R287" s="41"/>
      <c r="S287" s="36"/>
      <c r="T287" s="36"/>
      <c r="U287" s="36"/>
      <c r="V287" s="36"/>
      <c r="W287" s="41"/>
      <c r="X287" s="41"/>
      <c r="Y287" s="41"/>
      <c r="Z287" s="42"/>
      <c r="AA287" s="42"/>
      <c r="AC287" s="4"/>
      <c r="AD287" s="4"/>
    </row>
    <row r="288" spans="1:30" ht="12.75" customHeight="1">
      <c r="A288" s="36"/>
      <c r="B288" s="37"/>
      <c r="C288" s="36"/>
      <c r="D288" s="36"/>
      <c r="E288" s="36"/>
      <c r="F288" s="36"/>
      <c r="G288" s="36"/>
      <c r="H288" s="36"/>
      <c r="I288" s="37"/>
      <c r="J288" s="36"/>
      <c r="K288" s="36"/>
      <c r="L288" s="36"/>
      <c r="M288" s="36"/>
      <c r="N288" s="36"/>
      <c r="O288" s="41"/>
      <c r="P288" s="41"/>
      <c r="Q288" s="41"/>
      <c r="R288" s="41"/>
      <c r="S288" s="36"/>
      <c r="T288" s="36"/>
      <c r="U288" s="36"/>
      <c r="V288" s="36"/>
      <c r="W288" s="41"/>
      <c r="X288" s="41"/>
      <c r="Y288" s="41"/>
      <c r="Z288" s="42"/>
      <c r="AA288" s="42"/>
      <c r="AC288" s="4"/>
      <c r="AD288" s="4"/>
    </row>
    <row r="289" spans="1:30" ht="12.75" customHeight="1">
      <c r="A289" s="36"/>
      <c r="B289" s="37"/>
      <c r="C289" s="36"/>
      <c r="D289" s="36"/>
      <c r="E289" s="36"/>
      <c r="F289" s="36"/>
      <c r="G289" s="36"/>
      <c r="H289" s="36"/>
      <c r="I289" s="37"/>
      <c r="J289" s="36"/>
      <c r="K289" s="36"/>
      <c r="L289" s="36"/>
      <c r="M289" s="36"/>
      <c r="N289" s="36"/>
      <c r="O289" s="41"/>
      <c r="P289" s="41"/>
      <c r="Q289" s="41"/>
      <c r="R289" s="41"/>
      <c r="S289" s="36"/>
      <c r="T289" s="36"/>
      <c r="U289" s="36"/>
      <c r="V289" s="36"/>
      <c r="W289" s="41"/>
      <c r="X289" s="41"/>
      <c r="Y289" s="41"/>
      <c r="Z289" s="42"/>
      <c r="AA289" s="42"/>
      <c r="AC289" s="4"/>
      <c r="AD289" s="4"/>
    </row>
    <row r="290" spans="1:30" ht="12.75" customHeight="1">
      <c r="A290" s="36"/>
      <c r="B290" s="37"/>
      <c r="C290" s="36"/>
      <c r="D290" s="36"/>
      <c r="E290" s="36"/>
      <c r="F290" s="36"/>
      <c r="G290" s="36"/>
      <c r="H290" s="36"/>
      <c r="I290" s="37"/>
      <c r="J290" s="36"/>
      <c r="K290" s="36"/>
      <c r="L290" s="36"/>
      <c r="M290" s="36"/>
      <c r="N290" s="36"/>
      <c r="O290" s="41"/>
      <c r="P290" s="41"/>
      <c r="Q290" s="41"/>
      <c r="R290" s="41"/>
      <c r="S290" s="36"/>
      <c r="T290" s="36"/>
      <c r="U290" s="36"/>
      <c r="V290" s="36"/>
      <c r="W290" s="41"/>
      <c r="X290" s="41"/>
      <c r="Y290" s="41"/>
      <c r="Z290" s="42"/>
      <c r="AA290" s="42"/>
      <c r="AC290" s="4"/>
      <c r="AD290" s="4"/>
    </row>
    <row r="291" spans="1:30" ht="12.75" customHeight="1">
      <c r="A291" s="36"/>
      <c r="B291" s="37"/>
      <c r="C291" s="36"/>
      <c r="D291" s="36"/>
      <c r="E291" s="36"/>
      <c r="F291" s="36"/>
      <c r="G291" s="36"/>
      <c r="H291" s="36"/>
      <c r="I291" s="37"/>
      <c r="J291" s="36"/>
      <c r="K291" s="36"/>
      <c r="L291" s="36"/>
      <c r="M291" s="36"/>
      <c r="N291" s="36"/>
      <c r="O291" s="41"/>
      <c r="P291" s="41"/>
      <c r="Q291" s="41"/>
      <c r="R291" s="41"/>
      <c r="S291" s="36"/>
      <c r="T291" s="36"/>
      <c r="U291" s="36"/>
      <c r="V291" s="36"/>
      <c r="W291" s="41"/>
      <c r="X291" s="41"/>
      <c r="Y291" s="41"/>
      <c r="Z291" s="42"/>
      <c r="AA291" s="42"/>
      <c r="AC291" s="4"/>
      <c r="AD291" s="4"/>
    </row>
    <row r="292" spans="1:30" ht="12.75" customHeight="1">
      <c r="A292" s="36"/>
      <c r="B292" s="37"/>
      <c r="C292" s="36"/>
      <c r="D292" s="36"/>
      <c r="E292" s="36"/>
      <c r="F292" s="36"/>
      <c r="G292" s="36"/>
      <c r="H292" s="36"/>
      <c r="I292" s="37"/>
      <c r="J292" s="36"/>
      <c r="K292" s="36"/>
      <c r="L292" s="36"/>
      <c r="M292" s="36"/>
      <c r="N292" s="36"/>
      <c r="O292" s="41"/>
      <c r="P292" s="41"/>
      <c r="Q292" s="41"/>
      <c r="R292" s="41"/>
      <c r="S292" s="36"/>
      <c r="T292" s="36"/>
      <c r="U292" s="36"/>
      <c r="V292" s="36"/>
      <c r="W292" s="41"/>
      <c r="X292" s="41"/>
      <c r="Y292" s="41"/>
      <c r="Z292" s="42"/>
      <c r="AA292" s="42"/>
      <c r="AC292" s="4"/>
      <c r="AD292" s="4"/>
    </row>
    <row r="293" spans="1:30" ht="12.75" customHeight="1">
      <c r="A293" s="36"/>
      <c r="B293" s="37"/>
      <c r="C293" s="36"/>
      <c r="D293" s="36"/>
      <c r="E293" s="36"/>
      <c r="F293" s="36"/>
      <c r="G293" s="36"/>
      <c r="H293" s="36"/>
      <c r="I293" s="37"/>
      <c r="J293" s="36"/>
      <c r="K293" s="36"/>
      <c r="L293" s="36"/>
      <c r="M293" s="36"/>
      <c r="N293" s="36"/>
      <c r="O293" s="41"/>
      <c r="P293" s="41"/>
      <c r="Q293" s="41"/>
      <c r="R293" s="41"/>
      <c r="S293" s="36"/>
      <c r="T293" s="36"/>
      <c r="U293" s="36"/>
      <c r="V293" s="36"/>
      <c r="W293" s="41"/>
      <c r="X293" s="41"/>
      <c r="Y293" s="41"/>
      <c r="Z293" s="42"/>
      <c r="AA293" s="42"/>
      <c r="AC293" s="4"/>
      <c r="AD293" s="4"/>
    </row>
    <row r="294" spans="1:30" ht="12.75" customHeight="1">
      <c r="A294" s="36"/>
      <c r="B294" s="37"/>
      <c r="C294" s="36"/>
      <c r="D294" s="36"/>
      <c r="E294" s="36"/>
      <c r="F294" s="36"/>
      <c r="G294" s="36"/>
      <c r="H294" s="36"/>
      <c r="I294" s="37"/>
      <c r="J294" s="36"/>
      <c r="K294" s="36"/>
      <c r="L294" s="36"/>
      <c r="M294" s="36"/>
      <c r="N294" s="36"/>
      <c r="O294" s="41"/>
      <c r="P294" s="41"/>
      <c r="Q294" s="41"/>
      <c r="R294" s="41"/>
      <c r="S294" s="36"/>
      <c r="T294" s="36"/>
      <c r="U294" s="36"/>
      <c r="V294" s="36"/>
      <c r="W294" s="41"/>
      <c r="X294" s="41"/>
      <c r="Y294" s="41"/>
      <c r="Z294" s="42"/>
      <c r="AA294" s="42"/>
      <c r="AC294" s="4"/>
      <c r="AD294" s="4"/>
    </row>
    <row r="295" spans="1:30" ht="12.75" customHeight="1">
      <c r="A295" s="36"/>
      <c r="B295" s="37"/>
      <c r="C295" s="36"/>
      <c r="D295" s="36"/>
      <c r="E295" s="36"/>
      <c r="F295" s="36"/>
      <c r="G295" s="36"/>
      <c r="H295" s="36"/>
      <c r="I295" s="37"/>
      <c r="J295" s="36"/>
      <c r="K295" s="36"/>
      <c r="L295" s="36"/>
      <c r="M295" s="36"/>
      <c r="N295" s="36"/>
      <c r="O295" s="41"/>
      <c r="P295" s="41"/>
      <c r="Q295" s="41"/>
      <c r="R295" s="41"/>
      <c r="S295" s="36"/>
      <c r="T295" s="36"/>
      <c r="U295" s="36"/>
      <c r="V295" s="36"/>
      <c r="W295" s="41"/>
      <c r="X295" s="41"/>
      <c r="Y295" s="41"/>
      <c r="Z295" s="42"/>
      <c r="AA295" s="42"/>
      <c r="AC295" s="4"/>
      <c r="AD295" s="4"/>
    </row>
    <row r="296" spans="1:30" ht="12.75" customHeight="1">
      <c r="A296" s="36"/>
      <c r="B296" s="37"/>
      <c r="C296" s="36"/>
      <c r="D296" s="36"/>
      <c r="E296" s="36"/>
      <c r="F296" s="36"/>
      <c r="G296" s="36"/>
      <c r="H296" s="36"/>
      <c r="I296" s="37"/>
      <c r="J296" s="36"/>
      <c r="K296" s="36"/>
      <c r="L296" s="36"/>
      <c r="M296" s="36"/>
      <c r="N296" s="36"/>
      <c r="O296" s="41"/>
      <c r="P296" s="41"/>
      <c r="Q296" s="41"/>
      <c r="R296" s="41"/>
      <c r="S296" s="36"/>
      <c r="T296" s="36"/>
      <c r="U296" s="36"/>
      <c r="V296" s="36"/>
      <c r="W296" s="41"/>
      <c r="X296" s="41"/>
      <c r="Y296" s="41"/>
      <c r="Z296" s="42"/>
      <c r="AA296" s="42"/>
      <c r="AC296" s="4"/>
      <c r="AD296" s="4"/>
    </row>
    <row r="297" spans="1:30" ht="12.75" customHeight="1">
      <c r="A297" s="36"/>
      <c r="B297" s="37"/>
      <c r="C297" s="36"/>
      <c r="D297" s="36"/>
      <c r="E297" s="36"/>
      <c r="F297" s="36"/>
      <c r="G297" s="36"/>
      <c r="H297" s="36"/>
      <c r="I297" s="37"/>
      <c r="J297" s="36"/>
      <c r="K297" s="36"/>
      <c r="L297" s="36"/>
      <c r="M297" s="36"/>
      <c r="N297" s="36"/>
      <c r="O297" s="41"/>
      <c r="P297" s="41"/>
      <c r="Q297" s="41"/>
      <c r="R297" s="41"/>
      <c r="S297" s="36"/>
      <c r="T297" s="36"/>
      <c r="U297" s="36"/>
      <c r="V297" s="36"/>
      <c r="W297" s="41"/>
      <c r="X297" s="41"/>
      <c r="Y297" s="41"/>
      <c r="Z297" s="42"/>
      <c r="AA297" s="42"/>
      <c r="AC297" s="4"/>
      <c r="AD297" s="4"/>
    </row>
    <row r="298" spans="1:30" ht="12.75" customHeight="1">
      <c r="A298" s="36"/>
      <c r="B298" s="37"/>
      <c r="C298" s="36"/>
      <c r="D298" s="36"/>
      <c r="E298" s="36"/>
      <c r="F298" s="36"/>
      <c r="G298" s="36"/>
      <c r="H298" s="36"/>
      <c r="I298" s="37"/>
      <c r="J298" s="36"/>
      <c r="K298" s="36"/>
      <c r="L298" s="36"/>
      <c r="M298" s="36"/>
      <c r="N298" s="36"/>
      <c r="O298" s="41"/>
      <c r="P298" s="41"/>
      <c r="Q298" s="41"/>
      <c r="R298" s="41"/>
      <c r="S298" s="36"/>
      <c r="T298" s="36"/>
      <c r="U298" s="36"/>
      <c r="V298" s="36"/>
      <c r="W298" s="41"/>
      <c r="X298" s="41"/>
      <c r="Y298" s="41"/>
      <c r="Z298" s="42"/>
      <c r="AA298" s="42"/>
      <c r="AC298" s="4"/>
      <c r="AD298" s="4"/>
    </row>
    <row r="299" spans="1:30" ht="12.75" customHeight="1">
      <c r="A299" s="36"/>
      <c r="B299" s="37"/>
      <c r="C299" s="36"/>
      <c r="D299" s="36"/>
      <c r="E299" s="36"/>
      <c r="F299" s="36"/>
      <c r="G299" s="36"/>
      <c r="H299" s="36"/>
      <c r="I299" s="37"/>
      <c r="J299" s="36"/>
      <c r="K299" s="36"/>
      <c r="L299" s="36"/>
      <c r="M299" s="36"/>
      <c r="N299" s="36"/>
      <c r="O299" s="41"/>
      <c r="P299" s="41"/>
      <c r="Q299" s="41"/>
      <c r="R299" s="41"/>
      <c r="S299" s="36"/>
      <c r="T299" s="36"/>
      <c r="U299" s="36"/>
      <c r="V299" s="36"/>
      <c r="W299" s="41"/>
      <c r="X299" s="41"/>
      <c r="Y299" s="41"/>
      <c r="Z299" s="42"/>
      <c r="AA299" s="42"/>
      <c r="AC299" s="4"/>
      <c r="AD299" s="4"/>
    </row>
    <row r="300" spans="1:30" ht="12.75" customHeight="1">
      <c r="A300" s="36"/>
      <c r="B300" s="37"/>
      <c r="C300" s="36"/>
      <c r="D300" s="36"/>
      <c r="E300" s="36"/>
      <c r="F300" s="36"/>
      <c r="G300" s="36"/>
      <c r="H300" s="36"/>
      <c r="I300" s="37"/>
      <c r="J300" s="36"/>
      <c r="K300" s="36"/>
      <c r="L300" s="36"/>
      <c r="M300" s="36"/>
      <c r="N300" s="36"/>
      <c r="O300" s="41"/>
      <c r="P300" s="41"/>
      <c r="Q300" s="41"/>
      <c r="R300" s="41"/>
      <c r="S300" s="36"/>
      <c r="T300" s="36"/>
      <c r="U300" s="36"/>
      <c r="V300" s="36"/>
      <c r="W300" s="41"/>
      <c r="X300" s="41"/>
      <c r="Y300" s="41"/>
      <c r="Z300" s="42"/>
      <c r="AA300" s="42"/>
      <c r="AC300" s="4"/>
      <c r="AD300" s="4"/>
    </row>
    <row r="301" spans="1:30" ht="12.75" customHeight="1">
      <c r="A301" s="36"/>
      <c r="B301" s="37"/>
      <c r="C301" s="36"/>
      <c r="D301" s="36"/>
      <c r="E301" s="36"/>
      <c r="F301" s="36"/>
      <c r="G301" s="36"/>
      <c r="H301" s="36"/>
      <c r="I301" s="37"/>
      <c r="J301" s="36"/>
      <c r="K301" s="36"/>
      <c r="L301" s="36"/>
      <c r="M301" s="36"/>
      <c r="N301" s="36"/>
      <c r="O301" s="41"/>
      <c r="P301" s="41"/>
      <c r="Q301" s="41"/>
      <c r="R301" s="41"/>
      <c r="S301" s="36"/>
      <c r="T301" s="36"/>
      <c r="U301" s="36"/>
      <c r="V301" s="36"/>
      <c r="W301" s="41"/>
      <c r="X301" s="41"/>
      <c r="Y301" s="41"/>
      <c r="Z301" s="42"/>
      <c r="AA301" s="42"/>
      <c r="AC301" s="4"/>
      <c r="AD301" s="4"/>
    </row>
    <row r="302" spans="1:30" ht="12.75" customHeight="1">
      <c r="A302" s="36"/>
      <c r="B302" s="37"/>
      <c r="C302" s="36"/>
      <c r="D302" s="36"/>
      <c r="E302" s="36"/>
      <c r="F302" s="36"/>
      <c r="G302" s="36"/>
      <c r="H302" s="36"/>
      <c r="I302" s="37"/>
      <c r="J302" s="36"/>
      <c r="K302" s="36"/>
      <c r="L302" s="36"/>
      <c r="M302" s="36"/>
      <c r="N302" s="36"/>
      <c r="O302" s="41"/>
      <c r="P302" s="41"/>
      <c r="Q302" s="41"/>
      <c r="R302" s="41"/>
      <c r="S302" s="36"/>
      <c r="T302" s="36"/>
      <c r="U302" s="36"/>
      <c r="V302" s="36"/>
      <c r="W302" s="41"/>
      <c r="X302" s="41"/>
      <c r="Y302" s="41"/>
      <c r="Z302" s="42"/>
      <c r="AA302" s="42"/>
      <c r="AC302" s="4"/>
      <c r="AD302" s="4"/>
    </row>
    <row r="303" spans="1:30" ht="12.75" customHeight="1">
      <c r="A303" s="36"/>
      <c r="B303" s="37"/>
      <c r="C303" s="36"/>
      <c r="D303" s="36"/>
      <c r="E303" s="36"/>
      <c r="F303" s="36"/>
      <c r="G303" s="36"/>
      <c r="H303" s="36"/>
      <c r="I303" s="37"/>
      <c r="J303" s="36"/>
      <c r="K303" s="36"/>
      <c r="L303" s="36"/>
      <c r="M303" s="36"/>
      <c r="N303" s="36"/>
      <c r="O303" s="41"/>
      <c r="P303" s="41"/>
      <c r="Q303" s="41"/>
      <c r="R303" s="41"/>
      <c r="S303" s="36"/>
      <c r="T303" s="36"/>
      <c r="U303" s="36"/>
      <c r="V303" s="36"/>
      <c r="W303" s="41"/>
      <c r="X303" s="41"/>
      <c r="Y303" s="41"/>
      <c r="Z303" s="42"/>
      <c r="AA303" s="42"/>
      <c r="AC303" s="4"/>
      <c r="AD303" s="4"/>
    </row>
    <row r="304" spans="1:30" ht="12.75" customHeight="1">
      <c r="A304" s="36"/>
      <c r="B304" s="37"/>
      <c r="C304" s="36"/>
      <c r="D304" s="36"/>
      <c r="E304" s="36"/>
      <c r="F304" s="36"/>
      <c r="G304" s="36"/>
      <c r="H304" s="36"/>
      <c r="I304" s="37"/>
      <c r="J304" s="36"/>
      <c r="K304" s="36"/>
      <c r="L304" s="36"/>
      <c r="M304" s="36"/>
      <c r="N304" s="36"/>
      <c r="O304" s="41"/>
      <c r="P304" s="41"/>
      <c r="Q304" s="41"/>
      <c r="R304" s="41"/>
      <c r="S304" s="36"/>
      <c r="T304" s="36"/>
      <c r="U304" s="36"/>
      <c r="V304" s="36"/>
      <c r="W304" s="41"/>
      <c r="X304" s="41"/>
      <c r="Y304" s="41"/>
      <c r="Z304" s="42"/>
      <c r="AA304" s="42"/>
      <c r="AC304" s="4"/>
      <c r="AD304" s="4"/>
    </row>
    <row r="305" spans="1:30" ht="12.75" customHeight="1">
      <c r="A305" s="36"/>
      <c r="B305" s="37"/>
      <c r="C305" s="36"/>
      <c r="D305" s="36"/>
      <c r="E305" s="36"/>
      <c r="F305" s="36"/>
      <c r="G305" s="36"/>
      <c r="H305" s="36"/>
      <c r="I305" s="37"/>
      <c r="J305" s="36"/>
      <c r="K305" s="36"/>
      <c r="L305" s="36"/>
      <c r="M305" s="36"/>
      <c r="N305" s="36"/>
      <c r="O305" s="41"/>
      <c r="P305" s="41"/>
      <c r="Q305" s="41"/>
      <c r="R305" s="41"/>
      <c r="S305" s="36"/>
      <c r="T305" s="36"/>
      <c r="U305" s="36"/>
      <c r="V305" s="36"/>
      <c r="W305" s="41"/>
      <c r="X305" s="41"/>
      <c r="Y305" s="41"/>
      <c r="Z305" s="42"/>
      <c r="AA305" s="42"/>
      <c r="AC305" s="4"/>
      <c r="AD305" s="4"/>
    </row>
    <row r="306" spans="1:30" ht="12.75" customHeight="1">
      <c r="A306" s="36"/>
      <c r="B306" s="37"/>
      <c r="C306" s="36"/>
      <c r="D306" s="36"/>
      <c r="E306" s="36"/>
      <c r="F306" s="36"/>
      <c r="G306" s="36"/>
      <c r="H306" s="36"/>
      <c r="I306" s="37"/>
      <c r="J306" s="36"/>
      <c r="K306" s="36"/>
      <c r="L306" s="36"/>
      <c r="M306" s="36"/>
      <c r="N306" s="36"/>
      <c r="O306" s="41"/>
      <c r="P306" s="41"/>
      <c r="Q306" s="41"/>
      <c r="R306" s="41"/>
      <c r="S306" s="36"/>
      <c r="T306" s="36"/>
      <c r="U306" s="36"/>
      <c r="V306" s="36"/>
      <c r="W306" s="41"/>
      <c r="X306" s="41"/>
      <c r="Y306" s="41"/>
      <c r="Z306" s="42"/>
      <c r="AA306" s="42"/>
      <c r="AC306" s="4"/>
      <c r="AD306" s="4"/>
    </row>
    <row r="307" spans="1:30" ht="12.75" customHeight="1">
      <c r="A307" s="36"/>
      <c r="B307" s="37"/>
      <c r="C307" s="36"/>
      <c r="D307" s="36"/>
      <c r="E307" s="36"/>
      <c r="F307" s="36"/>
      <c r="G307" s="36"/>
      <c r="H307" s="36"/>
      <c r="I307" s="37"/>
      <c r="J307" s="36"/>
      <c r="K307" s="36"/>
      <c r="L307" s="36"/>
      <c r="M307" s="36"/>
      <c r="N307" s="36"/>
      <c r="O307" s="41"/>
      <c r="P307" s="41"/>
      <c r="Q307" s="41"/>
      <c r="R307" s="41"/>
      <c r="S307" s="36"/>
      <c r="T307" s="36"/>
      <c r="U307" s="36"/>
      <c r="V307" s="36"/>
      <c r="W307" s="41"/>
      <c r="X307" s="41"/>
      <c r="Y307" s="41"/>
      <c r="Z307" s="42"/>
      <c r="AA307" s="42"/>
      <c r="AC307" s="4"/>
      <c r="AD307" s="4"/>
    </row>
    <row r="308" spans="1:30" ht="12.75" customHeight="1">
      <c r="A308" s="36"/>
      <c r="B308" s="37"/>
      <c r="C308" s="36"/>
      <c r="D308" s="36"/>
      <c r="E308" s="36"/>
      <c r="F308" s="36"/>
      <c r="G308" s="36"/>
      <c r="H308" s="36"/>
      <c r="I308" s="37"/>
      <c r="J308" s="36"/>
      <c r="K308" s="36"/>
      <c r="L308" s="36"/>
      <c r="M308" s="36"/>
      <c r="N308" s="36"/>
      <c r="O308" s="41"/>
      <c r="P308" s="41"/>
      <c r="Q308" s="41"/>
      <c r="R308" s="41"/>
      <c r="S308" s="36"/>
      <c r="T308" s="36"/>
      <c r="U308" s="36"/>
      <c r="V308" s="36"/>
      <c r="W308" s="41"/>
      <c r="X308" s="41"/>
      <c r="Y308" s="41"/>
      <c r="Z308" s="42"/>
      <c r="AA308" s="42"/>
      <c r="AC308" s="4"/>
      <c r="AD308" s="4"/>
    </row>
    <row r="309" spans="1:30" ht="12.75" customHeight="1">
      <c r="A309" s="36"/>
      <c r="B309" s="37"/>
      <c r="C309" s="36"/>
      <c r="D309" s="36"/>
      <c r="E309" s="36"/>
      <c r="F309" s="36"/>
      <c r="G309" s="36"/>
      <c r="H309" s="36"/>
      <c r="I309" s="37"/>
      <c r="J309" s="36"/>
      <c r="K309" s="36"/>
      <c r="L309" s="36"/>
      <c r="M309" s="36"/>
      <c r="N309" s="36"/>
      <c r="O309" s="41"/>
      <c r="P309" s="41"/>
      <c r="Q309" s="41"/>
      <c r="R309" s="41"/>
      <c r="S309" s="36"/>
      <c r="T309" s="36"/>
      <c r="U309" s="36"/>
      <c r="V309" s="36"/>
      <c r="W309" s="41"/>
      <c r="X309" s="41"/>
      <c r="Y309" s="41"/>
      <c r="Z309" s="42"/>
      <c r="AA309" s="42"/>
      <c r="AC309" s="4"/>
      <c r="AD309" s="4"/>
    </row>
    <row r="310" spans="1:30" ht="12.75" customHeight="1">
      <c r="A310" s="36"/>
      <c r="B310" s="37"/>
      <c r="C310" s="36"/>
      <c r="D310" s="36"/>
      <c r="E310" s="36"/>
      <c r="F310" s="36"/>
      <c r="G310" s="36"/>
      <c r="H310" s="36"/>
      <c r="I310" s="37"/>
      <c r="J310" s="36"/>
      <c r="K310" s="36"/>
      <c r="L310" s="36"/>
      <c r="M310" s="36"/>
      <c r="N310" s="36"/>
      <c r="O310" s="41"/>
      <c r="P310" s="41"/>
      <c r="Q310" s="41"/>
      <c r="R310" s="41"/>
      <c r="S310" s="36"/>
      <c r="T310" s="36"/>
      <c r="U310" s="36"/>
      <c r="V310" s="36"/>
      <c r="W310" s="41"/>
      <c r="X310" s="41"/>
      <c r="Y310" s="41"/>
      <c r="Z310" s="42"/>
      <c r="AA310" s="42"/>
      <c r="AC310" s="4"/>
      <c r="AD310" s="4"/>
    </row>
    <row r="311" spans="1:30" ht="12.75" customHeight="1">
      <c r="A311" s="36"/>
      <c r="B311" s="37"/>
      <c r="C311" s="36"/>
      <c r="D311" s="36"/>
      <c r="E311" s="36"/>
      <c r="F311" s="36"/>
      <c r="G311" s="36"/>
      <c r="H311" s="36"/>
      <c r="I311" s="37"/>
      <c r="J311" s="36"/>
      <c r="K311" s="36"/>
      <c r="L311" s="36"/>
      <c r="M311" s="36"/>
      <c r="N311" s="36"/>
      <c r="O311" s="41"/>
      <c r="P311" s="41"/>
      <c r="Q311" s="41"/>
      <c r="R311" s="41"/>
      <c r="S311" s="36"/>
      <c r="T311" s="36"/>
      <c r="U311" s="36"/>
      <c r="V311" s="36"/>
      <c r="W311" s="41"/>
      <c r="X311" s="41"/>
      <c r="Y311" s="41"/>
      <c r="Z311" s="42"/>
      <c r="AA311" s="42"/>
      <c r="AC311" s="4"/>
      <c r="AD311" s="4"/>
    </row>
    <row r="312" spans="1:30" ht="12.75" customHeight="1">
      <c r="A312" s="36"/>
      <c r="B312" s="37"/>
      <c r="C312" s="36"/>
      <c r="D312" s="36"/>
      <c r="E312" s="36"/>
      <c r="F312" s="36"/>
      <c r="G312" s="36"/>
      <c r="H312" s="36"/>
      <c r="I312" s="37"/>
      <c r="J312" s="36"/>
      <c r="K312" s="36"/>
      <c r="L312" s="36"/>
      <c r="M312" s="36"/>
      <c r="N312" s="36"/>
      <c r="O312" s="41"/>
      <c r="P312" s="41"/>
      <c r="Q312" s="41"/>
      <c r="R312" s="41"/>
      <c r="S312" s="36"/>
      <c r="T312" s="36"/>
      <c r="U312" s="36"/>
      <c r="V312" s="36"/>
      <c r="W312" s="41"/>
      <c r="X312" s="41"/>
      <c r="Y312" s="41"/>
      <c r="Z312" s="42"/>
      <c r="AA312" s="42"/>
      <c r="AC312" s="4"/>
      <c r="AD312" s="4"/>
    </row>
    <row r="313" spans="1:30" ht="12.75" customHeight="1">
      <c r="A313" s="36"/>
      <c r="B313" s="37"/>
      <c r="C313" s="36"/>
      <c r="D313" s="36"/>
      <c r="E313" s="36"/>
      <c r="F313" s="36"/>
      <c r="G313" s="36"/>
      <c r="H313" s="36"/>
      <c r="I313" s="37"/>
      <c r="J313" s="36"/>
      <c r="K313" s="36"/>
      <c r="L313" s="36"/>
      <c r="M313" s="36"/>
      <c r="N313" s="36"/>
      <c r="O313" s="41"/>
      <c r="P313" s="41"/>
      <c r="Q313" s="41"/>
      <c r="R313" s="41"/>
      <c r="S313" s="36"/>
      <c r="T313" s="36"/>
      <c r="U313" s="36"/>
      <c r="V313" s="36"/>
      <c r="W313" s="41"/>
      <c r="X313" s="41"/>
      <c r="Y313" s="41"/>
      <c r="Z313" s="42"/>
      <c r="AA313" s="42"/>
      <c r="AC313" s="4"/>
      <c r="AD313" s="4"/>
    </row>
    <row r="314" spans="1:30" ht="12.75" customHeight="1">
      <c r="A314" s="36"/>
      <c r="B314" s="37"/>
      <c r="C314" s="36"/>
      <c r="D314" s="36"/>
      <c r="E314" s="36"/>
      <c r="F314" s="36"/>
      <c r="G314" s="36"/>
      <c r="H314" s="36"/>
      <c r="I314" s="37"/>
      <c r="J314" s="36"/>
      <c r="K314" s="36"/>
      <c r="L314" s="36"/>
      <c r="M314" s="36"/>
      <c r="N314" s="36"/>
      <c r="O314" s="41"/>
      <c r="P314" s="41"/>
      <c r="Q314" s="41"/>
      <c r="R314" s="41"/>
      <c r="S314" s="36"/>
      <c r="T314" s="36"/>
      <c r="U314" s="36"/>
      <c r="V314" s="36"/>
      <c r="W314" s="41"/>
      <c r="X314" s="41"/>
      <c r="Y314" s="41"/>
      <c r="Z314" s="42"/>
      <c r="AA314" s="42"/>
      <c r="AC314" s="4"/>
      <c r="AD314" s="4"/>
    </row>
    <row r="315" spans="1:30" ht="12.75" customHeight="1">
      <c r="A315" s="36"/>
      <c r="B315" s="37"/>
      <c r="C315" s="36"/>
      <c r="D315" s="36"/>
      <c r="E315" s="36"/>
      <c r="F315" s="36"/>
      <c r="G315" s="36"/>
      <c r="H315" s="36"/>
      <c r="I315" s="37"/>
      <c r="J315" s="36"/>
      <c r="K315" s="36"/>
      <c r="L315" s="36"/>
      <c r="M315" s="36"/>
      <c r="N315" s="36"/>
      <c r="O315" s="41"/>
      <c r="P315" s="41"/>
      <c r="Q315" s="41"/>
      <c r="R315" s="41"/>
      <c r="S315" s="36"/>
      <c r="T315" s="36"/>
      <c r="U315" s="36"/>
      <c r="V315" s="36"/>
      <c r="W315" s="41"/>
      <c r="X315" s="41"/>
      <c r="Y315" s="41"/>
      <c r="Z315" s="42"/>
      <c r="AA315" s="42"/>
      <c r="AC315" s="4"/>
      <c r="AD315" s="4"/>
    </row>
    <row r="316" spans="1:30" ht="12.75" customHeight="1">
      <c r="A316" s="36"/>
      <c r="B316" s="37"/>
      <c r="C316" s="36"/>
      <c r="D316" s="36"/>
      <c r="E316" s="36"/>
      <c r="F316" s="36"/>
      <c r="G316" s="36"/>
      <c r="H316" s="36"/>
      <c r="I316" s="37"/>
      <c r="J316" s="36"/>
      <c r="K316" s="36"/>
      <c r="L316" s="36"/>
      <c r="M316" s="36"/>
      <c r="N316" s="36"/>
      <c r="O316" s="41"/>
      <c r="P316" s="41"/>
      <c r="Q316" s="41"/>
      <c r="R316" s="41"/>
      <c r="S316" s="36"/>
      <c r="T316" s="36"/>
      <c r="U316" s="36"/>
      <c r="V316" s="36"/>
      <c r="W316" s="41"/>
      <c r="X316" s="41"/>
      <c r="Y316" s="41"/>
      <c r="Z316" s="42"/>
      <c r="AA316" s="42"/>
      <c r="AC316" s="4"/>
      <c r="AD316" s="4"/>
    </row>
    <row r="317" spans="1:30" ht="12.75" customHeight="1">
      <c r="A317" s="36"/>
      <c r="B317" s="37"/>
      <c r="C317" s="36"/>
      <c r="D317" s="36"/>
      <c r="E317" s="36"/>
      <c r="F317" s="36"/>
      <c r="G317" s="36"/>
      <c r="H317" s="36"/>
      <c r="I317" s="37"/>
      <c r="J317" s="36"/>
      <c r="K317" s="36"/>
      <c r="L317" s="36"/>
      <c r="M317" s="36"/>
      <c r="N317" s="36"/>
      <c r="O317" s="41"/>
      <c r="P317" s="41"/>
      <c r="Q317" s="41"/>
      <c r="R317" s="41"/>
      <c r="S317" s="36"/>
      <c r="T317" s="36"/>
      <c r="U317" s="36"/>
      <c r="V317" s="36"/>
      <c r="W317" s="41"/>
      <c r="X317" s="41"/>
      <c r="Y317" s="41"/>
      <c r="Z317" s="42"/>
      <c r="AA317" s="42"/>
      <c r="AC317" s="4"/>
      <c r="AD317" s="4"/>
    </row>
    <row r="318" spans="1:30" ht="12.75" customHeight="1">
      <c r="A318" s="36"/>
      <c r="B318" s="37"/>
      <c r="C318" s="36"/>
      <c r="D318" s="36"/>
      <c r="E318" s="36"/>
      <c r="F318" s="36"/>
      <c r="G318" s="36"/>
      <c r="H318" s="36"/>
      <c r="I318" s="37"/>
      <c r="J318" s="36"/>
      <c r="K318" s="36"/>
      <c r="L318" s="36"/>
      <c r="M318" s="36"/>
      <c r="N318" s="36"/>
      <c r="O318" s="41"/>
      <c r="P318" s="41"/>
      <c r="Q318" s="41"/>
      <c r="R318" s="41"/>
      <c r="S318" s="36"/>
      <c r="T318" s="36"/>
      <c r="U318" s="36"/>
      <c r="V318" s="36"/>
      <c r="W318" s="41"/>
      <c r="X318" s="41"/>
      <c r="Y318" s="41"/>
      <c r="Z318" s="42"/>
      <c r="AA318" s="42"/>
      <c r="AC318" s="4"/>
      <c r="AD318" s="4"/>
    </row>
    <row r="319" spans="1:30" ht="12.75" customHeight="1">
      <c r="A319" s="36"/>
      <c r="B319" s="37"/>
      <c r="C319" s="36"/>
      <c r="D319" s="36"/>
      <c r="E319" s="36"/>
      <c r="F319" s="36"/>
      <c r="G319" s="36"/>
      <c r="H319" s="36"/>
      <c r="I319" s="37"/>
      <c r="J319" s="36"/>
      <c r="K319" s="36"/>
      <c r="L319" s="36"/>
      <c r="M319" s="36"/>
      <c r="N319" s="36"/>
      <c r="O319" s="41"/>
      <c r="P319" s="41"/>
      <c r="Q319" s="41"/>
      <c r="R319" s="41"/>
      <c r="S319" s="36"/>
      <c r="T319" s="36"/>
      <c r="U319" s="36"/>
      <c r="V319" s="36"/>
      <c r="W319" s="41"/>
      <c r="X319" s="41"/>
      <c r="Y319" s="41"/>
      <c r="Z319" s="42"/>
      <c r="AA319" s="42"/>
      <c r="AC319" s="4"/>
      <c r="AD319" s="4"/>
    </row>
    <row r="320" spans="1:30" ht="12.75" customHeight="1">
      <c r="A320" s="36"/>
      <c r="B320" s="37"/>
      <c r="C320" s="36"/>
      <c r="D320" s="36"/>
      <c r="E320" s="36"/>
      <c r="F320" s="36"/>
      <c r="G320" s="36"/>
      <c r="H320" s="36"/>
      <c r="I320" s="37"/>
      <c r="J320" s="36"/>
      <c r="K320" s="36"/>
      <c r="L320" s="36"/>
      <c r="M320" s="36"/>
      <c r="N320" s="36"/>
      <c r="O320" s="41"/>
      <c r="P320" s="41"/>
      <c r="Q320" s="41"/>
      <c r="R320" s="41"/>
      <c r="S320" s="36"/>
      <c r="T320" s="36"/>
      <c r="U320" s="36"/>
      <c r="V320" s="36"/>
      <c r="W320" s="41"/>
      <c r="X320" s="41"/>
      <c r="Y320" s="41"/>
      <c r="Z320" s="42"/>
      <c r="AA320" s="42"/>
      <c r="AC320" s="4"/>
      <c r="AD320" s="4"/>
    </row>
    <row r="321" spans="1:30" ht="12.75" customHeight="1">
      <c r="A321" s="36"/>
      <c r="B321" s="37"/>
      <c r="C321" s="36"/>
      <c r="D321" s="36"/>
      <c r="E321" s="36"/>
      <c r="F321" s="36"/>
      <c r="G321" s="36"/>
      <c r="H321" s="36"/>
      <c r="I321" s="37"/>
      <c r="J321" s="36"/>
      <c r="K321" s="36"/>
      <c r="L321" s="36"/>
      <c r="M321" s="36"/>
      <c r="N321" s="36"/>
      <c r="O321" s="41"/>
      <c r="P321" s="41"/>
      <c r="Q321" s="41"/>
      <c r="R321" s="41"/>
      <c r="S321" s="36"/>
      <c r="T321" s="36"/>
      <c r="U321" s="36"/>
      <c r="V321" s="36"/>
      <c r="W321" s="41"/>
      <c r="X321" s="41"/>
      <c r="Y321" s="41"/>
      <c r="Z321" s="42"/>
      <c r="AA321" s="42"/>
      <c r="AC321" s="4"/>
      <c r="AD321" s="4"/>
    </row>
    <row r="322" spans="1:30" ht="12.75" customHeight="1">
      <c r="A322" s="36"/>
      <c r="B322" s="37"/>
      <c r="C322" s="36"/>
      <c r="D322" s="36"/>
      <c r="E322" s="36"/>
      <c r="F322" s="36"/>
      <c r="G322" s="36"/>
      <c r="H322" s="36"/>
      <c r="I322" s="37"/>
      <c r="J322" s="36"/>
      <c r="K322" s="36"/>
      <c r="L322" s="36"/>
      <c r="M322" s="36"/>
      <c r="N322" s="36"/>
      <c r="O322" s="41"/>
      <c r="P322" s="41"/>
      <c r="Q322" s="41"/>
      <c r="R322" s="41"/>
      <c r="S322" s="36"/>
      <c r="T322" s="36"/>
      <c r="U322" s="36"/>
      <c r="V322" s="36"/>
      <c r="W322" s="41"/>
      <c r="X322" s="41"/>
      <c r="Y322" s="41"/>
      <c r="Z322" s="42"/>
      <c r="AA322" s="42"/>
      <c r="AC322" s="4"/>
      <c r="AD322" s="4"/>
    </row>
    <row r="323" spans="1:30" ht="12.75" customHeight="1">
      <c r="A323" s="36"/>
      <c r="B323" s="37"/>
      <c r="C323" s="36"/>
      <c r="D323" s="36"/>
      <c r="E323" s="36"/>
      <c r="F323" s="36"/>
      <c r="G323" s="36"/>
      <c r="H323" s="36"/>
      <c r="I323" s="37"/>
      <c r="J323" s="36"/>
      <c r="K323" s="36"/>
      <c r="L323" s="36"/>
      <c r="M323" s="36"/>
      <c r="N323" s="36"/>
      <c r="O323" s="41"/>
      <c r="P323" s="41"/>
      <c r="Q323" s="41"/>
      <c r="R323" s="41"/>
      <c r="S323" s="36"/>
      <c r="T323" s="36"/>
      <c r="U323" s="36"/>
      <c r="V323" s="36"/>
      <c r="W323" s="41"/>
      <c r="X323" s="41"/>
      <c r="Y323" s="41"/>
      <c r="Z323" s="42"/>
      <c r="AA323" s="42"/>
      <c r="AC323" s="4"/>
      <c r="AD323" s="4"/>
    </row>
    <row r="324" spans="1:30" ht="12.75" customHeight="1">
      <c r="A324" s="36"/>
      <c r="B324" s="37"/>
      <c r="C324" s="36"/>
      <c r="D324" s="36"/>
      <c r="E324" s="36"/>
      <c r="F324" s="36"/>
      <c r="G324" s="36"/>
      <c r="H324" s="36"/>
      <c r="I324" s="37"/>
      <c r="J324" s="36"/>
      <c r="K324" s="36"/>
      <c r="L324" s="36"/>
      <c r="M324" s="36"/>
      <c r="N324" s="36"/>
      <c r="O324" s="41"/>
      <c r="P324" s="41"/>
      <c r="Q324" s="41"/>
      <c r="R324" s="41"/>
      <c r="S324" s="36"/>
      <c r="T324" s="36"/>
      <c r="U324" s="36"/>
      <c r="V324" s="36"/>
      <c r="W324" s="41"/>
      <c r="X324" s="41"/>
      <c r="Y324" s="41"/>
      <c r="Z324" s="42"/>
      <c r="AA324" s="42"/>
      <c r="AC324" s="4"/>
      <c r="AD324" s="4"/>
    </row>
    <row r="325" spans="1:30" ht="12.75" customHeight="1">
      <c r="A325" s="36"/>
      <c r="B325" s="37"/>
      <c r="C325" s="36"/>
      <c r="D325" s="36"/>
      <c r="E325" s="36"/>
      <c r="F325" s="36"/>
      <c r="G325" s="36"/>
      <c r="H325" s="36"/>
      <c r="I325" s="37"/>
      <c r="J325" s="36"/>
      <c r="K325" s="36"/>
      <c r="L325" s="36"/>
      <c r="M325" s="36"/>
      <c r="N325" s="36"/>
      <c r="O325" s="41"/>
      <c r="P325" s="41"/>
      <c r="Q325" s="41"/>
      <c r="R325" s="41"/>
      <c r="S325" s="36"/>
      <c r="T325" s="36"/>
      <c r="U325" s="36"/>
      <c r="V325" s="36"/>
      <c r="W325" s="41"/>
      <c r="X325" s="41"/>
      <c r="Y325" s="41"/>
      <c r="Z325" s="42"/>
      <c r="AA325" s="42"/>
      <c r="AC325" s="4"/>
      <c r="AD325" s="4"/>
    </row>
    <row r="326" spans="1:30" ht="12.75" customHeight="1">
      <c r="A326" s="36"/>
      <c r="B326" s="37"/>
      <c r="C326" s="36"/>
      <c r="D326" s="36"/>
      <c r="E326" s="36"/>
      <c r="F326" s="36"/>
      <c r="G326" s="36"/>
      <c r="H326" s="36"/>
      <c r="I326" s="37"/>
      <c r="J326" s="36"/>
      <c r="K326" s="36"/>
      <c r="L326" s="36"/>
      <c r="M326" s="36"/>
      <c r="N326" s="36"/>
      <c r="O326" s="41"/>
      <c r="P326" s="41"/>
      <c r="Q326" s="41"/>
      <c r="R326" s="41"/>
      <c r="S326" s="36"/>
      <c r="T326" s="36"/>
      <c r="U326" s="36"/>
      <c r="V326" s="36"/>
      <c r="W326" s="41"/>
      <c r="X326" s="41"/>
      <c r="Y326" s="41"/>
      <c r="Z326" s="42"/>
      <c r="AA326" s="42"/>
      <c r="AC326" s="4"/>
      <c r="AD326" s="4"/>
    </row>
    <row r="327" spans="1:30" ht="12.75" customHeight="1">
      <c r="A327" s="36"/>
      <c r="B327" s="37"/>
      <c r="C327" s="36"/>
      <c r="D327" s="36"/>
      <c r="E327" s="36"/>
      <c r="F327" s="36"/>
      <c r="G327" s="36"/>
      <c r="H327" s="36"/>
      <c r="I327" s="37"/>
      <c r="J327" s="36"/>
      <c r="K327" s="36"/>
      <c r="L327" s="36"/>
      <c r="M327" s="36"/>
      <c r="N327" s="36"/>
      <c r="O327" s="41"/>
      <c r="P327" s="41"/>
      <c r="Q327" s="41"/>
      <c r="R327" s="41"/>
      <c r="S327" s="36"/>
      <c r="T327" s="36"/>
      <c r="U327" s="36"/>
      <c r="V327" s="36"/>
      <c r="W327" s="41"/>
      <c r="X327" s="41"/>
      <c r="Y327" s="41"/>
      <c r="Z327" s="42"/>
      <c r="AA327" s="42"/>
      <c r="AC327" s="4"/>
      <c r="AD327" s="4"/>
    </row>
    <row r="328" spans="1:30" ht="12.75" customHeight="1">
      <c r="A328" s="36"/>
      <c r="B328" s="37"/>
      <c r="C328" s="36"/>
      <c r="D328" s="36"/>
      <c r="E328" s="36"/>
      <c r="F328" s="36"/>
      <c r="G328" s="36"/>
      <c r="H328" s="36"/>
      <c r="I328" s="37"/>
      <c r="J328" s="36"/>
      <c r="K328" s="36"/>
      <c r="L328" s="36"/>
      <c r="M328" s="36"/>
      <c r="N328" s="36"/>
      <c r="O328" s="41"/>
      <c r="P328" s="41"/>
      <c r="Q328" s="41"/>
      <c r="R328" s="41"/>
      <c r="S328" s="36"/>
      <c r="T328" s="36"/>
      <c r="U328" s="36"/>
      <c r="V328" s="36"/>
      <c r="W328" s="41"/>
      <c r="X328" s="41"/>
      <c r="Y328" s="41"/>
      <c r="Z328" s="42"/>
      <c r="AA328" s="42"/>
      <c r="AC328" s="4"/>
      <c r="AD328" s="4"/>
    </row>
    <row r="329" spans="1:30" ht="12.75" customHeight="1">
      <c r="A329" s="36"/>
      <c r="B329" s="37"/>
      <c r="C329" s="36"/>
      <c r="D329" s="36"/>
      <c r="E329" s="36"/>
      <c r="F329" s="36"/>
      <c r="G329" s="36"/>
      <c r="H329" s="36"/>
      <c r="I329" s="37"/>
      <c r="J329" s="36"/>
      <c r="K329" s="36"/>
      <c r="L329" s="36"/>
      <c r="M329" s="36"/>
      <c r="N329" s="36"/>
      <c r="O329" s="41"/>
      <c r="P329" s="41"/>
      <c r="Q329" s="41"/>
      <c r="R329" s="41"/>
      <c r="S329" s="36"/>
      <c r="T329" s="36"/>
      <c r="U329" s="36"/>
      <c r="V329" s="36"/>
      <c r="W329" s="41"/>
      <c r="X329" s="41"/>
      <c r="Y329" s="41"/>
      <c r="Z329" s="42"/>
      <c r="AA329" s="42"/>
      <c r="AC329" s="4"/>
      <c r="AD329" s="4"/>
    </row>
    <row r="330" spans="1:30" ht="12.75" customHeight="1">
      <c r="A330" s="36"/>
      <c r="B330" s="37"/>
      <c r="C330" s="36"/>
      <c r="D330" s="36"/>
      <c r="E330" s="36"/>
      <c r="F330" s="36"/>
      <c r="G330" s="36"/>
      <c r="H330" s="36"/>
      <c r="I330" s="37"/>
      <c r="J330" s="36"/>
      <c r="K330" s="36"/>
      <c r="L330" s="36"/>
      <c r="M330" s="36"/>
      <c r="N330" s="36"/>
      <c r="O330" s="41"/>
      <c r="P330" s="41"/>
      <c r="Q330" s="41"/>
      <c r="R330" s="41"/>
      <c r="S330" s="36"/>
      <c r="T330" s="36"/>
      <c r="U330" s="36"/>
      <c r="V330" s="36"/>
      <c r="W330" s="41"/>
      <c r="X330" s="41"/>
      <c r="Y330" s="41"/>
      <c r="Z330" s="42"/>
      <c r="AA330" s="42"/>
      <c r="AC330" s="4"/>
      <c r="AD330" s="4"/>
    </row>
    <row r="331" spans="1:30" ht="15.75" customHeight="1"/>
    <row r="332" spans="1:30" ht="15.75" customHeight="1"/>
    <row r="333" spans="1:30" ht="15.75" customHeight="1"/>
    <row r="334" spans="1:30" ht="15.75" customHeight="1"/>
    <row r="335" spans="1:30" ht="15.75" customHeight="1"/>
    <row r="336" spans="1:30"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2">
    <dataValidation type="list" allowBlank="1" showInputMessage="1" showErrorMessage="1" prompt=" - " sqref="AC2:AC330" xr:uid="{00000000-0002-0000-0500-000000000000}">
      <formula1>CÓDIGOS</formula1>
    </dataValidation>
    <dataValidation type="list" allowBlank="1" showInputMessage="1" showErrorMessage="1" prompt=" - " sqref="AD2:AD330" xr:uid="{00000000-0002-0000-0500-000001000000}">
      <formula1>PROGRAMAS</formula1>
    </dataValidation>
  </dataValidations>
  <pageMargins left="0.7" right="0.7" top="0.75" bottom="0.75"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R1000"/>
  <sheetViews>
    <sheetView workbookViewId="0"/>
  </sheetViews>
  <sheetFormatPr baseColWidth="10" defaultColWidth="12.5" defaultRowHeight="15" customHeight="1"/>
  <cols>
    <col min="1" max="1" width="8.5" customWidth="1"/>
    <col min="2" max="2" width="15.5" customWidth="1"/>
    <col min="3" max="3" width="15.1640625" customWidth="1"/>
    <col min="4" max="4" width="18.33203125" customWidth="1"/>
    <col min="5" max="5" width="17.5" customWidth="1"/>
    <col min="6" max="6" width="14.83203125" customWidth="1"/>
    <col min="7" max="7" width="17.33203125" customWidth="1"/>
    <col min="8" max="8" width="15" customWidth="1"/>
    <col min="9" max="9" width="11" customWidth="1"/>
    <col min="10" max="10" width="44.6640625" customWidth="1"/>
    <col min="11" max="11" width="13.6640625" customWidth="1"/>
    <col min="12" max="12" width="16.5" customWidth="1"/>
    <col min="13" max="13" width="21.6640625" customWidth="1"/>
    <col min="14" max="14" width="15.5" customWidth="1"/>
    <col min="15" max="15" width="11.83203125" customWidth="1"/>
    <col min="16" max="16" width="8.83203125" customWidth="1"/>
    <col min="17" max="17" width="17.33203125" customWidth="1"/>
    <col min="18" max="18" width="16.5" customWidth="1"/>
    <col min="19" max="19" width="17.1640625" customWidth="1"/>
    <col min="20" max="20" width="18.5" customWidth="1"/>
    <col min="21" max="21" width="20.6640625" customWidth="1"/>
    <col min="22" max="22" width="16.6640625" customWidth="1"/>
    <col min="23" max="23" width="14.6640625" customWidth="1"/>
    <col min="24" max="24" width="12.6640625" customWidth="1"/>
    <col min="25" max="25" width="15.83203125" customWidth="1"/>
    <col min="26" max="26" width="14.5" customWidth="1"/>
    <col min="27" max="27" width="16.1640625" customWidth="1"/>
    <col min="28" max="28" width="9.5" customWidth="1"/>
    <col min="29" max="29" width="11.5" customWidth="1"/>
    <col min="30" max="30" width="61.1640625" customWidth="1"/>
    <col min="31" max="31" width="13.83203125" customWidth="1"/>
    <col min="32" max="33" width="9.1640625" customWidth="1"/>
    <col min="34" max="34" width="41" customWidth="1"/>
    <col min="35" max="44" width="9.1640625" customWidth="1"/>
  </cols>
  <sheetData>
    <row r="1" spans="1:44" ht="43.5" customHeight="1">
      <c r="A1" s="24" t="s">
        <v>404</v>
      </c>
      <c r="B1" s="24" t="s">
        <v>405</v>
      </c>
      <c r="C1" s="24" t="s">
        <v>406</v>
      </c>
      <c r="D1" s="24" t="s">
        <v>407</v>
      </c>
      <c r="E1" s="24" t="s">
        <v>408</v>
      </c>
      <c r="F1" s="24" t="s">
        <v>409</v>
      </c>
      <c r="G1" s="24" t="s">
        <v>410</v>
      </c>
      <c r="H1" s="24" t="s">
        <v>411</v>
      </c>
      <c r="I1" s="24" t="s">
        <v>412</v>
      </c>
      <c r="J1" s="24" t="s">
        <v>413</v>
      </c>
      <c r="K1" s="24" t="s">
        <v>414</v>
      </c>
      <c r="L1" s="24" t="s">
        <v>415</v>
      </c>
      <c r="M1" s="24" t="s">
        <v>416</v>
      </c>
      <c r="N1" s="24" t="s">
        <v>417</v>
      </c>
      <c r="O1" s="24" t="s">
        <v>418</v>
      </c>
      <c r="P1" s="24" t="s">
        <v>419</v>
      </c>
      <c r="Q1" s="24" t="s">
        <v>420</v>
      </c>
      <c r="R1" s="24" t="s">
        <v>421</v>
      </c>
      <c r="S1" s="24" t="s">
        <v>422</v>
      </c>
      <c r="T1" s="24" t="s">
        <v>423</v>
      </c>
      <c r="U1" s="24" t="s">
        <v>424</v>
      </c>
      <c r="V1" s="24" t="s">
        <v>425</v>
      </c>
      <c r="W1" s="24" t="s">
        <v>426</v>
      </c>
      <c r="X1" s="24" t="s">
        <v>427</v>
      </c>
      <c r="Y1" s="24" t="s">
        <v>428</v>
      </c>
      <c r="Z1" s="24" t="s">
        <v>429</v>
      </c>
      <c r="AA1" s="24" t="s">
        <v>430</v>
      </c>
      <c r="AB1" s="24" t="s">
        <v>431</v>
      </c>
      <c r="AC1" s="24" t="s">
        <v>432</v>
      </c>
      <c r="AD1" s="24" t="s">
        <v>433</v>
      </c>
      <c r="AE1" s="24" t="s">
        <v>434</v>
      </c>
      <c r="AG1" s="24" t="s">
        <v>432</v>
      </c>
      <c r="AH1" s="24" t="s">
        <v>433</v>
      </c>
    </row>
    <row r="2" spans="1:44" ht="12.75" customHeight="1">
      <c r="A2" s="63">
        <v>1</v>
      </c>
      <c r="B2" s="63" t="s">
        <v>435</v>
      </c>
      <c r="C2" s="63">
        <v>1040047193</v>
      </c>
      <c r="D2" s="63" t="s">
        <v>1082</v>
      </c>
      <c r="E2" s="63" t="s">
        <v>184</v>
      </c>
      <c r="F2" s="63" t="s">
        <v>127</v>
      </c>
      <c r="G2" s="63" t="s">
        <v>455</v>
      </c>
      <c r="H2" s="78">
        <v>35225</v>
      </c>
      <c r="I2" s="63" t="s">
        <v>439</v>
      </c>
      <c r="J2" s="63" t="s">
        <v>1083</v>
      </c>
      <c r="K2" s="63">
        <v>5</v>
      </c>
      <c r="L2" s="63">
        <v>376</v>
      </c>
      <c r="M2" s="63">
        <v>3122242588</v>
      </c>
      <c r="N2" s="78">
        <v>43040</v>
      </c>
      <c r="O2" s="48">
        <v>1654</v>
      </c>
      <c r="P2" s="48">
        <v>737717</v>
      </c>
      <c r="Q2" s="82">
        <v>800088702</v>
      </c>
      <c r="R2" s="48">
        <v>3851101</v>
      </c>
      <c r="S2" s="48">
        <v>14</v>
      </c>
      <c r="T2" s="48" t="s">
        <v>441</v>
      </c>
      <c r="U2" s="48">
        <v>5</v>
      </c>
      <c r="V2" s="48">
        <v>1</v>
      </c>
      <c r="W2" s="48">
        <v>2198402</v>
      </c>
      <c r="X2" s="48">
        <v>890980040</v>
      </c>
      <c r="Y2" s="48" t="s">
        <v>442</v>
      </c>
      <c r="Z2" s="79" t="s">
        <v>443</v>
      </c>
      <c r="AA2" s="80">
        <v>43069</v>
      </c>
      <c r="AB2" s="79">
        <v>30</v>
      </c>
      <c r="AC2" s="14">
        <v>821</v>
      </c>
      <c r="AD2" s="33" t="s">
        <v>1018</v>
      </c>
      <c r="AE2" s="33" t="s">
        <v>446</v>
      </c>
      <c r="AF2" s="14"/>
      <c r="AG2" s="14"/>
      <c r="AH2" s="14"/>
      <c r="AI2" s="14"/>
      <c r="AJ2" s="14"/>
      <c r="AK2" s="14"/>
      <c r="AL2" s="14"/>
      <c r="AM2" s="14"/>
      <c r="AN2" s="14"/>
      <c r="AO2" s="14"/>
      <c r="AP2" s="14"/>
      <c r="AQ2" s="14"/>
      <c r="AR2" s="14"/>
    </row>
    <row r="3" spans="1:44" ht="12.75" customHeight="1">
      <c r="A3" s="63">
        <v>2</v>
      </c>
      <c r="B3" s="63" t="s">
        <v>435</v>
      </c>
      <c r="C3" s="63">
        <v>1040184534</v>
      </c>
      <c r="D3" s="63" t="s">
        <v>163</v>
      </c>
      <c r="E3" s="63" t="s">
        <v>1084</v>
      </c>
      <c r="F3" s="63" t="s">
        <v>103</v>
      </c>
      <c r="G3" s="63"/>
      <c r="H3" s="78">
        <v>36397</v>
      </c>
      <c r="I3" s="63" t="s">
        <v>544</v>
      </c>
      <c r="J3" s="63" t="s">
        <v>1085</v>
      </c>
      <c r="K3" s="63">
        <v>5</v>
      </c>
      <c r="L3" s="63">
        <v>607</v>
      </c>
      <c r="M3" s="63">
        <v>3117515526</v>
      </c>
      <c r="N3" s="78">
        <v>43040</v>
      </c>
      <c r="O3" s="48">
        <v>1654</v>
      </c>
      <c r="P3" s="48">
        <v>737717</v>
      </c>
      <c r="Q3" s="14">
        <v>830079672</v>
      </c>
      <c r="R3" s="48">
        <v>3851101</v>
      </c>
      <c r="S3" s="48">
        <v>14</v>
      </c>
      <c r="T3" s="48" t="s">
        <v>441</v>
      </c>
      <c r="U3" s="48">
        <v>5</v>
      </c>
      <c r="V3" s="48">
        <v>1</v>
      </c>
      <c r="W3" s="48">
        <v>2198402</v>
      </c>
      <c r="X3" s="48">
        <v>890980040</v>
      </c>
      <c r="Y3" s="48" t="s">
        <v>442</v>
      </c>
      <c r="Z3" s="79" t="s">
        <v>443</v>
      </c>
      <c r="AA3" s="80">
        <v>43069</v>
      </c>
      <c r="AB3" s="79">
        <v>30</v>
      </c>
      <c r="AC3" s="14">
        <v>821</v>
      </c>
      <c r="AD3" s="33" t="s">
        <v>1018</v>
      </c>
      <c r="AE3" s="33" t="s">
        <v>446</v>
      </c>
      <c r="AF3" s="14"/>
      <c r="AG3" s="14"/>
      <c r="AH3" s="14"/>
      <c r="AI3" s="14"/>
      <c r="AJ3" s="14"/>
      <c r="AK3" s="14"/>
      <c r="AL3" s="14"/>
      <c r="AM3" s="14"/>
      <c r="AN3" s="14"/>
      <c r="AO3" s="14"/>
      <c r="AP3" s="14"/>
      <c r="AQ3" s="14"/>
      <c r="AR3" s="14"/>
    </row>
    <row r="4" spans="1:44" ht="12.75" customHeight="1">
      <c r="A4" s="63">
        <v>3</v>
      </c>
      <c r="B4" s="63" t="s">
        <v>435</v>
      </c>
      <c r="C4" s="63">
        <v>1036954285</v>
      </c>
      <c r="D4" s="63" t="s">
        <v>1086</v>
      </c>
      <c r="E4" s="63" t="s">
        <v>126</v>
      </c>
      <c r="F4" s="63" t="s">
        <v>1087</v>
      </c>
      <c r="G4" s="63"/>
      <c r="H4" s="78">
        <v>34961</v>
      </c>
      <c r="I4" s="63" t="s">
        <v>544</v>
      </c>
      <c r="J4" s="63" t="s">
        <v>1088</v>
      </c>
      <c r="K4" s="63">
        <v>5</v>
      </c>
      <c r="L4" s="63">
        <v>615</v>
      </c>
      <c r="M4" s="63">
        <v>3207179169</v>
      </c>
      <c r="N4" s="78">
        <v>43040</v>
      </c>
      <c r="O4" s="48">
        <v>1654</v>
      </c>
      <c r="P4" s="48">
        <v>737717</v>
      </c>
      <c r="Q4" s="82">
        <v>800088702</v>
      </c>
      <c r="R4" s="48">
        <v>3851101</v>
      </c>
      <c r="S4" s="48">
        <v>14</v>
      </c>
      <c r="T4" s="48" t="s">
        <v>441</v>
      </c>
      <c r="U4" s="48">
        <v>5</v>
      </c>
      <c r="V4" s="48">
        <v>1</v>
      </c>
      <c r="W4" s="48">
        <v>2198402</v>
      </c>
      <c r="X4" s="48">
        <v>890980040</v>
      </c>
      <c r="Y4" s="48" t="s">
        <v>442</v>
      </c>
      <c r="Z4" s="79" t="s">
        <v>443</v>
      </c>
      <c r="AA4" s="80">
        <v>43069</v>
      </c>
      <c r="AB4" s="79">
        <v>30</v>
      </c>
      <c r="AC4" s="14">
        <v>821</v>
      </c>
      <c r="AD4" s="33" t="s">
        <v>1018</v>
      </c>
      <c r="AE4" s="33" t="s">
        <v>446</v>
      </c>
      <c r="AF4" s="14"/>
      <c r="AG4" s="14"/>
      <c r="AH4" s="14"/>
      <c r="AI4" s="14"/>
      <c r="AJ4" s="14"/>
      <c r="AK4" s="14"/>
      <c r="AL4" s="14"/>
      <c r="AM4" s="14"/>
      <c r="AN4" s="14"/>
      <c r="AO4" s="14"/>
      <c r="AP4" s="14"/>
      <c r="AQ4" s="14"/>
      <c r="AR4" s="14"/>
    </row>
    <row r="5" spans="1:44" ht="12.75" customHeight="1">
      <c r="A5" s="63">
        <v>4</v>
      </c>
      <c r="B5" s="63" t="s">
        <v>1028</v>
      </c>
      <c r="C5" s="63">
        <v>1001723925</v>
      </c>
      <c r="D5" s="63" t="s">
        <v>1086</v>
      </c>
      <c r="E5" s="63" t="s">
        <v>1089</v>
      </c>
      <c r="F5" s="63" t="s">
        <v>137</v>
      </c>
      <c r="G5" s="63"/>
      <c r="H5" s="78">
        <v>36588</v>
      </c>
      <c r="I5" s="63" t="s">
        <v>544</v>
      </c>
      <c r="J5" s="63" t="s">
        <v>1090</v>
      </c>
      <c r="K5" s="63">
        <v>5</v>
      </c>
      <c r="L5" s="63">
        <v>615</v>
      </c>
      <c r="M5" s="63">
        <v>3046664321</v>
      </c>
      <c r="N5" s="78">
        <v>43040</v>
      </c>
      <c r="O5" s="48">
        <v>1654</v>
      </c>
      <c r="P5" s="48">
        <v>737717</v>
      </c>
      <c r="Q5" s="82">
        <v>800088702</v>
      </c>
      <c r="R5" s="48">
        <v>3851101</v>
      </c>
      <c r="S5" s="48">
        <v>14</v>
      </c>
      <c r="T5" s="48" t="s">
        <v>441</v>
      </c>
      <c r="U5" s="48">
        <v>5</v>
      </c>
      <c r="V5" s="48">
        <v>1</v>
      </c>
      <c r="W5" s="48">
        <v>2198402</v>
      </c>
      <c r="X5" s="48">
        <v>890980040</v>
      </c>
      <c r="Y5" s="48" t="s">
        <v>442</v>
      </c>
      <c r="Z5" s="79" t="s">
        <v>443</v>
      </c>
      <c r="AA5" s="80">
        <v>43069</v>
      </c>
      <c r="AB5" s="79">
        <v>30</v>
      </c>
      <c r="AC5" s="14">
        <v>821</v>
      </c>
      <c r="AD5" s="33" t="s">
        <v>1018</v>
      </c>
      <c r="AE5" s="33" t="s">
        <v>446</v>
      </c>
      <c r="AF5" s="14"/>
      <c r="AG5" s="14"/>
      <c r="AH5" s="14"/>
      <c r="AI5" s="14"/>
      <c r="AJ5" s="14"/>
      <c r="AK5" s="14"/>
      <c r="AL5" s="14"/>
      <c r="AM5" s="14"/>
      <c r="AN5" s="14"/>
      <c r="AO5" s="14"/>
      <c r="AP5" s="14"/>
      <c r="AQ5" s="14"/>
      <c r="AR5" s="14"/>
    </row>
    <row r="6" spans="1:44" ht="12.75" customHeight="1">
      <c r="A6" s="63">
        <v>5</v>
      </c>
      <c r="B6" s="63" t="s">
        <v>1028</v>
      </c>
      <c r="C6" s="63">
        <v>1001723967</v>
      </c>
      <c r="D6" s="63" t="s">
        <v>31</v>
      </c>
      <c r="E6" s="63" t="s">
        <v>272</v>
      </c>
      <c r="F6" s="63" t="s">
        <v>1091</v>
      </c>
      <c r="G6" s="63" t="s">
        <v>226</v>
      </c>
      <c r="H6" s="78">
        <v>36598</v>
      </c>
      <c r="I6" s="63" t="s">
        <v>544</v>
      </c>
      <c r="J6" s="63" t="s">
        <v>1092</v>
      </c>
      <c r="K6" s="63">
        <v>5</v>
      </c>
      <c r="L6" s="63">
        <v>400</v>
      </c>
      <c r="M6" s="63">
        <v>3206388335</v>
      </c>
      <c r="N6" s="78">
        <v>43040</v>
      </c>
      <c r="O6" s="48">
        <v>1654</v>
      </c>
      <c r="P6" s="48">
        <v>737717</v>
      </c>
      <c r="Q6" s="82">
        <v>805000427</v>
      </c>
      <c r="R6" s="48">
        <v>3851101</v>
      </c>
      <c r="S6" s="48">
        <v>14</v>
      </c>
      <c r="T6" s="48" t="s">
        <v>441</v>
      </c>
      <c r="U6" s="48">
        <v>5</v>
      </c>
      <c r="V6" s="48">
        <v>1</v>
      </c>
      <c r="W6" s="48">
        <v>2198402</v>
      </c>
      <c r="X6" s="48">
        <v>890980040</v>
      </c>
      <c r="Y6" s="48" t="s">
        <v>442</v>
      </c>
      <c r="Z6" s="79" t="s">
        <v>443</v>
      </c>
      <c r="AA6" s="80">
        <v>43069</v>
      </c>
      <c r="AB6" s="79">
        <v>30</v>
      </c>
      <c r="AC6" s="14">
        <v>821</v>
      </c>
      <c r="AD6" s="33" t="s">
        <v>1018</v>
      </c>
      <c r="AE6" s="33" t="s">
        <v>446</v>
      </c>
      <c r="AF6" s="14"/>
      <c r="AG6" s="14"/>
      <c r="AH6" s="14"/>
      <c r="AI6" s="14"/>
      <c r="AJ6" s="14"/>
      <c r="AK6" s="14"/>
      <c r="AL6" s="14"/>
      <c r="AM6" s="14"/>
      <c r="AN6" s="14"/>
      <c r="AO6" s="14"/>
      <c r="AP6" s="14"/>
      <c r="AQ6" s="14"/>
      <c r="AR6" s="14"/>
    </row>
    <row r="7" spans="1:44" ht="12.75" customHeight="1">
      <c r="A7" s="63">
        <v>6</v>
      </c>
      <c r="B7" s="63" t="s">
        <v>435</v>
      </c>
      <c r="C7" s="63">
        <v>1036783682</v>
      </c>
      <c r="D7" s="63" t="s">
        <v>1093</v>
      </c>
      <c r="E7" s="63" t="s">
        <v>1048</v>
      </c>
      <c r="F7" s="63" t="s">
        <v>32</v>
      </c>
      <c r="G7" s="63" t="s">
        <v>146</v>
      </c>
      <c r="H7" s="78">
        <v>35012</v>
      </c>
      <c r="I7" s="63" t="s">
        <v>439</v>
      </c>
      <c r="J7" s="63" t="s">
        <v>1094</v>
      </c>
      <c r="K7" s="63">
        <v>5</v>
      </c>
      <c r="L7" s="63">
        <v>400</v>
      </c>
      <c r="M7" s="63">
        <v>3057420842</v>
      </c>
      <c r="N7" s="78">
        <v>43040</v>
      </c>
      <c r="O7" s="48">
        <v>1654</v>
      </c>
      <c r="P7" s="48">
        <v>737717</v>
      </c>
      <c r="Q7" s="82">
        <v>800088702</v>
      </c>
      <c r="R7" s="48">
        <v>3851101</v>
      </c>
      <c r="S7" s="48">
        <v>14</v>
      </c>
      <c r="T7" s="48" t="s">
        <v>441</v>
      </c>
      <c r="U7" s="48">
        <v>5</v>
      </c>
      <c r="V7" s="48">
        <v>1</v>
      </c>
      <c r="W7" s="48">
        <v>2198402</v>
      </c>
      <c r="X7" s="48">
        <v>890980040</v>
      </c>
      <c r="Y7" s="48" t="s">
        <v>442</v>
      </c>
      <c r="Z7" s="79" t="s">
        <v>443</v>
      </c>
      <c r="AA7" s="80">
        <v>43069</v>
      </c>
      <c r="AB7" s="79">
        <v>30</v>
      </c>
      <c r="AC7" s="14">
        <v>821</v>
      </c>
      <c r="AD7" s="33" t="s">
        <v>1018</v>
      </c>
      <c r="AE7" s="33" t="s">
        <v>446</v>
      </c>
      <c r="AF7" s="14"/>
      <c r="AG7" s="14"/>
      <c r="AH7" s="14"/>
      <c r="AI7" s="14"/>
      <c r="AJ7" s="14"/>
      <c r="AK7" s="14"/>
      <c r="AL7" s="14"/>
      <c r="AM7" s="14"/>
      <c r="AN7" s="14"/>
      <c r="AO7" s="14"/>
      <c r="AP7" s="14"/>
      <c r="AQ7" s="14"/>
      <c r="AR7" s="14"/>
    </row>
    <row r="8" spans="1:44" ht="12.75" customHeight="1">
      <c r="A8" s="63">
        <v>7</v>
      </c>
      <c r="B8" s="63" t="s">
        <v>435</v>
      </c>
      <c r="C8" s="63">
        <v>1045026236</v>
      </c>
      <c r="D8" s="63" t="s">
        <v>1095</v>
      </c>
      <c r="E8" s="63" t="s">
        <v>346</v>
      </c>
      <c r="F8" s="63" t="s">
        <v>1096</v>
      </c>
      <c r="G8" s="63"/>
      <c r="H8" s="78">
        <v>36205</v>
      </c>
      <c r="I8" s="63" t="s">
        <v>544</v>
      </c>
      <c r="J8" s="63" t="s">
        <v>1097</v>
      </c>
      <c r="K8" s="63">
        <v>5</v>
      </c>
      <c r="L8" s="63">
        <v>697</v>
      </c>
      <c r="M8" s="63">
        <v>3114164789</v>
      </c>
      <c r="N8" s="78">
        <v>43040</v>
      </c>
      <c r="O8" s="48">
        <v>1654</v>
      </c>
      <c r="P8" s="48">
        <v>737717</v>
      </c>
      <c r="Q8" s="82">
        <v>900156264</v>
      </c>
      <c r="R8" s="48">
        <v>3851101</v>
      </c>
      <c r="S8" s="48">
        <v>14</v>
      </c>
      <c r="T8" s="48" t="s">
        <v>441</v>
      </c>
      <c r="U8" s="48">
        <v>5</v>
      </c>
      <c r="V8" s="48">
        <v>1</v>
      </c>
      <c r="W8" s="48">
        <v>2198402</v>
      </c>
      <c r="X8" s="48">
        <v>890980040</v>
      </c>
      <c r="Y8" s="48" t="s">
        <v>442</v>
      </c>
      <c r="Z8" s="79" t="s">
        <v>443</v>
      </c>
      <c r="AA8" s="80">
        <v>43069</v>
      </c>
      <c r="AB8" s="79">
        <v>30</v>
      </c>
      <c r="AC8" s="14">
        <v>821</v>
      </c>
      <c r="AD8" s="33" t="s">
        <v>1018</v>
      </c>
      <c r="AE8" s="33" t="s">
        <v>446</v>
      </c>
      <c r="AF8" s="14"/>
      <c r="AG8" s="14"/>
      <c r="AH8" s="14"/>
      <c r="AI8" s="14"/>
      <c r="AJ8" s="14"/>
      <c r="AK8" s="14"/>
      <c r="AL8" s="14"/>
      <c r="AM8" s="14"/>
      <c r="AN8" s="14"/>
      <c r="AO8" s="14"/>
      <c r="AP8" s="14"/>
      <c r="AQ8" s="14"/>
      <c r="AR8" s="14"/>
    </row>
    <row r="9" spans="1:44" ht="12.75" customHeight="1">
      <c r="A9" s="63">
        <v>8</v>
      </c>
      <c r="B9" s="63" t="s">
        <v>1028</v>
      </c>
      <c r="C9" s="63">
        <v>1001477114</v>
      </c>
      <c r="D9" s="63" t="s">
        <v>1098</v>
      </c>
      <c r="E9" s="63" t="s">
        <v>215</v>
      </c>
      <c r="F9" s="63" t="s">
        <v>1099</v>
      </c>
      <c r="G9" s="63"/>
      <c r="H9" s="78">
        <v>36561</v>
      </c>
      <c r="I9" s="63" t="s">
        <v>439</v>
      </c>
      <c r="J9" s="63" t="s">
        <v>1100</v>
      </c>
      <c r="K9" s="63">
        <v>5</v>
      </c>
      <c r="L9" s="63">
        <v>148</v>
      </c>
      <c r="M9" s="63">
        <v>3126021939</v>
      </c>
      <c r="N9" s="78">
        <v>43040</v>
      </c>
      <c r="O9" s="48">
        <v>1654</v>
      </c>
      <c r="P9" s="48">
        <v>737717</v>
      </c>
      <c r="Q9" s="82">
        <v>800088702</v>
      </c>
      <c r="R9" s="48">
        <v>3851101</v>
      </c>
      <c r="S9" s="48">
        <v>14</v>
      </c>
      <c r="T9" s="48" t="s">
        <v>441</v>
      </c>
      <c r="U9" s="48">
        <v>5</v>
      </c>
      <c r="V9" s="48">
        <v>1</v>
      </c>
      <c r="W9" s="48">
        <v>2198402</v>
      </c>
      <c r="X9" s="48">
        <v>890980040</v>
      </c>
      <c r="Y9" s="48" t="s">
        <v>442</v>
      </c>
      <c r="Z9" s="79" t="s">
        <v>443</v>
      </c>
      <c r="AA9" s="80">
        <v>43069</v>
      </c>
      <c r="AB9" s="79">
        <v>30</v>
      </c>
      <c r="AC9" s="14">
        <v>821</v>
      </c>
      <c r="AD9" s="33" t="s">
        <v>1018</v>
      </c>
      <c r="AE9" s="33" t="s">
        <v>446</v>
      </c>
      <c r="AF9" s="14"/>
      <c r="AG9" s="14"/>
      <c r="AH9" s="14"/>
      <c r="AI9" s="14"/>
      <c r="AJ9" s="14"/>
      <c r="AK9" s="14"/>
      <c r="AL9" s="14"/>
      <c r="AM9" s="14"/>
      <c r="AN9" s="14"/>
      <c r="AO9" s="14"/>
      <c r="AP9" s="14"/>
      <c r="AQ9" s="14"/>
      <c r="AR9" s="14"/>
    </row>
    <row r="10" spans="1:44" ht="12.75" customHeight="1">
      <c r="A10" s="84">
        <v>9</v>
      </c>
      <c r="B10" s="63" t="s">
        <v>435</v>
      </c>
      <c r="C10" s="63">
        <v>1128399477</v>
      </c>
      <c r="D10" s="84" t="s">
        <v>126</v>
      </c>
      <c r="E10" s="84" t="s">
        <v>276</v>
      </c>
      <c r="F10" s="84" t="s">
        <v>1101</v>
      </c>
      <c r="G10" s="63"/>
      <c r="H10" s="78">
        <v>32915</v>
      </c>
      <c r="I10" s="84" t="s">
        <v>544</v>
      </c>
      <c r="J10" s="63" t="s">
        <v>1102</v>
      </c>
      <c r="K10" s="84">
        <v>5</v>
      </c>
      <c r="L10" s="63">
        <v>318</v>
      </c>
      <c r="M10" s="63">
        <v>3505793400</v>
      </c>
      <c r="N10" s="85">
        <v>43040</v>
      </c>
      <c r="O10" s="86">
        <v>1654</v>
      </c>
      <c r="P10" s="86">
        <v>737717</v>
      </c>
      <c r="Q10" s="82">
        <v>800088702</v>
      </c>
      <c r="R10" s="86">
        <v>3851101</v>
      </c>
      <c r="S10" s="86">
        <v>14</v>
      </c>
      <c r="T10" s="86" t="s">
        <v>441</v>
      </c>
      <c r="U10" s="86">
        <v>5</v>
      </c>
      <c r="V10" s="86">
        <v>1</v>
      </c>
      <c r="W10" s="86">
        <v>2198402</v>
      </c>
      <c r="X10" s="86">
        <v>890980040</v>
      </c>
      <c r="Y10" s="86" t="s">
        <v>442</v>
      </c>
      <c r="Z10" s="88" t="s">
        <v>443</v>
      </c>
      <c r="AA10" s="80">
        <v>43069</v>
      </c>
      <c r="AB10" s="88">
        <v>30</v>
      </c>
      <c r="AC10" s="89">
        <v>821</v>
      </c>
      <c r="AD10" s="34" t="s">
        <v>1018</v>
      </c>
      <c r="AE10" s="33" t="s">
        <v>446</v>
      </c>
      <c r="AF10" s="89"/>
      <c r="AG10" s="89"/>
      <c r="AH10" s="89"/>
      <c r="AI10" s="89"/>
      <c r="AJ10" s="89"/>
      <c r="AK10" s="89"/>
      <c r="AL10" s="89"/>
      <c r="AM10" s="89"/>
      <c r="AN10" s="89"/>
      <c r="AO10" s="89"/>
      <c r="AP10" s="89"/>
      <c r="AQ10" s="89"/>
      <c r="AR10" s="89"/>
    </row>
    <row r="11" spans="1:44" ht="12.75" customHeight="1">
      <c r="A11" s="63">
        <v>10</v>
      </c>
      <c r="B11" s="63" t="s">
        <v>1028</v>
      </c>
      <c r="C11" s="63">
        <v>99123107515</v>
      </c>
      <c r="D11" s="63" t="s">
        <v>1103</v>
      </c>
      <c r="E11" s="63" t="s">
        <v>288</v>
      </c>
      <c r="F11" s="63" t="s">
        <v>1104</v>
      </c>
      <c r="G11" s="63" t="s">
        <v>252</v>
      </c>
      <c r="H11" s="78">
        <v>36525</v>
      </c>
      <c r="I11" s="63" t="s">
        <v>544</v>
      </c>
      <c r="J11" s="63" t="s">
        <v>1105</v>
      </c>
      <c r="K11" s="63">
        <v>5</v>
      </c>
      <c r="L11" s="63">
        <v>376</v>
      </c>
      <c r="M11" s="63">
        <v>3128429637</v>
      </c>
      <c r="N11" s="78">
        <v>43040</v>
      </c>
      <c r="O11" s="48">
        <v>1654</v>
      </c>
      <c r="P11" s="48">
        <v>737717</v>
      </c>
      <c r="Q11" s="82">
        <v>805000427</v>
      </c>
      <c r="R11" s="48">
        <v>3851101</v>
      </c>
      <c r="S11" s="48">
        <v>14</v>
      </c>
      <c r="T11" s="48" t="s">
        <v>441</v>
      </c>
      <c r="U11" s="48">
        <v>5</v>
      </c>
      <c r="V11" s="48">
        <v>1</v>
      </c>
      <c r="W11" s="48">
        <v>2198402</v>
      </c>
      <c r="X11" s="48">
        <v>890980040</v>
      </c>
      <c r="Y11" s="48" t="s">
        <v>442</v>
      </c>
      <c r="Z11" s="79" t="s">
        <v>443</v>
      </c>
      <c r="AA11" s="80">
        <v>43069</v>
      </c>
      <c r="AB11" s="79">
        <v>30</v>
      </c>
      <c r="AC11" s="14">
        <v>821</v>
      </c>
      <c r="AD11" s="33" t="s">
        <v>1018</v>
      </c>
      <c r="AE11" s="33" t="s">
        <v>446</v>
      </c>
      <c r="AF11" s="14"/>
      <c r="AG11" s="14"/>
      <c r="AH11" s="14"/>
      <c r="AI11" s="14"/>
      <c r="AJ11" s="14"/>
      <c r="AK11" s="14"/>
      <c r="AL11" s="14"/>
      <c r="AM11" s="14"/>
      <c r="AN11" s="14"/>
      <c r="AO11" s="14"/>
      <c r="AP11" s="14"/>
      <c r="AQ11" s="14"/>
      <c r="AR11" s="14"/>
    </row>
    <row r="12" spans="1:44" ht="12.75" customHeight="1">
      <c r="A12" s="63">
        <v>11</v>
      </c>
      <c r="B12" s="63" t="s">
        <v>435</v>
      </c>
      <c r="C12" s="63">
        <v>1036963575</v>
      </c>
      <c r="D12" s="63" t="s">
        <v>464</v>
      </c>
      <c r="E12" s="63" t="s">
        <v>196</v>
      </c>
      <c r="F12" s="63" t="s">
        <v>37</v>
      </c>
      <c r="G12" s="63"/>
      <c r="H12" s="78">
        <v>36030</v>
      </c>
      <c r="I12" s="63" t="s">
        <v>544</v>
      </c>
      <c r="J12" s="63" t="s">
        <v>1106</v>
      </c>
      <c r="K12" s="63">
        <v>5</v>
      </c>
      <c r="L12" s="63">
        <v>615</v>
      </c>
      <c r="M12" s="63">
        <v>3226267836</v>
      </c>
      <c r="N12" s="78">
        <v>43040</v>
      </c>
      <c r="O12" s="48">
        <v>1654</v>
      </c>
      <c r="P12" s="48">
        <v>737717</v>
      </c>
      <c r="Q12" s="82">
        <v>805000427</v>
      </c>
      <c r="R12" s="48">
        <v>3851101</v>
      </c>
      <c r="S12" s="48">
        <v>14</v>
      </c>
      <c r="T12" s="48" t="s">
        <v>441</v>
      </c>
      <c r="U12" s="48">
        <v>5</v>
      </c>
      <c r="V12" s="48">
        <v>1</v>
      </c>
      <c r="W12" s="48">
        <v>2198402</v>
      </c>
      <c r="X12" s="48">
        <v>890980040</v>
      </c>
      <c r="Y12" s="48" t="s">
        <v>442</v>
      </c>
      <c r="Z12" s="79" t="s">
        <v>443</v>
      </c>
      <c r="AA12" s="80">
        <v>43069</v>
      </c>
      <c r="AB12" s="79">
        <v>30</v>
      </c>
      <c r="AC12" s="14">
        <v>821</v>
      </c>
      <c r="AD12" s="33" t="s">
        <v>1018</v>
      </c>
      <c r="AE12" s="33" t="s">
        <v>446</v>
      </c>
      <c r="AF12" s="14"/>
      <c r="AG12" s="14"/>
      <c r="AH12" s="14"/>
      <c r="AI12" s="14"/>
      <c r="AJ12" s="14"/>
      <c r="AK12" s="14"/>
      <c r="AL12" s="14"/>
      <c r="AM12" s="14"/>
      <c r="AN12" s="14"/>
      <c r="AO12" s="14"/>
      <c r="AP12" s="14"/>
      <c r="AQ12" s="14"/>
      <c r="AR12" s="14"/>
    </row>
    <row r="13" spans="1:44" ht="12.75" customHeight="1">
      <c r="A13" s="84">
        <v>12</v>
      </c>
      <c r="B13" s="84" t="s">
        <v>435</v>
      </c>
      <c r="C13" s="84">
        <v>1041329929</v>
      </c>
      <c r="D13" s="84" t="s">
        <v>1024</v>
      </c>
      <c r="E13" s="84" t="s">
        <v>288</v>
      </c>
      <c r="F13" s="84" t="s">
        <v>1068</v>
      </c>
      <c r="G13" s="84"/>
      <c r="H13" s="85">
        <v>36424</v>
      </c>
      <c r="I13" s="84" t="s">
        <v>544</v>
      </c>
      <c r="J13" s="84" t="s">
        <v>1107</v>
      </c>
      <c r="K13" s="84">
        <v>5</v>
      </c>
      <c r="L13" s="84">
        <v>674</v>
      </c>
      <c r="M13" s="84">
        <v>3117633036</v>
      </c>
      <c r="N13" s="85">
        <v>43040</v>
      </c>
      <c r="O13" s="86">
        <v>1654</v>
      </c>
      <c r="P13" s="86">
        <v>737717</v>
      </c>
      <c r="Q13" s="89">
        <v>830079672</v>
      </c>
      <c r="R13" s="86">
        <v>3851101</v>
      </c>
      <c r="S13" s="86">
        <v>14</v>
      </c>
      <c r="T13" s="86" t="s">
        <v>441</v>
      </c>
      <c r="U13" s="86">
        <v>5</v>
      </c>
      <c r="V13" s="86">
        <v>1</v>
      </c>
      <c r="W13" s="86">
        <v>2198402</v>
      </c>
      <c r="X13" s="86">
        <v>890980040</v>
      </c>
      <c r="Y13" s="86" t="s">
        <v>442</v>
      </c>
      <c r="Z13" s="88" t="s">
        <v>443</v>
      </c>
      <c r="AA13" s="96">
        <v>43069</v>
      </c>
      <c r="AB13" s="88">
        <v>30</v>
      </c>
      <c r="AC13" s="89">
        <v>821</v>
      </c>
      <c r="AD13" s="34" t="s">
        <v>1018</v>
      </c>
      <c r="AE13" s="34" t="s">
        <v>446</v>
      </c>
      <c r="AF13" s="89"/>
      <c r="AG13" s="89"/>
      <c r="AH13" s="89"/>
      <c r="AI13" s="89"/>
      <c r="AJ13" s="89"/>
      <c r="AK13" s="89"/>
      <c r="AL13" s="89"/>
      <c r="AM13" s="89"/>
      <c r="AN13" s="89"/>
      <c r="AO13" s="89"/>
      <c r="AP13" s="89"/>
      <c r="AQ13" s="89"/>
      <c r="AR13" s="89"/>
    </row>
    <row r="14" spans="1:44" ht="12.75" customHeight="1">
      <c r="A14" s="84">
        <v>13</v>
      </c>
      <c r="B14" s="84" t="s">
        <v>435</v>
      </c>
      <c r="C14" s="84">
        <v>1036404891</v>
      </c>
      <c r="D14" s="84" t="s">
        <v>1024</v>
      </c>
      <c r="E14" s="84" t="s">
        <v>1108</v>
      </c>
      <c r="F14" s="84" t="s">
        <v>326</v>
      </c>
      <c r="G14" s="84" t="s">
        <v>339</v>
      </c>
      <c r="H14" s="85">
        <v>36446</v>
      </c>
      <c r="I14" s="84" t="s">
        <v>544</v>
      </c>
      <c r="J14" s="84" t="s">
        <v>1109</v>
      </c>
      <c r="K14" s="84">
        <v>5</v>
      </c>
      <c r="L14" s="84">
        <v>148</v>
      </c>
      <c r="M14" s="84">
        <v>3128940215</v>
      </c>
      <c r="N14" s="85">
        <v>43040</v>
      </c>
      <c r="O14" s="86">
        <v>1654</v>
      </c>
      <c r="P14" s="86">
        <v>737717</v>
      </c>
      <c r="Q14" s="87">
        <v>800088702</v>
      </c>
      <c r="R14" s="86">
        <v>3851101</v>
      </c>
      <c r="S14" s="86">
        <v>14</v>
      </c>
      <c r="T14" s="86" t="s">
        <v>441</v>
      </c>
      <c r="U14" s="86">
        <v>5</v>
      </c>
      <c r="V14" s="86">
        <v>1</v>
      </c>
      <c r="W14" s="86">
        <v>2198402</v>
      </c>
      <c r="X14" s="86">
        <v>890980040</v>
      </c>
      <c r="Y14" s="86" t="s">
        <v>442</v>
      </c>
      <c r="Z14" s="88" t="s">
        <v>443</v>
      </c>
      <c r="AA14" s="96">
        <v>43069</v>
      </c>
      <c r="AB14" s="88">
        <v>30</v>
      </c>
      <c r="AC14" s="89">
        <v>821</v>
      </c>
      <c r="AD14" s="34" t="s">
        <v>1018</v>
      </c>
      <c r="AE14" s="34" t="s">
        <v>446</v>
      </c>
      <c r="AF14" s="89"/>
      <c r="AG14" s="89"/>
      <c r="AH14" s="89"/>
      <c r="AI14" s="89"/>
      <c r="AJ14" s="89"/>
      <c r="AK14" s="89"/>
      <c r="AL14" s="89"/>
      <c r="AM14" s="89"/>
      <c r="AN14" s="89"/>
      <c r="AO14" s="89"/>
      <c r="AP14" s="89"/>
      <c r="AQ14" s="89"/>
      <c r="AR14" s="89"/>
    </row>
    <row r="15" spans="1:44" ht="12.75" customHeight="1">
      <c r="A15" s="63">
        <v>14</v>
      </c>
      <c r="B15" s="63" t="s">
        <v>435</v>
      </c>
      <c r="C15" s="63">
        <v>1038413333</v>
      </c>
      <c r="D15" s="63" t="s">
        <v>291</v>
      </c>
      <c r="E15" s="63" t="s">
        <v>308</v>
      </c>
      <c r="F15" s="63" t="s">
        <v>1110</v>
      </c>
      <c r="G15" s="63" t="s">
        <v>1111</v>
      </c>
      <c r="H15" s="78">
        <v>34430</v>
      </c>
      <c r="I15" s="63" t="s">
        <v>439</v>
      </c>
      <c r="J15" s="63" t="s">
        <v>1112</v>
      </c>
      <c r="K15" s="63">
        <v>5</v>
      </c>
      <c r="L15" s="63">
        <v>440</v>
      </c>
      <c r="M15" s="63">
        <v>3116228151</v>
      </c>
      <c r="N15" s="78">
        <v>43040</v>
      </c>
      <c r="O15" s="48">
        <v>1654</v>
      </c>
      <c r="P15" s="48">
        <v>737717</v>
      </c>
      <c r="Q15" s="82">
        <v>900156264</v>
      </c>
      <c r="R15" s="48">
        <v>3851101</v>
      </c>
      <c r="S15" s="48">
        <v>14</v>
      </c>
      <c r="T15" s="48" t="s">
        <v>441</v>
      </c>
      <c r="U15" s="48">
        <v>5</v>
      </c>
      <c r="V15" s="48">
        <v>1</v>
      </c>
      <c r="W15" s="48">
        <v>2198402</v>
      </c>
      <c r="X15" s="48">
        <v>890980040</v>
      </c>
      <c r="Y15" s="48" t="s">
        <v>442</v>
      </c>
      <c r="Z15" s="79" t="s">
        <v>443</v>
      </c>
      <c r="AA15" s="80">
        <v>43069</v>
      </c>
      <c r="AB15" s="79">
        <v>30</v>
      </c>
      <c r="AC15" s="14">
        <v>821</v>
      </c>
      <c r="AD15" s="33" t="s">
        <v>1018</v>
      </c>
      <c r="AE15" s="33" t="s">
        <v>446</v>
      </c>
      <c r="AF15" s="14"/>
      <c r="AG15" s="14"/>
      <c r="AH15" s="14"/>
      <c r="AI15" s="14"/>
      <c r="AJ15" s="14"/>
      <c r="AK15" s="14"/>
      <c r="AL15" s="14"/>
      <c r="AM15" s="14"/>
      <c r="AN15" s="14"/>
      <c r="AO15" s="14"/>
      <c r="AP15" s="14"/>
      <c r="AQ15" s="14"/>
      <c r="AR15" s="14"/>
    </row>
    <row r="16" spans="1:44" ht="12.75" customHeight="1">
      <c r="A16" s="63">
        <v>15</v>
      </c>
      <c r="B16" s="63" t="s">
        <v>435</v>
      </c>
      <c r="C16" s="63">
        <v>1035921035</v>
      </c>
      <c r="D16" s="63" t="s">
        <v>1064</v>
      </c>
      <c r="E16" s="63" t="s">
        <v>1113</v>
      </c>
      <c r="F16" s="63" t="s">
        <v>326</v>
      </c>
      <c r="G16" s="63"/>
      <c r="H16" s="78">
        <v>35936</v>
      </c>
      <c r="I16" s="63" t="s">
        <v>544</v>
      </c>
      <c r="J16" s="63" t="s">
        <v>1114</v>
      </c>
      <c r="K16" s="63">
        <v>5</v>
      </c>
      <c r="L16" s="63">
        <v>318</v>
      </c>
      <c r="M16" s="63">
        <v>3117869602</v>
      </c>
      <c r="N16" s="78">
        <v>43040</v>
      </c>
      <c r="O16" s="48">
        <v>1654</v>
      </c>
      <c r="P16" s="48">
        <v>737717</v>
      </c>
      <c r="Q16" s="14">
        <v>830079672</v>
      </c>
      <c r="R16" s="48">
        <v>3851101</v>
      </c>
      <c r="S16" s="48">
        <v>14</v>
      </c>
      <c r="T16" s="48" t="s">
        <v>441</v>
      </c>
      <c r="U16" s="48">
        <v>5</v>
      </c>
      <c r="V16" s="48">
        <v>1</v>
      </c>
      <c r="W16" s="48">
        <v>2198402</v>
      </c>
      <c r="X16" s="48">
        <v>890980040</v>
      </c>
      <c r="Y16" s="48" t="s">
        <v>442</v>
      </c>
      <c r="Z16" s="79" t="s">
        <v>443</v>
      </c>
      <c r="AA16" s="80">
        <v>43069</v>
      </c>
      <c r="AB16" s="79">
        <v>30</v>
      </c>
      <c r="AC16" s="14">
        <v>821</v>
      </c>
      <c r="AD16" s="33" t="s">
        <v>1018</v>
      </c>
      <c r="AE16" s="33" t="s">
        <v>446</v>
      </c>
      <c r="AF16" s="14"/>
      <c r="AG16" s="14"/>
      <c r="AH16" s="14"/>
      <c r="AI16" s="14"/>
      <c r="AJ16" s="14"/>
      <c r="AK16" s="14"/>
      <c r="AL16" s="14"/>
      <c r="AM16" s="14"/>
      <c r="AN16" s="14"/>
      <c r="AO16" s="14"/>
      <c r="AP16" s="14"/>
      <c r="AQ16" s="14"/>
      <c r="AR16" s="14"/>
    </row>
    <row r="17" spans="1:44" ht="12.75" customHeight="1">
      <c r="A17" s="63">
        <v>16</v>
      </c>
      <c r="B17" s="63" t="s">
        <v>435</v>
      </c>
      <c r="C17" s="63">
        <v>1040050103</v>
      </c>
      <c r="D17" s="63" t="s">
        <v>1115</v>
      </c>
      <c r="E17" s="63" t="s">
        <v>239</v>
      </c>
      <c r="F17" s="63" t="s">
        <v>1116</v>
      </c>
      <c r="G17" s="63" t="s">
        <v>1117</v>
      </c>
      <c r="H17" s="78">
        <v>36028</v>
      </c>
      <c r="I17" s="63" t="s">
        <v>544</v>
      </c>
      <c r="J17" s="63" t="s">
        <v>1118</v>
      </c>
      <c r="K17" s="63">
        <v>5</v>
      </c>
      <c r="L17" s="63">
        <v>376</v>
      </c>
      <c r="M17" s="63">
        <v>3008201125</v>
      </c>
      <c r="N17" s="78">
        <v>43040</v>
      </c>
      <c r="O17" s="48">
        <v>1654</v>
      </c>
      <c r="P17" s="48">
        <v>737717</v>
      </c>
      <c r="Q17" s="14">
        <v>830079672</v>
      </c>
      <c r="R17" s="48">
        <v>3851101</v>
      </c>
      <c r="S17" s="48">
        <v>14</v>
      </c>
      <c r="T17" s="48" t="s">
        <v>441</v>
      </c>
      <c r="U17" s="48">
        <v>5</v>
      </c>
      <c r="V17" s="48">
        <v>1</v>
      </c>
      <c r="W17" s="48">
        <v>2198402</v>
      </c>
      <c r="X17" s="48">
        <v>890980040</v>
      </c>
      <c r="Y17" s="48" t="s">
        <v>442</v>
      </c>
      <c r="Z17" s="79" t="s">
        <v>443</v>
      </c>
      <c r="AA17" s="80">
        <v>43069</v>
      </c>
      <c r="AB17" s="79">
        <v>30</v>
      </c>
      <c r="AC17" s="14">
        <v>821</v>
      </c>
      <c r="AD17" s="33" t="s">
        <v>1018</v>
      </c>
      <c r="AE17" s="33" t="s">
        <v>446</v>
      </c>
      <c r="AF17" s="14"/>
      <c r="AG17" s="14"/>
      <c r="AH17" s="14"/>
      <c r="AI17" s="14"/>
      <c r="AJ17" s="14"/>
      <c r="AK17" s="14"/>
      <c r="AL17" s="14"/>
      <c r="AM17" s="14"/>
      <c r="AN17" s="14"/>
      <c r="AO17" s="14"/>
      <c r="AP17" s="14"/>
      <c r="AQ17" s="14"/>
      <c r="AR17" s="14"/>
    </row>
    <row r="18" spans="1:44" ht="12.75" customHeight="1">
      <c r="A18" s="63">
        <v>17</v>
      </c>
      <c r="B18" s="63" t="s">
        <v>435</v>
      </c>
      <c r="C18" s="63">
        <v>1035879669</v>
      </c>
      <c r="D18" s="63" t="s">
        <v>238</v>
      </c>
      <c r="E18" s="63" t="s">
        <v>464</v>
      </c>
      <c r="F18" s="63" t="s">
        <v>246</v>
      </c>
      <c r="G18" s="63"/>
      <c r="H18" s="78">
        <v>36246</v>
      </c>
      <c r="I18" s="63" t="s">
        <v>439</v>
      </c>
      <c r="J18" s="63" t="s">
        <v>1119</v>
      </c>
      <c r="K18" s="63">
        <v>5</v>
      </c>
      <c r="L18" s="63">
        <v>308</v>
      </c>
      <c r="M18" s="63">
        <v>3015525609</v>
      </c>
      <c r="N18" s="78">
        <v>43040</v>
      </c>
      <c r="O18" s="48">
        <v>1654</v>
      </c>
      <c r="P18" s="48">
        <v>737717</v>
      </c>
      <c r="Q18" s="14">
        <v>830079672</v>
      </c>
      <c r="R18" s="48">
        <v>3851101</v>
      </c>
      <c r="S18" s="48">
        <v>14</v>
      </c>
      <c r="T18" s="48" t="s">
        <v>441</v>
      </c>
      <c r="U18" s="48">
        <v>5</v>
      </c>
      <c r="V18" s="48">
        <v>1</v>
      </c>
      <c r="W18" s="48">
        <v>2198402</v>
      </c>
      <c r="X18" s="48">
        <v>890980040</v>
      </c>
      <c r="Y18" s="48" t="s">
        <v>442</v>
      </c>
      <c r="Z18" s="79" t="s">
        <v>443</v>
      </c>
      <c r="AA18" s="80">
        <v>43069</v>
      </c>
      <c r="AB18" s="79">
        <v>30</v>
      </c>
      <c r="AC18" s="14">
        <v>821</v>
      </c>
      <c r="AD18" s="33" t="s">
        <v>1018</v>
      </c>
      <c r="AE18" s="33" t="s">
        <v>446</v>
      </c>
      <c r="AF18" s="14"/>
      <c r="AG18" s="14"/>
      <c r="AH18" s="14"/>
      <c r="AI18" s="14"/>
      <c r="AJ18" s="14"/>
      <c r="AK18" s="14"/>
      <c r="AL18" s="14"/>
      <c r="AM18" s="14"/>
      <c r="AN18" s="14"/>
      <c r="AO18" s="14"/>
      <c r="AP18" s="14"/>
      <c r="AQ18" s="14"/>
      <c r="AR18" s="14"/>
    </row>
    <row r="19" spans="1:44" ht="12.75" customHeight="1">
      <c r="A19" s="63">
        <v>18</v>
      </c>
      <c r="B19" s="63" t="s">
        <v>1028</v>
      </c>
      <c r="C19" s="63">
        <v>99122207613</v>
      </c>
      <c r="D19" s="63" t="s">
        <v>1120</v>
      </c>
      <c r="E19" s="63" t="s">
        <v>346</v>
      </c>
      <c r="F19" s="63" t="s">
        <v>82</v>
      </c>
      <c r="G19" s="63"/>
      <c r="H19" s="78">
        <v>36516</v>
      </c>
      <c r="I19" s="63" t="s">
        <v>544</v>
      </c>
      <c r="J19" s="63" t="s">
        <v>1121</v>
      </c>
      <c r="K19" s="63">
        <v>5</v>
      </c>
      <c r="L19" s="63">
        <v>697</v>
      </c>
      <c r="M19" s="63">
        <v>3227140482</v>
      </c>
      <c r="N19" s="78">
        <v>43040</v>
      </c>
      <c r="O19" s="48">
        <v>1654</v>
      </c>
      <c r="P19" s="48">
        <v>737717</v>
      </c>
      <c r="Q19" s="14">
        <v>830079672</v>
      </c>
      <c r="R19" s="48">
        <v>3851101</v>
      </c>
      <c r="S19" s="48">
        <v>14</v>
      </c>
      <c r="T19" s="48" t="s">
        <v>441</v>
      </c>
      <c r="U19" s="48">
        <v>5</v>
      </c>
      <c r="V19" s="48">
        <v>1</v>
      </c>
      <c r="W19" s="48">
        <v>2198402</v>
      </c>
      <c r="X19" s="48">
        <v>890980040</v>
      </c>
      <c r="Y19" s="48" t="s">
        <v>442</v>
      </c>
      <c r="Z19" s="79" t="s">
        <v>443</v>
      </c>
      <c r="AA19" s="80">
        <v>43069</v>
      </c>
      <c r="AB19" s="79">
        <v>30</v>
      </c>
      <c r="AC19" s="14">
        <v>821</v>
      </c>
      <c r="AD19" s="33" t="s">
        <v>1018</v>
      </c>
      <c r="AE19" s="33" t="s">
        <v>446</v>
      </c>
      <c r="AF19" s="14"/>
      <c r="AG19" s="14"/>
      <c r="AH19" s="14"/>
      <c r="AI19" s="14"/>
      <c r="AJ19" s="14"/>
      <c r="AK19" s="14"/>
      <c r="AL19" s="14"/>
      <c r="AM19" s="14"/>
      <c r="AN19" s="14"/>
      <c r="AO19" s="14"/>
      <c r="AP19" s="14"/>
      <c r="AQ19" s="14"/>
      <c r="AR19" s="14"/>
    </row>
    <row r="20" spans="1:44" ht="12.75" customHeight="1">
      <c r="A20" s="63">
        <v>19</v>
      </c>
      <c r="B20" s="63" t="s">
        <v>435</v>
      </c>
      <c r="C20" s="63">
        <v>1036404307</v>
      </c>
      <c r="D20" s="63" t="s">
        <v>1020</v>
      </c>
      <c r="E20" s="63" t="s">
        <v>1020</v>
      </c>
      <c r="F20" s="63" t="s">
        <v>1068</v>
      </c>
      <c r="G20" s="63"/>
      <c r="H20" s="78">
        <v>36122</v>
      </c>
      <c r="I20" s="63" t="s">
        <v>544</v>
      </c>
      <c r="J20" s="63" t="s">
        <v>1122</v>
      </c>
      <c r="K20" s="63">
        <v>5</v>
      </c>
      <c r="L20" s="63">
        <v>148</v>
      </c>
      <c r="M20" s="63">
        <v>3148031850</v>
      </c>
      <c r="N20" s="78">
        <v>43040</v>
      </c>
      <c r="O20" s="48">
        <v>1654</v>
      </c>
      <c r="P20" s="48">
        <v>737717</v>
      </c>
      <c r="Q20" s="82">
        <v>800088702</v>
      </c>
      <c r="R20" s="48">
        <v>3851101</v>
      </c>
      <c r="S20" s="48">
        <v>14</v>
      </c>
      <c r="T20" s="48" t="s">
        <v>441</v>
      </c>
      <c r="U20" s="48">
        <v>5</v>
      </c>
      <c r="V20" s="48">
        <v>1</v>
      </c>
      <c r="W20" s="48">
        <v>2198402</v>
      </c>
      <c r="X20" s="48">
        <v>890980040</v>
      </c>
      <c r="Y20" s="48" t="s">
        <v>442</v>
      </c>
      <c r="Z20" s="79" t="s">
        <v>443</v>
      </c>
      <c r="AA20" s="80">
        <v>43069</v>
      </c>
      <c r="AB20" s="79">
        <v>30</v>
      </c>
      <c r="AC20" s="14">
        <v>821</v>
      </c>
      <c r="AD20" s="33" t="s">
        <v>1018</v>
      </c>
      <c r="AE20" s="33" t="s">
        <v>446</v>
      </c>
      <c r="AF20" s="14"/>
      <c r="AG20" s="14"/>
      <c r="AH20" s="14"/>
      <c r="AI20" s="14"/>
      <c r="AJ20" s="14"/>
      <c r="AK20" s="14"/>
      <c r="AL20" s="14"/>
      <c r="AM20" s="14"/>
      <c r="AN20" s="14"/>
      <c r="AO20" s="14"/>
      <c r="AP20" s="14"/>
      <c r="AQ20" s="14"/>
      <c r="AR20" s="14"/>
    </row>
    <row r="21" spans="1:44" ht="12.75" customHeight="1">
      <c r="A21" s="63">
        <v>20</v>
      </c>
      <c r="B21" s="63" t="s">
        <v>435</v>
      </c>
      <c r="C21" s="63">
        <v>1044506098</v>
      </c>
      <c r="D21" s="63" t="s">
        <v>67</v>
      </c>
      <c r="E21" s="63" t="s">
        <v>1123</v>
      </c>
      <c r="F21" s="63" t="s">
        <v>1124</v>
      </c>
      <c r="G21" s="63"/>
      <c r="H21" s="78">
        <v>33976</v>
      </c>
      <c r="I21" s="63" t="s">
        <v>544</v>
      </c>
      <c r="J21" s="63" t="s">
        <v>1125</v>
      </c>
      <c r="K21" s="63">
        <v>5</v>
      </c>
      <c r="L21" s="63">
        <v>88</v>
      </c>
      <c r="M21" s="63">
        <v>3137592574</v>
      </c>
      <c r="N21" s="78">
        <v>43040</v>
      </c>
      <c r="O21" s="48">
        <v>1654</v>
      </c>
      <c r="P21" s="48">
        <v>737717</v>
      </c>
      <c r="Q21" s="82">
        <v>805000427</v>
      </c>
      <c r="R21" s="48">
        <v>3851101</v>
      </c>
      <c r="S21" s="48">
        <v>14</v>
      </c>
      <c r="T21" s="48" t="s">
        <v>441</v>
      </c>
      <c r="U21" s="48">
        <v>5</v>
      </c>
      <c r="V21" s="48">
        <v>1</v>
      </c>
      <c r="W21" s="48">
        <v>2198402</v>
      </c>
      <c r="X21" s="48">
        <v>890980040</v>
      </c>
      <c r="Y21" s="48" t="s">
        <v>442</v>
      </c>
      <c r="Z21" s="79" t="s">
        <v>443</v>
      </c>
      <c r="AA21" s="80">
        <v>43069</v>
      </c>
      <c r="AB21" s="79">
        <v>30</v>
      </c>
      <c r="AC21" s="14">
        <v>821</v>
      </c>
      <c r="AD21" s="33" t="s">
        <v>1018</v>
      </c>
      <c r="AE21" s="33" t="s">
        <v>446</v>
      </c>
      <c r="AF21" s="14"/>
      <c r="AG21" s="14"/>
      <c r="AH21" s="14"/>
      <c r="AI21" s="14"/>
      <c r="AJ21" s="14"/>
      <c r="AK21" s="14"/>
      <c r="AL21" s="14"/>
      <c r="AM21" s="14"/>
      <c r="AN21" s="14"/>
      <c r="AO21" s="14"/>
      <c r="AP21" s="14"/>
      <c r="AQ21" s="14"/>
      <c r="AR21" s="14"/>
    </row>
    <row r="22" spans="1:44" ht="12.75" customHeight="1">
      <c r="A22" s="63">
        <v>21</v>
      </c>
      <c r="B22" s="63" t="s">
        <v>435</v>
      </c>
      <c r="C22" s="63">
        <v>1040051364</v>
      </c>
      <c r="D22" s="63" t="s">
        <v>67</v>
      </c>
      <c r="E22" s="63" t="s">
        <v>308</v>
      </c>
      <c r="F22" s="63" t="s">
        <v>115</v>
      </c>
      <c r="G22" s="63"/>
      <c r="H22" s="78">
        <v>36400</v>
      </c>
      <c r="I22" s="63" t="s">
        <v>439</v>
      </c>
      <c r="J22" s="63" t="s">
        <v>1126</v>
      </c>
      <c r="K22" s="63">
        <v>5</v>
      </c>
      <c r="L22" s="63">
        <v>376</v>
      </c>
      <c r="M22" s="63">
        <v>3003104793</v>
      </c>
      <c r="N22" s="78">
        <v>43040</v>
      </c>
      <c r="O22" s="48">
        <v>1654</v>
      </c>
      <c r="P22" s="48">
        <v>737717</v>
      </c>
      <c r="Q22" s="82">
        <v>805000427</v>
      </c>
      <c r="R22" s="48">
        <v>3851101</v>
      </c>
      <c r="S22" s="48">
        <v>14</v>
      </c>
      <c r="T22" s="48" t="s">
        <v>441</v>
      </c>
      <c r="U22" s="48">
        <v>5</v>
      </c>
      <c r="V22" s="48">
        <v>1</v>
      </c>
      <c r="W22" s="48">
        <v>2198402</v>
      </c>
      <c r="X22" s="48">
        <v>890980040</v>
      </c>
      <c r="Y22" s="48" t="s">
        <v>442</v>
      </c>
      <c r="Z22" s="79" t="s">
        <v>443</v>
      </c>
      <c r="AA22" s="80">
        <v>43069</v>
      </c>
      <c r="AB22" s="79">
        <v>30</v>
      </c>
      <c r="AC22" s="14">
        <v>821</v>
      </c>
      <c r="AD22" s="33" t="s">
        <v>1018</v>
      </c>
      <c r="AE22" s="33" t="s">
        <v>446</v>
      </c>
      <c r="AF22" s="14"/>
      <c r="AG22" s="14"/>
      <c r="AH22" s="14"/>
      <c r="AI22" s="14"/>
      <c r="AJ22" s="14"/>
      <c r="AK22" s="14"/>
      <c r="AL22" s="14"/>
      <c r="AM22" s="14"/>
      <c r="AN22" s="14"/>
      <c r="AO22" s="14"/>
      <c r="AP22" s="14"/>
      <c r="AQ22" s="14"/>
      <c r="AR22" s="14"/>
    </row>
    <row r="23" spans="1:44" ht="12.75" customHeight="1">
      <c r="A23" s="84">
        <v>22</v>
      </c>
      <c r="B23" s="84" t="s">
        <v>435</v>
      </c>
      <c r="C23" s="84">
        <v>1085339054</v>
      </c>
      <c r="D23" s="84" t="s">
        <v>109</v>
      </c>
      <c r="E23" s="84" t="s">
        <v>1127</v>
      </c>
      <c r="F23" s="84" t="s">
        <v>1128</v>
      </c>
      <c r="G23" s="84" t="s">
        <v>1129</v>
      </c>
      <c r="H23" s="85">
        <v>35846</v>
      </c>
      <c r="I23" s="84" t="s">
        <v>544</v>
      </c>
      <c r="J23" s="84" t="s">
        <v>1130</v>
      </c>
      <c r="K23" s="84">
        <v>5</v>
      </c>
      <c r="L23" s="84">
        <v>440</v>
      </c>
      <c r="M23" s="84">
        <v>3209645119</v>
      </c>
      <c r="N23" s="85">
        <v>43040</v>
      </c>
      <c r="O23" s="86">
        <v>1654</v>
      </c>
      <c r="P23" s="86">
        <v>737717</v>
      </c>
      <c r="Q23" s="82">
        <v>805000427</v>
      </c>
      <c r="R23" s="86">
        <v>3851101</v>
      </c>
      <c r="S23" s="86">
        <v>14</v>
      </c>
      <c r="T23" s="86" t="s">
        <v>1131</v>
      </c>
      <c r="U23" s="86">
        <v>5</v>
      </c>
      <c r="V23" s="86">
        <v>1</v>
      </c>
      <c r="W23" s="86">
        <v>2198402</v>
      </c>
      <c r="X23" s="86">
        <v>890980040</v>
      </c>
      <c r="Y23" s="86" t="s">
        <v>442</v>
      </c>
      <c r="Z23" s="88" t="s">
        <v>443</v>
      </c>
      <c r="AA23" s="80">
        <v>43069</v>
      </c>
      <c r="AB23" s="88">
        <v>30</v>
      </c>
      <c r="AC23" s="89">
        <v>821</v>
      </c>
      <c r="AD23" s="34" t="s">
        <v>1018</v>
      </c>
      <c r="AE23" s="33" t="s">
        <v>446</v>
      </c>
      <c r="AF23" s="89"/>
      <c r="AG23" s="89"/>
      <c r="AH23" s="89"/>
      <c r="AI23" s="89"/>
      <c r="AJ23" s="89"/>
      <c r="AK23" s="89"/>
      <c r="AL23" s="89"/>
      <c r="AM23" s="89"/>
      <c r="AN23" s="89"/>
      <c r="AO23" s="89"/>
      <c r="AP23" s="89"/>
      <c r="AQ23" s="89"/>
      <c r="AR23" s="89"/>
    </row>
    <row r="24" spans="1:44" ht="12.75" customHeight="1">
      <c r="A24" s="63">
        <v>23</v>
      </c>
      <c r="B24" s="63" t="s">
        <v>435</v>
      </c>
      <c r="C24" s="63">
        <v>1144201736</v>
      </c>
      <c r="D24" s="63" t="s">
        <v>1132</v>
      </c>
      <c r="E24" s="63" t="s">
        <v>118</v>
      </c>
      <c r="F24" s="63" t="s">
        <v>165</v>
      </c>
      <c r="G24" s="63" t="s">
        <v>166</v>
      </c>
      <c r="H24" s="78">
        <v>35503</v>
      </c>
      <c r="I24" s="63" t="s">
        <v>439</v>
      </c>
      <c r="J24" s="97" t="s">
        <v>1133</v>
      </c>
      <c r="K24" s="63">
        <v>5</v>
      </c>
      <c r="L24" s="63">
        <v>615</v>
      </c>
      <c r="M24" s="63">
        <v>3057507468</v>
      </c>
      <c r="N24" s="78">
        <v>43040</v>
      </c>
      <c r="O24" s="48">
        <v>1654</v>
      </c>
      <c r="P24" s="48">
        <v>737717</v>
      </c>
      <c r="Q24" s="82">
        <v>900156264</v>
      </c>
      <c r="R24" s="48">
        <v>3851101</v>
      </c>
      <c r="S24" s="48">
        <v>14</v>
      </c>
      <c r="T24" s="48" t="s">
        <v>441</v>
      </c>
      <c r="U24" s="48">
        <v>5</v>
      </c>
      <c r="V24" s="48">
        <v>1</v>
      </c>
      <c r="W24" s="48">
        <v>2198402</v>
      </c>
      <c r="X24" s="48">
        <v>890980040</v>
      </c>
      <c r="Y24" s="48" t="s">
        <v>442</v>
      </c>
      <c r="Z24" s="79" t="s">
        <v>443</v>
      </c>
      <c r="AA24" s="80">
        <v>43069</v>
      </c>
      <c r="AB24" s="79">
        <v>30</v>
      </c>
      <c r="AC24" s="14">
        <v>821</v>
      </c>
      <c r="AD24" s="33" t="s">
        <v>1018</v>
      </c>
      <c r="AE24" s="33" t="s">
        <v>446</v>
      </c>
      <c r="AF24" s="14"/>
      <c r="AG24" s="14"/>
      <c r="AH24" s="14"/>
      <c r="AI24" s="14"/>
      <c r="AJ24" s="14"/>
      <c r="AK24" s="14"/>
      <c r="AL24" s="14"/>
      <c r="AM24" s="14"/>
      <c r="AN24" s="14"/>
      <c r="AO24" s="14"/>
      <c r="AP24" s="14"/>
      <c r="AQ24" s="14"/>
      <c r="AR24" s="14"/>
    </row>
    <row r="25" spans="1:44" ht="12.75" customHeight="1">
      <c r="A25" s="63">
        <v>24</v>
      </c>
      <c r="B25" s="63" t="s">
        <v>435</v>
      </c>
      <c r="C25" s="63">
        <v>1036784735</v>
      </c>
      <c r="D25" s="63" t="s">
        <v>1134</v>
      </c>
      <c r="E25" s="63" t="s">
        <v>132</v>
      </c>
      <c r="F25" s="63" t="s">
        <v>82</v>
      </c>
      <c r="G25" s="63"/>
      <c r="H25" s="78">
        <v>35600</v>
      </c>
      <c r="I25" s="63" t="s">
        <v>544</v>
      </c>
      <c r="J25" s="63" t="s">
        <v>1135</v>
      </c>
      <c r="K25" s="63">
        <v>5</v>
      </c>
      <c r="L25" s="63">
        <v>400</v>
      </c>
      <c r="M25" s="63">
        <v>3022861236</v>
      </c>
      <c r="N25" s="78">
        <v>43040</v>
      </c>
      <c r="O25" s="48">
        <v>1654</v>
      </c>
      <c r="P25" s="48">
        <v>737717</v>
      </c>
      <c r="Q25" s="82">
        <v>805000427</v>
      </c>
      <c r="R25" s="48">
        <v>3851101</v>
      </c>
      <c r="S25" s="48">
        <v>14</v>
      </c>
      <c r="T25" s="48" t="s">
        <v>441</v>
      </c>
      <c r="U25" s="48">
        <v>5</v>
      </c>
      <c r="V25" s="48">
        <v>1</v>
      </c>
      <c r="W25" s="48">
        <v>2198402</v>
      </c>
      <c r="X25" s="48">
        <v>890980040</v>
      </c>
      <c r="Y25" s="48" t="s">
        <v>442</v>
      </c>
      <c r="Z25" s="79" t="s">
        <v>443</v>
      </c>
      <c r="AA25" s="80">
        <v>43069</v>
      </c>
      <c r="AB25" s="79">
        <v>30</v>
      </c>
      <c r="AC25" s="14">
        <v>821</v>
      </c>
      <c r="AD25" s="33" t="s">
        <v>1018</v>
      </c>
      <c r="AE25" s="33" t="s">
        <v>446</v>
      </c>
      <c r="AF25" s="14"/>
      <c r="AG25" s="14"/>
      <c r="AH25" s="14"/>
      <c r="AI25" s="14"/>
      <c r="AJ25" s="14"/>
      <c r="AK25" s="14"/>
      <c r="AL25" s="14"/>
      <c r="AM25" s="14"/>
      <c r="AN25" s="14"/>
      <c r="AO25" s="14"/>
      <c r="AP25" s="14"/>
      <c r="AQ25" s="14"/>
      <c r="AR25" s="14"/>
    </row>
    <row r="26" spans="1:44" ht="12.75" customHeight="1">
      <c r="A26" s="63">
        <v>25</v>
      </c>
      <c r="B26" s="63" t="s">
        <v>435</v>
      </c>
      <c r="C26" s="63">
        <v>1035522411</v>
      </c>
      <c r="D26" s="63" t="s">
        <v>1041</v>
      </c>
      <c r="E26" s="63" t="s">
        <v>268</v>
      </c>
      <c r="F26" s="63" t="s">
        <v>37</v>
      </c>
      <c r="G26" s="63"/>
      <c r="H26" s="78">
        <v>36095</v>
      </c>
      <c r="I26" s="63" t="s">
        <v>544</v>
      </c>
      <c r="J26" s="63" t="s">
        <v>1136</v>
      </c>
      <c r="K26" s="63">
        <v>5</v>
      </c>
      <c r="L26" s="63">
        <v>148</v>
      </c>
      <c r="M26" s="63">
        <v>3217348086</v>
      </c>
      <c r="N26" s="78">
        <v>43040</v>
      </c>
      <c r="O26" s="48">
        <v>1654</v>
      </c>
      <c r="P26" s="48">
        <v>737717</v>
      </c>
      <c r="Q26" s="14">
        <v>830079672</v>
      </c>
      <c r="R26" s="48">
        <v>3851101</v>
      </c>
      <c r="S26" s="48">
        <v>14</v>
      </c>
      <c r="T26" s="48" t="s">
        <v>441</v>
      </c>
      <c r="U26" s="48">
        <v>5</v>
      </c>
      <c r="V26" s="48">
        <v>1</v>
      </c>
      <c r="W26" s="48">
        <v>2198402</v>
      </c>
      <c r="X26" s="48">
        <v>890980040</v>
      </c>
      <c r="Y26" s="48" t="s">
        <v>442</v>
      </c>
      <c r="Z26" s="79" t="s">
        <v>443</v>
      </c>
      <c r="AA26" s="80">
        <v>43069</v>
      </c>
      <c r="AB26" s="79">
        <v>30</v>
      </c>
      <c r="AC26" s="14">
        <v>821</v>
      </c>
      <c r="AD26" s="33" t="s">
        <v>1018</v>
      </c>
      <c r="AE26" s="33" t="s">
        <v>446</v>
      </c>
      <c r="AF26" s="14"/>
      <c r="AG26" s="14"/>
      <c r="AH26" s="14"/>
      <c r="AI26" s="14"/>
      <c r="AJ26" s="14"/>
      <c r="AK26" s="14"/>
      <c r="AL26" s="14"/>
      <c r="AM26" s="14"/>
      <c r="AN26" s="14"/>
      <c r="AO26" s="14"/>
      <c r="AP26" s="14"/>
      <c r="AQ26" s="14"/>
      <c r="AR26" s="14"/>
    </row>
    <row r="27" spans="1:44" ht="12.75" customHeight="1">
      <c r="A27" s="63">
        <v>26</v>
      </c>
      <c r="B27" s="63" t="s">
        <v>435</v>
      </c>
      <c r="C27" s="63">
        <v>1040752388</v>
      </c>
      <c r="D27" s="63" t="s">
        <v>322</v>
      </c>
      <c r="E27" s="63" t="s">
        <v>221</v>
      </c>
      <c r="F27" s="63" t="s">
        <v>42</v>
      </c>
      <c r="G27" s="63" t="s">
        <v>182</v>
      </c>
      <c r="H27" s="78">
        <v>35170</v>
      </c>
      <c r="I27" s="63" t="s">
        <v>439</v>
      </c>
      <c r="J27" s="63" t="s">
        <v>1137</v>
      </c>
      <c r="K27" s="63">
        <v>5</v>
      </c>
      <c r="L27" s="63">
        <v>1</v>
      </c>
      <c r="M27" s="63">
        <v>3196013275</v>
      </c>
      <c r="N27" s="78">
        <v>43040</v>
      </c>
      <c r="O27" s="48">
        <v>1654</v>
      </c>
      <c r="P27" s="48">
        <v>737717</v>
      </c>
      <c r="Q27" s="14">
        <v>830079672</v>
      </c>
      <c r="R27" s="48">
        <v>3851101</v>
      </c>
      <c r="S27" s="48">
        <v>14</v>
      </c>
      <c r="T27" s="48" t="s">
        <v>441</v>
      </c>
      <c r="U27" s="48">
        <v>5</v>
      </c>
      <c r="V27" s="48">
        <v>1</v>
      </c>
      <c r="W27" s="48">
        <v>2198402</v>
      </c>
      <c r="X27" s="48">
        <v>890980040</v>
      </c>
      <c r="Y27" s="48" t="s">
        <v>442</v>
      </c>
      <c r="Z27" s="79" t="s">
        <v>443</v>
      </c>
      <c r="AA27" s="80">
        <v>43069</v>
      </c>
      <c r="AB27" s="79">
        <v>30</v>
      </c>
      <c r="AC27" s="14">
        <v>821</v>
      </c>
      <c r="AD27" s="33" t="s">
        <v>1018</v>
      </c>
      <c r="AE27" s="33" t="s">
        <v>446</v>
      </c>
      <c r="AF27" s="14"/>
      <c r="AG27" s="14"/>
      <c r="AH27" s="14"/>
      <c r="AI27" s="14"/>
      <c r="AJ27" s="14"/>
      <c r="AK27" s="14"/>
      <c r="AL27" s="14"/>
      <c r="AM27" s="14"/>
      <c r="AN27" s="14"/>
      <c r="AO27" s="14"/>
      <c r="AP27" s="14"/>
      <c r="AQ27" s="14"/>
      <c r="AR27" s="14"/>
    </row>
    <row r="28" spans="1:44" ht="12.75" customHeight="1">
      <c r="A28" s="84">
        <v>27</v>
      </c>
      <c r="B28" s="84" t="s">
        <v>435</v>
      </c>
      <c r="C28" s="84">
        <v>1043003050</v>
      </c>
      <c r="D28" s="84" t="s">
        <v>1138</v>
      </c>
      <c r="E28" s="84" t="s">
        <v>57</v>
      </c>
      <c r="F28" s="84" t="s">
        <v>1139</v>
      </c>
      <c r="G28" s="84" t="s">
        <v>18</v>
      </c>
      <c r="H28" s="85">
        <v>32785</v>
      </c>
      <c r="I28" s="84" t="s">
        <v>544</v>
      </c>
      <c r="J28" s="84" t="s">
        <v>1140</v>
      </c>
      <c r="K28" s="84">
        <v>5</v>
      </c>
      <c r="L28" s="84">
        <v>615</v>
      </c>
      <c r="M28" s="84">
        <v>3148059515</v>
      </c>
      <c r="N28" s="85">
        <v>43040</v>
      </c>
      <c r="O28" s="86">
        <v>1654</v>
      </c>
      <c r="P28" s="86">
        <v>737717</v>
      </c>
      <c r="Q28" s="82">
        <v>800130907</v>
      </c>
      <c r="R28" s="86">
        <v>3851101</v>
      </c>
      <c r="S28" s="86">
        <v>14</v>
      </c>
      <c r="T28" s="86" t="s">
        <v>441</v>
      </c>
      <c r="U28" s="86">
        <v>5</v>
      </c>
      <c r="V28" s="86">
        <v>1</v>
      </c>
      <c r="W28" s="86">
        <v>2198402</v>
      </c>
      <c r="X28" s="86">
        <v>890980040</v>
      </c>
      <c r="Y28" s="86" t="s">
        <v>442</v>
      </c>
      <c r="Z28" s="88" t="s">
        <v>443</v>
      </c>
      <c r="AA28" s="80">
        <v>43069</v>
      </c>
      <c r="AB28" s="88">
        <v>30</v>
      </c>
      <c r="AC28" s="89">
        <v>821</v>
      </c>
      <c r="AD28" s="34" t="s">
        <v>1018</v>
      </c>
      <c r="AE28" s="33" t="s">
        <v>446</v>
      </c>
      <c r="AF28" s="89"/>
      <c r="AG28" s="89"/>
      <c r="AH28" s="89"/>
      <c r="AI28" s="89"/>
      <c r="AJ28" s="89"/>
      <c r="AK28" s="89"/>
      <c r="AL28" s="89"/>
      <c r="AM28" s="89"/>
      <c r="AN28" s="89"/>
      <c r="AO28" s="89"/>
      <c r="AP28" s="89"/>
      <c r="AQ28" s="89"/>
      <c r="AR28" s="89"/>
    </row>
    <row r="29" spans="1:44" ht="12.75" customHeight="1">
      <c r="A29" s="41"/>
      <c r="B29" s="90"/>
      <c r="C29" s="41"/>
      <c r="D29" s="41"/>
      <c r="E29" s="41"/>
      <c r="F29" s="41"/>
      <c r="G29" s="41"/>
      <c r="H29" s="41"/>
      <c r="I29" s="90"/>
      <c r="J29" s="41"/>
      <c r="K29" s="41"/>
      <c r="L29" s="41"/>
      <c r="M29" s="41"/>
      <c r="N29" s="41"/>
      <c r="O29" s="39"/>
      <c r="P29" s="39"/>
      <c r="Q29" s="41"/>
      <c r="R29" s="39"/>
      <c r="S29" s="39"/>
      <c r="T29" s="39"/>
      <c r="U29" s="39"/>
      <c r="V29" s="39"/>
      <c r="W29" s="39"/>
      <c r="X29" s="39"/>
      <c r="Y29" s="39"/>
      <c r="Z29" s="91"/>
      <c r="AA29" s="80"/>
      <c r="AB29" s="91"/>
      <c r="AC29" s="92"/>
      <c r="AD29" s="93"/>
      <c r="AE29" s="43"/>
      <c r="AF29" s="94"/>
      <c r="AG29" s="94"/>
      <c r="AH29" s="94"/>
      <c r="AI29" s="94"/>
      <c r="AJ29" s="94"/>
      <c r="AK29" s="94"/>
      <c r="AL29" s="94"/>
      <c r="AM29" s="94"/>
      <c r="AN29" s="94"/>
      <c r="AO29" s="94"/>
      <c r="AP29" s="94"/>
      <c r="AQ29" s="94"/>
      <c r="AR29" s="94"/>
    </row>
    <row r="30" spans="1:44" ht="12.75" customHeight="1">
      <c r="A30" s="36"/>
      <c r="B30" s="37"/>
      <c r="C30" s="36"/>
      <c r="D30" s="36"/>
      <c r="E30" s="36"/>
      <c r="F30" s="36"/>
      <c r="G30" s="36"/>
      <c r="H30" s="36"/>
      <c r="I30" s="37"/>
      <c r="J30" s="36"/>
      <c r="K30" s="36"/>
      <c r="L30" s="36"/>
      <c r="M30" s="36"/>
      <c r="N30" s="36"/>
      <c r="O30" s="40"/>
      <c r="P30" s="40"/>
      <c r="Q30" s="41"/>
      <c r="R30" s="40"/>
      <c r="S30" s="40"/>
      <c r="T30" s="40"/>
      <c r="U30" s="40"/>
      <c r="V30" s="40"/>
      <c r="W30" s="40"/>
      <c r="X30" s="40"/>
      <c r="Y30" s="40"/>
      <c r="Z30" s="21"/>
      <c r="AA30" s="42"/>
      <c r="AB30" s="21"/>
      <c r="AC30" s="42"/>
      <c r="AD30" s="43"/>
      <c r="AE30" s="43"/>
    </row>
    <row r="31" spans="1:44" ht="12.75" customHeight="1">
      <c r="A31" s="36"/>
      <c r="B31" s="37"/>
      <c r="C31" s="36"/>
      <c r="D31" s="36"/>
      <c r="E31" s="36"/>
      <c r="F31" s="36"/>
      <c r="G31" s="36"/>
      <c r="H31" s="36"/>
      <c r="I31" s="37"/>
      <c r="J31" s="36"/>
      <c r="K31" s="36"/>
      <c r="L31" s="36"/>
      <c r="M31" s="36"/>
      <c r="N31" s="36"/>
      <c r="O31" s="40"/>
      <c r="P31" s="40"/>
      <c r="Q31" s="41"/>
      <c r="R31" s="40"/>
      <c r="S31" s="40"/>
      <c r="T31" s="40"/>
      <c r="U31" s="40"/>
      <c r="V31" s="40"/>
      <c r="W31" s="40"/>
      <c r="X31" s="40"/>
      <c r="Y31" s="40"/>
      <c r="Z31" s="21"/>
      <c r="AA31" s="42"/>
      <c r="AB31" s="21"/>
      <c r="AC31" s="42"/>
      <c r="AD31" s="43"/>
      <c r="AE31" s="43"/>
    </row>
    <row r="32" spans="1:44" ht="12.75" customHeight="1">
      <c r="A32" s="36"/>
      <c r="B32" s="37"/>
      <c r="C32" s="36"/>
      <c r="D32" s="36"/>
      <c r="E32" s="36"/>
      <c r="F32" s="36"/>
      <c r="G32" s="36"/>
      <c r="H32" s="36"/>
      <c r="I32" s="37"/>
      <c r="J32" s="36"/>
      <c r="K32" s="36"/>
      <c r="L32" s="36"/>
      <c r="M32" s="36"/>
      <c r="N32" s="36"/>
      <c r="O32" s="40"/>
      <c r="P32" s="40"/>
      <c r="Q32" s="41"/>
      <c r="R32" s="40"/>
      <c r="S32" s="40"/>
      <c r="T32" s="40"/>
      <c r="U32" s="40"/>
      <c r="V32" s="40"/>
      <c r="W32" s="40"/>
      <c r="X32" s="40"/>
      <c r="Y32" s="40"/>
      <c r="Z32" s="21"/>
      <c r="AA32" s="42"/>
      <c r="AB32" s="21"/>
      <c r="AC32" s="42"/>
      <c r="AD32" s="43"/>
      <c r="AE32" s="43"/>
    </row>
    <row r="33" spans="1:31" ht="12.75" customHeight="1">
      <c r="A33" s="36"/>
      <c r="B33" s="37"/>
      <c r="C33" s="36"/>
      <c r="D33" s="36"/>
      <c r="E33" s="36"/>
      <c r="F33" s="36"/>
      <c r="G33" s="36"/>
      <c r="H33" s="36"/>
      <c r="I33" s="37"/>
      <c r="J33" s="36"/>
      <c r="K33" s="36"/>
      <c r="L33" s="36"/>
      <c r="M33" s="36"/>
      <c r="N33" s="36"/>
      <c r="O33" s="40"/>
      <c r="P33" s="40"/>
      <c r="Q33" s="41"/>
      <c r="R33" s="40"/>
      <c r="S33" s="40"/>
      <c r="T33" s="40"/>
      <c r="U33" s="40"/>
      <c r="V33" s="40"/>
      <c r="W33" s="40"/>
      <c r="X33" s="40"/>
      <c r="Y33" s="40"/>
      <c r="Z33" s="21"/>
      <c r="AA33" s="42"/>
      <c r="AB33" s="21"/>
      <c r="AC33" s="42"/>
      <c r="AD33" s="43"/>
      <c r="AE33" s="43"/>
    </row>
    <row r="34" spans="1:31" ht="12.75" customHeight="1">
      <c r="A34" s="36"/>
      <c r="B34" s="37"/>
      <c r="C34" s="36"/>
      <c r="D34" s="36"/>
      <c r="E34" s="36"/>
      <c r="F34" s="36"/>
      <c r="G34" s="36"/>
      <c r="H34" s="36"/>
      <c r="I34" s="37"/>
      <c r="J34" s="36"/>
      <c r="K34" s="36"/>
      <c r="L34" s="36"/>
      <c r="M34" s="36"/>
      <c r="N34" s="36"/>
      <c r="O34" s="40"/>
      <c r="P34" s="40"/>
      <c r="Q34" s="41"/>
      <c r="R34" s="40"/>
      <c r="S34" s="40"/>
      <c r="T34" s="40"/>
      <c r="U34" s="40"/>
      <c r="V34" s="40"/>
      <c r="W34" s="40"/>
      <c r="X34" s="40"/>
      <c r="Y34" s="40"/>
      <c r="Z34" s="21"/>
      <c r="AA34" s="42"/>
      <c r="AB34" s="21"/>
      <c r="AC34" s="42"/>
      <c r="AD34" s="43"/>
      <c r="AE34" s="43"/>
    </row>
    <row r="35" spans="1:31" ht="12.75" customHeight="1">
      <c r="A35" s="36"/>
      <c r="B35" s="37"/>
      <c r="C35" s="36"/>
      <c r="D35" s="36"/>
      <c r="E35" s="36"/>
      <c r="F35" s="36"/>
      <c r="G35" s="36"/>
      <c r="H35" s="36"/>
      <c r="I35" s="37"/>
      <c r="J35" s="36"/>
      <c r="K35" s="36"/>
      <c r="L35" s="36"/>
      <c r="M35" s="36"/>
      <c r="N35" s="36"/>
      <c r="O35" s="40"/>
      <c r="P35" s="40"/>
      <c r="Q35" s="41"/>
      <c r="R35" s="40"/>
      <c r="S35" s="40"/>
      <c r="T35" s="40"/>
      <c r="U35" s="40"/>
      <c r="V35" s="40"/>
      <c r="W35" s="40"/>
      <c r="X35" s="40"/>
      <c r="Y35" s="40"/>
      <c r="Z35" s="21"/>
      <c r="AA35" s="42"/>
      <c r="AB35" s="21"/>
      <c r="AC35" s="42"/>
      <c r="AD35" s="43"/>
      <c r="AE35" s="43"/>
    </row>
    <row r="36" spans="1:31" ht="12.75" customHeight="1">
      <c r="A36" s="36"/>
      <c r="B36" s="37"/>
      <c r="C36" s="36"/>
      <c r="D36" s="36"/>
      <c r="E36" s="36"/>
      <c r="F36" s="36"/>
      <c r="G36" s="36"/>
      <c r="H36" s="36"/>
      <c r="I36" s="37"/>
      <c r="J36" s="36"/>
      <c r="K36" s="36"/>
      <c r="L36" s="36"/>
      <c r="M36" s="36"/>
      <c r="N36" s="36"/>
      <c r="O36" s="40"/>
      <c r="P36" s="40"/>
      <c r="Q36" s="41"/>
      <c r="R36" s="40"/>
      <c r="S36" s="40"/>
      <c r="T36" s="40"/>
      <c r="U36" s="40"/>
      <c r="V36" s="40"/>
      <c r="W36" s="40"/>
      <c r="X36" s="40"/>
      <c r="Y36" s="40"/>
      <c r="Z36" s="21"/>
      <c r="AA36" s="42"/>
      <c r="AB36" s="21"/>
      <c r="AC36" s="42"/>
      <c r="AD36" s="43"/>
      <c r="AE36" s="43"/>
    </row>
    <row r="37" spans="1:31" ht="12.75" customHeight="1">
      <c r="A37" s="36"/>
      <c r="B37" s="37"/>
      <c r="C37" s="36"/>
      <c r="D37" s="36"/>
      <c r="E37" s="36"/>
      <c r="F37" s="36"/>
      <c r="G37" s="36"/>
      <c r="H37" s="36"/>
      <c r="I37" s="37"/>
      <c r="J37" s="36"/>
      <c r="K37" s="36"/>
      <c r="L37" s="36"/>
      <c r="M37" s="36"/>
      <c r="N37" s="36"/>
      <c r="O37" s="40"/>
      <c r="P37" s="40"/>
      <c r="Q37" s="41"/>
      <c r="R37" s="40"/>
      <c r="S37" s="40"/>
      <c r="T37" s="40"/>
      <c r="U37" s="40"/>
      <c r="V37" s="40"/>
      <c r="W37" s="40"/>
      <c r="X37" s="40"/>
      <c r="Y37" s="40"/>
      <c r="Z37" s="21"/>
      <c r="AA37" s="42"/>
      <c r="AB37" s="21"/>
      <c r="AC37" s="42"/>
      <c r="AD37" s="43"/>
      <c r="AE37" s="43"/>
    </row>
    <row r="38" spans="1:31" ht="12.75" customHeight="1">
      <c r="A38" s="36"/>
      <c r="B38" s="37"/>
      <c r="C38" s="36"/>
      <c r="D38" s="36"/>
      <c r="E38" s="36"/>
      <c r="F38" s="36"/>
      <c r="G38" s="36"/>
      <c r="H38" s="36"/>
      <c r="I38" s="37"/>
      <c r="J38" s="36"/>
      <c r="K38" s="36"/>
      <c r="L38" s="36"/>
      <c r="M38" s="36"/>
      <c r="N38" s="36"/>
      <c r="O38" s="40"/>
      <c r="P38" s="40"/>
      <c r="Q38" s="41"/>
      <c r="R38" s="40"/>
      <c r="S38" s="40"/>
      <c r="T38" s="40"/>
      <c r="U38" s="40"/>
      <c r="V38" s="40"/>
      <c r="W38" s="40"/>
      <c r="X38" s="40"/>
      <c r="Y38" s="40"/>
      <c r="Z38" s="21"/>
      <c r="AA38" s="42"/>
      <c r="AB38" s="21"/>
      <c r="AC38" s="42"/>
      <c r="AD38" s="43"/>
      <c r="AE38" s="43"/>
    </row>
    <row r="39" spans="1:31" ht="12.75" customHeight="1">
      <c r="A39" s="36"/>
      <c r="B39" s="37"/>
      <c r="C39" s="36"/>
      <c r="D39" s="36"/>
      <c r="E39" s="36"/>
      <c r="F39" s="36"/>
      <c r="G39" s="36"/>
      <c r="H39" s="36"/>
      <c r="I39" s="37"/>
      <c r="J39" s="36"/>
      <c r="K39" s="36"/>
      <c r="L39" s="36"/>
      <c r="M39" s="36"/>
      <c r="N39" s="36"/>
      <c r="O39" s="40"/>
      <c r="P39" s="40"/>
      <c r="Q39" s="41"/>
      <c r="R39" s="40"/>
      <c r="S39" s="40"/>
      <c r="T39" s="40"/>
      <c r="U39" s="40"/>
      <c r="V39" s="40"/>
      <c r="W39" s="40"/>
      <c r="X39" s="40"/>
      <c r="Y39" s="40"/>
      <c r="Z39" s="21"/>
      <c r="AA39" s="42"/>
      <c r="AB39" s="21"/>
      <c r="AC39" s="42"/>
      <c r="AD39" s="43"/>
      <c r="AE39" s="43"/>
    </row>
    <row r="40" spans="1:31" ht="12.75" customHeight="1">
      <c r="A40" s="36"/>
      <c r="B40" s="37"/>
      <c r="C40" s="36"/>
      <c r="D40" s="36"/>
      <c r="E40" s="36"/>
      <c r="F40" s="36"/>
      <c r="G40" s="36"/>
      <c r="H40" s="36"/>
      <c r="I40" s="37"/>
      <c r="J40" s="36"/>
      <c r="K40" s="36"/>
      <c r="L40" s="36"/>
      <c r="M40" s="36"/>
      <c r="N40" s="36"/>
      <c r="O40" s="40"/>
      <c r="P40" s="40"/>
      <c r="Q40" s="41"/>
      <c r="R40" s="40"/>
      <c r="S40" s="40"/>
      <c r="T40" s="40"/>
      <c r="U40" s="40"/>
      <c r="V40" s="40"/>
      <c r="W40" s="40"/>
      <c r="X40" s="40"/>
      <c r="Y40" s="40"/>
      <c r="Z40" s="21"/>
      <c r="AA40" s="42"/>
      <c r="AB40" s="21"/>
      <c r="AC40" s="42"/>
      <c r="AD40" s="43"/>
      <c r="AE40" s="43"/>
    </row>
    <row r="41" spans="1:31" ht="12.75" customHeight="1">
      <c r="A41" s="36"/>
      <c r="B41" s="37"/>
      <c r="C41" s="36"/>
      <c r="D41" s="36"/>
      <c r="E41" s="36"/>
      <c r="F41" s="36"/>
      <c r="G41" s="36"/>
      <c r="H41" s="36"/>
      <c r="I41" s="37"/>
      <c r="J41" s="36"/>
      <c r="K41" s="36"/>
      <c r="L41" s="36"/>
      <c r="M41" s="36"/>
      <c r="N41" s="36"/>
      <c r="O41" s="40"/>
      <c r="P41" s="40"/>
      <c r="Q41" s="41"/>
      <c r="R41" s="40"/>
      <c r="S41" s="40"/>
      <c r="T41" s="40"/>
      <c r="U41" s="40"/>
      <c r="V41" s="40"/>
      <c r="W41" s="40"/>
      <c r="X41" s="40"/>
      <c r="Y41" s="40"/>
      <c r="Z41" s="21"/>
      <c r="AA41" s="42"/>
      <c r="AB41" s="21"/>
      <c r="AC41" s="42"/>
      <c r="AD41" s="43"/>
      <c r="AE41" s="43"/>
    </row>
    <row r="42" spans="1:31" ht="12.75" customHeight="1">
      <c r="A42" s="36"/>
      <c r="B42" s="37"/>
      <c r="C42" s="36"/>
      <c r="D42" s="36"/>
      <c r="E42" s="36"/>
      <c r="F42" s="36"/>
      <c r="G42" s="36"/>
      <c r="H42" s="36"/>
      <c r="I42" s="37"/>
      <c r="J42" s="36"/>
      <c r="K42" s="36"/>
      <c r="L42" s="36"/>
      <c r="M42" s="36"/>
      <c r="N42" s="36"/>
      <c r="O42" s="40"/>
      <c r="P42" s="40"/>
      <c r="Q42" s="41"/>
      <c r="R42" s="40"/>
      <c r="S42" s="40"/>
      <c r="T42" s="40"/>
      <c r="U42" s="40"/>
      <c r="V42" s="40"/>
      <c r="W42" s="40"/>
      <c r="X42" s="40"/>
      <c r="Y42" s="40"/>
      <c r="Z42" s="21"/>
      <c r="AA42" s="42"/>
      <c r="AB42" s="21"/>
      <c r="AC42" s="42"/>
      <c r="AD42" s="43"/>
      <c r="AE42" s="43"/>
    </row>
    <row r="43" spans="1:31" ht="12.75" customHeight="1">
      <c r="A43" s="36"/>
      <c r="B43" s="37"/>
      <c r="C43" s="36"/>
      <c r="D43" s="36"/>
      <c r="E43" s="36"/>
      <c r="F43" s="36"/>
      <c r="G43" s="36"/>
      <c r="H43" s="36"/>
      <c r="I43" s="37"/>
      <c r="J43" s="36"/>
      <c r="K43" s="36"/>
      <c r="L43" s="36"/>
      <c r="M43" s="36"/>
      <c r="N43" s="36"/>
      <c r="O43" s="40"/>
      <c r="P43" s="40"/>
      <c r="Q43" s="41"/>
      <c r="R43" s="40"/>
      <c r="S43" s="40"/>
      <c r="T43" s="40"/>
      <c r="U43" s="40"/>
      <c r="V43" s="40"/>
      <c r="W43" s="40"/>
      <c r="X43" s="40"/>
      <c r="Y43" s="40"/>
      <c r="Z43" s="21"/>
      <c r="AA43" s="42"/>
      <c r="AB43" s="21"/>
      <c r="AC43" s="42"/>
      <c r="AD43" s="43"/>
      <c r="AE43" s="43"/>
    </row>
    <row r="44" spans="1:31" ht="12.75" customHeight="1">
      <c r="A44" s="36"/>
      <c r="B44" s="37"/>
      <c r="C44" s="36"/>
      <c r="D44" s="36"/>
      <c r="E44" s="36"/>
      <c r="F44" s="36"/>
      <c r="G44" s="36"/>
      <c r="H44" s="36"/>
      <c r="I44" s="37"/>
      <c r="J44" s="36"/>
      <c r="K44" s="36"/>
      <c r="L44" s="36"/>
      <c r="M44" s="36"/>
      <c r="N44" s="36"/>
      <c r="O44" s="40"/>
      <c r="P44" s="40"/>
      <c r="Q44" s="41"/>
      <c r="R44" s="40"/>
      <c r="S44" s="40"/>
      <c r="T44" s="40"/>
      <c r="U44" s="40"/>
      <c r="V44" s="40"/>
      <c r="W44" s="40"/>
      <c r="X44" s="40"/>
      <c r="Y44" s="40"/>
      <c r="Z44" s="21"/>
      <c r="AA44" s="42"/>
      <c r="AB44" s="21"/>
      <c r="AC44" s="42"/>
      <c r="AD44" s="43"/>
      <c r="AE44" s="43"/>
    </row>
    <row r="45" spans="1:31" ht="12.75" customHeight="1">
      <c r="A45" s="36"/>
      <c r="B45" s="37"/>
      <c r="C45" s="36"/>
      <c r="D45" s="36"/>
      <c r="E45" s="36"/>
      <c r="F45" s="36"/>
      <c r="G45" s="36"/>
      <c r="H45" s="36"/>
      <c r="I45" s="37"/>
      <c r="J45" s="36"/>
      <c r="K45" s="36"/>
      <c r="L45" s="36"/>
      <c r="M45" s="36"/>
      <c r="N45" s="36"/>
      <c r="O45" s="40"/>
      <c r="P45" s="40"/>
      <c r="Q45" s="41"/>
      <c r="R45" s="40"/>
      <c r="S45" s="40"/>
      <c r="T45" s="40"/>
      <c r="U45" s="40"/>
      <c r="V45" s="40"/>
      <c r="W45" s="40"/>
      <c r="X45" s="40"/>
      <c r="Y45" s="40"/>
      <c r="Z45" s="21"/>
      <c r="AA45" s="42"/>
      <c r="AB45" s="21"/>
      <c r="AC45" s="42"/>
      <c r="AD45" s="43"/>
      <c r="AE45" s="43"/>
    </row>
    <row r="46" spans="1:31" ht="12.75" customHeight="1">
      <c r="A46" s="36"/>
      <c r="B46" s="37"/>
      <c r="C46" s="36"/>
      <c r="D46" s="36"/>
      <c r="E46" s="36"/>
      <c r="F46" s="36"/>
      <c r="G46" s="36"/>
      <c r="H46" s="36"/>
      <c r="I46" s="37"/>
      <c r="J46" s="36"/>
      <c r="K46" s="36"/>
      <c r="L46" s="36"/>
      <c r="M46" s="36"/>
      <c r="N46" s="36"/>
      <c r="O46" s="40"/>
      <c r="P46" s="40"/>
      <c r="Q46" s="41"/>
      <c r="R46" s="40"/>
      <c r="S46" s="40"/>
      <c r="T46" s="40"/>
      <c r="U46" s="40"/>
      <c r="V46" s="40"/>
      <c r="W46" s="40"/>
      <c r="X46" s="40"/>
      <c r="Y46" s="40"/>
      <c r="Z46" s="21"/>
      <c r="AA46" s="42"/>
      <c r="AB46" s="21"/>
      <c r="AC46" s="42"/>
      <c r="AD46" s="43"/>
      <c r="AE46" s="43"/>
    </row>
    <row r="47" spans="1:31" ht="12.75" customHeight="1">
      <c r="A47" s="36"/>
      <c r="B47" s="37"/>
      <c r="C47" s="36"/>
      <c r="D47" s="36"/>
      <c r="E47" s="36"/>
      <c r="F47" s="36"/>
      <c r="G47" s="36"/>
      <c r="H47" s="36"/>
      <c r="I47" s="37"/>
      <c r="J47" s="36"/>
      <c r="K47" s="36"/>
      <c r="L47" s="36"/>
      <c r="M47" s="36"/>
      <c r="N47" s="36"/>
      <c r="O47" s="40"/>
      <c r="P47" s="40"/>
      <c r="Q47" s="41"/>
      <c r="R47" s="40"/>
      <c r="S47" s="40"/>
      <c r="T47" s="40"/>
      <c r="U47" s="40"/>
      <c r="V47" s="40"/>
      <c r="W47" s="40"/>
      <c r="X47" s="40"/>
      <c r="Y47" s="40"/>
      <c r="Z47" s="21"/>
      <c r="AA47" s="42"/>
      <c r="AB47" s="21"/>
      <c r="AC47" s="42"/>
      <c r="AD47" s="43"/>
      <c r="AE47" s="43"/>
    </row>
    <row r="48" spans="1:31" ht="12.75" customHeight="1">
      <c r="A48" s="36"/>
      <c r="B48" s="37"/>
      <c r="C48" s="36"/>
      <c r="D48" s="36"/>
      <c r="E48" s="36"/>
      <c r="F48" s="36"/>
      <c r="G48" s="36"/>
      <c r="H48" s="36"/>
      <c r="I48" s="37"/>
      <c r="J48" s="36"/>
      <c r="K48" s="36"/>
      <c r="L48" s="36"/>
      <c r="M48" s="36"/>
      <c r="N48" s="36"/>
      <c r="O48" s="40"/>
      <c r="P48" s="40"/>
      <c r="Q48" s="41"/>
      <c r="R48" s="40"/>
      <c r="S48" s="40"/>
      <c r="T48" s="40"/>
      <c r="U48" s="40"/>
      <c r="V48" s="40"/>
      <c r="W48" s="40"/>
      <c r="X48" s="40"/>
      <c r="Y48" s="40"/>
      <c r="Z48" s="21"/>
      <c r="AA48" s="42"/>
      <c r="AB48" s="21"/>
      <c r="AC48" s="42"/>
      <c r="AD48" s="43"/>
      <c r="AE48" s="43"/>
    </row>
    <row r="49" spans="1:44" ht="12.75" customHeight="1">
      <c r="A49" s="36"/>
      <c r="B49" s="37"/>
      <c r="C49" s="36"/>
      <c r="D49" s="36"/>
      <c r="E49" s="36"/>
      <c r="F49" s="36"/>
      <c r="G49" s="36"/>
      <c r="H49" s="36"/>
      <c r="I49" s="37"/>
      <c r="J49" s="36"/>
      <c r="K49" s="36"/>
      <c r="L49" s="36"/>
      <c r="M49" s="36"/>
      <c r="N49" s="36"/>
      <c r="O49" s="40"/>
      <c r="P49" s="40"/>
      <c r="Q49" s="41"/>
      <c r="R49" s="40"/>
      <c r="S49" s="40"/>
      <c r="T49" s="40"/>
      <c r="U49" s="40"/>
      <c r="V49" s="40"/>
      <c r="W49" s="40"/>
      <c r="X49" s="40"/>
      <c r="Y49" s="40"/>
      <c r="Z49" s="21"/>
      <c r="AA49" s="42"/>
      <c r="AB49" s="21"/>
      <c r="AC49" s="42"/>
      <c r="AD49" s="43"/>
      <c r="AE49" s="43"/>
    </row>
    <row r="50" spans="1:44" ht="12.75" customHeight="1">
      <c r="A50" s="36"/>
      <c r="B50" s="37"/>
      <c r="C50" s="36"/>
      <c r="D50" s="36"/>
      <c r="E50" s="36"/>
      <c r="F50" s="36"/>
      <c r="G50" s="36"/>
      <c r="H50" s="36"/>
      <c r="I50" s="37"/>
      <c r="J50" s="36"/>
      <c r="K50" s="36"/>
      <c r="L50" s="36"/>
      <c r="M50" s="36"/>
      <c r="N50" s="36"/>
      <c r="O50" s="40"/>
      <c r="P50" s="40"/>
      <c r="Q50" s="41"/>
      <c r="R50" s="40"/>
      <c r="S50" s="40"/>
      <c r="T50" s="40"/>
      <c r="U50" s="40"/>
      <c r="V50" s="40"/>
      <c r="W50" s="40"/>
      <c r="X50" s="40"/>
      <c r="Y50" s="40"/>
      <c r="Z50" s="21"/>
      <c r="AA50" s="42"/>
      <c r="AB50" s="21"/>
      <c r="AC50" s="42"/>
      <c r="AD50" s="43"/>
      <c r="AE50" s="43"/>
    </row>
    <row r="51" spans="1:44" ht="12.75" customHeight="1">
      <c r="A51" s="36"/>
      <c r="B51" s="37"/>
      <c r="C51" s="36"/>
      <c r="D51" s="36"/>
      <c r="E51" s="36"/>
      <c r="F51" s="36"/>
      <c r="G51" s="36"/>
      <c r="H51" s="36"/>
      <c r="I51" s="37"/>
      <c r="J51" s="36"/>
      <c r="K51" s="36"/>
      <c r="L51" s="36"/>
      <c r="M51" s="36"/>
      <c r="N51" s="36"/>
      <c r="O51" s="40"/>
      <c r="P51" s="40"/>
      <c r="Q51" s="41"/>
      <c r="R51" s="40"/>
      <c r="S51" s="40"/>
      <c r="T51" s="40"/>
      <c r="U51" s="40"/>
      <c r="V51" s="40"/>
      <c r="W51" s="40"/>
      <c r="X51" s="40"/>
      <c r="Y51" s="40"/>
      <c r="Z51" s="21"/>
      <c r="AA51" s="42"/>
      <c r="AB51" s="21"/>
      <c r="AC51" s="42"/>
      <c r="AD51" s="43"/>
      <c r="AE51" s="43"/>
    </row>
    <row r="52" spans="1:44" ht="12.75" customHeight="1">
      <c r="A52" s="36"/>
      <c r="B52" s="37"/>
      <c r="C52" s="36"/>
      <c r="D52" s="36"/>
      <c r="E52" s="36"/>
      <c r="F52" s="36"/>
      <c r="G52" s="36"/>
      <c r="H52" s="36"/>
      <c r="I52" s="37"/>
      <c r="J52" s="36"/>
      <c r="K52" s="36"/>
      <c r="L52" s="36"/>
      <c r="M52" s="36"/>
      <c r="N52" s="36"/>
      <c r="O52" s="40"/>
      <c r="P52" s="40"/>
      <c r="Q52" s="41"/>
      <c r="R52" s="40"/>
      <c r="S52" s="40"/>
      <c r="T52" s="40"/>
      <c r="U52" s="40"/>
      <c r="V52" s="40"/>
      <c r="W52" s="40"/>
      <c r="X52" s="40"/>
      <c r="Y52" s="40"/>
      <c r="Z52" s="21"/>
      <c r="AA52" s="42"/>
      <c r="AB52" s="21"/>
      <c r="AC52" s="42"/>
      <c r="AD52" s="43"/>
      <c r="AE52" s="43"/>
    </row>
    <row r="53" spans="1:44" ht="12.75" customHeight="1">
      <c r="A53" s="36"/>
      <c r="B53" s="37"/>
      <c r="C53" s="36"/>
      <c r="D53" s="36"/>
      <c r="E53" s="36"/>
      <c r="F53" s="36"/>
      <c r="G53" s="36"/>
      <c r="H53" s="36"/>
      <c r="I53" s="37"/>
      <c r="J53" s="36"/>
      <c r="K53" s="36"/>
      <c r="L53" s="36"/>
      <c r="M53" s="36"/>
      <c r="N53" s="36"/>
      <c r="O53" s="40"/>
      <c r="P53" s="40"/>
      <c r="Q53" s="41"/>
      <c r="R53" s="40"/>
      <c r="S53" s="40"/>
      <c r="T53" s="40"/>
      <c r="U53" s="40"/>
      <c r="V53" s="40"/>
      <c r="W53" s="40"/>
      <c r="X53" s="40"/>
      <c r="Y53" s="40"/>
      <c r="Z53" s="21"/>
      <c r="AA53" s="42"/>
      <c r="AB53" s="21"/>
      <c r="AC53" s="42"/>
      <c r="AD53" s="43"/>
      <c r="AE53" s="43"/>
    </row>
    <row r="54" spans="1:44" ht="12.75" customHeight="1">
      <c r="A54" s="36"/>
      <c r="B54" s="37"/>
      <c r="C54" s="36"/>
      <c r="D54" s="36"/>
      <c r="E54" s="36"/>
      <c r="F54" s="36"/>
      <c r="G54" s="36"/>
      <c r="H54" s="36"/>
      <c r="I54" s="37"/>
      <c r="J54" s="36"/>
      <c r="K54" s="36"/>
      <c r="L54" s="36"/>
      <c r="M54" s="36"/>
      <c r="N54" s="36"/>
      <c r="O54" s="40"/>
      <c r="P54" s="40"/>
      <c r="Q54" s="41"/>
      <c r="R54" s="40"/>
      <c r="S54" s="40"/>
      <c r="T54" s="40"/>
      <c r="U54" s="40"/>
      <c r="V54" s="40"/>
      <c r="W54" s="40"/>
      <c r="X54" s="40"/>
      <c r="Y54" s="40"/>
      <c r="Z54" s="21"/>
      <c r="AA54" s="42"/>
      <c r="AB54" s="21"/>
      <c r="AC54" s="42"/>
      <c r="AD54" s="43"/>
      <c r="AE54" s="43"/>
    </row>
    <row r="55" spans="1:44" ht="12.75" customHeight="1">
      <c r="A55" s="36"/>
      <c r="B55" s="37"/>
      <c r="C55" s="36"/>
      <c r="D55" s="36"/>
      <c r="E55" s="36"/>
      <c r="F55" s="36"/>
      <c r="G55" s="36"/>
      <c r="H55" s="36"/>
      <c r="I55" s="37"/>
      <c r="J55" s="36"/>
      <c r="K55" s="36"/>
      <c r="L55" s="36"/>
      <c r="M55" s="36"/>
      <c r="N55" s="36"/>
      <c r="O55" s="40"/>
      <c r="P55" s="40"/>
      <c r="Q55" s="41"/>
      <c r="R55" s="40"/>
      <c r="S55" s="40"/>
      <c r="T55" s="40"/>
      <c r="U55" s="40"/>
      <c r="V55" s="40"/>
      <c r="W55" s="40"/>
      <c r="X55" s="40"/>
      <c r="Y55" s="40"/>
      <c r="Z55" s="21"/>
      <c r="AA55" s="42"/>
      <c r="AB55" s="21"/>
      <c r="AC55" s="42"/>
      <c r="AD55" s="43"/>
      <c r="AE55" s="43"/>
    </row>
    <row r="56" spans="1:44" ht="12.75" customHeight="1">
      <c r="A56" s="41"/>
      <c r="B56" s="90"/>
      <c r="C56" s="41"/>
      <c r="D56" s="41"/>
      <c r="E56" s="41"/>
      <c r="F56" s="41"/>
      <c r="G56" s="41"/>
      <c r="H56" s="41"/>
      <c r="I56" s="90"/>
      <c r="J56" s="41"/>
      <c r="K56" s="41"/>
      <c r="L56" s="41"/>
      <c r="M56" s="41"/>
      <c r="N56" s="41"/>
      <c r="O56" s="39"/>
      <c r="P56" s="39"/>
      <c r="Q56" s="41"/>
      <c r="R56" s="39"/>
      <c r="S56" s="39"/>
      <c r="T56" s="39"/>
      <c r="U56" s="39"/>
      <c r="V56" s="39"/>
      <c r="W56" s="39"/>
      <c r="X56" s="39"/>
      <c r="Y56" s="39"/>
      <c r="Z56" s="91"/>
      <c r="AA56" s="92"/>
      <c r="AB56" s="91"/>
      <c r="AC56" s="92"/>
      <c r="AD56" s="93"/>
      <c r="AE56" s="93"/>
      <c r="AF56" s="94"/>
      <c r="AG56" s="94"/>
      <c r="AH56" s="94"/>
      <c r="AI56" s="94"/>
      <c r="AJ56" s="94"/>
      <c r="AK56" s="94"/>
      <c r="AL56" s="94"/>
      <c r="AM56" s="94"/>
      <c r="AN56" s="94"/>
      <c r="AO56" s="94"/>
      <c r="AP56" s="94"/>
      <c r="AQ56" s="94"/>
      <c r="AR56" s="94"/>
    </row>
    <row r="57" spans="1:44" ht="12.75" customHeight="1">
      <c r="A57" s="36"/>
      <c r="B57" s="37"/>
      <c r="C57" s="36"/>
      <c r="D57" s="36"/>
      <c r="E57" s="36"/>
      <c r="F57" s="36"/>
      <c r="G57" s="36"/>
      <c r="H57" s="36"/>
      <c r="I57" s="37"/>
      <c r="J57" s="36"/>
      <c r="K57" s="36"/>
      <c r="L57" s="36"/>
      <c r="M57" s="36"/>
      <c r="N57" s="36"/>
      <c r="O57" s="39"/>
      <c r="P57" s="40"/>
      <c r="Q57" s="41"/>
      <c r="R57" s="40"/>
      <c r="S57" s="40"/>
      <c r="T57" s="40"/>
      <c r="U57" s="40"/>
      <c r="V57" s="40"/>
      <c r="W57" s="40"/>
      <c r="X57" s="40"/>
      <c r="Y57" s="40"/>
      <c r="Z57" s="21"/>
      <c r="AA57" s="42"/>
      <c r="AB57" s="21"/>
      <c r="AC57" s="43"/>
      <c r="AD57" s="43"/>
      <c r="AE57" s="43"/>
    </row>
    <row r="58" spans="1:44" ht="12.75" customHeight="1">
      <c r="A58" s="36"/>
      <c r="B58" s="37"/>
      <c r="C58" s="36"/>
      <c r="D58" s="36"/>
      <c r="E58" s="36"/>
      <c r="F58" s="36"/>
      <c r="G58" s="36"/>
      <c r="H58" s="36"/>
      <c r="I58" s="37"/>
      <c r="J58" s="36"/>
      <c r="K58" s="36"/>
      <c r="L58" s="36"/>
      <c r="M58" s="36"/>
      <c r="N58" s="36"/>
      <c r="O58" s="39"/>
      <c r="P58" s="40"/>
      <c r="Q58" s="41"/>
      <c r="R58" s="40"/>
      <c r="S58" s="40"/>
      <c r="T58" s="40"/>
      <c r="U58" s="40"/>
      <c r="V58" s="40"/>
      <c r="W58" s="40"/>
      <c r="X58" s="40"/>
      <c r="Y58" s="40"/>
      <c r="Z58" s="21"/>
      <c r="AA58" s="42"/>
      <c r="AB58" s="21"/>
      <c r="AC58" s="43"/>
      <c r="AD58" s="43"/>
      <c r="AE58" s="43"/>
    </row>
    <row r="59" spans="1:44" ht="12.75" customHeight="1">
      <c r="A59" s="36"/>
      <c r="B59" s="37"/>
      <c r="C59" s="36"/>
      <c r="D59" s="36"/>
      <c r="E59" s="36"/>
      <c r="F59" s="36"/>
      <c r="G59" s="36"/>
      <c r="H59" s="36"/>
      <c r="I59" s="37"/>
      <c r="J59" s="36"/>
      <c r="K59" s="36"/>
      <c r="L59" s="36"/>
      <c r="M59" s="36"/>
      <c r="N59" s="36"/>
      <c r="O59" s="39"/>
      <c r="P59" s="40"/>
      <c r="Q59" s="41"/>
      <c r="R59" s="40"/>
      <c r="S59" s="40"/>
      <c r="T59" s="40"/>
      <c r="U59" s="40"/>
      <c r="V59" s="40"/>
      <c r="W59" s="40"/>
      <c r="X59" s="40"/>
      <c r="Y59" s="40"/>
      <c r="Z59" s="21"/>
      <c r="AA59" s="42"/>
      <c r="AB59" s="21"/>
      <c r="AC59" s="43"/>
      <c r="AD59" s="43"/>
      <c r="AE59" s="43"/>
    </row>
    <row r="60" spans="1:44" ht="12.75" customHeight="1">
      <c r="A60" s="36"/>
      <c r="B60" s="37"/>
      <c r="C60" s="36"/>
      <c r="D60" s="36"/>
      <c r="E60" s="36"/>
      <c r="F60" s="36"/>
      <c r="G60" s="36"/>
      <c r="H60" s="36"/>
      <c r="I60" s="37"/>
      <c r="J60" s="36"/>
      <c r="K60" s="36"/>
      <c r="L60" s="36"/>
      <c r="M60" s="36"/>
      <c r="N60" s="36"/>
      <c r="O60" s="39"/>
      <c r="P60" s="40"/>
      <c r="Q60" s="41"/>
      <c r="R60" s="40"/>
      <c r="S60" s="40"/>
      <c r="T60" s="40"/>
      <c r="U60" s="40"/>
      <c r="V60" s="40"/>
      <c r="W60" s="40"/>
      <c r="X60" s="40"/>
      <c r="Y60" s="40"/>
      <c r="Z60" s="21"/>
      <c r="AA60" s="42"/>
      <c r="AB60" s="21"/>
      <c r="AC60" s="43"/>
      <c r="AD60" s="43"/>
      <c r="AE60" s="43"/>
    </row>
    <row r="61" spans="1:44" ht="12.75" customHeight="1">
      <c r="A61" s="36"/>
      <c r="B61" s="37"/>
      <c r="C61" s="36"/>
      <c r="D61" s="36"/>
      <c r="E61" s="36"/>
      <c r="F61" s="36"/>
      <c r="G61" s="36"/>
      <c r="H61" s="36"/>
      <c r="I61" s="37"/>
      <c r="J61" s="36"/>
      <c r="K61" s="36"/>
      <c r="L61" s="36"/>
      <c r="M61" s="36"/>
      <c r="N61" s="36"/>
      <c r="O61" s="39"/>
      <c r="P61" s="40"/>
      <c r="Q61" s="41"/>
      <c r="R61" s="40"/>
      <c r="S61" s="40"/>
      <c r="T61" s="40"/>
      <c r="U61" s="40"/>
      <c r="V61" s="40"/>
      <c r="W61" s="40"/>
      <c r="X61" s="40"/>
      <c r="Y61" s="40"/>
      <c r="Z61" s="21"/>
      <c r="AA61" s="42"/>
      <c r="AB61" s="21"/>
      <c r="AC61" s="43"/>
      <c r="AD61" s="43"/>
      <c r="AE61" s="43"/>
    </row>
    <row r="62" spans="1:44" ht="12.75" customHeight="1">
      <c r="A62" s="36"/>
      <c r="B62" s="37"/>
      <c r="C62" s="36"/>
      <c r="D62" s="36"/>
      <c r="E62" s="36"/>
      <c r="F62" s="36"/>
      <c r="G62" s="36"/>
      <c r="H62" s="36"/>
      <c r="I62" s="37"/>
      <c r="J62" s="36"/>
      <c r="K62" s="36"/>
      <c r="L62" s="36"/>
      <c r="M62" s="36"/>
      <c r="N62" s="36"/>
      <c r="O62" s="39"/>
      <c r="P62" s="40"/>
      <c r="Q62" s="41"/>
      <c r="R62" s="40"/>
      <c r="S62" s="40"/>
      <c r="T62" s="40"/>
      <c r="U62" s="40"/>
      <c r="V62" s="40"/>
      <c r="W62" s="40"/>
      <c r="X62" s="40"/>
      <c r="Y62" s="40"/>
      <c r="Z62" s="21"/>
      <c r="AA62" s="42"/>
      <c r="AB62" s="21"/>
      <c r="AC62" s="43"/>
      <c r="AD62" s="43"/>
      <c r="AE62" s="43"/>
    </row>
    <row r="63" spans="1:44" ht="12.75" customHeight="1">
      <c r="A63" s="36"/>
      <c r="B63" s="37"/>
      <c r="C63" s="36"/>
      <c r="D63" s="36"/>
      <c r="E63" s="36"/>
      <c r="F63" s="36"/>
      <c r="G63" s="36"/>
      <c r="H63" s="36"/>
      <c r="I63" s="37"/>
      <c r="J63" s="36"/>
      <c r="K63" s="36"/>
      <c r="L63" s="36"/>
      <c r="M63" s="36"/>
      <c r="N63" s="36"/>
      <c r="O63" s="39"/>
      <c r="P63" s="40"/>
      <c r="Q63" s="41"/>
      <c r="R63" s="40"/>
      <c r="S63" s="40"/>
      <c r="T63" s="40"/>
      <c r="U63" s="40"/>
      <c r="V63" s="40"/>
      <c r="W63" s="40"/>
      <c r="X63" s="40"/>
      <c r="Y63" s="40"/>
      <c r="Z63" s="21"/>
      <c r="AA63" s="42"/>
      <c r="AB63" s="21"/>
      <c r="AC63" s="43"/>
      <c r="AD63" s="43"/>
      <c r="AE63" s="43"/>
    </row>
    <row r="64" spans="1:44" ht="12.75" customHeight="1">
      <c r="A64" s="36"/>
      <c r="B64" s="37"/>
      <c r="C64" s="36"/>
      <c r="D64" s="36"/>
      <c r="E64" s="36"/>
      <c r="F64" s="36"/>
      <c r="G64" s="36"/>
      <c r="H64" s="36"/>
      <c r="I64" s="37"/>
      <c r="J64" s="36"/>
      <c r="K64" s="36"/>
      <c r="L64" s="36"/>
      <c r="M64" s="36"/>
      <c r="N64" s="36"/>
      <c r="O64" s="39"/>
      <c r="P64" s="40"/>
      <c r="Q64" s="41"/>
      <c r="R64" s="40"/>
      <c r="S64" s="40"/>
      <c r="T64" s="40"/>
      <c r="U64" s="40"/>
      <c r="V64" s="40"/>
      <c r="W64" s="40"/>
      <c r="X64" s="40"/>
      <c r="Y64" s="40"/>
      <c r="Z64" s="21"/>
      <c r="AA64" s="42"/>
      <c r="AB64" s="21"/>
      <c r="AC64" s="43"/>
      <c r="AD64" s="43"/>
      <c r="AE64" s="43"/>
    </row>
    <row r="65" spans="1:31" ht="12.75" customHeight="1">
      <c r="A65" s="36"/>
      <c r="B65" s="37"/>
      <c r="C65" s="36"/>
      <c r="D65" s="36"/>
      <c r="E65" s="36"/>
      <c r="F65" s="36"/>
      <c r="G65" s="36"/>
      <c r="H65" s="36"/>
      <c r="I65" s="37"/>
      <c r="J65" s="36"/>
      <c r="K65" s="36"/>
      <c r="L65" s="36"/>
      <c r="M65" s="36"/>
      <c r="N65" s="36"/>
      <c r="O65" s="39"/>
      <c r="P65" s="40"/>
      <c r="Q65" s="41"/>
      <c r="R65" s="40"/>
      <c r="S65" s="40"/>
      <c r="T65" s="40"/>
      <c r="U65" s="40"/>
      <c r="V65" s="40"/>
      <c r="W65" s="40"/>
      <c r="X65" s="40"/>
      <c r="Y65" s="40"/>
      <c r="Z65" s="21"/>
      <c r="AA65" s="42"/>
      <c r="AB65" s="21"/>
      <c r="AC65" s="43"/>
      <c r="AD65" s="43"/>
      <c r="AE65" s="43"/>
    </row>
    <row r="66" spans="1:31" ht="12.75" customHeight="1">
      <c r="A66" s="36"/>
      <c r="B66" s="37"/>
      <c r="C66" s="36"/>
      <c r="D66" s="36"/>
      <c r="E66" s="36"/>
      <c r="F66" s="36"/>
      <c r="G66" s="36"/>
      <c r="H66" s="36"/>
      <c r="I66" s="37"/>
      <c r="J66" s="36"/>
      <c r="K66" s="36"/>
      <c r="L66" s="36"/>
      <c r="M66" s="36"/>
      <c r="N66" s="36"/>
      <c r="O66" s="39"/>
      <c r="P66" s="40"/>
      <c r="Q66" s="41"/>
      <c r="R66" s="40"/>
      <c r="S66" s="40"/>
      <c r="T66" s="40"/>
      <c r="U66" s="40"/>
      <c r="V66" s="40"/>
      <c r="W66" s="40"/>
      <c r="X66" s="40"/>
      <c r="Y66" s="40"/>
      <c r="Z66" s="21"/>
      <c r="AA66" s="42"/>
      <c r="AB66" s="21"/>
      <c r="AC66" s="43"/>
      <c r="AD66" s="43"/>
      <c r="AE66" s="43"/>
    </row>
    <row r="67" spans="1:31" ht="12.75" customHeight="1">
      <c r="A67" s="36"/>
      <c r="B67" s="37"/>
      <c r="C67" s="36"/>
      <c r="D67" s="36"/>
      <c r="E67" s="36"/>
      <c r="F67" s="36"/>
      <c r="G67" s="36"/>
      <c r="H67" s="36"/>
      <c r="I67" s="37"/>
      <c r="J67" s="36"/>
      <c r="K67" s="36"/>
      <c r="L67" s="36"/>
      <c r="M67" s="36"/>
      <c r="N67" s="36"/>
      <c r="O67" s="39"/>
      <c r="P67" s="40"/>
      <c r="Q67" s="41"/>
      <c r="R67" s="40"/>
      <c r="S67" s="40"/>
      <c r="T67" s="40"/>
      <c r="U67" s="40"/>
      <c r="V67" s="40"/>
      <c r="W67" s="40"/>
      <c r="X67" s="40"/>
      <c r="Y67" s="40"/>
      <c r="Z67" s="21"/>
      <c r="AA67" s="42"/>
      <c r="AB67" s="21"/>
      <c r="AC67" s="43"/>
      <c r="AD67" s="43"/>
      <c r="AE67" s="43"/>
    </row>
    <row r="68" spans="1:31" ht="12.75" customHeight="1">
      <c r="A68" s="36"/>
      <c r="B68" s="37"/>
      <c r="C68" s="36"/>
      <c r="D68" s="36"/>
      <c r="E68" s="36"/>
      <c r="F68" s="36"/>
      <c r="G68" s="36"/>
      <c r="H68" s="36"/>
      <c r="I68" s="37"/>
      <c r="J68" s="36"/>
      <c r="K68" s="36"/>
      <c r="L68" s="36"/>
      <c r="M68" s="36"/>
      <c r="N68" s="36"/>
      <c r="O68" s="39"/>
      <c r="P68" s="40"/>
      <c r="Q68" s="41"/>
      <c r="R68" s="40"/>
      <c r="S68" s="40"/>
      <c r="T68" s="40"/>
      <c r="U68" s="40"/>
      <c r="V68" s="40"/>
      <c r="W68" s="40"/>
      <c r="X68" s="40"/>
      <c r="Y68" s="40"/>
      <c r="Z68" s="21"/>
      <c r="AA68" s="42"/>
      <c r="AB68" s="21"/>
      <c r="AC68" s="43"/>
      <c r="AD68" s="43"/>
      <c r="AE68" s="43"/>
    </row>
    <row r="69" spans="1:31" ht="12.75" customHeight="1">
      <c r="A69" s="36"/>
      <c r="B69" s="37"/>
      <c r="C69" s="36"/>
      <c r="D69" s="36"/>
      <c r="E69" s="36"/>
      <c r="F69" s="36"/>
      <c r="G69" s="36"/>
      <c r="H69" s="36"/>
      <c r="I69" s="37"/>
      <c r="J69" s="36"/>
      <c r="K69" s="36"/>
      <c r="L69" s="36"/>
      <c r="M69" s="36"/>
      <c r="N69" s="36"/>
      <c r="O69" s="39"/>
      <c r="P69" s="40"/>
      <c r="Q69" s="41"/>
      <c r="R69" s="40"/>
      <c r="S69" s="40"/>
      <c r="T69" s="40"/>
      <c r="U69" s="40"/>
      <c r="V69" s="40"/>
      <c r="W69" s="40"/>
      <c r="X69" s="40"/>
      <c r="Y69" s="40"/>
      <c r="Z69" s="21"/>
      <c r="AA69" s="42"/>
      <c r="AB69" s="21"/>
      <c r="AC69" s="43"/>
      <c r="AD69" s="43"/>
      <c r="AE69" s="43"/>
    </row>
    <row r="70" spans="1:31" ht="12.75" customHeight="1">
      <c r="A70" s="36"/>
      <c r="B70" s="37"/>
      <c r="C70" s="36"/>
      <c r="D70" s="36"/>
      <c r="E70" s="36"/>
      <c r="F70" s="36"/>
      <c r="G70" s="36"/>
      <c r="H70" s="36"/>
      <c r="I70" s="37"/>
      <c r="J70" s="36"/>
      <c r="K70" s="36"/>
      <c r="L70" s="36"/>
      <c r="M70" s="36"/>
      <c r="N70" s="36"/>
      <c r="O70" s="39"/>
      <c r="P70" s="40"/>
      <c r="Q70" s="41"/>
      <c r="R70" s="40"/>
      <c r="S70" s="40"/>
      <c r="T70" s="40"/>
      <c r="U70" s="40"/>
      <c r="V70" s="40"/>
      <c r="W70" s="40"/>
      <c r="X70" s="40"/>
      <c r="Y70" s="40"/>
      <c r="Z70" s="21"/>
      <c r="AA70" s="42"/>
      <c r="AB70" s="21"/>
      <c r="AC70" s="43"/>
      <c r="AD70" s="43"/>
      <c r="AE70" s="43"/>
    </row>
    <row r="71" spans="1:31" ht="12.75" customHeight="1">
      <c r="A71" s="36"/>
      <c r="B71" s="37"/>
      <c r="C71" s="36"/>
      <c r="D71" s="36"/>
      <c r="E71" s="36"/>
      <c r="F71" s="36"/>
      <c r="G71" s="36"/>
      <c r="H71" s="36"/>
      <c r="I71" s="37"/>
      <c r="J71" s="36"/>
      <c r="K71" s="36"/>
      <c r="L71" s="36"/>
      <c r="M71" s="36"/>
      <c r="N71" s="36"/>
      <c r="O71" s="39"/>
      <c r="P71" s="40"/>
      <c r="Q71" s="41"/>
      <c r="R71" s="40"/>
      <c r="S71" s="40"/>
      <c r="T71" s="40"/>
      <c r="U71" s="40"/>
      <c r="V71" s="40"/>
      <c r="W71" s="40"/>
      <c r="X71" s="40"/>
      <c r="Y71" s="40"/>
      <c r="Z71" s="21"/>
      <c r="AA71" s="42"/>
      <c r="AB71" s="21"/>
      <c r="AC71" s="43"/>
      <c r="AD71" s="43"/>
      <c r="AE71" s="43"/>
    </row>
    <row r="72" spans="1:31" ht="12.75" customHeight="1">
      <c r="A72" s="36"/>
      <c r="B72" s="37"/>
      <c r="C72" s="36"/>
      <c r="D72" s="36"/>
      <c r="E72" s="36"/>
      <c r="F72" s="36"/>
      <c r="G72" s="36"/>
      <c r="H72" s="36"/>
      <c r="I72" s="37"/>
      <c r="J72" s="36"/>
      <c r="K72" s="36"/>
      <c r="L72" s="36"/>
      <c r="M72" s="36"/>
      <c r="N72" s="36"/>
      <c r="O72" s="39"/>
      <c r="P72" s="40"/>
      <c r="Q72" s="41"/>
      <c r="R72" s="40"/>
      <c r="S72" s="40"/>
      <c r="T72" s="40"/>
      <c r="U72" s="40"/>
      <c r="V72" s="40"/>
      <c r="W72" s="40"/>
      <c r="X72" s="40"/>
      <c r="Y72" s="40"/>
      <c r="Z72" s="21"/>
      <c r="AA72" s="42"/>
      <c r="AB72" s="21"/>
      <c r="AC72" s="43"/>
      <c r="AD72" s="43"/>
      <c r="AE72" s="43"/>
    </row>
    <row r="73" spans="1:31" ht="12.75" customHeight="1">
      <c r="A73" s="36"/>
      <c r="B73" s="37"/>
      <c r="C73" s="36"/>
      <c r="D73" s="36"/>
      <c r="E73" s="36"/>
      <c r="F73" s="36"/>
      <c r="G73" s="36"/>
      <c r="H73" s="36"/>
      <c r="I73" s="37"/>
      <c r="J73" s="36"/>
      <c r="K73" s="36"/>
      <c r="L73" s="36"/>
      <c r="M73" s="36"/>
      <c r="N73" s="36"/>
      <c r="O73" s="39"/>
      <c r="P73" s="40"/>
      <c r="Q73" s="41"/>
      <c r="R73" s="40"/>
      <c r="S73" s="40"/>
      <c r="T73" s="40"/>
      <c r="U73" s="40"/>
      <c r="V73" s="40"/>
      <c r="W73" s="40"/>
      <c r="X73" s="40"/>
      <c r="Y73" s="40"/>
      <c r="Z73" s="21"/>
      <c r="AA73" s="42"/>
      <c r="AB73" s="21"/>
      <c r="AC73" s="43"/>
      <c r="AD73" s="43"/>
      <c r="AE73" s="95"/>
    </row>
    <row r="74" spans="1:31" ht="12.75" customHeight="1">
      <c r="A74" s="36"/>
      <c r="B74" s="37"/>
      <c r="C74" s="36"/>
      <c r="D74" s="36"/>
      <c r="E74" s="36"/>
      <c r="F74" s="36"/>
      <c r="G74" s="36"/>
      <c r="H74" s="36"/>
      <c r="I74" s="37"/>
      <c r="J74" s="36"/>
      <c r="K74" s="36"/>
      <c r="L74" s="36"/>
      <c r="M74" s="36"/>
      <c r="N74" s="36"/>
      <c r="O74" s="39"/>
      <c r="P74" s="40"/>
      <c r="Q74" s="41"/>
      <c r="R74" s="40"/>
      <c r="S74" s="40"/>
      <c r="T74" s="40"/>
      <c r="U74" s="40"/>
      <c r="V74" s="40"/>
      <c r="W74" s="40"/>
      <c r="X74" s="40"/>
      <c r="Y74" s="40"/>
      <c r="Z74" s="21"/>
      <c r="AA74" s="42"/>
      <c r="AB74" s="21"/>
      <c r="AC74" s="43"/>
      <c r="AD74" s="43"/>
      <c r="AE74" s="43"/>
    </row>
    <row r="75" spans="1:31" ht="12.75" customHeight="1">
      <c r="A75" s="36"/>
      <c r="B75" s="37"/>
      <c r="C75" s="36"/>
      <c r="D75" s="36"/>
      <c r="E75" s="36"/>
      <c r="F75" s="36"/>
      <c r="G75" s="36"/>
      <c r="H75" s="36"/>
      <c r="I75" s="37"/>
      <c r="J75" s="36"/>
      <c r="K75" s="36"/>
      <c r="L75" s="36"/>
      <c r="M75" s="36"/>
      <c r="N75" s="36"/>
      <c r="O75" s="39"/>
      <c r="P75" s="40"/>
      <c r="Q75" s="41"/>
      <c r="R75" s="40"/>
      <c r="S75" s="40"/>
      <c r="T75" s="40"/>
      <c r="U75" s="40"/>
      <c r="V75" s="40"/>
      <c r="W75" s="40"/>
      <c r="X75" s="40"/>
      <c r="Y75" s="40"/>
      <c r="Z75" s="21"/>
      <c r="AA75" s="42"/>
      <c r="AB75" s="21"/>
      <c r="AC75" s="43"/>
      <c r="AD75" s="43"/>
      <c r="AE75" s="43"/>
    </row>
    <row r="76" spans="1:31" ht="12.75" customHeight="1">
      <c r="A76" s="36"/>
      <c r="B76" s="37"/>
      <c r="C76" s="36"/>
      <c r="D76" s="36"/>
      <c r="E76" s="36"/>
      <c r="F76" s="36"/>
      <c r="G76" s="36"/>
      <c r="H76" s="36"/>
      <c r="I76" s="37"/>
      <c r="J76" s="36"/>
      <c r="K76" s="36"/>
      <c r="L76" s="36"/>
      <c r="M76" s="36"/>
      <c r="N76" s="36"/>
      <c r="O76" s="39"/>
      <c r="P76" s="40"/>
      <c r="Q76" s="41"/>
      <c r="R76" s="40"/>
      <c r="S76" s="40"/>
      <c r="T76" s="40"/>
      <c r="U76" s="40"/>
      <c r="V76" s="40"/>
      <c r="W76" s="40"/>
      <c r="X76" s="40"/>
      <c r="Y76" s="40"/>
      <c r="Z76" s="21"/>
      <c r="AA76" s="42"/>
      <c r="AB76" s="21"/>
      <c r="AC76" s="43"/>
      <c r="AD76" s="43"/>
      <c r="AE76" s="43"/>
    </row>
    <row r="77" spans="1:31" ht="12.75" customHeight="1">
      <c r="A77" s="36"/>
      <c r="B77" s="37"/>
      <c r="C77" s="36"/>
      <c r="D77" s="36"/>
      <c r="E77" s="36"/>
      <c r="F77" s="36"/>
      <c r="G77" s="36"/>
      <c r="H77" s="36"/>
      <c r="I77" s="37"/>
      <c r="J77" s="36"/>
      <c r="K77" s="36"/>
      <c r="L77" s="36"/>
      <c r="M77" s="36"/>
      <c r="N77" s="36"/>
      <c r="O77" s="39"/>
      <c r="P77" s="40"/>
      <c r="Q77" s="41"/>
      <c r="R77" s="40"/>
      <c r="S77" s="40"/>
      <c r="T77" s="40"/>
      <c r="U77" s="40"/>
      <c r="V77" s="40"/>
      <c r="W77" s="40"/>
      <c r="X77" s="40"/>
      <c r="Y77" s="40"/>
      <c r="Z77" s="21"/>
      <c r="AA77" s="42"/>
      <c r="AB77" s="21"/>
      <c r="AC77" s="43"/>
      <c r="AD77" s="43"/>
      <c r="AE77" s="43"/>
    </row>
    <row r="78" spans="1:31" ht="12.75" customHeight="1">
      <c r="A78" s="36"/>
      <c r="B78" s="37"/>
      <c r="C78" s="36"/>
      <c r="D78" s="36"/>
      <c r="E78" s="36"/>
      <c r="F78" s="36"/>
      <c r="G78" s="36"/>
      <c r="H78" s="36"/>
      <c r="I78" s="37"/>
      <c r="J78" s="36"/>
      <c r="K78" s="36"/>
      <c r="L78" s="36"/>
      <c r="M78" s="36"/>
      <c r="N78" s="36"/>
      <c r="O78" s="39"/>
      <c r="P78" s="40"/>
      <c r="Q78" s="41"/>
      <c r="R78" s="40"/>
      <c r="S78" s="40"/>
      <c r="T78" s="40"/>
      <c r="U78" s="40"/>
      <c r="V78" s="40"/>
      <c r="W78" s="40"/>
      <c r="X78" s="40"/>
      <c r="Y78" s="40"/>
      <c r="Z78" s="21"/>
      <c r="AA78" s="42"/>
      <c r="AB78" s="21"/>
      <c r="AC78" s="43"/>
      <c r="AD78" s="43"/>
      <c r="AE78" s="43"/>
    </row>
    <row r="79" spans="1:31" ht="12.75" customHeight="1">
      <c r="A79" s="36"/>
      <c r="B79" s="37"/>
      <c r="C79" s="36"/>
      <c r="D79" s="36"/>
      <c r="E79" s="36"/>
      <c r="F79" s="36"/>
      <c r="G79" s="36"/>
      <c r="H79" s="36"/>
      <c r="I79" s="37"/>
      <c r="J79" s="36"/>
      <c r="K79" s="36"/>
      <c r="L79" s="36"/>
      <c r="M79" s="36"/>
      <c r="N79" s="36"/>
      <c r="O79" s="39"/>
      <c r="P79" s="40"/>
      <c r="Q79" s="41"/>
      <c r="R79" s="40"/>
      <c r="S79" s="40"/>
      <c r="T79" s="40"/>
      <c r="U79" s="40"/>
      <c r="V79" s="40"/>
      <c r="W79" s="40"/>
      <c r="X79" s="40"/>
      <c r="Y79" s="40"/>
      <c r="Z79" s="21"/>
      <c r="AA79" s="42"/>
      <c r="AB79" s="21"/>
      <c r="AC79" s="43"/>
      <c r="AD79" s="43"/>
      <c r="AE79" s="43"/>
    </row>
    <row r="80" spans="1:31" ht="12.75" customHeight="1">
      <c r="A80" s="36"/>
      <c r="B80" s="37"/>
      <c r="C80" s="36"/>
      <c r="D80" s="36"/>
      <c r="E80" s="36"/>
      <c r="F80" s="36"/>
      <c r="G80" s="36"/>
      <c r="H80" s="36"/>
      <c r="I80" s="37"/>
      <c r="J80" s="36"/>
      <c r="K80" s="36"/>
      <c r="L80" s="36"/>
      <c r="M80" s="36"/>
      <c r="N80" s="36"/>
      <c r="O80" s="39"/>
      <c r="P80" s="40"/>
      <c r="Q80" s="41"/>
      <c r="R80" s="40"/>
      <c r="S80" s="40"/>
      <c r="T80" s="40"/>
      <c r="U80" s="40"/>
      <c r="V80" s="40"/>
      <c r="W80" s="40"/>
      <c r="X80" s="40"/>
      <c r="Y80" s="40"/>
      <c r="Z80" s="21"/>
      <c r="AA80" s="42"/>
      <c r="AB80" s="21"/>
      <c r="AC80" s="43"/>
      <c r="AD80" s="43"/>
      <c r="AE80" s="43"/>
    </row>
    <row r="81" spans="1:44" ht="12.75" customHeight="1">
      <c r="A81" s="36"/>
      <c r="B81" s="37"/>
      <c r="C81" s="36"/>
      <c r="D81" s="36"/>
      <c r="E81" s="36"/>
      <c r="F81" s="36"/>
      <c r="G81" s="36"/>
      <c r="H81" s="36"/>
      <c r="I81" s="37"/>
      <c r="J81" s="36"/>
      <c r="K81" s="36"/>
      <c r="L81" s="36"/>
      <c r="M81" s="36"/>
      <c r="N81" s="36"/>
      <c r="O81" s="39"/>
      <c r="P81" s="40"/>
      <c r="Q81" s="41"/>
      <c r="R81" s="40"/>
      <c r="S81" s="40"/>
      <c r="T81" s="40"/>
      <c r="U81" s="40"/>
      <c r="V81" s="40"/>
      <c r="W81" s="40"/>
      <c r="X81" s="40"/>
      <c r="Y81" s="40"/>
      <c r="Z81" s="21"/>
      <c r="AA81" s="42"/>
      <c r="AB81" s="21"/>
      <c r="AC81" s="43"/>
      <c r="AD81" s="43"/>
      <c r="AE81" s="43"/>
    </row>
    <row r="82" spans="1:44" ht="12.75" customHeight="1">
      <c r="A82" s="36"/>
      <c r="B82" s="37"/>
      <c r="C82" s="36"/>
      <c r="D82" s="36"/>
      <c r="E82" s="36"/>
      <c r="F82" s="36"/>
      <c r="G82" s="36"/>
      <c r="H82" s="36"/>
      <c r="I82" s="37"/>
      <c r="J82" s="36"/>
      <c r="K82" s="36"/>
      <c r="L82" s="36"/>
      <c r="M82" s="36"/>
      <c r="N82" s="36"/>
      <c r="O82" s="39"/>
      <c r="P82" s="40"/>
      <c r="Q82" s="41"/>
      <c r="R82" s="40"/>
      <c r="S82" s="40"/>
      <c r="T82" s="40"/>
      <c r="U82" s="40"/>
      <c r="V82" s="40"/>
      <c r="W82" s="40"/>
      <c r="X82" s="40"/>
      <c r="Y82" s="40"/>
      <c r="Z82" s="21"/>
      <c r="AA82" s="42"/>
      <c r="AB82" s="21"/>
      <c r="AC82" s="43"/>
      <c r="AD82" s="43"/>
      <c r="AE82" s="43"/>
    </row>
    <row r="83" spans="1:44" ht="12.75" customHeight="1">
      <c r="A83" s="36"/>
      <c r="B83" s="37"/>
      <c r="C83" s="36"/>
      <c r="D83" s="36"/>
      <c r="E83" s="36"/>
      <c r="F83" s="36"/>
      <c r="G83" s="36"/>
      <c r="H83" s="36"/>
      <c r="I83" s="37"/>
      <c r="J83" s="36"/>
      <c r="K83" s="36"/>
      <c r="L83" s="36"/>
      <c r="M83" s="36"/>
      <c r="N83" s="36"/>
      <c r="O83" s="39"/>
      <c r="P83" s="40"/>
      <c r="Q83" s="41"/>
      <c r="R83" s="40"/>
      <c r="S83" s="40"/>
      <c r="T83" s="40"/>
      <c r="U83" s="40"/>
      <c r="V83" s="40"/>
      <c r="W83" s="40"/>
      <c r="X83" s="40"/>
      <c r="Y83" s="40"/>
      <c r="Z83" s="21"/>
      <c r="AA83" s="42"/>
      <c r="AB83" s="21"/>
      <c r="AC83" s="43"/>
      <c r="AD83" s="43"/>
      <c r="AE83" s="43"/>
    </row>
    <row r="84" spans="1:44" ht="12.75" customHeight="1">
      <c r="A84" s="36"/>
      <c r="B84" s="37"/>
      <c r="C84" s="36"/>
      <c r="D84" s="36"/>
      <c r="E84" s="36"/>
      <c r="F84" s="36"/>
      <c r="G84" s="36"/>
      <c r="H84" s="36"/>
      <c r="I84" s="37"/>
      <c r="J84" s="36"/>
      <c r="K84" s="36"/>
      <c r="L84" s="36"/>
      <c r="M84" s="36"/>
      <c r="N84" s="36"/>
      <c r="O84" s="39"/>
      <c r="P84" s="40"/>
      <c r="Q84" s="41"/>
      <c r="R84" s="40"/>
      <c r="S84" s="40"/>
      <c r="T84" s="40"/>
      <c r="U84" s="40"/>
      <c r="V84" s="40"/>
      <c r="W84" s="40"/>
      <c r="X84" s="40"/>
      <c r="Y84" s="40"/>
      <c r="Z84" s="21"/>
      <c r="AA84" s="42"/>
      <c r="AB84" s="21"/>
      <c r="AC84" s="43"/>
      <c r="AD84" s="43"/>
      <c r="AE84" s="43"/>
    </row>
    <row r="85" spans="1:44" ht="12.75" customHeight="1">
      <c r="A85" s="36"/>
      <c r="B85" s="37"/>
      <c r="C85" s="36"/>
      <c r="D85" s="36"/>
      <c r="E85" s="36"/>
      <c r="F85" s="36"/>
      <c r="G85" s="36"/>
      <c r="H85" s="36"/>
      <c r="I85" s="37"/>
      <c r="J85" s="36"/>
      <c r="K85" s="36"/>
      <c r="L85" s="36"/>
      <c r="M85" s="36"/>
      <c r="N85" s="36"/>
      <c r="O85" s="39"/>
      <c r="P85" s="40"/>
      <c r="Q85" s="41"/>
      <c r="R85" s="40"/>
      <c r="S85" s="40"/>
      <c r="T85" s="40"/>
      <c r="U85" s="40"/>
      <c r="V85" s="40"/>
      <c r="W85" s="40"/>
      <c r="X85" s="40"/>
      <c r="Y85" s="40"/>
      <c r="Z85" s="21"/>
      <c r="AA85" s="42"/>
      <c r="AB85" s="21"/>
      <c r="AC85" s="43"/>
      <c r="AD85" s="43"/>
      <c r="AE85" s="43"/>
    </row>
    <row r="86" spans="1:44" ht="12.75" customHeight="1">
      <c r="A86" s="36"/>
      <c r="B86" s="37"/>
      <c r="C86" s="36"/>
      <c r="D86" s="36"/>
      <c r="E86" s="36"/>
      <c r="F86" s="36"/>
      <c r="G86" s="36"/>
      <c r="H86" s="36"/>
      <c r="I86" s="37"/>
      <c r="J86" s="36"/>
      <c r="K86" s="36"/>
      <c r="L86" s="36"/>
      <c r="M86" s="36"/>
      <c r="N86" s="36"/>
      <c r="O86" s="39"/>
      <c r="P86" s="40"/>
      <c r="Q86" s="41"/>
      <c r="R86" s="40"/>
      <c r="S86" s="40"/>
      <c r="T86" s="40"/>
      <c r="U86" s="40"/>
      <c r="V86" s="40"/>
      <c r="W86" s="40"/>
      <c r="X86" s="40"/>
      <c r="Y86" s="40"/>
      <c r="Z86" s="21"/>
      <c r="AA86" s="42"/>
      <c r="AB86" s="21"/>
      <c r="AC86" s="43"/>
      <c r="AD86" s="43"/>
      <c r="AE86" s="43"/>
    </row>
    <row r="87" spans="1:44" ht="12.75" customHeight="1">
      <c r="A87" s="36"/>
      <c r="B87" s="37"/>
      <c r="C87" s="36"/>
      <c r="D87" s="36"/>
      <c r="E87" s="36"/>
      <c r="F87" s="36"/>
      <c r="G87" s="36"/>
      <c r="H87" s="36"/>
      <c r="I87" s="37"/>
      <c r="J87" s="36"/>
      <c r="K87" s="36"/>
      <c r="L87" s="36"/>
      <c r="M87" s="36"/>
      <c r="N87" s="36"/>
      <c r="O87" s="39"/>
      <c r="P87" s="40"/>
      <c r="Q87" s="41"/>
      <c r="R87" s="40"/>
      <c r="S87" s="40"/>
      <c r="T87" s="40"/>
      <c r="U87" s="40"/>
      <c r="V87" s="40"/>
      <c r="W87" s="40"/>
      <c r="X87" s="40"/>
      <c r="Y87" s="40"/>
      <c r="Z87" s="21"/>
      <c r="AA87" s="42"/>
      <c r="AB87" s="21"/>
      <c r="AC87" s="43"/>
      <c r="AD87" s="43"/>
      <c r="AE87" s="43"/>
    </row>
    <row r="88" spans="1:44" ht="12.75" customHeight="1">
      <c r="A88" s="36"/>
      <c r="B88" s="37"/>
      <c r="C88" s="36"/>
      <c r="D88" s="36"/>
      <c r="E88" s="36"/>
      <c r="F88" s="36"/>
      <c r="G88" s="36"/>
      <c r="H88" s="36"/>
      <c r="I88" s="37"/>
      <c r="J88" s="36"/>
      <c r="K88" s="36"/>
      <c r="L88" s="36"/>
      <c r="M88" s="36"/>
      <c r="N88" s="36"/>
      <c r="O88" s="39"/>
      <c r="P88" s="40"/>
      <c r="Q88" s="41"/>
      <c r="R88" s="40"/>
      <c r="S88" s="40"/>
      <c r="T88" s="40"/>
      <c r="U88" s="40"/>
      <c r="V88" s="40"/>
      <c r="W88" s="40"/>
      <c r="X88" s="40"/>
      <c r="Y88" s="40"/>
      <c r="Z88" s="21"/>
      <c r="AA88" s="42"/>
      <c r="AB88" s="21"/>
      <c r="AC88" s="43"/>
      <c r="AD88" s="43"/>
      <c r="AE88" s="43"/>
    </row>
    <row r="89" spans="1:44" ht="12.75" customHeight="1">
      <c r="A89" s="41"/>
      <c r="B89" s="90"/>
      <c r="C89" s="41"/>
      <c r="D89" s="41"/>
      <c r="E89" s="41"/>
      <c r="F89" s="41"/>
      <c r="G89" s="41"/>
      <c r="H89" s="41"/>
      <c r="I89" s="90"/>
      <c r="J89" s="41"/>
      <c r="K89" s="41"/>
      <c r="L89" s="41"/>
      <c r="M89" s="41"/>
      <c r="N89" s="41"/>
      <c r="O89" s="39"/>
      <c r="P89" s="39"/>
      <c r="Q89" s="41"/>
      <c r="R89" s="39"/>
      <c r="S89" s="39"/>
      <c r="T89" s="39"/>
      <c r="U89" s="39"/>
      <c r="V89" s="39"/>
      <c r="W89" s="39"/>
      <c r="X89" s="39"/>
      <c r="Y89" s="39"/>
      <c r="Z89" s="91"/>
      <c r="AA89" s="92"/>
      <c r="AB89" s="91"/>
      <c r="AC89" s="93"/>
      <c r="AD89" s="93"/>
      <c r="AE89" s="93"/>
      <c r="AF89" s="94"/>
      <c r="AG89" s="94"/>
      <c r="AH89" s="94"/>
      <c r="AI89" s="94"/>
      <c r="AJ89" s="94"/>
      <c r="AK89" s="94"/>
      <c r="AL89" s="94"/>
      <c r="AM89" s="94"/>
      <c r="AN89" s="94"/>
      <c r="AO89" s="94"/>
      <c r="AP89" s="94"/>
      <c r="AQ89" s="94"/>
      <c r="AR89" s="94"/>
    </row>
    <row r="90" spans="1:44" ht="12.75" customHeight="1">
      <c r="A90" s="36"/>
      <c r="B90" s="37"/>
      <c r="C90" s="36"/>
      <c r="D90" s="36"/>
      <c r="E90" s="36"/>
      <c r="F90" s="36"/>
      <c r="G90" s="36"/>
      <c r="H90" s="36"/>
      <c r="I90" s="37"/>
      <c r="J90" s="36"/>
      <c r="K90" s="36"/>
      <c r="L90" s="36"/>
      <c r="M90" s="36"/>
      <c r="N90" s="36"/>
      <c r="O90" s="39"/>
      <c r="P90" s="40"/>
      <c r="Q90" s="41"/>
      <c r="R90" s="40"/>
      <c r="S90" s="40"/>
      <c r="T90" s="40"/>
      <c r="U90" s="40"/>
      <c r="V90" s="40"/>
      <c r="W90" s="40"/>
      <c r="X90" s="40"/>
      <c r="Y90" s="40"/>
      <c r="Z90" s="21"/>
      <c r="AA90" s="42"/>
      <c r="AB90" s="21"/>
      <c r="AC90" s="43"/>
      <c r="AD90" s="43"/>
      <c r="AE90" s="95"/>
    </row>
    <row r="91" spans="1:44" ht="12.75" customHeight="1">
      <c r="A91" s="36"/>
      <c r="B91" s="37"/>
      <c r="C91" s="36"/>
      <c r="D91" s="36"/>
      <c r="E91" s="36"/>
      <c r="F91" s="36"/>
      <c r="G91" s="36"/>
      <c r="H91" s="36"/>
      <c r="I91" s="37"/>
      <c r="J91" s="36"/>
      <c r="K91" s="36"/>
      <c r="L91" s="36"/>
      <c r="M91" s="36"/>
      <c r="N91" s="36"/>
      <c r="O91" s="39"/>
      <c r="P91" s="40"/>
      <c r="Q91" s="41"/>
      <c r="R91" s="40"/>
      <c r="S91" s="40"/>
      <c r="T91" s="40"/>
      <c r="U91" s="40"/>
      <c r="V91" s="40"/>
      <c r="W91" s="40"/>
      <c r="X91" s="40"/>
      <c r="Y91" s="40"/>
      <c r="Z91" s="21"/>
      <c r="AA91" s="42"/>
      <c r="AB91" s="21"/>
      <c r="AC91" s="43"/>
      <c r="AD91" s="43"/>
      <c r="AE91" s="43"/>
    </row>
    <row r="92" spans="1:44" ht="12.75" customHeight="1">
      <c r="A92" s="36"/>
      <c r="B92" s="37"/>
      <c r="C92" s="36"/>
      <c r="D92" s="36"/>
      <c r="E92" s="36"/>
      <c r="F92" s="36"/>
      <c r="G92" s="36"/>
      <c r="H92" s="36"/>
      <c r="I92" s="37"/>
      <c r="J92" s="36"/>
      <c r="K92" s="36"/>
      <c r="L92" s="36"/>
      <c r="M92" s="36"/>
      <c r="N92" s="36"/>
      <c r="O92" s="39"/>
      <c r="P92" s="40"/>
      <c r="Q92" s="41"/>
      <c r="R92" s="40"/>
      <c r="S92" s="40"/>
      <c r="T92" s="40"/>
      <c r="U92" s="40"/>
      <c r="V92" s="40"/>
      <c r="W92" s="40"/>
      <c r="X92" s="40"/>
      <c r="Y92" s="40"/>
      <c r="Z92" s="21"/>
      <c r="AA92" s="42"/>
      <c r="AB92" s="21"/>
      <c r="AC92" s="43"/>
      <c r="AD92" s="43"/>
      <c r="AE92" s="43"/>
    </row>
    <row r="93" spans="1:44" ht="12.75" customHeight="1">
      <c r="A93" s="36"/>
      <c r="B93" s="37"/>
      <c r="C93" s="36"/>
      <c r="D93" s="36"/>
      <c r="E93" s="36"/>
      <c r="F93" s="36"/>
      <c r="G93" s="36"/>
      <c r="H93" s="36"/>
      <c r="I93" s="37"/>
      <c r="J93" s="36"/>
      <c r="K93" s="36"/>
      <c r="L93" s="36"/>
      <c r="M93" s="36"/>
      <c r="N93" s="36"/>
      <c r="O93" s="39"/>
      <c r="P93" s="40"/>
      <c r="Q93" s="41"/>
      <c r="R93" s="40"/>
      <c r="S93" s="40"/>
      <c r="T93" s="40"/>
      <c r="U93" s="40"/>
      <c r="V93" s="40"/>
      <c r="W93" s="40"/>
      <c r="X93" s="40"/>
      <c r="Y93" s="40"/>
      <c r="Z93" s="21"/>
      <c r="AA93" s="42"/>
      <c r="AB93" s="21"/>
      <c r="AC93" s="43"/>
      <c r="AD93" s="43"/>
      <c r="AE93" s="43"/>
    </row>
    <row r="94" spans="1:44" ht="12.75" customHeight="1">
      <c r="A94" s="36"/>
      <c r="B94" s="37"/>
      <c r="C94" s="36"/>
      <c r="D94" s="36"/>
      <c r="E94" s="36"/>
      <c r="F94" s="36"/>
      <c r="G94" s="36"/>
      <c r="H94" s="36"/>
      <c r="I94" s="37"/>
      <c r="J94" s="36"/>
      <c r="K94" s="36"/>
      <c r="L94" s="36"/>
      <c r="M94" s="36"/>
      <c r="N94" s="36"/>
      <c r="O94" s="39"/>
      <c r="P94" s="40"/>
      <c r="Q94" s="41"/>
      <c r="R94" s="40"/>
      <c r="S94" s="40"/>
      <c r="T94" s="40"/>
      <c r="U94" s="40"/>
      <c r="V94" s="40"/>
      <c r="W94" s="40"/>
      <c r="X94" s="40"/>
      <c r="Y94" s="40"/>
      <c r="Z94" s="21"/>
      <c r="AA94" s="42"/>
      <c r="AB94" s="21"/>
      <c r="AC94" s="43"/>
      <c r="AD94" s="43"/>
      <c r="AE94" s="43"/>
    </row>
    <row r="95" spans="1:44" ht="12.75" customHeight="1">
      <c r="A95" s="36"/>
      <c r="B95" s="37"/>
      <c r="C95" s="36"/>
      <c r="D95" s="36"/>
      <c r="E95" s="36"/>
      <c r="F95" s="36"/>
      <c r="G95" s="36"/>
      <c r="H95" s="36"/>
      <c r="I95" s="37"/>
      <c r="J95" s="36"/>
      <c r="K95" s="36"/>
      <c r="L95" s="36"/>
      <c r="M95" s="36"/>
      <c r="N95" s="36"/>
      <c r="O95" s="39"/>
      <c r="P95" s="40"/>
      <c r="Q95" s="41"/>
      <c r="R95" s="40"/>
      <c r="S95" s="40"/>
      <c r="T95" s="40"/>
      <c r="U95" s="40"/>
      <c r="V95" s="40"/>
      <c r="W95" s="40"/>
      <c r="X95" s="40"/>
      <c r="Y95" s="40"/>
      <c r="Z95" s="21"/>
      <c r="AA95" s="42"/>
      <c r="AB95" s="21"/>
      <c r="AC95" s="43"/>
      <c r="AD95" s="43"/>
      <c r="AE95" s="43"/>
    </row>
    <row r="96" spans="1:44" ht="12.75" customHeight="1">
      <c r="A96" s="41"/>
      <c r="B96" s="90"/>
      <c r="C96" s="41"/>
      <c r="D96" s="41"/>
      <c r="E96" s="41"/>
      <c r="F96" s="41"/>
      <c r="G96" s="41"/>
      <c r="H96" s="41"/>
      <c r="I96" s="90"/>
      <c r="J96" s="41"/>
      <c r="K96" s="41"/>
      <c r="L96" s="41"/>
      <c r="M96" s="41"/>
      <c r="N96" s="41"/>
      <c r="O96" s="39"/>
      <c r="P96" s="39"/>
      <c r="Q96" s="41"/>
      <c r="R96" s="39"/>
      <c r="S96" s="39"/>
      <c r="T96" s="39"/>
      <c r="U96" s="39"/>
      <c r="V96" s="39"/>
      <c r="W96" s="39"/>
      <c r="X96" s="39"/>
      <c r="Y96" s="39"/>
      <c r="Z96" s="91"/>
      <c r="AA96" s="92"/>
      <c r="AB96" s="91"/>
      <c r="AC96" s="93"/>
      <c r="AD96" s="93"/>
      <c r="AE96" s="93"/>
      <c r="AF96" s="94"/>
      <c r="AG96" s="94"/>
      <c r="AH96" s="94"/>
      <c r="AI96" s="94"/>
      <c r="AJ96" s="94"/>
      <c r="AK96" s="94"/>
      <c r="AL96" s="94"/>
      <c r="AM96" s="94"/>
      <c r="AN96" s="94"/>
      <c r="AO96" s="94"/>
      <c r="AP96" s="94"/>
      <c r="AQ96" s="94"/>
      <c r="AR96" s="94"/>
    </row>
    <row r="97" spans="1:31" ht="12.75" customHeight="1">
      <c r="A97" s="36"/>
      <c r="B97" s="37"/>
      <c r="C97" s="36"/>
      <c r="D97" s="36"/>
      <c r="E97" s="36"/>
      <c r="F97" s="36"/>
      <c r="G97" s="36"/>
      <c r="H97" s="36"/>
      <c r="I97" s="37"/>
      <c r="J97" s="36"/>
      <c r="K97" s="36"/>
      <c r="L97" s="36"/>
      <c r="M97" s="36"/>
      <c r="N97" s="36"/>
      <c r="O97" s="39"/>
      <c r="P97" s="40"/>
      <c r="Q97" s="41"/>
      <c r="R97" s="40"/>
      <c r="S97" s="40"/>
      <c r="T97" s="40"/>
      <c r="U97" s="40"/>
      <c r="V97" s="40"/>
      <c r="W97" s="40"/>
      <c r="X97" s="40"/>
      <c r="Y97" s="40"/>
      <c r="Z97" s="21"/>
      <c r="AA97" s="42"/>
      <c r="AB97" s="21"/>
      <c r="AC97" s="43"/>
      <c r="AD97" s="43"/>
      <c r="AE97" s="43"/>
    </row>
    <row r="98" spans="1:31" ht="12.75" customHeight="1">
      <c r="A98" s="36"/>
      <c r="B98" s="37"/>
      <c r="C98" s="36"/>
      <c r="D98" s="36"/>
      <c r="E98" s="36"/>
      <c r="F98" s="36"/>
      <c r="G98" s="36"/>
      <c r="H98" s="36"/>
      <c r="I98" s="37"/>
      <c r="J98" s="36"/>
      <c r="K98" s="36"/>
      <c r="L98" s="36"/>
      <c r="M98" s="36"/>
      <c r="N98" s="36"/>
      <c r="O98" s="39"/>
      <c r="P98" s="40"/>
      <c r="Q98" s="41"/>
      <c r="R98" s="40"/>
      <c r="S98" s="40"/>
      <c r="T98" s="40"/>
      <c r="U98" s="40"/>
      <c r="V98" s="40"/>
      <c r="W98" s="40"/>
      <c r="X98" s="40"/>
      <c r="Y98" s="40"/>
      <c r="Z98" s="21"/>
      <c r="AA98" s="42"/>
      <c r="AB98" s="21"/>
      <c r="AC98" s="43"/>
      <c r="AD98" s="43"/>
      <c r="AE98" s="43"/>
    </row>
    <row r="99" spans="1:31" ht="12.75" customHeight="1">
      <c r="A99" s="36"/>
      <c r="B99" s="37"/>
      <c r="C99" s="36"/>
      <c r="D99" s="36"/>
      <c r="E99" s="36"/>
      <c r="F99" s="36"/>
      <c r="G99" s="36"/>
      <c r="H99" s="36"/>
      <c r="I99" s="37"/>
      <c r="J99" s="36"/>
      <c r="K99" s="36"/>
      <c r="L99" s="36"/>
      <c r="M99" s="36"/>
      <c r="N99" s="36"/>
      <c r="O99" s="39"/>
      <c r="P99" s="40"/>
      <c r="Q99" s="41"/>
      <c r="R99" s="40"/>
      <c r="S99" s="40"/>
      <c r="T99" s="40"/>
      <c r="U99" s="40"/>
      <c r="V99" s="40"/>
      <c r="W99" s="40"/>
      <c r="X99" s="40"/>
      <c r="Y99" s="40"/>
      <c r="Z99" s="21"/>
      <c r="AA99" s="42"/>
      <c r="AB99" s="21"/>
      <c r="AC99" s="43"/>
      <c r="AD99" s="43"/>
      <c r="AE99" s="43"/>
    </row>
    <row r="100" spans="1:31" ht="12.75" customHeight="1">
      <c r="A100" s="36"/>
      <c r="B100" s="37"/>
      <c r="C100" s="36"/>
      <c r="D100" s="36"/>
      <c r="E100" s="36"/>
      <c r="F100" s="36"/>
      <c r="G100" s="36"/>
      <c r="H100" s="36"/>
      <c r="I100" s="37"/>
      <c r="J100" s="36"/>
      <c r="K100" s="36"/>
      <c r="L100" s="36"/>
      <c r="M100" s="36"/>
      <c r="N100" s="36"/>
      <c r="O100" s="39"/>
      <c r="P100" s="40"/>
      <c r="Q100" s="41"/>
      <c r="R100" s="40"/>
      <c r="S100" s="40"/>
      <c r="T100" s="40"/>
      <c r="U100" s="40"/>
      <c r="V100" s="40"/>
      <c r="W100" s="40"/>
      <c r="X100" s="40"/>
      <c r="Y100" s="40"/>
      <c r="Z100" s="21"/>
      <c r="AA100" s="42"/>
      <c r="AB100" s="21"/>
      <c r="AC100" s="43"/>
      <c r="AD100" s="43"/>
      <c r="AE100" s="43"/>
    </row>
    <row r="101" spans="1:31" ht="12.75" customHeight="1">
      <c r="A101" s="36"/>
      <c r="B101" s="37"/>
      <c r="C101" s="36"/>
      <c r="D101" s="36"/>
      <c r="E101" s="36"/>
      <c r="F101" s="36"/>
      <c r="G101" s="36"/>
      <c r="H101" s="36"/>
      <c r="I101" s="37"/>
      <c r="J101" s="36"/>
      <c r="K101" s="36"/>
      <c r="L101" s="36"/>
      <c r="M101" s="36"/>
      <c r="N101" s="36"/>
      <c r="O101" s="39"/>
      <c r="P101" s="40"/>
      <c r="Q101" s="41"/>
      <c r="R101" s="40"/>
      <c r="S101" s="40"/>
      <c r="T101" s="40"/>
      <c r="U101" s="40"/>
      <c r="V101" s="40"/>
      <c r="W101" s="40"/>
      <c r="X101" s="40"/>
      <c r="Y101" s="40"/>
      <c r="Z101" s="21"/>
      <c r="AA101" s="42"/>
      <c r="AB101" s="21"/>
      <c r="AC101" s="43"/>
      <c r="AD101" s="43"/>
      <c r="AE101" s="43"/>
    </row>
    <row r="102" spans="1:31" ht="12.75" customHeight="1">
      <c r="A102" s="36"/>
      <c r="B102" s="37"/>
      <c r="C102" s="36"/>
      <c r="D102" s="36"/>
      <c r="E102" s="36"/>
      <c r="F102" s="36"/>
      <c r="G102" s="36"/>
      <c r="H102" s="36"/>
      <c r="I102" s="37"/>
      <c r="J102" s="36"/>
      <c r="K102" s="36"/>
      <c r="L102" s="36"/>
      <c r="M102" s="36"/>
      <c r="N102" s="36"/>
      <c r="O102" s="39"/>
      <c r="P102" s="40"/>
      <c r="Q102" s="41"/>
      <c r="R102" s="40"/>
      <c r="S102" s="40"/>
      <c r="T102" s="40"/>
      <c r="U102" s="40"/>
      <c r="V102" s="40"/>
      <c r="W102" s="40"/>
      <c r="X102" s="40"/>
      <c r="Y102" s="40"/>
      <c r="Z102" s="21"/>
      <c r="AA102" s="42"/>
      <c r="AB102" s="21"/>
      <c r="AC102" s="43"/>
      <c r="AD102" s="43"/>
      <c r="AE102" s="43"/>
    </row>
    <row r="103" spans="1:31" ht="12.75" customHeight="1">
      <c r="A103" s="36"/>
      <c r="B103" s="37"/>
      <c r="C103" s="36"/>
      <c r="D103" s="36"/>
      <c r="E103" s="36"/>
      <c r="F103" s="36"/>
      <c r="G103" s="36"/>
      <c r="H103" s="36"/>
      <c r="I103" s="37"/>
      <c r="J103" s="36"/>
      <c r="K103" s="36"/>
      <c r="L103" s="36"/>
      <c r="M103" s="36"/>
      <c r="N103" s="36"/>
      <c r="O103" s="39"/>
      <c r="P103" s="40"/>
      <c r="Q103" s="41"/>
      <c r="R103" s="40"/>
      <c r="S103" s="40"/>
      <c r="T103" s="40"/>
      <c r="U103" s="40"/>
      <c r="V103" s="40"/>
      <c r="W103" s="40"/>
      <c r="X103" s="40"/>
      <c r="Y103" s="40"/>
      <c r="Z103" s="21"/>
      <c r="AA103" s="42"/>
      <c r="AB103" s="21"/>
      <c r="AC103" s="43"/>
      <c r="AD103" s="43"/>
      <c r="AE103" s="43"/>
    </row>
    <row r="104" spans="1:31" ht="12.75" customHeight="1">
      <c r="A104" s="36"/>
      <c r="B104" s="37"/>
      <c r="C104" s="36"/>
      <c r="D104" s="36"/>
      <c r="E104" s="36"/>
      <c r="F104" s="36"/>
      <c r="G104" s="36"/>
      <c r="H104" s="36"/>
      <c r="I104" s="37"/>
      <c r="J104" s="36"/>
      <c r="K104" s="36"/>
      <c r="L104" s="36"/>
      <c r="M104" s="36"/>
      <c r="N104" s="36"/>
      <c r="O104" s="39"/>
      <c r="P104" s="40"/>
      <c r="Q104" s="41"/>
      <c r="R104" s="40"/>
      <c r="S104" s="40"/>
      <c r="T104" s="40"/>
      <c r="U104" s="40"/>
      <c r="V104" s="40"/>
      <c r="W104" s="40"/>
      <c r="X104" s="40"/>
      <c r="Y104" s="40"/>
      <c r="Z104" s="21"/>
      <c r="AA104" s="42"/>
      <c r="AB104" s="21"/>
      <c r="AC104" s="43"/>
      <c r="AD104" s="43"/>
      <c r="AE104" s="43"/>
    </row>
    <row r="105" spans="1:31" ht="12.75" customHeight="1">
      <c r="A105" s="36"/>
      <c r="B105" s="37"/>
      <c r="C105" s="36"/>
      <c r="D105" s="36"/>
      <c r="E105" s="36"/>
      <c r="F105" s="36"/>
      <c r="G105" s="36"/>
      <c r="H105" s="36"/>
      <c r="I105" s="37"/>
      <c r="J105" s="36"/>
      <c r="K105" s="36"/>
      <c r="L105" s="36"/>
      <c r="M105" s="36"/>
      <c r="N105" s="36"/>
      <c r="O105" s="39"/>
      <c r="P105" s="40"/>
      <c r="Q105" s="41"/>
      <c r="R105" s="40"/>
      <c r="S105" s="40"/>
      <c r="T105" s="40"/>
      <c r="U105" s="40"/>
      <c r="V105" s="40"/>
      <c r="W105" s="40"/>
      <c r="X105" s="40"/>
      <c r="Y105" s="40"/>
      <c r="Z105" s="21"/>
      <c r="AA105" s="42"/>
      <c r="AB105" s="21"/>
      <c r="AC105" s="43"/>
      <c r="AD105" s="43"/>
      <c r="AE105" s="43"/>
    </row>
    <row r="106" spans="1:31" ht="12.75" customHeight="1">
      <c r="A106" s="36"/>
      <c r="B106" s="37"/>
      <c r="C106" s="36"/>
      <c r="D106" s="36"/>
      <c r="E106" s="36"/>
      <c r="F106" s="36"/>
      <c r="G106" s="36"/>
      <c r="H106" s="36"/>
      <c r="I106" s="37"/>
      <c r="J106" s="36"/>
      <c r="K106" s="36"/>
      <c r="L106" s="36"/>
      <c r="M106" s="36"/>
      <c r="N106" s="36"/>
      <c r="O106" s="39"/>
      <c r="P106" s="40"/>
      <c r="Q106" s="41"/>
      <c r="R106" s="40"/>
      <c r="S106" s="40"/>
      <c r="T106" s="40"/>
      <c r="U106" s="40"/>
      <c r="V106" s="40"/>
      <c r="W106" s="40"/>
      <c r="X106" s="40"/>
      <c r="Y106" s="40"/>
      <c r="Z106" s="21"/>
      <c r="AA106" s="42"/>
      <c r="AB106" s="21"/>
      <c r="AC106" s="43"/>
      <c r="AD106" s="43"/>
      <c r="AE106" s="43"/>
    </row>
    <row r="107" spans="1:31" ht="12.75" customHeight="1">
      <c r="A107" s="36"/>
      <c r="B107" s="37"/>
      <c r="C107" s="36"/>
      <c r="D107" s="36"/>
      <c r="E107" s="36"/>
      <c r="F107" s="36"/>
      <c r="G107" s="36"/>
      <c r="H107" s="36"/>
      <c r="I107" s="37"/>
      <c r="J107" s="36"/>
      <c r="K107" s="36"/>
      <c r="L107" s="36"/>
      <c r="M107" s="36"/>
      <c r="N107" s="36"/>
      <c r="O107" s="39"/>
      <c r="P107" s="40"/>
      <c r="Q107" s="41"/>
      <c r="R107" s="40"/>
      <c r="S107" s="40"/>
      <c r="T107" s="40"/>
      <c r="U107" s="40"/>
      <c r="V107" s="40"/>
      <c r="W107" s="40"/>
      <c r="X107" s="40"/>
      <c r="Y107" s="40"/>
      <c r="Z107" s="21"/>
      <c r="AA107" s="42"/>
      <c r="AB107" s="21"/>
      <c r="AC107" s="43"/>
      <c r="AD107" s="43"/>
      <c r="AE107" s="95"/>
    </row>
    <row r="108" spans="1:31" ht="12.75" customHeight="1">
      <c r="A108" s="36"/>
      <c r="B108" s="37"/>
      <c r="C108" s="36"/>
      <c r="D108" s="36"/>
      <c r="E108" s="36"/>
      <c r="F108" s="36"/>
      <c r="G108" s="36"/>
      <c r="H108" s="36"/>
      <c r="I108" s="37"/>
      <c r="J108" s="36"/>
      <c r="K108" s="36"/>
      <c r="L108" s="36"/>
      <c r="M108" s="36"/>
      <c r="N108" s="36"/>
      <c r="O108" s="39"/>
      <c r="P108" s="40"/>
      <c r="Q108" s="41"/>
      <c r="R108" s="40"/>
      <c r="S108" s="40"/>
      <c r="T108" s="40"/>
      <c r="U108" s="40"/>
      <c r="V108" s="40"/>
      <c r="W108" s="40"/>
      <c r="X108" s="40"/>
      <c r="Y108" s="40"/>
      <c r="Z108" s="21"/>
      <c r="AA108" s="42"/>
      <c r="AB108" s="21"/>
      <c r="AC108" s="43"/>
      <c r="AD108" s="43"/>
      <c r="AE108" s="43"/>
    </row>
    <row r="109" spans="1:31" ht="12.75" customHeight="1">
      <c r="A109" s="36"/>
      <c r="B109" s="37"/>
      <c r="C109" s="36"/>
      <c r="D109" s="36"/>
      <c r="E109" s="36"/>
      <c r="F109" s="36"/>
      <c r="G109" s="36"/>
      <c r="H109" s="36"/>
      <c r="I109" s="37"/>
      <c r="J109" s="36"/>
      <c r="K109" s="36"/>
      <c r="L109" s="36"/>
      <c r="M109" s="36"/>
      <c r="N109" s="36"/>
      <c r="O109" s="39"/>
      <c r="P109" s="40"/>
      <c r="Q109" s="41"/>
      <c r="R109" s="40"/>
      <c r="S109" s="40"/>
      <c r="T109" s="40"/>
      <c r="U109" s="40"/>
      <c r="V109" s="40"/>
      <c r="W109" s="40"/>
      <c r="X109" s="40"/>
      <c r="Y109" s="40"/>
      <c r="Z109" s="21"/>
      <c r="AA109" s="42"/>
      <c r="AB109" s="21"/>
      <c r="AC109" s="43"/>
      <c r="AD109" s="43"/>
      <c r="AE109" s="43"/>
    </row>
    <row r="110" spans="1:31" ht="12.75" customHeight="1">
      <c r="A110" s="36"/>
      <c r="B110" s="37"/>
      <c r="C110" s="36"/>
      <c r="D110" s="36"/>
      <c r="E110" s="36"/>
      <c r="F110" s="36"/>
      <c r="G110" s="36"/>
      <c r="H110" s="36"/>
      <c r="I110" s="37"/>
      <c r="J110" s="36"/>
      <c r="K110" s="36"/>
      <c r="L110" s="36"/>
      <c r="M110" s="36"/>
      <c r="N110" s="36"/>
      <c r="O110" s="39"/>
      <c r="P110" s="40"/>
      <c r="Q110" s="41"/>
      <c r="R110" s="40"/>
      <c r="S110" s="40"/>
      <c r="T110" s="40"/>
      <c r="U110" s="40"/>
      <c r="V110" s="40"/>
      <c r="W110" s="40"/>
      <c r="X110" s="40"/>
      <c r="Y110" s="40"/>
      <c r="Z110" s="21"/>
      <c r="AA110" s="42"/>
      <c r="AB110" s="21"/>
      <c r="AC110" s="43"/>
      <c r="AD110" s="43"/>
      <c r="AE110" s="43"/>
    </row>
    <row r="111" spans="1:31" ht="12.75" customHeight="1">
      <c r="A111" s="36"/>
      <c r="B111" s="37"/>
      <c r="C111" s="36"/>
      <c r="D111" s="36"/>
      <c r="E111" s="36"/>
      <c r="F111" s="36"/>
      <c r="G111" s="36"/>
      <c r="H111" s="36"/>
      <c r="I111" s="37"/>
      <c r="J111" s="36"/>
      <c r="K111" s="36"/>
      <c r="L111" s="36"/>
      <c r="M111" s="36"/>
      <c r="N111" s="36"/>
      <c r="O111" s="39"/>
      <c r="P111" s="40"/>
      <c r="Q111" s="41"/>
      <c r="R111" s="40"/>
      <c r="S111" s="40"/>
      <c r="T111" s="40"/>
      <c r="U111" s="40"/>
      <c r="V111" s="40"/>
      <c r="W111" s="40"/>
      <c r="X111" s="40"/>
      <c r="Y111" s="40"/>
      <c r="Z111" s="21"/>
      <c r="AA111" s="42"/>
      <c r="AB111" s="21"/>
      <c r="AC111" s="43"/>
      <c r="AD111" s="43"/>
      <c r="AE111" s="43"/>
    </row>
    <row r="112" spans="1:31" ht="12.75" customHeight="1">
      <c r="A112" s="36"/>
      <c r="B112" s="37"/>
      <c r="C112" s="36"/>
      <c r="D112" s="36"/>
      <c r="E112" s="36"/>
      <c r="F112" s="36"/>
      <c r="G112" s="36"/>
      <c r="H112" s="36"/>
      <c r="I112" s="37"/>
      <c r="J112" s="36"/>
      <c r="K112" s="36"/>
      <c r="L112" s="36"/>
      <c r="M112" s="36"/>
      <c r="N112" s="36"/>
      <c r="O112" s="39"/>
      <c r="P112" s="40"/>
      <c r="Q112" s="41"/>
      <c r="R112" s="40"/>
      <c r="S112" s="40"/>
      <c r="T112" s="40"/>
      <c r="U112" s="40"/>
      <c r="V112" s="40"/>
      <c r="W112" s="40"/>
      <c r="X112" s="40"/>
      <c r="Y112" s="40"/>
      <c r="Z112" s="21"/>
      <c r="AA112" s="42"/>
      <c r="AB112" s="21"/>
      <c r="AC112" s="43"/>
      <c r="AD112" s="43"/>
      <c r="AE112" s="43"/>
    </row>
    <row r="113" spans="1:31" ht="12.75" customHeight="1">
      <c r="A113" s="36"/>
      <c r="B113" s="37"/>
      <c r="C113" s="36"/>
      <c r="D113" s="36"/>
      <c r="E113" s="36"/>
      <c r="F113" s="36"/>
      <c r="G113" s="36"/>
      <c r="H113" s="36"/>
      <c r="I113" s="37"/>
      <c r="J113" s="36"/>
      <c r="K113" s="36"/>
      <c r="L113" s="36"/>
      <c r="M113" s="36"/>
      <c r="N113" s="36"/>
      <c r="O113" s="39"/>
      <c r="P113" s="40"/>
      <c r="Q113" s="41"/>
      <c r="R113" s="40"/>
      <c r="S113" s="40"/>
      <c r="T113" s="40"/>
      <c r="U113" s="40"/>
      <c r="V113" s="40"/>
      <c r="W113" s="40"/>
      <c r="X113" s="40"/>
      <c r="Y113" s="40"/>
      <c r="Z113" s="21"/>
      <c r="AA113" s="42"/>
      <c r="AB113" s="21"/>
      <c r="AC113" s="43"/>
      <c r="AD113" s="43"/>
      <c r="AE113" s="43"/>
    </row>
    <row r="114" spans="1:31" ht="12.75" customHeight="1">
      <c r="A114" s="36"/>
      <c r="B114" s="37"/>
      <c r="C114" s="36"/>
      <c r="D114" s="36"/>
      <c r="E114" s="36"/>
      <c r="F114" s="36"/>
      <c r="G114" s="36"/>
      <c r="H114" s="36"/>
      <c r="I114" s="37"/>
      <c r="J114" s="36"/>
      <c r="K114" s="36"/>
      <c r="L114" s="36"/>
      <c r="M114" s="36"/>
      <c r="N114" s="36"/>
      <c r="O114" s="39"/>
      <c r="P114" s="40"/>
      <c r="Q114" s="41"/>
      <c r="R114" s="40"/>
      <c r="S114" s="40"/>
      <c r="T114" s="40"/>
      <c r="U114" s="40"/>
      <c r="V114" s="40"/>
      <c r="W114" s="40"/>
      <c r="X114" s="40"/>
      <c r="Y114" s="40"/>
      <c r="Z114" s="21"/>
      <c r="AA114" s="42"/>
      <c r="AB114" s="21"/>
      <c r="AC114" s="43"/>
      <c r="AD114" s="43"/>
      <c r="AE114" s="43"/>
    </row>
    <row r="115" spans="1:31" ht="12.75" customHeight="1">
      <c r="A115" s="36"/>
      <c r="B115" s="37"/>
      <c r="C115" s="36"/>
      <c r="D115" s="36"/>
      <c r="E115" s="36"/>
      <c r="F115" s="36"/>
      <c r="G115" s="36"/>
      <c r="H115" s="36"/>
      <c r="I115" s="37"/>
      <c r="J115" s="36"/>
      <c r="K115" s="36"/>
      <c r="L115" s="36"/>
      <c r="M115" s="36"/>
      <c r="N115" s="36"/>
      <c r="O115" s="39"/>
      <c r="P115" s="40"/>
      <c r="Q115" s="41"/>
      <c r="R115" s="40"/>
      <c r="S115" s="40"/>
      <c r="T115" s="40"/>
      <c r="U115" s="40"/>
      <c r="V115" s="40"/>
      <c r="W115" s="40"/>
      <c r="X115" s="40"/>
      <c r="Y115" s="40"/>
      <c r="Z115" s="21"/>
      <c r="AA115" s="42"/>
      <c r="AB115" s="21"/>
      <c r="AC115" s="43"/>
      <c r="AD115" s="43"/>
      <c r="AE115" s="43"/>
    </row>
    <row r="116" spans="1:31" ht="12.75" customHeight="1">
      <c r="A116" s="36"/>
      <c r="B116" s="37"/>
      <c r="C116" s="36"/>
      <c r="D116" s="36"/>
      <c r="E116" s="36"/>
      <c r="F116" s="36"/>
      <c r="G116" s="36"/>
      <c r="H116" s="36"/>
      <c r="I116" s="37"/>
      <c r="J116" s="36"/>
      <c r="K116" s="36"/>
      <c r="L116" s="36"/>
      <c r="M116" s="36"/>
      <c r="N116" s="36"/>
      <c r="O116" s="39"/>
      <c r="P116" s="40"/>
      <c r="Q116" s="41"/>
      <c r="R116" s="40"/>
      <c r="S116" s="40"/>
      <c r="T116" s="40"/>
      <c r="U116" s="40"/>
      <c r="V116" s="40"/>
      <c r="W116" s="40"/>
      <c r="X116" s="40"/>
      <c r="Y116" s="40"/>
      <c r="Z116" s="21"/>
      <c r="AA116" s="42"/>
      <c r="AB116" s="21"/>
      <c r="AC116" s="43"/>
      <c r="AD116" s="43"/>
      <c r="AE116" s="43"/>
    </row>
    <row r="117" spans="1:31" ht="12.75" customHeight="1">
      <c r="A117" s="36"/>
      <c r="B117" s="37"/>
      <c r="C117" s="36"/>
      <c r="D117" s="36"/>
      <c r="E117" s="36"/>
      <c r="F117" s="36"/>
      <c r="G117" s="36"/>
      <c r="H117" s="36"/>
      <c r="I117" s="37"/>
      <c r="J117" s="36"/>
      <c r="K117" s="36"/>
      <c r="L117" s="36"/>
      <c r="M117" s="36"/>
      <c r="N117" s="36"/>
      <c r="O117" s="39"/>
      <c r="P117" s="40"/>
      <c r="Q117" s="41"/>
      <c r="R117" s="40"/>
      <c r="S117" s="40"/>
      <c r="T117" s="40"/>
      <c r="U117" s="40"/>
      <c r="V117" s="40"/>
      <c r="W117" s="40"/>
      <c r="X117" s="40"/>
      <c r="Y117" s="40"/>
      <c r="Z117" s="21"/>
      <c r="AA117" s="42"/>
      <c r="AB117" s="21"/>
      <c r="AC117" s="43"/>
      <c r="AD117" s="43"/>
      <c r="AE117" s="43"/>
    </row>
    <row r="118" spans="1:31" ht="12.75" customHeight="1">
      <c r="A118" s="36"/>
      <c r="B118" s="37"/>
      <c r="C118" s="36"/>
      <c r="D118" s="36"/>
      <c r="E118" s="36"/>
      <c r="F118" s="36"/>
      <c r="G118" s="36"/>
      <c r="H118" s="36"/>
      <c r="I118" s="37"/>
      <c r="J118" s="36"/>
      <c r="K118" s="36"/>
      <c r="L118" s="36"/>
      <c r="M118" s="36"/>
      <c r="N118" s="36"/>
      <c r="O118" s="39"/>
      <c r="P118" s="40"/>
      <c r="Q118" s="41"/>
      <c r="R118" s="40"/>
      <c r="S118" s="40"/>
      <c r="T118" s="40"/>
      <c r="U118" s="40"/>
      <c r="V118" s="40"/>
      <c r="W118" s="40"/>
      <c r="X118" s="40"/>
      <c r="Y118" s="40"/>
      <c r="Z118" s="21"/>
      <c r="AA118" s="42"/>
      <c r="AB118" s="21"/>
      <c r="AC118" s="43"/>
      <c r="AD118" s="43"/>
      <c r="AE118" s="43"/>
    </row>
    <row r="119" spans="1:31" ht="12.75" customHeight="1">
      <c r="A119" s="36"/>
      <c r="B119" s="37"/>
      <c r="C119" s="36"/>
      <c r="D119" s="36"/>
      <c r="E119" s="36"/>
      <c r="F119" s="36"/>
      <c r="G119" s="36"/>
      <c r="H119" s="36"/>
      <c r="I119" s="37"/>
      <c r="J119" s="36"/>
      <c r="K119" s="36"/>
      <c r="L119" s="36"/>
      <c r="M119" s="36"/>
      <c r="N119" s="36"/>
      <c r="O119" s="39"/>
      <c r="P119" s="40"/>
      <c r="Q119" s="41"/>
      <c r="R119" s="40"/>
      <c r="S119" s="40"/>
      <c r="T119" s="40"/>
      <c r="U119" s="40"/>
      <c r="V119" s="40"/>
      <c r="W119" s="40"/>
      <c r="X119" s="40"/>
      <c r="Y119" s="40"/>
      <c r="Z119" s="21"/>
      <c r="AA119" s="42"/>
      <c r="AB119" s="21"/>
      <c r="AC119" s="43"/>
      <c r="AD119" s="43"/>
      <c r="AE119" s="43"/>
    </row>
    <row r="120" spans="1:31" ht="12.75" customHeight="1">
      <c r="A120" s="36"/>
      <c r="B120" s="37"/>
      <c r="C120" s="36"/>
      <c r="D120" s="36"/>
      <c r="E120" s="36"/>
      <c r="F120" s="36"/>
      <c r="G120" s="36"/>
      <c r="H120" s="36"/>
      <c r="I120" s="37"/>
      <c r="J120" s="36"/>
      <c r="K120" s="36"/>
      <c r="L120" s="36"/>
      <c r="M120" s="36"/>
      <c r="N120" s="36"/>
      <c r="O120" s="39"/>
      <c r="P120" s="40"/>
      <c r="Q120" s="41"/>
      <c r="R120" s="40"/>
      <c r="S120" s="40"/>
      <c r="T120" s="40"/>
      <c r="U120" s="40"/>
      <c r="V120" s="40"/>
      <c r="W120" s="40"/>
      <c r="X120" s="40"/>
      <c r="Y120" s="40"/>
      <c r="Z120" s="21"/>
      <c r="AA120" s="42"/>
      <c r="AB120" s="21"/>
      <c r="AC120" s="43"/>
      <c r="AD120" s="43"/>
      <c r="AE120" s="43"/>
    </row>
    <row r="121" spans="1:31" ht="12.75" customHeight="1">
      <c r="A121" s="36"/>
      <c r="B121" s="37"/>
      <c r="C121" s="36"/>
      <c r="D121" s="36"/>
      <c r="E121" s="36"/>
      <c r="F121" s="36"/>
      <c r="G121" s="36"/>
      <c r="H121" s="36"/>
      <c r="I121" s="37"/>
      <c r="J121" s="36"/>
      <c r="K121" s="36"/>
      <c r="L121" s="36"/>
      <c r="M121" s="36"/>
      <c r="N121" s="36"/>
      <c r="O121" s="39"/>
      <c r="P121" s="40"/>
      <c r="Q121" s="41"/>
      <c r="R121" s="40"/>
      <c r="S121" s="40"/>
      <c r="T121" s="40"/>
      <c r="U121" s="40"/>
      <c r="V121" s="40"/>
      <c r="W121" s="40"/>
      <c r="X121" s="40"/>
      <c r="Y121" s="40"/>
      <c r="Z121" s="21"/>
      <c r="AA121" s="42"/>
      <c r="AB121" s="21"/>
      <c r="AC121" s="43"/>
      <c r="AD121" s="43"/>
      <c r="AE121" s="43"/>
    </row>
    <row r="122" spans="1:31" ht="12.75" customHeight="1">
      <c r="A122" s="36"/>
      <c r="B122" s="37"/>
      <c r="C122" s="36"/>
      <c r="D122" s="36"/>
      <c r="E122" s="36"/>
      <c r="F122" s="36"/>
      <c r="G122" s="36"/>
      <c r="H122" s="36"/>
      <c r="I122" s="37"/>
      <c r="J122" s="36"/>
      <c r="K122" s="36"/>
      <c r="L122" s="36"/>
      <c r="M122" s="36"/>
      <c r="N122" s="36"/>
      <c r="O122" s="39"/>
      <c r="P122" s="40"/>
      <c r="Q122" s="41"/>
      <c r="R122" s="40"/>
      <c r="S122" s="40"/>
      <c r="T122" s="40"/>
      <c r="U122" s="40"/>
      <c r="V122" s="40"/>
      <c r="W122" s="40"/>
      <c r="X122" s="40"/>
      <c r="Y122" s="40"/>
      <c r="Z122" s="21"/>
      <c r="AA122" s="42"/>
      <c r="AB122" s="21"/>
      <c r="AC122" s="43"/>
      <c r="AD122" s="43"/>
      <c r="AE122" s="43"/>
    </row>
    <row r="123" spans="1:31" ht="12.75" customHeight="1">
      <c r="A123" s="36"/>
      <c r="B123" s="37"/>
      <c r="C123" s="36"/>
      <c r="D123" s="36"/>
      <c r="E123" s="36"/>
      <c r="F123" s="36"/>
      <c r="G123" s="36"/>
      <c r="H123" s="36"/>
      <c r="I123" s="37"/>
      <c r="J123" s="36"/>
      <c r="K123" s="36"/>
      <c r="L123" s="36"/>
      <c r="M123" s="36"/>
      <c r="N123" s="36"/>
      <c r="O123" s="39"/>
      <c r="P123" s="40"/>
      <c r="Q123" s="41"/>
      <c r="R123" s="40"/>
      <c r="S123" s="40"/>
      <c r="T123" s="40"/>
      <c r="U123" s="40"/>
      <c r="V123" s="40"/>
      <c r="W123" s="40"/>
      <c r="X123" s="40"/>
      <c r="Y123" s="40"/>
      <c r="Z123" s="21"/>
      <c r="AA123" s="42"/>
      <c r="AB123" s="21"/>
      <c r="AC123" s="43"/>
      <c r="AD123" s="43"/>
      <c r="AE123" s="43"/>
    </row>
    <row r="124" spans="1:31" ht="12.75" customHeight="1">
      <c r="A124" s="36"/>
      <c r="B124" s="37"/>
      <c r="C124" s="36"/>
      <c r="D124" s="36"/>
      <c r="E124" s="36"/>
      <c r="F124" s="36"/>
      <c r="G124" s="36"/>
      <c r="H124" s="36"/>
      <c r="I124" s="37"/>
      <c r="J124" s="36"/>
      <c r="K124" s="36"/>
      <c r="L124" s="36"/>
      <c r="M124" s="36"/>
      <c r="N124" s="36"/>
      <c r="O124" s="39"/>
      <c r="P124" s="40"/>
      <c r="Q124" s="41"/>
      <c r="R124" s="40"/>
      <c r="S124" s="40"/>
      <c r="T124" s="40"/>
      <c r="U124" s="40"/>
      <c r="V124" s="40"/>
      <c r="W124" s="40"/>
      <c r="X124" s="40"/>
      <c r="Y124" s="40"/>
      <c r="Z124" s="21"/>
      <c r="AA124" s="42"/>
      <c r="AB124" s="21"/>
      <c r="AC124" s="43"/>
      <c r="AD124" s="43"/>
      <c r="AE124" s="95"/>
    </row>
    <row r="125" spans="1:31" ht="12.75" customHeight="1">
      <c r="A125" s="36"/>
      <c r="B125" s="37"/>
      <c r="C125" s="36"/>
      <c r="D125" s="36"/>
      <c r="E125" s="36"/>
      <c r="F125" s="36"/>
      <c r="G125" s="36"/>
      <c r="H125" s="36"/>
      <c r="I125" s="37"/>
      <c r="J125" s="36"/>
      <c r="K125" s="36"/>
      <c r="L125" s="36"/>
      <c r="M125" s="36"/>
      <c r="N125" s="36"/>
      <c r="O125" s="39"/>
      <c r="P125" s="40"/>
      <c r="Q125" s="41"/>
      <c r="R125" s="40"/>
      <c r="S125" s="40"/>
      <c r="T125" s="40"/>
      <c r="U125" s="40"/>
      <c r="V125" s="40"/>
      <c r="W125" s="40"/>
      <c r="X125" s="40"/>
      <c r="Y125" s="40"/>
      <c r="Z125" s="21"/>
      <c r="AA125" s="42"/>
      <c r="AB125" s="21"/>
      <c r="AC125" s="43"/>
      <c r="AD125" s="43"/>
      <c r="AE125" s="43"/>
    </row>
    <row r="126" spans="1:31" ht="12.75" customHeight="1">
      <c r="A126" s="36"/>
      <c r="B126" s="37"/>
      <c r="C126" s="36"/>
      <c r="D126" s="36"/>
      <c r="E126" s="36"/>
      <c r="F126" s="36"/>
      <c r="G126" s="36"/>
      <c r="H126" s="36"/>
      <c r="I126" s="37"/>
      <c r="J126" s="36"/>
      <c r="K126" s="36"/>
      <c r="L126" s="36"/>
      <c r="M126" s="36"/>
      <c r="N126" s="36"/>
      <c r="O126" s="39"/>
      <c r="P126" s="40"/>
      <c r="Q126" s="41"/>
      <c r="R126" s="40"/>
      <c r="S126" s="40"/>
      <c r="T126" s="40"/>
      <c r="U126" s="40"/>
      <c r="V126" s="40"/>
      <c r="W126" s="40"/>
      <c r="X126" s="40"/>
      <c r="Y126" s="40"/>
      <c r="Z126" s="21"/>
      <c r="AA126" s="42"/>
      <c r="AB126" s="21"/>
      <c r="AC126" s="43"/>
      <c r="AD126" s="43"/>
      <c r="AE126" s="43"/>
    </row>
    <row r="127" spans="1:31" ht="12.75" customHeight="1">
      <c r="A127" s="36"/>
      <c r="B127" s="37"/>
      <c r="C127" s="36"/>
      <c r="D127" s="36"/>
      <c r="E127" s="36"/>
      <c r="F127" s="36"/>
      <c r="G127" s="36"/>
      <c r="H127" s="36"/>
      <c r="I127" s="37"/>
      <c r="J127" s="36"/>
      <c r="K127" s="36"/>
      <c r="L127" s="36"/>
      <c r="M127" s="36"/>
      <c r="N127" s="36"/>
      <c r="O127" s="39"/>
      <c r="P127" s="40"/>
      <c r="Q127" s="41"/>
      <c r="R127" s="40"/>
      <c r="S127" s="40"/>
      <c r="T127" s="40"/>
      <c r="U127" s="40"/>
      <c r="V127" s="40"/>
      <c r="W127" s="40"/>
      <c r="X127" s="40"/>
      <c r="Y127" s="40"/>
      <c r="Z127" s="21"/>
      <c r="AA127" s="42"/>
      <c r="AB127" s="21"/>
      <c r="AC127" s="43"/>
      <c r="AD127" s="43"/>
      <c r="AE127" s="43"/>
    </row>
    <row r="128" spans="1:31" ht="12.75" customHeight="1">
      <c r="A128" s="36"/>
      <c r="B128" s="37"/>
      <c r="C128" s="36"/>
      <c r="D128" s="36"/>
      <c r="E128" s="36"/>
      <c r="F128" s="36"/>
      <c r="G128" s="36"/>
      <c r="H128" s="36"/>
      <c r="I128" s="37"/>
      <c r="J128" s="36"/>
      <c r="K128" s="36"/>
      <c r="L128" s="36"/>
      <c r="M128" s="36"/>
      <c r="N128" s="36"/>
      <c r="O128" s="39"/>
      <c r="P128" s="40"/>
      <c r="Q128" s="41"/>
      <c r="R128" s="40"/>
      <c r="S128" s="40"/>
      <c r="T128" s="40"/>
      <c r="U128" s="40"/>
      <c r="V128" s="40"/>
      <c r="W128" s="40"/>
      <c r="X128" s="40"/>
      <c r="Y128" s="40"/>
      <c r="Z128" s="21"/>
      <c r="AA128" s="42"/>
      <c r="AB128" s="21"/>
      <c r="AC128" s="43"/>
      <c r="AD128" s="43"/>
      <c r="AE128" s="43"/>
    </row>
    <row r="129" spans="1:31" ht="12.75" customHeight="1">
      <c r="A129" s="36"/>
      <c r="B129" s="37"/>
      <c r="C129" s="36"/>
      <c r="D129" s="36"/>
      <c r="E129" s="36"/>
      <c r="F129" s="36"/>
      <c r="G129" s="36"/>
      <c r="H129" s="36"/>
      <c r="I129" s="37"/>
      <c r="J129" s="36"/>
      <c r="K129" s="36"/>
      <c r="L129" s="36"/>
      <c r="M129" s="36"/>
      <c r="N129" s="36"/>
      <c r="O129" s="39"/>
      <c r="P129" s="40"/>
      <c r="Q129" s="41"/>
      <c r="R129" s="40"/>
      <c r="S129" s="40"/>
      <c r="T129" s="40"/>
      <c r="U129" s="40"/>
      <c r="V129" s="40"/>
      <c r="W129" s="40"/>
      <c r="X129" s="40"/>
      <c r="Y129" s="40"/>
      <c r="Z129" s="21"/>
      <c r="AA129" s="42"/>
      <c r="AB129" s="21"/>
      <c r="AC129" s="43"/>
      <c r="AD129" s="43"/>
      <c r="AE129" s="43"/>
    </row>
    <row r="130" spans="1:31" ht="12.75" customHeight="1">
      <c r="A130" s="36"/>
      <c r="B130" s="37"/>
      <c r="C130" s="36"/>
      <c r="D130" s="36"/>
      <c r="E130" s="36"/>
      <c r="F130" s="36"/>
      <c r="G130" s="36"/>
      <c r="H130" s="36"/>
      <c r="I130" s="37"/>
      <c r="J130" s="36"/>
      <c r="K130" s="36"/>
      <c r="L130" s="36"/>
      <c r="M130" s="36"/>
      <c r="N130" s="36"/>
      <c r="O130" s="39"/>
      <c r="P130" s="40"/>
      <c r="Q130" s="41"/>
      <c r="R130" s="40"/>
      <c r="S130" s="40"/>
      <c r="T130" s="40"/>
      <c r="U130" s="40"/>
      <c r="V130" s="40"/>
      <c r="W130" s="40"/>
      <c r="X130" s="40"/>
      <c r="Y130" s="40"/>
      <c r="Z130" s="21"/>
      <c r="AA130" s="42"/>
      <c r="AB130" s="21"/>
      <c r="AC130" s="43"/>
      <c r="AD130" s="43"/>
      <c r="AE130" s="95"/>
    </row>
    <row r="131" spans="1:31" ht="12.75" customHeight="1">
      <c r="A131" s="36"/>
      <c r="B131" s="37"/>
      <c r="C131" s="36"/>
      <c r="D131" s="36"/>
      <c r="E131" s="36"/>
      <c r="F131" s="36"/>
      <c r="G131" s="36"/>
      <c r="H131" s="36"/>
      <c r="I131" s="37"/>
      <c r="J131" s="36"/>
      <c r="K131" s="36"/>
      <c r="L131" s="36"/>
      <c r="M131" s="36"/>
      <c r="N131" s="36"/>
      <c r="O131" s="41"/>
      <c r="P131" s="41"/>
      <c r="Q131" s="41"/>
      <c r="R131" s="40"/>
      <c r="S131" s="40"/>
      <c r="T131" s="40"/>
      <c r="U131" s="36"/>
      <c r="V131" s="36"/>
      <c r="W131" s="40"/>
      <c r="X131" s="41"/>
      <c r="Y131" s="41"/>
      <c r="Z131" s="42"/>
      <c r="AA131" s="42"/>
      <c r="AC131" s="4"/>
      <c r="AD131" s="4"/>
      <c r="AE131" s="43"/>
    </row>
    <row r="132" spans="1:31" ht="12.75" customHeight="1">
      <c r="A132" s="36"/>
      <c r="B132" s="37"/>
      <c r="C132" s="36"/>
      <c r="D132" s="36"/>
      <c r="E132" s="36"/>
      <c r="F132" s="36"/>
      <c r="G132" s="36"/>
      <c r="H132" s="36"/>
      <c r="I132" s="37"/>
      <c r="J132" s="36"/>
      <c r="K132" s="36"/>
      <c r="L132" s="36"/>
      <c r="M132" s="36"/>
      <c r="N132" s="36"/>
      <c r="O132" s="41"/>
      <c r="P132" s="41"/>
      <c r="Q132" s="41"/>
      <c r="R132" s="40"/>
      <c r="S132" s="40"/>
      <c r="T132" s="40"/>
      <c r="U132" s="36"/>
      <c r="V132" s="36"/>
      <c r="W132" s="40"/>
      <c r="X132" s="41"/>
      <c r="Y132" s="41"/>
      <c r="Z132" s="42"/>
      <c r="AA132" s="42"/>
      <c r="AC132" s="4"/>
      <c r="AD132" s="4"/>
    </row>
    <row r="133" spans="1:31" ht="12.75" customHeight="1">
      <c r="A133" s="36"/>
      <c r="B133" s="37"/>
      <c r="C133" s="36"/>
      <c r="D133" s="36"/>
      <c r="E133" s="36"/>
      <c r="F133" s="36"/>
      <c r="G133" s="36"/>
      <c r="H133" s="36"/>
      <c r="I133" s="37"/>
      <c r="J133" s="36"/>
      <c r="K133" s="36"/>
      <c r="L133" s="36"/>
      <c r="M133" s="36"/>
      <c r="N133" s="36"/>
      <c r="O133" s="41"/>
      <c r="P133" s="41"/>
      <c r="Q133" s="41"/>
      <c r="R133" s="41"/>
      <c r="S133" s="36"/>
      <c r="T133" s="40"/>
      <c r="U133" s="36"/>
      <c r="V133" s="36"/>
      <c r="W133" s="40"/>
      <c r="X133" s="41"/>
      <c r="Y133" s="41"/>
      <c r="Z133" s="42"/>
      <c r="AA133" s="42"/>
      <c r="AC133" s="4"/>
      <c r="AD133" s="4"/>
    </row>
    <row r="134" spans="1:31" ht="12.75" customHeight="1">
      <c r="A134" s="36"/>
      <c r="B134" s="37"/>
      <c r="C134" s="36"/>
      <c r="D134" s="36"/>
      <c r="E134" s="36"/>
      <c r="F134" s="36"/>
      <c r="G134" s="36"/>
      <c r="H134" s="36"/>
      <c r="I134" s="37"/>
      <c r="J134" s="36"/>
      <c r="K134" s="36"/>
      <c r="L134" s="36"/>
      <c r="M134" s="36"/>
      <c r="N134" s="36"/>
      <c r="O134" s="41"/>
      <c r="P134" s="41"/>
      <c r="Q134" s="41"/>
      <c r="R134" s="41"/>
      <c r="S134" s="36"/>
      <c r="T134" s="40"/>
      <c r="U134" s="36"/>
      <c r="V134" s="36"/>
      <c r="W134" s="40"/>
      <c r="X134" s="41"/>
      <c r="Y134" s="41"/>
      <c r="Z134" s="42"/>
      <c r="AA134" s="42"/>
      <c r="AC134" s="4"/>
      <c r="AD134" s="4"/>
    </row>
    <row r="135" spans="1:31" ht="12.75" customHeight="1">
      <c r="A135" s="36"/>
      <c r="B135" s="37"/>
      <c r="C135" s="36"/>
      <c r="D135" s="36"/>
      <c r="E135" s="36"/>
      <c r="F135" s="36"/>
      <c r="G135" s="36"/>
      <c r="H135" s="36"/>
      <c r="I135" s="37"/>
      <c r="J135" s="36"/>
      <c r="K135" s="36"/>
      <c r="L135" s="36"/>
      <c r="M135" s="36"/>
      <c r="N135" s="36"/>
      <c r="O135" s="41"/>
      <c r="P135" s="41"/>
      <c r="Q135" s="41"/>
      <c r="R135" s="41"/>
      <c r="S135" s="36"/>
      <c r="T135" s="36"/>
      <c r="U135" s="36"/>
      <c r="V135" s="36"/>
      <c r="W135" s="41"/>
      <c r="X135" s="41"/>
      <c r="Y135" s="41"/>
      <c r="Z135" s="42"/>
      <c r="AA135" s="42"/>
      <c r="AC135" s="4"/>
      <c r="AD135" s="4"/>
    </row>
    <row r="136" spans="1:31" ht="12.75" customHeight="1">
      <c r="A136" s="36"/>
      <c r="B136" s="37"/>
      <c r="C136" s="36"/>
      <c r="D136" s="36"/>
      <c r="E136" s="36"/>
      <c r="F136" s="36"/>
      <c r="G136" s="36"/>
      <c r="H136" s="36"/>
      <c r="I136" s="37"/>
      <c r="J136" s="36"/>
      <c r="K136" s="36"/>
      <c r="L136" s="36"/>
      <c r="M136" s="36"/>
      <c r="N136" s="36"/>
      <c r="O136" s="41"/>
      <c r="P136" s="41"/>
      <c r="Q136" s="41"/>
      <c r="R136" s="41"/>
      <c r="S136" s="36"/>
      <c r="T136" s="36"/>
      <c r="U136" s="36"/>
      <c r="V136" s="36"/>
      <c r="W136" s="41"/>
      <c r="X136" s="41"/>
      <c r="Y136" s="41"/>
      <c r="Z136" s="42"/>
      <c r="AA136" s="42"/>
      <c r="AC136" s="4"/>
      <c r="AD136" s="4"/>
    </row>
    <row r="137" spans="1:31" ht="12.75" customHeight="1">
      <c r="A137" s="36"/>
      <c r="B137" s="37"/>
      <c r="C137" s="36"/>
      <c r="D137" s="36"/>
      <c r="E137" s="36"/>
      <c r="F137" s="36"/>
      <c r="G137" s="36"/>
      <c r="H137" s="36"/>
      <c r="I137" s="37"/>
      <c r="J137" s="36"/>
      <c r="K137" s="36"/>
      <c r="L137" s="36"/>
      <c r="M137" s="36"/>
      <c r="N137" s="36"/>
      <c r="O137" s="41"/>
      <c r="P137" s="41"/>
      <c r="Q137" s="41"/>
      <c r="R137" s="41"/>
      <c r="S137" s="36"/>
      <c r="T137" s="36"/>
      <c r="U137" s="36"/>
      <c r="V137" s="36"/>
      <c r="W137" s="41"/>
      <c r="X137" s="41"/>
      <c r="Y137" s="41"/>
      <c r="Z137" s="42"/>
      <c r="AA137" s="42"/>
      <c r="AC137" s="4"/>
      <c r="AD137" s="4"/>
    </row>
    <row r="138" spans="1:31" ht="12.75" customHeight="1">
      <c r="A138" s="36"/>
      <c r="B138" s="37"/>
      <c r="C138" s="36"/>
      <c r="D138" s="36"/>
      <c r="E138" s="36"/>
      <c r="F138" s="36"/>
      <c r="G138" s="36"/>
      <c r="H138" s="36"/>
      <c r="I138" s="37"/>
      <c r="J138" s="36"/>
      <c r="K138" s="36"/>
      <c r="L138" s="36"/>
      <c r="M138" s="36"/>
      <c r="N138" s="36"/>
      <c r="O138" s="41"/>
      <c r="P138" s="41"/>
      <c r="Q138" s="41"/>
      <c r="R138" s="41"/>
      <c r="S138" s="36"/>
      <c r="T138" s="36"/>
      <c r="U138" s="36"/>
      <c r="V138" s="36"/>
      <c r="W138" s="41"/>
      <c r="X138" s="41"/>
      <c r="Y138" s="41"/>
      <c r="Z138" s="42"/>
      <c r="AA138" s="42"/>
      <c r="AC138" s="4"/>
      <c r="AD138" s="4"/>
    </row>
    <row r="139" spans="1:31" ht="12.75" customHeight="1">
      <c r="A139" s="36"/>
      <c r="B139" s="37"/>
      <c r="C139" s="36"/>
      <c r="D139" s="36"/>
      <c r="E139" s="36"/>
      <c r="F139" s="36"/>
      <c r="G139" s="36"/>
      <c r="H139" s="36"/>
      <c r="I139" s="37"/>
      <c r="J139" s="36"/>
      <c r="K139" s="36"/>
      <c r="L139" s="36"/>
      <c r="M139" s="36"/>
      <c r="N139" s="36"/>
      <c r="O139" s="41"/>
      <c r="P139" s="41"/>
      <c r="Q139" s="41"/>
      <c r="R139" s="41"/>
      <c r="S139" s="36"/>
      <c r="T139" s="36"/>
      <c r="U139" s="36"/>
      <c r="V139" s="36"/>
      <c r="W139" s="41"/>
      <c r="X139" s="41"/>
      <c r="Y139" s="41"/>
      <c r="Z139" s="42"/>
      <c r="AA139" s="42"/>
      <c r="AC139" s="4"/>
      <c r="AD139" s="4"/>
    </row>
    <row r="140" spans="1:31" ht="12.75" customHeight="1">
      <c r="A140" s="36"/>
      <c r="B140" s="37"/>
      <c r="C140" s="36"/>
      <c r="D140" s="36"/>
      <c r="E140" s="36"/>
      <c r="F140" s="36"/>
      <c r="G140" s="36"/>
      <c r="H140" s="36"/>
      <c r="I140" s="37"/>
      <c r="J140" s="36"/>
      <c r="K140" s="36"/>
      <c r="L140" s="36"/>
      <c r="M140" s="36"/>
      <c r="N140" s="36"/>
      <c r="O140" s="41"/>
      <c r="P140" s="41"/>
      <c r="Q140" s="41"/>
      <c r="R140" s="41"/>
      <c r="S140" s="36"/>
      <c r="T140" s="36"/>
      <c r="U140" s="36"/>
      <c r="V140" s="36"/>
      <c r="W140" s="41"/>
      <c r="X140" s="41"/>
      <c r="Y140" s="41"/>
      <c r="Z140" s="42"/>
      <c r="AA140" s="42"/>
      <c r="AC140" s="4"/>
      <c r="AD140" s="4"/>
    </row>
    <row r="141" spans="1:31" ht="12.75" customHeight="1">
      <c r="A141" s="36"/>
      <c r="B141" s="37"/>
      <c r="C141" s="36"/>
      <c r="D141" s="36"/>
      <c r="E141" s="36"/>
      <c r="F141" s="36"/>
      <c r="G141" s="36"/>
      <c r="H141" s="36"/>
      <c r="I141" s="37"/>
      <c r="J141" s="36"/>
      <c r="K141" s="36"/>
      <c r="L141" s="36"/>
      <c r="M141" s="36"/>
      <c r="N141" s="36"/>
      <c r="O141" s="41"/>
      <c r="P141" s="41"/>
      <c r="Q141" s="41"/>
      <c r="R141" s="41"/>
      <c r="S141" s="36"/>
      <c r="T141" s="36"/>
      <c r="U141" s="36"/>
      <c r="V141" s="36"/>
      <c r="W141" s="41"/>
      <c r="X141" s="41"/>
      <c r="Y141" s="41"/>
      <c r="Z141" s="42"/>
      <c r="AA141" s="42"/>
      <c r="AC141" s="4"/>
      <c r="AD141" s="4"/>
    </row>
    <row r="142" spans="1:31" ht="12.75" customHeight="1">
      <c r="A142" s="36"/>
      <c r="B142" s="37"/>
      <c r="C142" s="36"/>
      <c r="D142" s="36"/>
      <c r="E142" s="36"/>
      <c r="F142" s="36"/>
      <c r="G142" s="36"/>
      <c r="H142" s="36"/>
      <c r="I142" s="37"/>
      <c r="J142" s="36"/>
      <c r="K142" s="36"/>
      <c r="L142" s="36"/>
      <c r="M142" s="36"/>
      <c r="N142" s="36"/>
      <c r="O142" s="41"/>
      <c r="P142" s="41"/>
      <c r="Q142" s="41"/>
      <c r="R142" s="41"/>
      <c r="S142" s="36"/>
      <c r="T142" s="36"/>
      <c r="U142" s="36"/>
      <c r="V142" s="36"/>
      <c r="W142" s="41"/>
      <c r="X142" s="41"/>
      <c r="Y142" s="41"/>
      <c r="Z142" s="42"/>
      <c r="AA142" s="42"/>
      <c r="AC142" s="4"/>
      <c r="AD142" s="4"/>
    </row>
    <row r="143" spans="1:31" ht="12.75" customHeight="1">
      <c r="A143" s="36"/>
      <c r="B143" s="37"/>
      <c r="C143" s="36"/>
      <c r="D143" s="36"/>
      <c r="E143" s="36"/>
      <c r="F143" s="36"/>
      <c r="G143" s="36"/>
      <c r="H143" s="36"/>
      <c r="I143" s="37"/>
      <c r="J143" s="36"/>
      <c r="K143" s="36"/>
      <c r="L143" s="36"/>
      <c r="M143" s="36"/>
      <c r="N143" s="36"/>
      <c r="O143" s="41"/>
      <c r="P143" s="41"/>
      <c r="Q143" s="41"/>
      <c r="R143" s="41"/>
      <c r="S143" s="36"/>
      <c r="T143" s="36"/>
      <c r="U143" s="36"/>
      <c r="V143" s="36"/>
      <c r="W143" s="41"/>
      <c r="X143" s="41"/>
      <c r="Y143" s="41"/>
      <c r="Z143" s="42"/>
      <c r="AA143" s="42"/>
      <c r="AC143" s="4"/>
      <c r="AD143" s="4"/>
    </row>
    <row r="144" spans="1:31" ht="12.75" customHeight="1">
      <c r="A144" s="36"/>
      <c r="B144" s="37"/>
      <c r="C144" s="36"/>
      <c r="D144" s="36"/>
      <c r="E144" s="36"/>
      <c r="F144" s="36"/>
      <c r="G144" s="36"/>
      <c r="H144" s="36"/>
      <c r="I144" s="37"/>
      <c r="J144" s="36"/>
      <c r="K144" s="36"/>
      <c r="L144" s="36"/>
      <c r="M144" s="36"/>
      <c r="N144" s="36"/>
      <c r="O144" s="41"/>
      <c r="P144" s="41"/>
      <c r="Q144" s="41"/>
      <c r="R144" s="41"/>
      <c r="S144" s="36"/>
      <c r="T144" s="36"/>
      <c r="U144" s="36"/>
      <c r="V144" s="36"/>
      <c r="W144" s="41"/>
      <c r="X144" s="41"/>
      <c r="Y144" s="41"/>
      <c r="Z144" s="42"/>
      <c r="AA144" s="42"/>
      <c r="AC144" s="4"/>
      <c r="AD144" s="4"/>
    </row>
    <row r="145" spans="1:30" ht="12.75" customHeight="1">
      <c r="A145" s="36"/>
      <c r="B145" s="37"/>
      <c r="C145" s="36"/>
      <c r="D145" s="36"/>
      <c r="E145" s="36"/>
      <c r="F145" s="36"/>
      <c r="G145" s="36"/>
      <c r="H145" s="36"/>
      <c r="I145" s="37"/>
      <c r="J145" s="36"/>
      <c r="K145" s="36"/>
      <c r="L145" s="36"/>
      <c r="M145" s="36"/>
      <c r="N145" s="36"/>
      <c r="O145" s="41"/>
      <c r="P145" s="41"/>
      <c r="Q145" s="41"/>
      <c r="R145" s="41"/>
      <c r="S145" s="36"/>
      <c r="T145" s="36"/>
      <c r="U145" s="36"/>
      <c r="V145" s="36"/>
      <c r="W145" s="41"/>
      <c r="X145" s="41"/>
      <c r="Y145" s="41"/>
      <c r="Z145" s="42"/>
      <c r="AA145" s="42"/>
      <c r="AC145" s="4"/>
      <c r="AD145" s="4"/>
    </row>
    <row r="146" spans="1:30" ht="12.75" customHeight="1">
      <c r="A146" s="36"/>
      <c r="B146" s="37"/>
      <c r="C146" s="36"/>
      <c r="D146" s="36"/>
      <c r="E146" s="36"/>
      <c r="F146" s="36"/>
      <c r="G146" s="36"/>
      <c r="H146" s="36"/>
      <c r="I146" s="37"/>
      <c r="J146" s="36"/>
      <c r="K146" s="36"/>
      <c r="L146" s="36"/>
      <c r="M146" s="36"/>
      <c r="N146" s="36"/>
      <c r="O146" s="41"/>
      <c r="P146" s="41"/>
      <c r="Q146" s="41"/>
      <c r="R146" s="41"/>
      <c r="S146" s="36"/>
      <c r="T146" s="36"/>
      <c r="U146" s="36"/>
      <c r="V146" s="36"/>
      <c r="W146" s="41"/>
      <c r="X146" s="41"/>
      <c r="Y146" s="41"/>
      <c r="Z146" s="42"/>
      <c r="AA146" s="42"/>
      <c r="AC146" s="4"/>
      <c r="AD146" s="4"/>
    </row>
    <row r="147" spans="1:30" ht="12.75" customHeight="1">
      <c r="A147" s="36"/>
      <c r="B147" s="37"/>
      <c r="C147" s="36"/>
      <c r="D147" s="36"/>
      <c r="E147" s="36"/>
      <c r="F147" s="36"/>
      <c r="G147" s="36"/>
      <c r="H147" s="36"/>
      <c r="I147" s="37"/>
      <c r="J147" s="36"/>
      <c r="K147" s="36"/>
      <c r="L147" s="36"/>
      <c r="M147" s="36"/>
      <c r="N147" s="36"/>
      <c r="O147" s="41"/>
      <c r="P147" s="41"/>
      <c r="Q147" s="41"/>
      <c r="R147" s="41"/>
      <c r="S147" s="36"/>
      <c r="T147" s="36"/>
      <c r="U147" s="36"/>
      <c r="V147" s="36"/>
      <c r="W147" s="41"/>
      <c r="X147" s="41"/>
      <c r="Y147" s="41"/>
      <c r="Z147" s="42"/>
      <c r="AA147" s="42"/>
      <c r="AC147" s="4"/>
      <c r="AD147" s="4"/>
    </row>
    <row r="148" spans="1:30" ht="12.75" customHeight="1">
      <c r="A148" s="36"/>
      <c r="B148" s="37"/>
      <c r="C148" s="36"/>
      <c r="D148" s="36"/>
      <c r="E148" s="36"/>
      <c r="F148" s="36"/>
      <c r="G148" s="36"/>
      <c r="H148" s="36"/>
      <c r="I148" s="37"/>
      <c r="J148" s="36"/>
      <c r="K148" s="36"/>
      <c r="L148" s="36"/>
      <c r="M148" s="36"/>
      <c r="N148" s="36"/>
      <c r="O148" s="41"/>
      <c r="P148" s="41"/>
      <c r="Q148" s="41"/>
      <c r="R148" s="41"/>
      <c r="S148" s="36"/>
      <c r="T148" s="36"/>
      <c r="U148" s="36"/>
      <c r="V148" s="36"/>
      <c r="W148" s="41"/>
      <c r="X148" s="41"/>
      <c r="Y148" s="41"/>
      <c r="Z148" s="42"/>
      <c r="AA148" s="42"/>
      <c r="AC148" s="4"/>
      <c r="AD148" s="4"/>
    </row>
    <row r="149" spans="1:30" ht="12.75" customHeight="1">
      <c r="A149" s="36"/>
      <c r="B149" s="37"/>
      <c r="C149" s="36"/>
      <c r="D149" s="36"/>
      <c r="E149" s="36"/>
      <c r="F149" s="36"/>
      <c r="G149" s="36"/>
      <c r="H149" s="36"/>
      <c r="I149" s="37"/>
      <c r="J149" s="36"/>
      <c r="K149" s="36"/>
      <c r="L149" s="36"/>
      <c r="M149" s="36"/>
      <c r="N149" s="36"/>
      <c r="O149" s="41"/>
      <c r="P149" s="41"/>
      <c r="Q149" s="41"/>
      <c r="R149" s="41"/>
      <c r="S149" s="36"/>
      <c r="T149" s="36"/>
      <c r="U149" s="36"/>
      <c r="V149" s="36"/>
      <c r="W149" s="41"/>
      <c r="X149" s="41"/>
      <c r="Y149" s="41"/>
      <c r="Z149" s="42"/>
      <c r="AA149" s="42"/>
      <c r="AC149" s="4"/>
      <c r="AD149" s="4"/>
    </row>
    <row r="150" spans="1:30" ht="12.75" customHeight="1">
      <c r="A150" s="36"/>
      <c r="B150" s="37"/>
      <c r="C150" s="36"/>
      <c r="D150" s="36"/>
      <c r="E150" s="36"/>
      <c r="F150" s="36"/>
      <c r="G150" s="36"/>
      <c r="H150" s="36"/>
      <c r="I150" s="37"/>
      <c r="J150" s="36"/>
      <c r="K150" s="36"/>
      <c r="L150" s="36"/>
      <c r="M150" s="36"/>
      <c r="N150" s="36"/>
      <c r="O150" s="41"/>
      <c r="P150" s="41"/>
      <c r="Q150" s="41"/>
      <c r="R150" s="41"/>
      <c r="S150" s="36"/>
      <c r="T150" s="36"/>
      <c r="U150" s="36"/>
      <c r="V150" s="36"/>
      <c r="W150" s="41"/>
      <c r="X150" s="41"/>
      <c r="Y150" s="41"/>
      <c r="Z150" s="42"/>
      <c r="AA150" s="42"/>
      <c r="AC150" s="4"/>
      <c r="AD150" s="4"/>
    </row>
    <row r="151" spans="1:30" ht="12.75" customHeight="1">
      <c r="A151" s="36"/>
      <c r="B151" s="37"/>
      <c r="C151" s="36"/>
      <c r="D151" s="36"/>
      <c r="E151" s="36"/>
      <c r="F151" s="36"/>
      <c r="G151" s="36"/>
      <c r="H151" s="36"/>
      <c r="I151" s="37"/>
      <c r="J151" s="36"/>
      <c r="K151" s="36"/>
      <c r="L151" s="36"/>
      <c r="M151" s="36"/>
      <c r="N151" s="36"/>
      <c r="O151" s="41"/>
      <c r="P151" s="41"/>
      <c r="Q151" s="41"/>
      <c r="R151" s="41"/>
      <c r="S151" s="36"/>
      <c r="T151" s="36"/>
      <c r="U151" s="36"/>
      <c r="V151" s="36"/>
      <c r="W151" s="41"/>
      <c r="X151" s="41"/>
      <c r="Y151" s="41"/>
      <c r="Z151" s="42"/>
      <c r="AA151" s="42"/>
      <c r="AC151" s="4"/>
      <c r="AD151" s="4"/>
    </row>
    <row r="152" spans="1:30" ht="12.75" customHeight="1">
      <c r="A152" s="36"/>
      <c r="B152" s="37"/>
      <c r="C152" s="36"/>
      <c r="D152" s="36"/>
      <c r="E152" s="36"/>
      <c r="F152" s="36"/>
      <c r="G152" s="36"/>
      <c r="H152" s="36"/>
      <c r="I152" s="37"/>
      <c r="J152" s="36"/>
      <c r="K152" s="36"/>
      <c r="L152" s="36"/>
      <c r="M152" s="36"/>
      <c r="N152" s="36"/>
      <c r="O152" s="41"/>
      <c r="P152" s="41"/>
      <c r="Q152" s="41"/>
      <c r="R152" s="41"/>
      <c r="S152" s="36"/>
      <c r="T152" s="36"/>
      <c r="U152" s="36"/>
      <c r="V152" s="36"/>
      <c r="W152" s="41"/>
      <c r="X152" s="41"/>
      <c r="Y152" s="41"/>
      <c r="Z152" s="42"/>
      <c r="AA152" s="42"/>
      <c r="AC152" s="4"/>
      <c r="AD152" s="4"/>
    </row>
    <row r="153" spans="1:30" ht="12.75" customHeight="1">
      <c r="A153" s="36"/>
      <c r="B153" s="37"/>
      <c r="C153" s="36"/>
      <c r="D153" s="36"/>
      <c r="E153" s="36"/>
      <c r="F153" s="36"/>
      <c r="G153" s="36"/>
      <c r="H153" s="36"/>
      <c r="I153" s="37"/>
      <c r="J153" s="36"/>
      <c r="K153" s="36"/>
      <c r="L153" s="36"/>
      <c r="M153" s="36"/>
      <c r="N153" s="36"/>
      <c r="O153" s="41"/>
      <c r="P153" s="41"/>
      <c r="Q153" s="41"/>
      <c r="R153" s="41"/>
      <c r="S153" s="36"/>
      <c r="T153" s="36"/>
      <c r="U153" s="36"/>
      <c r="V153" s="36"/>
      <c r="W153" s="41"/>
      <c r="X153" s="41"/>
      <c r="Y153" s="41"/>
      <c r="Z153" s="42"/>
      <c r="AA153" s="42"/>
      <c r="AC153" s="4"/>
      <c r="AD153" s="4"/>
    </row>
    <row r="154" spans="1:30" ht="12.75" customHeight="1">
      <c r="A154" s="36"/>
      <c r="B154" s="37"/>
      <c r="C154" s="36"/>
      <c r="D154" s="36"/>
      <c r="E154" s="36"/>
      <c r="F154" s="36"/>
      <c r="G154" s="36"/>
      <c r="H154" s="36"/>
      <c r="I154" s="37"/>
      <c r="J154" s="36"/>
      <c r="K154" s="36"/>
      <c r="L154" s="36"/>
      <c r="M154" s="36"/>
      <c r="N154" s="36"/>
      <c r="O154" s="41"/>
      <c r="P154" s="41"/>
      <c r="Q154" s="41"/>
      <c r="R154" s="41"/>
      <c r="S154" s="36"/>
      <c r="T154" s="36"/>
      <c r="U154" s="36"/>
      <c r="V154" s="36"/>
      <c r="W154" s="41"/>
      <c r="X154" s="41"/>
      <c r="Y154" s="41"/>
      <c r="Z154" s="42"/>
      <c r="AA154" s="42"/>
      <c r="AC154" s="4"/>
      <c r="AD154" s="4"/>
    </row>
    <row r="155" spans="1:30" ht="12.75" customHeight="1">
      <c r="A155" s="36"/>
      <c r="B155" s="37"/>
      <c r="C155" s="36"/>
      <c r="D155" s="36"/>
      <c r="E155" s="36"/>
      <c r="F155" s="36"/>
      <c r="G155" s="36"/>
      <c r="H155" s="36"/>
      <c r="I155" s="37"/>
      <c r="J155" s="36"/>
      <c r="K155" s="36"/>
      <c r="L155" s="36"/>
      <c r="M155" s="36"/>
      <c r="N155" s="36"/>
      <c r="O155" s="41"/>
      <c r="P155" s="41"/>
      <c r="Q155" s="41"/>
      <c r="R155" s="41"/>
      <c r="S155" s="36"/>
      <c r="T155" s="36"/>
      <c r="U155" s="36"/>
      <c r="V155" s="36"/>
      <c r="W155" s="41"/>
      <c r="X155" s="41"/>
      <c r="Y155" s="41"/>
      <c r="Z155" s="42"/>
      <c r="AA155" s="42"/>
      <c r="AC155" s="4"/>
      <c r="AD155" s="4"/>
    </row>
    <row r="156" spans="1:30" ht="12.75" customHeight="1">
      <c r="A156" s="36"/>
      <c r="B156" s="37"/>
      <c r="C156" s="36"/>
      <c r="D156" s="36"/>
      <c r="E156" s="36"/>
      <c r="F156" s="36"/>
      <c r="G156" s="36"/>
      <c r="H156" s="36"/>
      <c r="I156" s="37"/>
      <c r="J156" s="36"/>
      <c r="K156" s="36"/>
      <c r="L156" s="36"/>
      <c r="M156" s="36"/>
      <c r="N156" s="36"/>
      <c r="O156" s="41"/>
      <c r="P156" s="41"/>
      <c r="Q156" s="41"/>
      <c r="R156" s="41"/>
      <c r="S156" s="36"/>
      <c r="T156" s="36"/>
      <c r="U156" s="36"/>
      <c r="V156" s="36"/>
      <c r="W156" s="41"/>
      <c r="X156" s="41"/>
      <c r="Y156" s="41"/>
      <c r="Z156" s="42"/>
      <c r="AA156" s="42"/>
      <c r="AC156" s="4"/>
      <c r="AD156" s="4"/>
    </row>
    <row r="157" spans="1:30" ht="12.75" customHeight="1">
      <c r="A157" s="36"/>
      <c r="B157" s="37"/>
      <c r="C157" s="36"/>
      <c r="D157" s="36"/>
      <c r="E157" s="36"/>
      <c r="F157" s="36"/>
      <c r="G157" s="36"/>
      <c r="H157" s="36"/>
      <c r="I157" s="37"/>
      <c r="J157" s="36"/>
      <c r="K157" s="36"/>
      <c r="L157" s="36"/>
      <c r="M157" s="36"/>
      <c r="N157" s="36"/>
      <c r="O157" s="41"/>
      <c r="P157" s="41"/>
      <c r="Q157" s="41"/>
      <c r="R157" s="41"/>
      <c r="S157" s="36"/>
      <c r="T157" s="36"/>
      <c r="U157" s="36"/>
      <c r="V157" s="36"/>
      <c r="W157" s="41"/>
      <c r="X157" s="41"/>
      <c r="Y157" s="41"/>
      <c r="Z157" s="42"/>
      <c r="AA157" s="42"/>
      <c r="AC157" s="4"/>
      <c r="AD157" s="4"/>
    </row>
    <row r="158" spans="1:30" ht="12.75" customHeight="1">
      <c r="A158" s="36"/>
      <c r="B158" s="37"/>
      <c r="C158" s="36"/>
      <c r="D158" s="36"/>
      <c r="E158" s="36"/>
      <c r="F158" s="36"/>
      <c r="G158" s="36"/>
      <c r="H158" s="36"/>
      <c r="I158" s="37"/>
      <c r="J158" s="36"/>
      <c r="K158" s="36"/>
      <c r="L158" s="36"/>
      <c r="M158" s="36"/>
      <c r="N158" s="36"/>
      <c r="O158" s="41"/>
      <c r="P158" s="41"/>
      <c r="Q158" s="41"/>
      <c r="R158" s="41"/>
      <c r="S158" s="36"/>
      <c r="T158" s="36"/>
      <c r="U158" s="36"/>
      <c r="V158" s="36"/>
      <c r="W158" s="41"/>
      <c r="X158" s="41"/>
      <c r="Y158" s="41"/>
      <c r="Z158" s="42"/>
      <c r="AA158" s="42"/>
      <c r="AC158" s="4"/>
      <c r="AD158" s="4"/>
    </row>
    <row r="159" spans="1:30" ht="12.75" customHeight="1">
      <c r="A159" s="36"/>
      <c r="B159" s="37"/>
      <c r="C159" s="36"/>
      <c r="D159" s="36"/>
      <c r="E159" s="36"/>
      <c r="F159" s="36"/>
      <c r="G159" s="36"/>
      <c r="H159" s="36"/>
      <c r="I159" s="37"/>
      <c r="J159" s="36"/>
      <c r="K159" s="36"/>
      <c r="L159" s="36"/>
      <c r="M159" s="36"/>
      <c r="N159" s="36"/>
      <c r="O159" s="41"/>
      <c r="P159" s="41"/>
      <c r="Q159" s="41"/>
      <c r="R159" s="41"/>
      <c r="S159" s="36"/>
      <c r="T159" s="36"/>
      <c r="U159" s="36"/>
      <c r="V159" s="36"/>
      <c r="W159" s="41"/>
      <c r="X159" s="41"/>
      <c r="Y159" s="41"/>
      <c r="Z159" s="42"/>
      <c r="AA159" s="42"/>
      <c r="AC159" s="4"/>
      <c r="AD159" s="4"/>
    </row>
    <row r="160" spans="1:30" ht="12.75" customHeight="1">
      <c r="A160" s="36"/>
      <c r="B160" s="37"/>
      <c r="C160" s="36"/>
      <c r="D160" s="36"/>
      <c r="E160" s="36"/>
      <c r="F160" s="36"/>
      <c r="G160" s="36"/>
      <c r="H160" s="36"/>
      <c r="I160" s="37"/>
      <c r="J160" s="36"/>
      <c r="K160" s="36"/>
      <c r="L160" s="36"/>
      <c r="M160" s="36"/>
      <c r="N160" s="36"/>
      <c r="O160" s="41"/>
      <c r="P160" s="41"/>
      <c r="Q160" s="41"/>
      <c r="R160" s="41"/>
      <c r="S160" s="36"/>
      <c r="T160" s="36"/>
      <c r="U160" s="36"/>
      <c r="V160" s="36"/>
      <c r="W160" s="41"/>
      <c r="X160" s="41"/>
      <c r="Y160" s="41"/>
      <c r="Z160" s="42"/>
      <c r="AA160" s="42"/>
      <c r="AC160" s="4"/>
      <c r="AD160" s="4"/>
    </row>
    <row r="161" spans="1:30" ht="12.75" customHeight="1">
      <c r="A161" s="36"/>
      <c r="B161" s="37"/>
      <c r="C161" s="36"/>
      <c r="D161" s="36"/>
      <c r="E161" s="36"/>
      <c r="F161" s="36"/>
      <c r="G161" s="36"/>
      <c r="H161" s="36"/>
      <c r="I161" s="37"/>
      <c r="J161" s="36"/>
      <c r="K161" s="36"/>
      <c r="L161" s="36"/>
      <c r="M161" s="36"/>
      <c r="N161" s="36"/>
      <c r="O161" s="41"/>
      <c r="P161" s="41"/>
      <c r="Q161" s="41"/>
      <c r="R161" s="41"/>
      <c r="S161" s="36"/>
      <c r="T161" s="36"/>
      <c r="U161" s="36"/>
      <c r="V161" s="36"/>
      <c r="W161" s="41"/>
      <c r="X161" s="41"/>
      <c r="Y161" s="41"/>
      <c r="Z161" s="42"/>
      <c r="AA161" s="42"/>
      <c r="AC161" s="4"/>
      <c r="AD161" s="4"/>
    </row>
    <row r="162" spans="1:30" ht="12.75" customHeight="1">
      <c r="A162" s="36"/>
      <c r="B162" s="37"/>
      <c r="C162" s="36"/>
      <c r="D162" s="36"/>
      <c r="E162" s="36"/>
      <c r="F162" s="36"/>
      <c r="G162" s="36"/>
      <c r="H162" s="36"/>
      <c r="I162" s="37"/>
      <c r="J162" s="36"/>
      <c r="K162" s="36"/>
      <c r="L162" s="36"/>
      <c r="M162" s="36"/>
      <c r="N162" s="36"/>
      <c r="O162" s="41"/>
      <c r="P162" s="41"/>
      <c r="Q162" s="41"/>
      <c r="R162" s="41"/>
      <c r="S162" s="36"/>
      <c r="T162" s="36"/>
      <c r="U162" s="36"/>
      <c r="V162" s="36"/>
      <c r="W162" s="41"/>
      <c r="X162" s="41"/>
      <c r="Y162" s="41"/>
      <c r="Z162" s="42"/>
      <c r="AA162" s="42"/>
      <c r="AC162" s="4"/>
      <c r="AD162" s="4"/>
    </row>
    <row r="163" spans="1:30" ht="12.75" customHeight="1">
      <c r="A163" s="36"/>
      <c r="B163" s="37"/>
      <c r="C163" s="36"/>
      <c r="D163" s="36"/>
      <c r="E163" s="36"/>
      <c r="F163" s="36"/>
      <c r="G163" s="36"/>
      <c r="H163" s="36"/>
      <c r="I163" s="37"/>
      <c r="J163" s="36"/>
      <c r="K163" s="36"/>
      <c r="L163" s="36"/>
      <c r="M163" s="36"/>
      <c r="N163" s="36"/>
      <c r="O163" s="41"/>
      <c r="P163" s="41"/>
      <c r="Q163" s="41"/>
      <c r="R163" s="41"/>
      <c r="S163" s="36"/>
      <c r="T163" s="36"/>
      <c r="U163" s="36"/>
      <c r="V163" s="36"/>
      <c r="W163" s="41"/>
      <c r="X163" s="41"/>
      <c r="Y163" s="41"/>
      <c r="Z163" s="42"/>
      <c r="AA163" s="42"/>
      <c r="AC163" s="4"/>
      <c r="AD163" s="4"/>
    </row>
    <row r="164" spans="1:30" ht="12.75" customHeight="1">
      <c r="A164" s="36"/>
      <c r="B164" s="37"/>
      <c r="C164" s="36"/>
      <c r="D164" s="36"/>
      <c r="E164" s="36"/>
      <c r="F164" s="36"/>
      <c r="G164" s="36"/>
      <c r="H164" s="36"/>
      <c r="I164" s="37"/>
      <c r="J164" s="36"/>
      <c r="K164" s="36"/>
      <c r="L164" s="36"/>
      <c r="M164" s="36"/>
      <c r="N164" s="36"/>
      <c r="O164" s="41"/>
      <c r="P164" s="41"/>
      <c r="Q164" s="41"/>
      <c r="R164" s="41"/>
      <c r="S164" s="36"/>
      <c r="T164" s="36"/>
      <c r="U164" s="36"/>
      <c r="V164" s="36"/>
      <c r="W164" s="41"/>
      <c r="X164" s="41"/>
      <c r="Y164" s="41"/>
      <c r="Z164" s="42"/>
      <c r="AA164" s="42"/>
      <c r="AC164" s="4"/>
      <c r="AD164" s="4"/>
    </row>
    <row r="165" spans="1:30" ht="12.75" customHeight="1">
      <c r="A165" s="36"/>
      <c r="B165" s="37"/>
      <c r="C165" s="36"/>
      <c r="D165" s="36"/>
      <c r="E165" s="36"/>
      <c r="F165" s="36"/>
      <c r="G165" s="36"/>
      <c r="H165" s="36"/>
      <c r="I165" s="37"/>
      <c r="J165" s="36"/>
      <c r="K165" s="36"/>
      <c r="L165" s="36"/>
      <c r="M165" s="36"/>
      <c r="N165" s="36"/>
      <c r="O165" s="41"/>
      <c r="P165" s="41"/>
      <c r="Q165" s="41"/>
      <c r="R165" s="41"/>
      <c r="S165" s="36"/>
      <c r="T165" s="36"/>
      <c r="U165" s="36"/>
      <c r="V165" s="36"/>
      <c r="W165" s="41"/>
      <c r="X165" s="41"/>
      <c r="Y165" s="41"/>
      <c r="Z165" s="42"/>
      <c r="AA165" s="42"/>
      <c r="AC165" s="4"/>
      <c r="AD165" s="4"/>
    </row>
    <row r="166" spans="1:30" ht="12.75" customHeight="1">
      <c r="A166" s="36"/>
      <c r="B166" s="37"/>
      <c r="C166" s="36"/>
      <c r="D166" s="36"/>
      <c r="E166" s="36"/>
      <c r="F166" s="36"/>
      <c r="G166" s="36"/>
      <c r="H166" s="36"/>
      <c r="I166" s="37"/>
      <c r="J166" s="36"/>
      <c r="K166" s="36"/>
      <c r="L166" s="36"/>
      <c r="M166" s="36"/>
      <c r="N166" s="36"/>
      <c r="O166" s="41"/>
      <c r="P166" s="41"/>
      <c r="Q166" s="41"/>
      <c r="R166" s="41"/>
      <c r="S166" s="36"/>
      <c r="T166" s="36"/>
      <c r="U166" s="36"/>
      <c r="V166" s="36"/>
      <c r="W166" s="41"/>
      <c r="X166" s="41"/>
      <c r="Y166" s="41"/>
      <c r="Z166" s="42"/>
      <c r="AA166" s="42"/>
      <c r="AC166" s="4"/>
      <c r="AD166" s="4"/>
    </row>
    <row r="167" spans="1:30" ht="12.75" customHeight="1">
      <c r="A167" s="36"/>
      <c r="B167" s="37"/>
      <c r="C167" s="36"/>
      <c r="D167" s="36"/>
      <c r="E167" s="36"/>
      <c r="F167" s="36"/>
      <c r="G167" s="36"/>
      <c r="H167" s="36"/>
      <c r="I167" s="37"/>
      <c r="J167" s="36"/>
      <c r="K167" s="36"/>
      <c r="L167" s="36"/>
      <c r="M167" s="36"/>
      <c r="N167" s="36"/>
      <c r="O167" s="41"/>
      <c r="P167" s="41"/>
      <c r="Q167" s="41"/>
      <c r="R167" s="41"/>
      <c r="S167" s="36"/>
      <c r="T167" s="36"/>
      <c r="U167" s="36"/>
      <c r="V167" s="36"/>
      <c r="W167" s="41"/>
      <c r="X167" s="41"/>
      <c r="Y167" s="41"/>
      <c r="Z167" s="42"/>
      <c r="AA167" s="42"/>
      <c r="AC167" s="4"/>
      <c r="AD167" s="4"/>
    </row>
    <row r="168" spans="1:30" ht="12.75" customHeight="1">
      <c r="A168" s="36"/>
      <c r="B168" s="37"/>
      <c r="C168" s="36"/>
      <c r="D168" s="36"/>
      <c r="E168" s="36"/>
      <c r="F168" s="36"/>
      <c r="G168" s="36"/>
      <c r="H168" s="36"/>
      <c r="I168" s="37"/>
      <c r="J168" s="36"/>
      <c r="K168" s="36"/>
      <c r="L168" s="36"/>
      <c r="M168" s="36"/>
      <c r="N168" s="36"/>
      <c r="O168" s="41"/>
      <c r="P168" s="41"/>
      <c r="Q168" s="41"/>
      <c r="R168" s="41"/>
      <c r="S168" s="36"/>
      <c r="T168" s="36"/>
      <c r="U168" s="36"/>
      <c r="V168" s="36"/>
      <c r="W168" s="41"/>
      <c r="X168" s="41"/>
      <c r="Y168" s="41"/>
      <c r="Z168" s="42"/>
      <c r="AA168" s="42"/>
      <c r="AC168" s="4"/>
      <c r="AD168" s="4"/>
    </row>
    <row r="169" spans="1:30" ht="12.75" customHeight="1">
      <c r="A169" s="36"/>
      <c r="B169" s="37"/>
      <c r="C169" s="36"/>
      <c r="D169" s="36"/>
      <c r="E169" s="36"/>
      <c r="F169" s="36"/>
      <c r="G169" s="36"/>
      <c r="H169" s="36"/>
      <c r="I169" s="37"/>
      <c r="J169" s="36"/>
      <c r="K169" s="36"/>
      <c r="L169" s="36"/>
      <c r="M169" s="36"/>
      <c r="N169" s="36"/>
      <c r="O169" s="41"/>
      <c r="P169" s="41"/>
      <c r="Q169" s="41"/>
      <c r="R169" s="41"/>
      <c r="S169" s="36"/>
      <c r="T169" s="36"/>
      <c r="U169" s="36"/>
      <c r="V169" s="36"/>
      <c r="W169" s="41"/>
      <c r="X169" s="41"/>
      <c r="Y169" s="41"/>
      <c r="Z169" s="42"/>
      <c r="AA169" s="42"/>
      <c r="AC169" s="4"/>
      <c r="AD169" s="4"/>
    </row>
    <row r="170" spans="1:30" ht="12.75" customHeight="1">
      <c r="A170" s="36"/>
      <c r="B170" s="37"/>
      <c r="C170" s="36"/>
      <c r="D170" s="36"/>
      <c r="E170" s="36"/>
      <c r="F170" s="36"/>
      <c r="G170" s="36"/>
      <c r="H170" s="36"/>
      <c r="I170" s="37"/>
      <c r="J170" s="36"/>
      <c r="K170" s="36"/>
      <c r="L170" s="36"/>
      <c r="M170" s="36"/>
      <c r="N170" s="36"/>
      <c r="O170" s="41"/>
      <c r="P170" s="41"/>
      <c r="Q170" s="41"/>
      <c r="R170" s="41"/>
      <c r="S170" s="36"/>
      <c r="T170" s="36"/>
      <c r="U170" s="36"/>
      <c r="V170" s="36"/>
      <c r="W170" s="41"/>
      <c r="X170" s="41"/>
      <c r="Y170" s="41"/>
      <c r="Z170" s="42"/>
      <c r="AA170" s="42"/>
      <c r="AC170" s="4"/>
      <c r="AD170" s="4"/>
    </row>
    <row r="171" spans="1:30" ht="12.75" customHeight="1">
      <c r="A171" s="36"/>
      <c r="B171" s="37"/>
      <c r="C171" s="36"/>
      <c r="D171" s="36"/>
      <c r="E171" s="36"/>
      <c r="F171" s="36"/>
      <c r="G171" s="36"/>
      <c r="H171" s="36"/>
      <c r="I171" s="37"/>
      <c r="J171" s="36"/>
      <c r="K171" s="36"/>
      <c r="L171" s="36"/>
      <c r="M171" s="36"/>
      <c r="N171" s="36"/>
      <c r="O171" s="41"/>
      <c r="P171" s="41"/>
      <c r="Q171" s="41"/>
      <c r="R171" s="41"/>
      <c r="S171" s="36"/>
      <c r="T171" s="36"/>
      <c r="U171" s="36"/>
      <c r="V171" s="36"/>
      <c r="W171" s="41"/>
      <c r="X171" s="41"/>
      <c r="Y171" s="41"/>
      <c r="Z171" s="42"/>
      <c r="AA171" s="42"/>
      <c r="AC171" s="4"/>
      <c r="AD171" s="4"/>
    </row>
    <row r="172" spans="1:30" ht="12.75" customHeight="1">
      <c r="A172" s="36"/>
      <c r="B172" s="37"/>
      <c r="C172" s="36"/>
      <c r="D172" s="36"/>
      <c r="E172" s="36"/>
      <c r="F172" s="36"/>
      <c r="G172" s="36"/>
      <c r="H172" s="36"/>
      <c r="I172" s="37"/>
      <c r="J172" s="36"/>
      <c r="K172" s="36"/>
      <c r="L172" s="36"/>
      <c r="M172" s="36"/>
      <c r="N172" s="36"/>
      <c r="O172" s="41"/>
      <c r="P172" s="41"/>
      <c r="Q172" s="41"/>
      <c r="R172" s="41"/>
      <c r="S172" s="36"/>
      <c r="T172" s="36"/>
      <c r="U172" s="36"/>
      <c r="V172" s="36"/>
      <c r="W172" s="41"/>
      <c r="X172" s="41"/>
      <c r="Y172" s="41"/>
      <c r="Z172" s="42"/>
      <c r="AA172" s="42"/>
      <c r="AC172" s="4"/>
      <c r="AD172" s="4"/>
    </row>
    <row r="173" spans="1:30" ht="12.75" customHeight="1">
      <c r="A173" s="36"/>
      <c r="B173" s="37"/>
      <c r="C173" s="36"/>
      <c r="D173" s="36"/>
      <c r="E173" s="36"/>
      <c r="F173" s="36"/>
      <c r="G173" s="36"/>
      <c r="H173" s="36"/>
      <c r="I173" s="37"/>
      <c r="J173" s="36"/>
      <c r="K173" s="36"/>
      <c r="L173" s="36"/>
      <c r="M173" s="36"/>
      <c r="N173" s="36"/>
      <c r="O173" s="41"/>
      <c r="P173" s="41"/>
      <c r="Q173" s="41"/>
      <c r="R173" s="41"/>
      <c r="S173" s="36"/>
      <c r="T173" s="36"/>
      <c r="U173" s="36"/>
      <c r="V173" s="36"/>
      <c r="W173" s="41"/>
      <c r="X173" s="41"/>
      <c r="Y173" s="41"/>
      <c r="Z173" s="42"/>
      <c r="AA173" s="42"/>
      <c r="AC173" s="4"/>
      <c r="AD173" s="4"/>
    </row>
    <row r="174" spans="1:30" ht="12.75" customHeight="1">
      <c r="A174" s="36"/>
      <c r="B174" s="37"/>
      <c r="C174" s="36"/>
      <c r="D174" s="36"/>
      <c r="E174" s="36"/>
      <c r="F174" s="36"/>
      <c r="G174" s="36"/>
      <c r="H174" s="36"/>
      <c r="I174" s="37"/>
      <c r="J174" s="36"/>
      <c r="K174" s="36"/>
      <c r="L174" s="36"/>
      <c r="M174" s="36"/>
      <c r="N174" s="36"/>
      <c r="O174" s="41"/>
      <c r="P174" s="41"/>
      <c r="Q174" s="41"/>
      <c r="R174" s="41"/>
      <c r="S174" s="36"/>
      <c r="T174" s="36"/>
      <c r="U174" s="36"/>
      <c r="V174" s="36"/>
      <c r="W174" s="41"/>
      <c r="X174" s="41"/>
      <c r="Y174" s="41"/>
      <c r="Z174" s="42"/>
      <c r="AA174" s="42"/>
      <c r="AC174" s="4"/>
      <c r="AD174" s="4"/>
    </row>
    <row r="175" spans="1:30" ht="12.75" customHeight="1">
      <c r="A175" s="36"/>
      <c r="B175" s="37"/>
      <c r="C175" s="36"/>
      <c r="D175" s="36"/>
      <c r="E175" s="36"/>
      <c r="F175" s="36"/>
      <c r="G175" s="36"/>
      <c r="H175" s="36"/>
      <c r="I175" s="37"/>
      <c r="J175" s="36"/>
      <c r="K175" s="36"/>
      <c r="L175" s="36"/>
      <c r="M175" s="36"/>
      <c r="N175" s="36"/>
      <c r="O175" s="41"/>
      <c r="P175" s="41"/>
      <c r="Q175" s="41"/>
      <c r="R175" s="41"/>
      <c r="S175" s="36"/>
      <c r="T175" s="36"/>
      <c r="U175" s="36"/>
      <c r="V175" s="36"/>
      <c r="W175" s="41"/>
      <c r="X175" s="41"/>
      <c r="Y175" s="41"/>
      <c r="Z175" s="42"/>
      <c r="AA175" s="42"/>
      <c r="AC175" s="4"/>
      <c r="AD175" s="4"/>
    </row>
    <row r="176" spans="1:30" ht="12.75" customHeight="1">
      <c r="A176" s="36"/>
      <c r="B176" s="37"/>
      <c r="C176" s="36"/>
      <c r="D176" s="36"/>
      <c r="E176" s="36"/>
      <c r="F176" s="36"/>
      <c r="G176" s="36"/>
      <c r="H176" s="36"/>
      <c r="I176" s="37"/>
      <c r="J176" s="36"/>
      <c r="K176" s="36"/>
      <c r="L176" s="36"/>
      <c r="M176" s="36"/>
      <c r="N176" s="36"/>
      <c r="O176" s="41"/>
      <c r="P176" s="41"/>
      <c r="Q176" s="41"/>
      <c r="R176" s="41"/>
      <c r="S176" s="36"/>
      <c r="T176" s="36"/>
      <c r="U176" s="36"/>
      <c r="V176" s="36"/>
      <c r="W176" s="41"/>
      <c r="X176" s="41"/>
      <c r="Y176" s="41"/>
      <c r="Z176" s="42"/>
      <c r="AA176" s="42"/>
      <c r="AC176" s="4"/>
      <c r="AD176" s="4"/>
    </row>
    <row r="177" spans="1:30" ht="12.75" customHeight="1">
      <c r="A177" s="36"/>
      <c r="B177" s="37"/>
      <c r="C177" s="36"/>
      <c r="D177" s="36"/>
      <c r="E177" s="36"/>
      <c r="F177" s="36"/>
      <c r="G177" s="36"/>
      <c r="H177" s="36"/>
      <c r="I177" s="37"/>
      <c r="J177" s="36"/>
      <c r="K177" s="36"/>
      <c r="L177" s="36"/>
      <c r="M177" s="36"/>
      <c r="N177" s="36"/>
      <c r="O177" s="41"/>
      <c r="P177" s="41"/>
      <c r="Q177" s="41"/>
      <c r="R177" s="41"/>
      <c r="S177" s="36"/>
      <c r="T177" s="36"/>
      <c r="U177" s="36"/>
      <c r="V177" s="36"/>
      <c r="W177" s="41"/>
      <c r="X177" s="41"/>
      <c r="Y177" s="41"/>
      <c r="Z177" s="42"/>
      <c r="AA177" s="42"/>
      <c r="AC177" s="4"/>
      <c r="AD177" s="4"/>
    </row>
    <row r="178" spans="1:30" ht="12.75" customHeight="1">
      <c r="A178" s="36"/>
      <c r="B178" s="37"/>
      <c r="C178" s="36"/>
      <c r="D178" s="36"/>
      <c r="E178" s="36"/>
      <c r="F178" s="36"/>
      <c r="G178" s="36"/>
      <c r="H178" s="36"/>
      <c r="I178" s="37"/>
      <c r="J178" s="36"/>
      <c r="K178" s="36"/>
      <c r="L178" s="36"/>
      <c r="M178" s="36"/>
      <c r="N178" s="36"/>
      <c r="O178" s="41"/>
      <c r="P178" s="41"/>
      <c r="Q178" s="41"/>
      <c r="R178" s="41"/>
      <c r="S178" s="36"/>
      <c r="T178" s="36"/>
      <c r="U178" s="36"/>
      <c r="V178" s="36"/>
      <c r="W178" s="41"/>
      <c r="X178" s="41"/>
      <c r="Y178" s="41"/>
      <c r="Z178" s="42"/>
      <c r="AA178" s="42"/>
      <c r="AC178" s="4"/>
      <c r="AD178" s="4"/>
    </row>
    <row r="179" spans="1:30" ht="12.75" customHeight="1">
      <c r="A179" s="36"/>
      <c r="B179" s="37"/>
      <c r="C179" s="36"/>
      <c r="D179" s="36"/>
      <c r="E179" s="36"/>
      <c r="F179" s="36"/>
      <c r="G179" s="36"/>
      <c r="H179" s="36"/>
      <c r="I179" s="37"/>
      <c r="J179" s="36"/>
      <c r="K179" s="36"/>
      <c r="L179" s="36"/>
      <c r="M179" s="36"/>
      <c r="N179" s="36"/>
      <c r="O179" s="41"/>
      <c r="P179" s="41"/>
      <c r="Q179" s="41"/>
      <c r="R179" s="41"/>
      <c r="S179" s="36"/>
      <c r="T179" s="36"/>
      <c r="U179" s="36"/>
      <c r="V179" s="36"/>
      <c r="W179" s="41"/>
      <c r="X179" s="41"/>
      <c r="Y179" s="41"/>
      <c r="Z179" s="42"/>
      <c r="AA179" s="42"/>
      <c r="AC179" s="4"/>
      <c r="AD179" s="4"/>
    </row>
    <row r="180" spans="1:30" ht="12.75" customHeight="1">
      <c r="A180" s="36"/>
      <c r="B180" s="37"/>
      <c r="C180" s="36"/>
      <c r="D180" s="36"/>
      <c r="E180" s="36"/>
      <c r="F180" s="36"/>
      <c r="G180" s="36"/>
      <c r="H180" s="36"/>
      <c r="I180" s="37"/>
      <c r="J180" s="36"/>
      <c r="K180" s="36"/>
      <c r="L180" s="36"/>
      <c r="M180" s="36"/>
      <c r="N180" s="36"/>
      <c r="O180" s="41"/>
      <c r="P180" s="41"/>
      <c r="Q180" s="41"/>
      <c r="R180" s="41"/>
      <c r="S180" s="36"/>
      <c r="T180" s="36"/>
      <c r="U180" s="36"/>
      <c r="V180" s="36"/>
      <c r="W180" s="41"/>
      <c r="X180" s="41"/>
      <c r="Y180" s="41"/>
      <c r="Z180" s="42"/>
      <c r="AA180" s="42"/>
      <c r="AC180" s="4"/>
      <c r="AD180" s="4"/>
    </row>
    <row r="181" spans="1:30" ht="12.75" customHeight="1">
      <c r="A181" s="36"/>
      <c r="B181" s="37"/>
      <c r="C181" s="36"/>
      <c r="D181" s="36"/>
      <c r="E181" s="36"/>
      <c r="F181" s="36"/>
      <c r="G181" s="36"/>
      <c r="H181" s="36"/>
      <c r="I181" s="37"/>
      <c r="J181" s="36"/>
      <c r="K181" s="36"/>
      <c r="L181" s="36"/>
      <c r="M181" s="36"/>
      <c r="N181" s="36"/>
      <c r="O181" s="41"/>
      <c r="P181" s="41"/>
      <c r="Q181" s="41"/>
      <c r="R181" s="41"/>
      <c r="S181" s="36"/>
      <c r="T181" s="36"/>
      <c r="U181" s="36"/>
      <c r="V181" s="36"/>
      <c r="W181" s="41"/>
      <c r="X181" s="41"/>
      <c r="Y181" s="41"/>
      <c r="Z181" s="42"/>
      <c r="AA181" s="42"/>
      <c r="AC181" s="4"/>
      <c r="AD181" s="4"/>
    </row>
    <row r="182" spans="1:30" ht="12.75" customHeight="1">
      <c r="A182" s="36"/>
      <c r="B182" s="37"/>
      <c r="C182" s="36"/>
      <c r="D182" s="36"/>
      <c r="E182" s="36"/>
      <c r="F182" s="36"/>
      <c r="G182" s="36"/>
      <c r="H182" s="36"/>
      <c r="I182" s="37"/>
      <c r="J182" s="36"/>
      <c r="K182" s="36"/>
      <c r="L182" s="36"/>
      <c r="M182" s="36"/>
      <c r="N182" s="36"/>
      <c r="O182" s="41"/>
      <c r="P182" s="41"/>
      <c r="Q182" s="41"/>
      <c r="R182" s="41"/>
      <c r="S182" s="36"/>
      <c r="T182" s="36"/>
      <c r="U182" s="36"/>
      <c r="V182" s="36"/>
      <c r="W182" s="41"/>
      <c r="X182" s="41"/>
      <c r="Y182" s="41"/>
      <c r="Z182" s="42"/>
      <c r="AA182" s="42"/>
      <c r="AC182" s="4"/>
      <c r="AD182" s="4"/>
    </row>
    <row r="183" spans="1:30" ht="12.75" customHeight="1">
      <c r="A183" s="36"/>
      <c r="B183" s="37"/>
      <c r="C183" s="36"/>
      <c r="D183" s="36"/>
      <c r="E183" s="36"/>
      <c r="F183" s="36"/>
      <c r="G183" s="36"/>
      <c r="H183" s="36"/>
      <c r="I183" s="37"/>
      <c r="J183" s="36"/>
      <c r="K183" s="36"/>
      <c r="L183" s="36"/>
      <c r="M183" s="36"/>
      <c r="N183" s="36"/>
      <c r="O183" s="41"/>
      <c r="P183" s="41"/>
      <c r="Q183" s="41"/>
      <c r="R183" s="41"/>
      <c r="S183" s="36"/>
      <c r="T183" s="36"/>
      <c r="U183" s="36"/>
      <c r="V183" s="36"/>
      <c r="W183" s="41"/>
      <c r="X183" s="41"/>
      <c r="Y183" s="41"/>
      <c r="Z183" s="42"/>
      <c r="AA183" s="42"/>
      <c r="AC183" s="4"/>
      <c r="AD183" s="4"/>
    </row>
    <row r="184" spans="1:30" ht="12.75" customHeight="1">
      <c r="A184" s="36"/>
      <c r="B184" s="37"/>
      <c r="C184" s="36"/>
      <c r="D184" s="36"/>
      <c r="E184" s="36"/>
      <c r="F184" s="36"/>
      <c r="G184" s="36"/>
      <c r="H184" s="36"/>
      <c r="I184" s="37"/>
      <c r="J184" s="36"/>
      <c r="K184" s="36"/>
      <c r="L184" s="36"/>
      <c r="M184" s="36"/>
      <c r="N184" s="36"/>
      <c r="O184" s="41"/>
      <c r="P184" s="41"/>
      <c r="Q184" s="41"/>
      <c r="R184" s="41"/>
      <c r="S184" s="36"/>
      <c r="T184" s="36"/>
      <c r="U184" s="36"/>
      <c r="V184" s="36"/>
      <c r="W184" s="41"/>
      <c r="X184" s="41"/>
      <c r="Y184" s="41"/>
      <c r="Z184" s="42"/>
      <c r="AA184" s="42"/>
      <c r="AC184" s="4"/>
      <c r="AD184" s="4"/>
    </row>
    <row r="185" spans="1:30" ht="12.75" customHeight="1">
      <c r="A185" s="36"/>
      <c r="B185" s="37"/>
      <c r="C185" s="36"/>
      <c r="D185" s="36"/>
      <c r="E185" s="36"/>
      <c r="F185" s="36"/>
      <c r="G185" s="36"/>
      <c r="H185" s="36"/>
      <c r="I185" s="37"/>
      <c r="J185" s="36"/>
      <c r="K185" s="36"/>
      <c r="L185" s="36"/>
      <c r="M185" s="36"/>
      <c r="N185" s="36"/>
      <c r="O185" s="41"/>
      <c r="P185" s="41"/>
      <c r="Q185" s="41"/>
      <c r="R185" s="41"/>
      <c r="S185" s="36"/>
      <c r="T185" s="36"/>
      <c r="U185" s="36"/>
      <c r="V185" s="36"/>
      <c r="W185" s="41"/>
      <c r="X185" s="41"/>
      <c r="Y185" s="41"/>
      <c r="Z185" s="42"/>
      <c r="AA185" s="42"/>
      <c r="AC185" s="4"/>
      <c r="AD185" s="4"/>
    </row>
    <row r="186" spans="1:30" ht="12.75" customHeight="1">
      <c r="A186" s="36"/>
      <c r="B186" s="37"/>
      <c r="C186" s="36"/>
      <c r="D186" s="36"/>
      <c r="E186" s="36"/>
      <c r="F186" s="36"/>
      <c r="G186" s="36"/>
      <c r="H186" s="36"/>
      <c r="I186" s="37"/>
      <c r="J186" s="36"/>
      <c r="K186" s="36"/>
      <c r="L186" s="36"/>
      <c r="M186" s="36"/>
      <c r="N186" s="36"/>
      <c r="O186" s="41"/>
      <c r="P186" s="41"/>
      <c r="Q186" s="41"/>
      <c r="R186" s="41"/>
      <c r="S186" s="36"/>
      <c r="T186" s="36"/>
      <c r="U186" s="36"/>
      <c r="V186" s="36"/>
      <c r="W186" s="41"/>
      <c r="X186" s="41"/>
      <c r="Y186" s="41"/>
      <c r="Z186" s="42"/>
      <c r="AA186" s="42"/>
      <c r="AC186" s="4"/>
      <c r="AD186" s="4"/>
    </row>
    <row r="187" spans="1:30" ht="12.75" customHeight="1">
      <c r="A187" s="36"/>
      <c r="B187" s="37"/>
      <c r="C187" s="36"/>
      <c r="D187" s="36"/>
      <c r="E187" s="36"/>
      <c r="F187" s="36"/>
      <c r="G187" s="36"/>
      <c r="H187" s="36"/>
      <c r="I187" s="37"/>
      <c r="J187" s="36"/>
      <c r="K187" s="36"/>
      <c r="L187" s="36"/>
      <c r="M187" s="36"/>
      <c r="N187" s="36"/>
      <c r="O187" s="41"/>
      <c r="P187" s="41"/>
      <c r="Q187" s="41"/>
      <c r="R187" s="41"/>
      <c r="S187" s="36"/>
      <c r="T187" s="36"/>
      <c r="U187" s="36"/>
      <c r="V187" s="36"/>
      <c r="W187" s="41"/>
      <c r="X187" s="41"/>
      <c r="Y187" s="41"/>
      <c r="Z187" s="42"/>
      <c r="AA187" s="42"/>
      <c r="AC187" s="4"/>
      <c r="AD187" s="4"/>
    </row>
    <row r="188" spans="1:30" ht="12.75" customHeight="1">
      <c r="A188" s="36"/>
      <c r="B188" s="37"/>
      <c r="C188" s="36"/>
      <c r="D188" s="36"/>
      <c r="E188" s="36"/>
      <c r="F188" s="36"/>
      <c r="G188" s="36"/>
      <c r="H188" s="36"/>
      <c r="I188" s="37"/>
      <c r="J188" s="36"/>
      <c r="K188" s="36"/>
      <c r="L188" s="36"/>
      <c r="M188" s="36"/>
      <c r="N188" s="36"/>
      <c r="O188" s="41"/>
      <c r="P188" s="41"/>
      <c r="Q188" s="41"/>
      <c r="R188" s="41"/>
      <c r="S188" s="36"/>
      <c r="T188" s="36"/>
      <c r="U188" s="36"/>
      <c r="V188" s="36"/>
      <c r="W188" s="41"/>
      <c r="X188" s="41"/>
      <c r="Y188" s="41"/>
      <c r="Z188" s="42"/>
      <c r="AA188" s="42"/>
      <c r="AC188" s="4"/>
      <c r="AD188" s="4"/>
    </row>
    <row r="189" spans="1:30" ht="12.75" customHeight="1">
      <c r="A189" s="36"/>
      <c r="B189" s="37"/>
      <c r="C189" s="36"/>
      <c r="D189" s="36"/>
      <c r="E189" s="36"/>
      <c r="F189" s="36"/>
      <c r="G189" s="36"/>
      <c r="H189" s="36"/>
      <c r="I189" s="37"/>
      <c r="J189" s="36"/>
      <c r="K189" s="36"/>
      <c r="L189" s="36"/>
      <c r="M189" s="36"/>
      <c r="N189" s="36"/>
      <c r="O189" s="41"/>
      <c r="P189" s="41"/>
      <c r="Q189" s="41"/>
      <c r="R189" s="41"/>
      <c r="S189" s="36"/>
      <c r="T189" s="36"/>
      <c r="U189" s="36"/>
      <c r="V189" s="36"/>
      <c r="W189" s="41"/>
      <c r="X189" s="41"/>
      <c r="Y189" s="41"/>
      <c r="Z189" s="42"/>
      <c r="AA189" s="42"/>
      <c r="AC189" s="4"/>
      <c r="AD189" s="4"/>
    </row>
    <row r="190" spans="1:30" ht="12.75" customHeight="1">
      <c r="A190" s="36"/>
      <c r="B190" s="37"/>
      <c r="C190" s="36"/>
      <c r="D190" s="36"/>
      <c r="E190" s="36"/>
      <c r="F190" s="36"/>
      <c r="G190" s="36"/>
      <c r="H190" s="36"/>
      <c r="I190" s="37"/>
      <c r="J190" s="36"/>
      <c r="K190" s="36"/>
      <c r="L190" s="36"/>
      <c r="M190" s="36"/>
      <c r="N190" s="36"/>
      <c r="O190" s="41"/>
      <c r="P190" s="41"/>
      <c r="Q190" s="41"/>
      <c r="R190" s="41"/>
      <c r="S190" s="36"/>
      <c r="T190" s="36"/>
      <c r="U190" s="36"/>
      <c r="V190" s="36"/>
      <c r="W190" s="41"/>
      <c r="X190" s="41"/>
      <c r="Y190" s="41"/>
      <c r="Z190" s="42"/>
      <c r="AA190" s="42"/>
      <c r="AC190" s="4"/>
      <c r="AD190" s="4"/>
    </row>
    <row r="191" spans="1:30" ht="12.75" customHeight="1">
      <c r="A191" s="36"/>
      <c r="B191" s="37"/>
      <c r="C191" s="36"/>
      <c r="D191" s="36"/>
      <c r="E191" s="36"/>
      <c r="F191" s="36"/>
      <c r="G191" s="36"/>
      <c r="H191" s="36"/>
      <c r="I191" s="37"/>
      <c r="J191" s="36"/>
      <c r="K191" s="36"/>
      <c r="L191" s="36"/>
      <c r="M191" s="36"/>
      <c r="N191" s="36"/>
      <c r="O191" s="41"/>
      <c r="P191" s="41"/>
      <c r="Q191" s="41"/>
      <c r="R191" s="41"/>
      <c r="S191" s="36"/>
      <c r="T191" s="36"/>
      <c r="U191" s="36"/>
      <c r="V191" s="36"/>
      <c r="W191" s="41"/>
      <c r="X191" s="41"/>
      <c r="Y191" s="41"/>
      <c r="Z191" s="42"/>
      <c r="AA191" s="42"/>
      <c r="AC191" s="4"/>
      <c r="AD191" s="4"/>
    </row>
    <row r="192" spans="1:30" ht="12.75" customHeight="1">
      <c r="A192" s="36"/>
      <c r="B192" s="37"/>
      <c r="C192" s="36"/>
      <c r="D192" s="36"/>
      <c r="E192" s="36"/>
      <c r="F192" s="36"/>
      <c r="G192" s="36"/>
      <c r="H192" s="36"/>
      <c r="I192" s="37"/>
      <c r="J192" s="36"/>
      <c r="K192" s="36"/>
      <c r="L192" s="36"/>
      <c r="M192" s="36"/>
      <c r="N192" s="36"/>
      <c r="O192" s="41"/>
      <c r="P192" s="41"/>
      <c r="Q192" s="41"/>
      <c r="R192" s="41"/>
      <c r="S192" s="36"/>
      <c r="T192" s="36"/>
      <c r="U192" s="36"/>
      <c r="V192" s="36"/>
      <c r="W192" s="41"/>
      <c r="X192" s="41"/>
      <c r="Y192" s="41"/>
      <c r="Z192" s="42"/>
      <c r="AA192" s="42"/>
      <c r="AC192" s="4"/>
      <c r="AD192" s="4"/>
    </row>
    <row r="193" spans="1:30" ht="12.75" customHeight="1">
      <c r="A193" s="36"/>
      <c r="B193" s="37"/>
      <c r="C193" s="36"/>
      <c r="D193" s="36"/>
      <c r="E193" s="36"/>
      <c r="F193" s="36"/>
      <c r="G193" s="36"/>
      <c r="H193" s="36"/>
      <c r="I193" s="37"/>
      <c r="J193" s="36"/>
      <c r="K193" s="36"/>
      <c r="L193" s="36"/>
      <c r="M193" s="36"/>
      <c r="N193" s="36"/>
      <c r="O193" s="41"/>
      <c r="P193" s="41"/>
      <c r="Q193" s="41"/>
      <c r="R193" s="41"/>
      <c r="S193" s="36"/>
      <c r="T193" s="36"/>
      <c r="U193" s="36"/>
      <c r="V193" s="36"/>
      <c r="W193" s="41"/>
      <c r="X193" s="41"/>
      <c r="Y193" s="41"/>
      <c r="Z193" s="42"/>
      <c r="AA193" s="42"/>
      <c r="AC193" s="4"/>
      <c r="AD193" s="4"/>
    </row>
    <row r="194" spans="1:30" ht="12.75" customHeight="1">
      <c r="A194" s="36"/>
      <c r="B194" s="37"/>
      <c r="C194" s="36"/>
      <c r="D194" s="36"/>
      <c r="E194" s="36"/>
      <c r="F194" s="36"/>
      <c r="G194" s="36"/>
      <c r="H194" s="36"/>
      <c r="I194" s="37"/>
      <c r="J194" s="36"/>
      <c r="K194" s="36"/>
      <c r="L194" s="36"/>
      <c r="M194" s="36"/>
      <c r="N194" s="36"/>
      <c r="O194" s="41"/>
      <c r="P194" s="41"/>
      <c r="Q194" s="41"/>
      <c r="R194" s="41"/>
      <c r="S194" s="36"/>
      <c r="T194" s="36"/>
      <c r="U194" s="36"/>
      <c r="V194" s="36"/>
      <c r="W194" s="41"/>
      <c r="X194" s="41"/>
      <c r="Y194" s="41"/>
      <c r="Z194" s="42"/>
      <c r="AA194" s="42"/>
      <c r="AC194" s="4"/>
      <c r="AD194" s="4"/>
    </row>
    <row r="195" spans="1:30" ht="12.75" customHeight="1">
      <c r="A195" s="36"/>
      <c r="B195" s="37"/>
      <c r="C195" s="36"/>
      <c r="D195" s="36"/>
      <c r="E195" s="36"/>
      <c r="F195" s="36"/>
      <c r="G195" s="36"/>
      <c r="H195" s="36"/>
      <c r="I195" s="37"/>
      <c r="J195" s="36"/>
      <c r="K195" s="36"/>
      <c r="L195" s="36"/>
      <c r="M195" s="36"/>
      <c r="N195" s="36"/>
      <c r="O195" s="41"/>
      <c r="P195" s="41"/>
      <c r="Q195" s="41"/>
      <c r="R195" s="41"/>
      <c r="S195" s="36"/>
      <c r="T195" s="36"/>
      <c r="U195" s="36"/>
      <c r="V195" s="36"/>
      <c r="W195" s="41"/>
      <c r="X195" s="41"/>
      <c r="Y195" s="41"/>
      <c r="Z195" s="42"/>
      <c r="AA195" s="42"/>
      <c r="AC195" s="4"/>
      <c r="AD195" s="4"/>
    </row>
    <row r="196" spans="1:30" ht="12.75" customHeight="1">
      <c r="A196" s="36"/>
      <c r="B196" s="37"/>
      <c r="C196" s="36"/>
      <c r="D196" s="36"/>
      <c r="E196" s="36"/>
      <c r="F196" s="36"/>
      <c r="G196" s="36"/>
      <c r="H196" s="36"/>
      <c r="I196" s="37"/>
      <c r="J196" s="36"/>
      <c r="K196" s="36"/>
      <c r="L196" s="36"/>
      <c r="M196" s="36"/>
      <c r="N196" s="36"/>
      <c r="O196" s="41"/>
      <c r="P196" s="41"/>
      <c r="Q196" s="41"/>
      <c r="R196" s="41"/>
      <c r="S196" s="36"/>
      <c r="T196" s="36"/>
      <c r="U196" s="36"/>
      <c r="V196" s="36"/>
      <c r="W196" s="41"/>
      <c r="X196" s="41"/>
      <c r="Y196" s="41"/>
      <c r="Z196" s="42"/>
      <c r="AA196" s="42"/>
      <c r="AC196" s="4"/>
      <c r="AD196" s="4"/>
    </row>
    <row r="197" spans="1:30" ht="12.75" customHeight="1">
      <c r="A197" s="36"/>
      <c r="B197" s="37"/>
      <c r="C197" s="36"/>
      <c r="D197" s="36"/>
      <c r="E197" s="36"/>
      <c r="F197" s="36"/>
      <c r="G197" s="36"/>
      <c r="H197" s="36"/>
      <c r="I197" s="37"/>
      <c r="J197" s="36"/>
      <c r="K197" s="36"/>
      <c r="L197" s="36"/>
      <c r="M197" s="36"/>
      <c r="N197" s="36"/>
      <c r="O197" s="41"/>
      <c r="P197" s="41"/>
      <c r="Q197" s="41"/>
      <c r="R197" s="41"/>
      <c r="S197" s="36"/>
      <c r="T197" s="36"/>
      <c r="U197" s="36"/>
      <c r="V197" s="36"/>
      <c r="W197" s="41"/>
      <c r="X197" s="41"/>
      <c r="Y197" s="41"/>
      <c r="Z197" s="42"/>
      <c r="AA197" s="42"/>
      <c r="AC197" s="4"/>
      <c r="AD197" s="4"/>
    </row>
    <row r="198" spans="1:30" ht="12.75" customHeight="1">
      <c r="A198" s="36"/>
      <c r="B198" s="37"/>
      <c r="C198" s="36"/>
      <c r="D198" s="36"/>
      <c r="E198" s="36"/>
      <c r="F198" s="36"/>
      <c r="G198" s="36"/>
      <c r="H198" s="36"/>
      <c r="I198" s="37"/>
      <c r="J198" s="36"/>
      <c r="K198" s="36"/>
      <c r="L198" s="36"/>
      <c r="M198" s="36"/>
      <c r="N198" s="36"/>
      <c r="O198" s="41"/>
      <c r="P198" s="41"/>
      <c r="Q198" s="41"/>
      <c r="R198" s="41"/>
      <c r="S198" s="36"/>
      <c r="T198" s="36"/>
      <c r="U198" s="36"/>
      <c r="V198" s="36"/>
      <c r="W198" s="41"/>
      <c r="X198" s="41"/>
      <c r="Y198" s="41"/>
      <c r="Z198" s="42"/>
      <c r="AA198" s="42"/>
      <c r="AC198" s="4"/>
      <c r="AD198" s="4"/>
    </row>
    <row r="199" spans="1:30" ht="12.75" customHeight="1">
      <c r="A199" s="36"/>
      <c r="B199" s="37"/>
      <c r="C199" s="36"/>
      <c r="D199" s="36"/>
      <c r="E199" s="36"/>
      <c r="F199" s="36"/>
      <c r="G199" s="36"/>
      <c r="H199" s="36"/>
      <c r="I199" s="37"/>
      <c r="J199" s="36"/>
      <c r="K199" s="36"/>
      <c r="L199" s="36"/>
      <c r="M199" s="36"/>
      <c r="N199" s="36"/>
      <c r="O199" s="41"/>
      <c r="P199" s="41"/>
      <c r="Q199" s="41"/>
      <c r="R199" s="41"/>
      <c r="S199" s="36"/>
      <c r="T199" s="36"/>
      <c r="U199" s="36"/>
      <c r="V199" s="36"/>
      <c r="W199" s="41"/>
      <c r="X199" s="41"/>
      <c r="Y199" s="41"/>
      <c r="Z199" s="42"/>
      <c r="AA199" s="42"/>
      <c r="AC199" s="4"/>
      <c r="AD199" s="4"/>
    </row>
    <row r="200" spans="1:30" ht="12.75" customHeight="1">
      <c r="A200" s="36"/>
      <c r="B200" s="37"/>
      <c r="C200" s="36"/>
      <c r="D200" s="36"/>
      <c r="E200" s="36"/>
      <c r="F200" s="36"/>
      <c r="G200" s="36"/>
      <c r="H200" s="36"/>
      <c r="I200" s="37"/>
      <c r="J200" s="36"/>
      <c r="K200" s="36"/>
      <c r="L200" s="36"/>
      <c r="M200" s="36"/>
      <c r="N200" s="36"/>
      <c r="O200" s="41"/>
      <c r="P200" s="41"/>
      <c r="Q200" s="41"/>
      <c r="R200" s="41"/>
      <c r="S200" s="36"/>
      <c r="T200" s="36"/>
      <c r="U200" s="36"/>
      <c r="V200" s="36"/>
      <c r="W200" s="41"/>
      <c r="X200" s="41"/>
      <c r="Y200" s="41"/>
      <c r="Z200" s="42"/>
      <c r="AA200" s="42"/>
      <c r="AC200" s="4"/>
      <c r="AD200" s="4"/>
    </row>
    <row r="201" spans="1:30" ht="12.75" customHeight="1">
      <c r="A201" s="36"/>
      <c r="B201" s="37"/>
      <c r="C201" s="36"/>
      <c r="D201" s="36"/>
      <c r="E201" s="36"/>
      <c r="F201" s="36"/>
      <c r="G201" s="36"/>
      <c r="H201" s="36"/>
      <c r="I201" s="37"/>
      <c r="J201" s="36"/>
      <c r="K201" s="36"/>
      <c r="L201" s="36"/>
      <c r="M201" s="36"/>
      <c r="N201" s="36"/>
      <c r="O201" s="41"/>
      <c r="P201" s="41"/>
      <c r="Q201" s="41"/>
      <c r="R201" s="41"/>
      <c r="S201" s="36"/>
      <c r="T201" s="36"/>
      <c r="U201" s="36"/>
      <c r="V201" s="36"/>
      <c r="W201" s="41"/>
      <c r="X201" s="41"/>
      <c r="Y201" s="41"/>
      <c r="Z201" s="42"/>
      <c r="AA201" s="42"/>
      <c r="AC201" s="4"/>
      <c r="AD201" s="4"/>
    </row>
    <row r="202" spans="1:30" ht="12.75" customHeight="1">
      <c r="A202" s="36"/>
      <c r="B202" s="37"/>
      <c r="C202" s="36"/>
      <c r="D202" s="36"/>
      <c r="E202" s="36"/>
      <c r="F202" s="36"/>
      <c r="G202" s="36"/>
      <c r="H202" s="36"/>
      <c r="I202" s="37"/>
      <c r="J202" s="36"/>
      <c r="K202" s="36"/>
      <c r="L202" s="36"/>
      <c r="M202" s="36"/>
      <c r="N202" s="36"/>
      <c r="O202" s="41"/>
      <c r="P202" s="41"/>
      <c r="Q202" s="41"/>
      <c r="R202" s="41"/>
      <c r="S202" s="36"/>
      <c r="T202" s="36"/>
      <c r="U202" s="36"/>
      <c r="V202" s="36"/>
      <c r="W202" s="41"/>
      <c r="X202" s="41"/>
      <c r="Y202" s="41"/>
      <c r="Z202" s="42"/>
      <c r="AA202" s="42"/>
      <c r="AC202" s="4"/>
      <c r="AD202" s="4"/>
    </row>
    <row r="203" spans="1:30" ht="12.75" customHeight="1">
      <c r="A203" s="36"/>
      <c r="B203" s="37"/>
      <c r="C203" s="36"/>
      <c r="D203" s="36"/>
      <c r="E203" s="36"/>
      <c r="F203" s="36"/>
      <c r="G203" s="36"/>
      <c r="H203" s="36"/>
      <c r="I203" s="37"/>
      <c r="J203" s="36"/>
      <c r="K203" s="36"/>
      <c r="L203" s="36"/>
      <c r="M203" s="36"/>
      <c r="N203" s="36"/>
      <c r="O203" s="41"/>
      <c r="P203" s="41"/>
      <c r="Q203" s="41"/>
      <c r="R203" s="41"/>
      <c r="S203" s="36"/>
      <c r="T203" s="36"/>
      <c r="U203" s="36"/>
      <c r="V203" s="36"/>
      <c r="W203" s="41"/>
      <c r="X203" s="41"/>
      <c r="Y203" s="41"/>
      <c r="Z203" s="42"/>
      <c r="AA203" s="42"/>
      <c r="AC203" s="4"/>
      <c r="AD203" s="4"/>
    </row>
    <row r="204" spans="1:30" ht="12.75" customHeight="1">
      <c r="A204" s="36"/>
      <c r="B204" s="37"/>
      <c r="C204" s="36"/>
      <c r="D204" s="36"/>
      <c r="E204" s="36"/>
      <c r="F204" s="36"/>
      <c r="G204" s="36"/>
      <c r="H204" s="36"/>
      <c r="I204" s="37"/>
      <c r="J204" s="36"/>
      <c r="K204" s="36"/>
      <c r="L204" s="36"/>
      <c r="M204" s="36"/>
      <c r="N204" s="36"/>
      <c r="O204" s="41"/>
      <c r="P204" s="41"/>
      <c r="Q204" s="41"/>
      <c r="R204" s="41"/>
      <c r="S204" s="36"/>
      <c r="T204" s="36"/>
      <c r="U204" s="36"/>
      <c r="V204" s="36"/>
      <c r="W204" s="41"/>
      <c r="X204" s="41"/>
      <c r="Y204" s="41"/>
      <c r="Z204" s="42"/>
      <c r="AA204" s="42"/>
      <c r="AC204" s="4"/>
      <c r="AD204" s="4"/>
    </row>
    <row r="205" spans="1:30" ht="12.75" customHeight="1">
      <c r="A205" s="36"/>
      <c r="B205" s="37"/>
      <c r="C205" s="36"/>
      <c r="D205" s="36"/>
      <c r="E205" s="36"/>
      <c r="F205" s="36"/>
      <c r="G205" s="36"/>
      <c r="H205" s="36"/>
      <c r="I205" s="37"/>
      <c r="J205" s="36"/>
      <c r="K205" s="36"/>
      <c r="L205" s="36"/>
      <c r="M205" s="36"/>
      <c r="N205" s="36"/>
      <c r="O205" s="41"/>
      <c r="P205" s="41"/>
      <c r="Q205" s="41"/>
      <c r="R205" s="41"/>
      <c r="S205" s="36"/>
      <c r="T205" s="36"/>
      <c r="U205" s="36"/>
      <c r="V205" s="36"/>
      <c r="W205" s="41"/>
      <c r="X205" s="41"/>
      <c r="Y205" s="41"/>
      <c r="Z205" s="42"/>
      <c r="AA205" s="42"/>
      <c r="AC205" s="4"/>
      <c r="AD205" s="4"/>
    </row>
    <row r="206" spans="1:30" ht="12.75" customHeight="1">
      <c r="A206" s="36"/>
      <c r="B206" s="37"/>
      <c r="C206" s="36"/>
      <c r="D206" s="36"/>
      <c r="E206" s="36"/>
      <c r="F206" s="36"/>
      <c r="G206" s="36"/>
      <c r="H206" s="36"/>
      <c r="I206" s="37"/>
      <c r="J206" s="36"/>
      <c r="K206" s="36"/>
      <c r="L206" s="36"/>
      <c r="M206" s="36"/>
      <c r="N206" s="36"/>
      <c r="O206" s="41"/>
      <c r="P206" s="41"/>
      <c r="Q206" s="41"/>
      <c r="R206" s="41"/>
      <c r="S206" s="36"/>
      <c r="T206" s="36"/>
      <c r="U206" s="36"/>
      <c r="V206" s="36"/>
      <c r="W206" s="41"/>
      <c r="X206" s="41"/>
      <c r="Y206" s="41"/>
      <c r="Z206" s="42"/>
      <c r="AA206" s="42"/>
      <c r="AC206" s="4"/>
      <c r="AD206" s="4"/>
    </row>
    <row r="207" spans="1:30" ht="12.75" customHeight="1">
      <c r="A207" s="36"/>
      <c r="B207" s="37"/>
      <c r="C207" s="36"/>
      <c r="D207" s="36"/>
      <c r="E207" s="36"/>
      <c r="F207" s="36"/>
      <c r="G207" s="36"/>
      <c r="H207" s="36"/>
      <c r="I207" s="37"/>
      <c r="J207" s="36"/>
      <c r="K207" s="36"/>
      <c r="L207" s="36"/>
      <c r="M207" s="36"/>
      <c r="N207" s="36"/>
      <c r="O207" s="41"/>
      <c r="P207" s="41"/>
      <c r="Q207" s="41"/>
      <c r="R207" s="41"/>
      <c r="S207" s="36"/>
      <c r="T207" s="36"/>
      <c r="U207" s="36"/>
      <c r="V207" s="36"/>
      <c r="W207" s="41"/>
      <c r="X207" s="41"/>
      <c r="Y207" s="41"/>
      <c r="Z207" s="42"/>
      <c r="AA207" s="42"/>
      <c r="AC207" s="4"/>
      <c r="AD207" s="4"/>
    </row>
    <row r="208" spans="1:30" ht="12.75" customHeight="1">
      <c r="A208" s="36"/>
      <c r="B208" s="37"/>
      <c r="C208" s="36"/>
      <c r="D208" s="36"/>
      <c r="E208" s="36"/>
      <c r="F208" s="36"/>
      <c r="G208" s="36"/>
      <c r="H208" s="36"/>
      <c r="I208" s="37"/>
      <c r="J208" s="36"/>
      <c r="K208" s="36"/>
      <c r="L208" s="36"/>
      <c r="M208" s="36"/>
      <c r="N208" s="36"/>
      <c r="O208" s="41"/>
      <c r="P208" s="41"/>
      <c r="Q208" s="41"/>
      <c r="R208" s="41"/>
      <c r="S208" s="36"/>
      <c r="T208" s="36"/>
      <c r="U208" s="36"/>
      <c r="V208" s="36"/>
      <c r="W208" s="41"/>
      <c r="X208" s="41"/>
      <c r="Y208" s="41"/>
      <c r="Z208" s="42"/>
      <c r="AA208" s="42"/>
      <c r="AC208" s="4"/>
      <c r="AD208" s="4"/>
    </row>
    <row r="209" spans="1:30" ht="12.75" customHeight="1">
      <c r="A209" s="36"/>
      <c r="B209" s="37"/>
      <c r="C209" s="36"/>
      <c r="D209" s="36"/>
      <c r="E209" s="36"/>
      <c r="F209" s="36"/>
      <c r="G209" s="36"/>
      <c r="H209" s="36"/>
      <c r="I209" s="37"/>
      <c r="J209" s="36"/>
      <c r="K209" s="36"/>
      <c r="L209" s="36"/>
      <c r="M209" s="36"/>
      <c r="N209" s="36"/>
      <c r="O209" s="41"/>
      <c r="P209" s="41"/>
      <c r="Q209" s="41"/>
      <c r="R209" s="41"/>
      <c r="S209" s="36"/>
      <c r="T209" s="36"/>
      <c r="U209" s="36"/>
      <c r="V209" s="36"/>
      <c r="W209" s="41"/>
      <c r="X209" s="41"/>
      <c r="Y209" s="41"/>
      <c r="Z209" s="42"/>
      <c r="AA209" s="42"/>
      <c r="AC209" s="4"/>
      <c r="AD209" s="4"/>
    </row>
    <row r="210" spans="1:30" ht="12.75" customHeight="1">
      <c r="A210" s="36"/>
      <c r="B210" s="37"/>
      <c r="C210" s="36"/>
      <c r="D210" s="36"/>
      <c r="E210" s="36"/>
      <c r="F210" s="36"/>
      <c r="G210" s="36"/>
      <c r="H210" s="36"/>
      <c r="I210" s="37"/>
      <c r="J210" s="36"/>
      <c r="K210" s="36"/>
      <c r="L210" s="36"/>
      <c r="M210" s="36"/>
      <c r="N210" s="36"/>
      <c r="O210" s="41"/>
      <c r="P210" s="41"/>
      <c r="Q210" s="41"/>
      <c r="R210" s="41"/>
      <c r="S210" s="36"/>
      <c r="T210" s="36"/>
      <c r="U210" s="36"/>
      <c r="V210" s="36"/>
      <c r="W210" s="41"/>
      <c r="X210" s="41"/>
      <c r="Y210" s="41"/>
      <c r="Z210" s="42"/>
      <c r="AA210" s="42"/>
      <c r="AC210" s="4"/>
      <c r="AD210" s="4"/>
    </row>
    <row r="211" spans="1:30" ht="12.75" customHeight="1">
      <c r="A211" s="36"/>
      <c r="B211" s="37"/>
      <c r="C211" s="36"/>
      <c r="D211" s="36"/>
      <c r="E211" s="36"/>
      <c r="F211" s="36"/>
      <c r="G211" s="36"/>
      <c r="H211" s="36"/>
      <c r="I211" s="37"/>
      <c r="J211" s="36"/>
      <c r="K211" s="36"/>
      <c r="L211" s="36"/>
      <c r="M211" s="36"/>
      <c r="N211" s="36"/>
      <c r="O211" s="41"/>
      <c r="P211" s="41"/>
      <c r="Q211" s="41"/>
      <c r="R211" s="41"/>
      <c r="S211" s="36"/>
      <c r="T211" s="36"/>
      <c r="U211" s="36"/>
      <c r="V211" s="36"/>
      <c r="W211" s="41"/>
      <c r="X211" s="41"/>
      <c r="Y211" s="41"/>
      <c r="Z211" s="42"/>
      <c r="AA211" s="42"/>
      <c r="AC211" s="4"/>
      <c r="AD211" s="4"/>
    </row>
    <row r="212" spans="1:30" ht="12.75" customHeight="1">
      <c r="A212" s="36"/>
      <c r="B212" s="37"/>
      <c r="C212" s="36"/>
      <c r="D212" s="36"/>
      <c r="E212" s="36"/>
      <c r="F212" s="36"/>
      <c r="G212" s="36"/>
      <c r="H212" s="36"/>
      <c r="I212" s="37"/>
      <c r="J212" s="36"/>
      <c r="K212" s="36"/>
      <c r="L212" s="36"/>
      <c r="M212" s="36"/>
      <c r="N212" s="36"/>
      <c r="O212" s="41"/>
      <c r="P212" s="41"/>
      <c r="Q212" s="41"/>
      <c r="R212" s="41"/>
      <c r="S212" s="36"/>
      <c r="T212" s="36"/>
      <c r="U212" s="36"/>
      <c r="V212" s="36"/>
      <c r="W212" s="41"/>
      <c r="X212" s="41"/>
      <c r="Y212" s="41"/>
      <c r="Z212" s="42"/>
      <c r="AA212" s="42"/>
      <c r="AC212" s="4"/>
      <c r="AD212" s="4"/>
    </row>
    <row r="213" spans="1:30" ht="12.75" customHeight="1">
      <c r="A213" s="36"/>
      <c r="B213" s="37"/>
      <c r="C213" s="36"/>
      <c r="D213" s="36"/>
      <c r="E213" s="36"/>
      <c r="F213" s="36"/>
      <c r="G213" s="36"/>
      <c r="H213" s="36"/>
      <c r="I213" s="37"/>
      <c r="J213" s="36"/>
      <c r="K213" s="36"/>
      <c r="L213" s="36"/>
      <c r="M213" s="36"/>
      <c r="N213" s="36"/>
      <c r="O213" s="41"/>
      <c r="P213" s="41"/>
      <c r="Q213" s="41"/>
      <c r="R213" s="41"/>
      <c r="S213" s="36"/>
      <c r="T213" s="36"/>
      <c r="U213" s="36"/>
      <c r="V213" s="36"/>
      <c r="W213" s="41"/>
      <c r="X213" s="41"/>
      <c r="Y213" s="41"/>
      <c r="Z213" s="42"/>
      <c r="AA213" s="42"/>
      <c r="AC213" s="4"/>
      <c r="AD213" s="4"/>
    </row>
    <row r="214" spans="1:30" ht="12.75" customHeight="1">
      <c r="A214" s="36"/>
      <c r="B214" s="37"/>
      <c r="C214" s="36"/>
      <c r="D214" s="36"/>
      <c r="E214" s="36"/>
      <c r="F214" s="36"/>
      <c r="G214" s="36"/>
      <c r="H214" s="36"/>
      <c r="I214" s="37"/>
      <c r="J214" s="36"/>
      <c r="K214" s="36"/>
      <c r="L214" s="36"/>
      <c r="M214" s="36"/>
      <c r="N214" s="36"/>
      <c r="O214" s="41"/>
      <c r="P214" s="41"/>
      <c r="Q214" s="41"/>
      <c r="R214" s="41"/>
      <c r="S214" s="36"/>
      <c r="T214" s="36"/>
      <c r="U214" s="36"/>
      <c r="V214" s="36"/>
      <c r="W214" s="41"/>
      <c r="X214" s="41"/>
      <c r="Y214" s="41"/>
      <c r="Z214" s="42"/>
      <c r="AA214" s="42"/>
      <c r="AC214" s="4"/>
      <c r="AD214" s="4"/>
    </row>
    <row r="215" spans="1:30" ht="12.75" customHeight="1">
      <c r="A215" s="36"/>
      <c r="B215" s="37"/>
      <c r="C215" s="36"/>
      <c r="D215" s="36"/>
      <c r="E215" s="36"/>
      <c r="F215" s="36"/>
      <c r="G215" s="36"/>
      <c r="H215" s="36"/>
      <c r="I215" s="37"/>
      <c r="J215" s="36"/>
      <c r="K215" s="36"/>
      <c r="L215" s="36"/>
      <c r="M215" s="36"/>
      <c r="N215" s="36"/>
      <c r="O215" s="41"/>
      <c r="P215" s="41"/>
      <c r="Q215" s="41"/>
      <c r="R215" s="41"/>
      <c r="S215" s="36"/>
      <c r="T215" s="36"/>
      <c r="U215" s="36"/>
      <c r="V215" s="36"/>
      <c r="W215" s="41"/>
      <c r="X215" s="41"/>
      <c r="Y215" s="41"/>
      <c r="Z215" s="42"/>
      <c r="AA215" s="42"/>
      <c r="AC215" s="4"/>
      <c r="AD215" s="4"/>
    </row>
    <row r="216" spans="1:30" ht="12.75" customHeight="1">
      <c r="A216" s="36"/>
      <c r="B216" s="37"/>
      <c r="C216" s="36"/>
      <c r="D216" s="36"/>
      <c r="E216" s="36"/>
      <c r="F216" s="36"/>
      <c r="G216" s="36"/>
      <c r="H216" s="36"/>
      <c r="I216" s="37"/>
      <c r="J216" s="36"/>
      <c r="K216" s="36"/>
      <c r="L216" s="36"/>
      <c r="M216" s="36"/>
      <c r="N216" s="36"/>
      <c r="O216" s="41"/>
      <c r="P216" s="41"/>
      <c r="Q216" s="41"/>
      <c r="R216" s="41"/>
      <c r="S216" s="36"/>
      <c r="T216" s="36"/>
      <c r="U216" s="36"/>
      <c r="V216" s="36"/>
      <c r="W216" s="41"/>
      <c r="X216" s="41"/>
      <c r="Y216" s="41"/>
      <c r="Z216" s="42"/>
      <c r="AA216" s="42"/>
      <c r="AC216" s="4"/>
      <c r="AD216" s="4"/>
    </row>
    <row r="217" spans="1:30" ht="12.75" customHeight="1">
      <c r="A217" s="36"/>
      <c r="B217" s="37"/>
      <c r="C217" s="36"/>
      <c r="D217" s="36"/>
      <c r="E217" s="36"/>
      <c r="F217" s="36"/>
      <c r="G217" s="36"/>
      <c r="H217" s="36"/>
      <c r="I217" s="37"/>
      <c r="J217" s="36"/>
      <c r="K217" s="36"/>
      <c r="L217" s="36"/>
      <c r="M217" s="36"/>
      <c r="N217" s="36"/>
      <c r="O217" s="41"/>
      <c r="P217" s="41"/>
      <c r="Q217" s="41"/>
      <c r="R217" s="41"/>
      <c r="S217" s="36"/>
      <c r="T217" s="36"/>
      <c r="U217" s="36"/>
      <c r="V217" s="36"/>
      <c r="W217" s="41"/>
      <c r="X217" s="41"/>
      <c r="Y217" s="41"/>
      <c r="Z217" s="42"/>
      <c r="AA217" s="42"/>
      <c r="AC217" s="4"/>
      <c r="AD217" s="4"/>
    </row>
    <row r="218" spans="1:30" ht="12.75" customHeight="1">
      <c r="A218" s="36"/>
      <c r="B218" s="37"/>
      <c r="C218" s="36"/>
      <c r="D218" s="36"/>
      <c r="E218" s="36"/>
      <c r="F218" s="36"/>
      <c r="G218" s="36"/>
      <c r="H218" s="36"/>
      <c r="I218" s="37"/>
      <c r="J218" s="36"/>
      <c r="K218" s="36"/>
      <c r="L218" s="36"/>
      <c r="M218" s="36"/>
      <c r="N218" s="36"/>
      <c r="O218" s="41"/>
      <c r="P218" s="41"/>
      <c r="Q218" s="41"/>
      <c r="R218" s="41"/>
      <c r="S218" s="36"/>
      <c r="T218" s="36"/>
      <c r="U218" s="36"/>
      <c r="V218" s="36"/>
      <c r="W218" s="41"/>
      <c r="X218" s="41"/>
      <c r="Y218" s="41"/>
      <c r="Z218" s="42"/>
      <c r="AA218" s="42"/>
      <c r="AC218" s="4"/>
      <c r="AD218" s="4"/>
    </row>
    <row r="219" spans="1:30" ht="12.75" customHeight="1">
      <c r="A219" s="36"/>
      <c r="B219" s="37"/>
      <c r="C219" s="36"/>
      <c r="D219" s="36"/>
      <c r="E219" s="36"/>
      <c r="F219" s="36"/>
      <c r="G219" s="36"/>
      <c r="H219" s="36"/>
      <c r="I219" s="37"/>
      <c r="J219" s="36"/>
      <c r="K219" s="36"/>
      <c r="L219" s="36"/>
      <c r="M219" s="36"/>
      <c r="N219" s="36"/>
      <c r="O219" s="41"/>
      <c r="P219" s="41"/>
      <c r="Q219" s="41"/>
      <c r="R219" s="41"/>
      <c r="S219" s="36"/>
      <c r="T219" s="36"/>
      <c r="U219" s="36"/>
      <c r="V219" s="36"/>
      <c r="W219" s="41"/>
      <c r="X219" s="41"/>
      <c r="Y219" s="41"/>
      <c r="Z219" s="42"/>
      <c r="AA219" s="42"/>
      <c r="AC219" s="4"/>
      <c r="AD219" s="4"/>
    </row>
    <row r="220" spans="1:30" ht="12.75" customHeight="1">
      <c r="A220" s="36"/>
      <c r="B220" s="37"/>
      <c r="C220" s="36"/>
      <c r="D220" s="36"/>
      <c r="E220" s="36"/>
      <c r="F220" s="36"/>
      <c r="G220" s="36"/>
      <c r="H220" s="36"/>
      <c r="I220" s="37"/>
      <c r="J220" s="36"/>
      <c r="K220" s="36"/>
      <c r="L220" s="36"/>
      <c r="M220" s="36"/>
      <c r="N220" s="36"/>
      <c r="O220" s="41"/>
      <c r="P220" s="41"/>
      <c r="Q220" s="41"/>
      <c r="R220" s="41"/>
      <c r="S220" s="36"/>
      <c r="T220" s="36"/>
      <c r="U220" s="36"/>
      <c r="V220" s="36"/>
      <c r="W220" s="41"/>
      <c r="X220" s="41"/>
      <c r="Y220" s="41"/>
      <c r="Z220" s="42"/>
      <c r="AA220" s="42"/>
      <c r="AC220" s="4"/>
      <c r="AD220" s="4"/>
    </row>
    <row r="221" spans="1:30" ht="12.75" customHeight="1">
      <c r="A221" s="36"/>
      <c r="B221" s="37"/>
      <c r="C221" s="36"/>
      <c r="D221" s="36"/>
      <c r="E221" s="36"/>
      <c r="F221" s="36"/>
      <c r="G221" s="36"/>
      <c r="H221" s="36"/>
      <c r="I221" s="37"/>
      <c r="J221" s="36"/>
      <c r="K221" s="36"/>
      <c r="L221" s="36"/>
      <c r="M221" s="36"/>
      <c r="N221" s="36"/>
      <c r="O221" s="41"/>
      <c r="P221" s="41"/>
      <c r="Q221" s="41"/>
      <c r="R221" s="41"/>
      <c r="S221" s="36"/>
      <c r="T221" s="36"/>
      <c r="U221" s="36"/>
      <c r="V221" s="36"/>
      <c r="W221" s="41"/>
      <c r="X221" s="41"/>
      <c r="Y221" s="41"/>
      <c r="Z221" s="42"/>
      <c r="AA221" s="42"/>
      <c r="AC221" s="4"/>
      <c r="AD221" s="4"/>
    </row>
    <row r="222" spans="1:30" ht="12.75" customHeight="1">
      <c r="A222" s="36"/>
      <c r="B222" s="37"/>
      <c r="C222" s="36"/>
      <c r="D222" s="36"/>
      <c r="E222" s="36"/>
      <c r="F222" s="36"/>
      <c r="G222" s="36"/>
      <c r="H222" s="36"/>
      <c r="I222" s="37"/>
      <c r="J222" s="36"/>
      <c r="K222" s="36"/>
      <c r="L222" s="36"/>
      <c r="M222" s="36"/>
      <c r="N222" s="36"/>
      <c r="O222" s="41"/>
      <c r="P222" s="41"/>
      <c r="Q222" s="41"/>
      <c r="R222" s="41"/>
      <c r="S222" s="36"/>
      <c r="T222" s="36"/>
      <c r="U222" s="36"/>
      <c r="V222" s="36"/>
      <c r="W222" s="41"/>
      <c r="X222" s="41"/>
      <c r="Y222" s="41"/>
      <c r="Z222" s="42"/>
      <c r="AA222" s="42"/>
      <c r="AC222" s="4"/>
      <c r="AD222" s="4"/>
    </row>
    <row r="223" spans="1:30" ht="12.75" customHeight="1">
      <c r="A223" s="36"/>
      <c r="B223" s="37"/>
      <c r="C223" s="36"/>
      <c r="D223" s="36"/>
      <c r="E223" s="36"/>
      <c r="F223" s="36"/>
      <c r="G223" s="36"/>
      <c r="H223" s="36"/>
      <c r="I223" s="37"/>
      <c r="J223" s="36"/>
      <c r="K223" s="36"/>
      <c r="L223" s="36"/>
      <c r="M223" s="36"/>
      <c r="N223" s="36"/>
      <c r="O223" s="41"/>
      <c r="P223" s="41"/>
      <c r="Q223" s="41"/>
      <c r="R223" s="41"/>
      <c r="S223" s="36"/>
      <c r="T223" s="36"/>
      <c r="U223" s="36"/>
      <c r="V223" s="36"/>
      <c r="W223" s="41"/>
      <c r="X223" s="41"/>
      <c r="Y223" s="41"/>
      <c r="Z223" s="42"/>
      <c r="AA223" s="42"/>
      <c r="AC223" s="4"/>
      <c r="AD223" s="4"/>
    </row>
    <row r="224" spans="1:30" ht="12.75" customHeight="1">
      <c r="A224" s="36"/>
      <c r="B224" s="37"/>
      <c r="C224" s="36"/>
      <c r="D224" s="36"/>
      <c r="E224" s="36"/>
      <c r="F224" s="36"/>
      <c r="G224" s="36"/>
      <c r="H224" s="36"/>
      <c r="I224" s="37"/>
      <c r="J224" s="36"/>
      <c r="K224" s="36"/>
      <c r="L224" s="36"/>
      <c r="M224" s="36"/>
      <c r="N224" s="36"/>
      <c r="O224" s="41"/>
      <c r="P224" s="41"/>
      <c r="Q224" s="41"/>
      <c r="R224" s="41"/>
      <c r="S224" s="36"/>
      <c r="T224" s="36"/>
      <c r="U224" s="36"/>
      <c r="V224" s="36"/>
      <c r="W224" s="41"/>
      <c r="X224" s="41"/>
      <c r="Y224" s="41"/>
      <c r="Z224" s="42"/>
      <c r="AA224" s="42"/>
      <c r="AC224" s="4"/>
      <c r="AD224" s="4"/>
    </row>
    <row r="225" spans="1:30" ht="12.75" customHeight="1">
      <c r="A225" s="36"/>
      <c r="B225" s="37"/>
      <c r="C225" s="36"/>
      <c r="D225" s="36"/>
      <c r="E225" s="36"/>
      <c r="F225" s="36"/>
      <c r="G225" s="36"/>
      <c r="H225" s="36"/>
      <c r="I225" s="37"/>
      <c r="J225" s="36"/>
      <c r="K225" s="36"/>
      <c r="L225" s="36"/>
      <c r="M225" s="36"/>
      <c r="N225" s="36"/>
      <c r="O225" s="41"/>
      <c r="P225" s="41"/>
      <c r="Q225" s="41"/>
      <c r="R225" s="41"/>
      <c r="S225" s="36"/>
      <c r="T225" s="36"/>
      <c r="U225" s="36"/>
      <c r="V225" s="36"/>
      <c r="W225" s="41"/>
      <c r="X225" s="41"/>
      <c r="Y225" s="41"/>
      <c r="Z225" s="42"/>
      <c r="AA225" s="42"/>
      <c r="AC225" s="4"/>
      <c r="AD225" s="4"/>
    </row>
    <row r="226" spans="1:30" ht="12.75" customHeight="1">
      <c r="A226" s="36"/>
      <c r="B226" s="37"/>
      <c r="C226" s="36"/>
      <c r="D226" s="36"/>
      <c r="E226" s="36"/>
      <c r="F226" s="36"/>
      <c r="G226" s="36"/>
      <c r="H226" s="36"/>
      <c r="I226" s="37"/>
      <c r="J226" s="36"/>
      <c r="K226" s="36"/>
      <c r="L226" s="36"/>
      <c r="M226" s="36"/>
      <c r="N226" s="36"/>
      <c r="O226" s="41"/>
      <c r="P226" s="41"/>
      <c r="Q226" s="41"/>
      <c r="R226" s="41"/>
      <c r="S226" s="36"/>
      <c r="T226" s="36"/>
      <c r="U226" s="36"/>
      <c r="V226" s="36"/>
      <c r="W226" s="41"/>
      <c r="X226" s="41"/>
      <c r="Y226" s="41"/>
      <c r="Z226" s="42"/>
      <c r="AA226" s="42"/>
      <c r="AC226" s="4"/>
      <c r="AD226" s="4"/>
    </row>
    <row r="227" spans="1:30" ht="12.75" customHeight="1">
      <c r="A227" s="36"/>
      <c r="B227" s="37"/>
      <c r="C227" s="36"/>
      <c r="D227" s="36"/>
      <c r="E227" s="36"/>
      <c r="F227" s="36"/>
      <c r="G227" s="36"/>
      <c r="H227" s="36"/>
      <c r="I227" s="37"/>
      <c r="J227" s="36"/>
      <c r="K227" s="36"/>
      <c r="L227" s="36"/>
      <c r="M227" s="36"/>
      <c r="N227" s="36"/>
      <c r="O227" s="41"/>
      <c r="P227" s="41"/>
      <c r="Q227" s="41"/>
      <c r="R227" s="41"/>
      <c r="S227" s="36"/>
      <c r="T227" s="36"/>
      <c r="U227" s="36"/>
      <c r="V227" s="36"/>
      <c r="W227" s="41"/>
      <c r="X227" s="41"/>
      <c r="Y227" s="41"/>
      <c r="Z227" s="42"/>
      <c r="AA227" s="42"/>
      <c r="AC227" s="4"/>
      <c r="AD227" s="4"/>
    </row>
    <row r="228" spans="1:30" ht="12.75" customHeight="1">
      <c r="A228" s="36"/>
      <c r="B228" s="37"/>
      <c r="C228" s="36"/>
      <c r="D228" s="36"/>
      <c r="E228" s="36"/>
      <c r="F228" s="36"/>
      <c r="G228" s="36"/>
      <c r="H228" s="36"/>
      <c r="I228" s="37"/>
      <c r="J228" s="36"/>
      <c r="K228" s="36"/>
      <c r="L228" s="36"/>
      <c r="M228" s="36"/>
      <c r="N228" s="36"/>
      <c r="O228" s="41"/>
      <c r="P228" s="41"/>
      <c r="Q228" s="41"/>
      <c r="R228" s="41"/>
      <c r="S228" s="36"/>
      <c r="T228" s="36"/>
      <c r="U228" s="36"/>
      <c r="V228" s="36"/>
      <c r="W228" s="41"/>
      <c r="X228" s="41"/>
      <c r="Y228" s="41"/>
      <c r="Z228" s="42"/>
      <c r="AA228" s="42"/>
      <c r="AC228" s="4"/>
      <c r="AD228" s="4"/>
    </row>
    <row r="229" spans="1:30" ht="15.75" customHeight="1"/>
    <row r="230" spans="1:30" ht="15.75" customHeight="1"/>
    <row r="231" spans="1:30" ht="15.75" customHeight="1"/>
    <row r="232" spans="1:30" ht="15.75" customHeight="1"/>
    <row r="233" spans="1:30" ht="15.75" customHeight="1"/>
    <row r="234" spans="1:30" ht="15.75" customHeight="1"/>
    <row r="235" spans="1:30" ht="15.75" customHeight="1"/>
    <row r="236" spans="1:30" ht="15.75" customHeight="1"/>
    <row r="237" spans="1:30" ht="15.75" customHeight="1"/>
    <row r="238" spans="1:30" ht="15.75" customHeight="1"/>
    <row r="239" spans="1:30" ht="15.75" customHeight="1"/>
    <row r="240" spans="1:3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2">
    <dataValidation type="list" allowBlank="1" showInputMessage="1" showErrorMessage="1" prompt=" - " sqref="AC2:AC228" xr:uid="{00000000-0002-0000-0600-000000000000}">
      <formula1>CÓDIGOS</formula1>
    </dataValidation>
    <dataValidation type="list" allowBlank="1" showInputMessage="1" showErrorMessage="1" prompt=" - " sqref="AD2:AD228" xr:uid="{00000000-0002-0000-0600-000001000000}">
      <formula1>PROGRAMAS</formula1>
    </dataValidation>
  </dataValidations>
  <pageMargins left="0.7" right="0.7" top="0.75" bottom="0.75"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Y1000"/>
  <sheetViews>
    <sheetView workbookViewId="0"/>
  </sheetViews>
  <sheetFormatPr baseColWidth="10" defaultColWidth="12.5" defaultRowHeight="15" customHeight="1"/>
  <cols>
    <col min="1" max="1" width="8.5" customWidth="1"/>
    <col min="2" max="2" width="15.5" customWidth="1"/>
    <col min="3" max="3" width="15.1640625" customWidth="1"/>
    <col min="4" max="4" width="18.33203125" customWidth="1"/>
    <col min="5" max="5" width="17.5" customWidth="1"/>
    <col min="6" max="6" width="14.83203125" customWidth="1"/>
    <col min="7" max="7" width="17.33203125" customWidth="1"/>
    <col min="8" max="8" width="15" customWidth="1"/>
    <col min="9" max="9" width="11" customWidth="1"/>
    <col min="10" max="10" width="44.6640625" customWidth="1"/>
    <col min="11" max="11" width="13.6640625" customWidth="1"/>
    <col min="12" max="12" width="16.5" customWidth="1"/>
    <col min="13" max="13" width="21.6640625" customWidth="1"/>
    <col min="14" max="14" width="15.5" customWidth="1"/>
    <col min="15" max="15" width="11.83203125" customWidth="1"/>
    <col min="16" max="16" width="8.83203125" customWidth="1"/>
    <col min="17" max="17" width="17.33203125" customWidth="1"/>
    <col min="18" max="18" width="16.5" customWidth="1"/>
    <col min="19" max="19" width="17.1640625" customWidth="1"/>
    <col min="20" max="20" width="18.5" customWidth="1"/>
    <col min="21" max="21" width="20.6640625" customWidth="1"/>
    <col min="22" max="22" width="16.6640625" customWidth="1"/>
    <col min="23" max="23" width="14.6640625" customWidth="1"/>
    <col min="24" max="24" width="12.6640625" customWidth="1"/>
    <col min="25" max="25" width="15.83203125" customWidth="1"/>
    <col min="26" max="26" width="14.5" customWidth="1"/>
    <col min="27" max="27" width="16.1640625" customWidth="1"/>
    <col min="28" max="28" width="9.5" customWidth="1"/>
    <col min="29" max="29" width="11.5" customWidth="1"/>
    <col min="30" max="30" width="61.1640625" customWidth="1"/>
    <col min="31" max="31" width="13.83203125" customWidth="1"/>
    <col min="32" max="33" width="9.1640625" customWidth="1"/>
    <col min="34" max="34" width="41" customWidth="1"/>
    <col min="35" max="44" width="9.1640625" customWidth="1"/>
    <col min="45" max="51" width="14.5" customWidth="1"/>
  </cols>
  <sheetData>
    <row r="1" spans="1:51" ht="43.5" customHeight="1">
      <c r="A1" s="24" t="s">
        <v>404</v>
      </c>
      <c r="B1" s="24" t="s">
        <v>405</v>
      </c>
      <c r="C1" s="24" t="s">
        <v>406</v>
      </c>
      <c r="D1" s="24" t="s">
        <v>407</v>
      </c>
      <c r="E1" s="24" t="s">
        <v>408</v>
      </c>
      <c r="F1" s="24" t="s">
        <v>409</v>
      </c>
      <c r="G1" s="24" t="s">
        <v>410</v>
      </c>
      <c r="H1" s="24" t="s">
        <v>411</v>
      </c>
      <c r="I1" s="24" t="s">
        <v>412</v>
      </c>
      <c r="J1" s="24" t="s">
        <v>413</v>
      </c>
      <c r="K1" s="24" t="s">
        <v>414</v>
      </c>
      <c r="L1" s="24" t="s">
        <v>415</v>
      </c>
      <c r="M1" s="24" t="s">
        <v>416</v>
      </c>
      <c r="N1" s="24" t="s">
        <v>417</v>
      </c>
      <c r="O1" s="24" t="s">
        <v>418</v>
      </c>
      <c r="P1" s="24" t="s">
        <v>419</v>
      </c>
      <c r="Q1" s="24" t="s">
        <v>420</v>
      </c>
      <c r="R1" s="24" t="s">
        <v>421</v>
      </c>
      <c r="S1" s="24" t="s">
        <v>422</v>
      </c>
      <c r="T1" s="24" t="s">
        <v>423</v>
      </c>
      <c r="U1" s="24" t="s">
        <v>424</v>
      </c>
      <c r="V1" s="24" t="s">
        <v>425</v>
      </c>
      <c r="W1" s="24" t="s">
        <v>426</v>
      </c>
      <c r="X1" s="24" t="s">
        <v>427</v>
      </c>
      <c r="Y1" s="24" t="s">
        <v>428</v>
      </c>
      <c r="Z1" s="24" t="s">
        <v>429</v>
      </c>
      <c r="AA1" s="24" t="s">
        <v>430</v>
      </c>
      <c r="AB1" s="24" t="s">
        <v>431</v>
      </c>
      <c r="AC1" s="24" t="s">
        <v>432</v>
      </c>
      <c r="AD1" s="24" t="s">
        <v>433</v>
      </c>
      <c r="AE1" s="24" t="s">
        <v>434</v>
      </c>
      <c r="AG1" s="24" t="s">
        <v>432</v>
      </c>
      <c r="AH1" s="24" t="s">
        <v>433</v>
      </c>
    </row>
    <row r="2" spans="1:51" ht="12.75" customHeight="1">
      <c r="A2" s="98">
        <v>1</v>
      </c>
      <c r="B2" s="28" t="s">
        <v>1028</v>
      </c>
      <c r="C2" s="99">
        <v>1007361714</v>
      </c>
      <c r="D2" s="28" t="s">
        <v>1141</v>
      </c>
      <c r="E2" s="28" t="s">
        <v>67</v>
      </c>
      <c r="F2" s="28" t="s">
        <v>246</v>
      </c>
      <c r="G2" s="98" t="s">
        <v>146</v>
      </c>
      <c r="H2" s="29">
        <v>36586</v>
      </c>
      <c r="I2" s="28" t="s">
        <v>439</v>
      </c>
      <c r="J2" s="28" t="s">
        <v>1142</v>
      </c>
      <c r="K2" s="99">
        <v>5</v>
      </c>
      <c r="L2" s="28">
        <v>34</v>
      </c>
      <c r="M2" s="28">
        <v>3147525068</v>
      </c>
      <c r="N2" s="100">
        <v>43040</v>
      </c>
      <c r="O2" s="8">
        <v>1654</v>
      </c>
      <c r="P2" s="8">
        <v>737717</v>
      </c>
      <c r="Q2" s="15">
        <v>830079672</v>
      </c>
      <c r="R2" s="8">
        <v>3851101</v>
      </c>
      <c r="S2" s="8">
        <v>14</v>
      </c>
      <c r="T2" s="8" t="s">
        <v>441</v>
      </c>
      <c r="U2" s="8">
        <v>5</v>
      </c>
      <c r="V2" s="8">
        <v>1</v>
      </c>
      <c r="W2" s="8">
        <v>2198402</v>
      </c>
      <c r="X2" s="8">
        <v>890980040</v>
      </c>
      <c r="Y2" s="8" t="s">
        <v>442</v>
      </c>
      <c r="Z2" s="20" t="s">
        <v>443</v>
      </c>
      <c r="AA2" s="58">
        <v>43069</v>
      </c>
      <c r="AB2" s="20">
        <v>30</v>
      </c>
      <c r="AC2" s="15">
        <v>822</v>
      </c>
      <c r="AD2" s="83" t="s">
        <v>1143</v>
      </c>
      <c r="AE2" s="81" t="s">
        <v>446</v>
      </c>
      <c r="AF2" s="15"/>
      <c r="AG2" s="15"/>
      <c r="AH2" s="15"/>
      <c r="AI2" s="15"/>
      <c r="AJ2" s="15"/>
      <c r="AK2" s="15"/>
      <c r="AL2" s="15"/>
      <c r="AM2" s="15"/>
      <c r="AN2" s="15"/>
      <c r="AO2" s="15"/>
      <c r="AP2" s="15"/>
      <c r="AQ2" s="15"/>
      <c r="AR2" s="15"/>
      <c r="AS2" s="15"/>
      <c r="AT2" s="15"/>
      <c r="AU2" s="15"/>
      <c r="AV2" s="15"/>
      <c r="AW2" s="15"/>
      <c r="AX2" s="15"/>
      <c r="AY2" s="15"/>
    </row>
    <row r="3" spans="1:51" ht="12.75" customHeight="1">
      <c r="A3" s="98">
        <v>2</v>
      </c>
      <c r="B3" s="28" t="s">
        <v>1028</v>
      </c>
      <c r="C3" s="99">
        <v>1001268385</v>
      </c>
      <c r="D3" s="28" t="s">
        <v>1144</v>
      </c>
      <c r="E3" s="28" t="s">
        <v>1145</v>
      </c>
      <c r="F3" s="28" t="s">
        <v>1146</v>
      </c>
      <c r="G3" s="98" t="s">
        <v>226</v>
      </c>
      <c r="H3" s="29">
        <v>36622</v>
      </c>
      <c r="I3" s="28" t="s">
        <v>544</v>
      </c>
      <c r="J3" s="28" t="s">
        <v>1147</v>
      </c>
      <c r="K3" s="99">
        <v>5</v>
      </c>
      <c r="L3" s="28">
        <v>101</v>
      </c>
      <c r="M3" s="28">
        <v>3113285979</v>
      </c>
      <c r="N3" s="100">
        <v>43040</v>
      </c>
      <c r="O3" s="8">
        <v>1654</v>
      </c>
      <c r="P3" s="101">
        <v>737717</v>
      </c>
      <c r="Q3" s="15">
        <v>800249241</v>
      </c>
      <c r="R3" s="102">
        <v>3851101</v>
      </c>
      <c r="S3" s="8">
        <v>14</v>
      </c>
      <c r="T3" s="8" t="s">
        <v>441</v>
      </c>
      <c r="U3" s="8">
        <v>5</v>
      </c>
      <c r="V3" s="8">
        <v>1</v>
      </c>
      <c r="W3" s="8">
        <v>2198402</v>
      </c>
      <c r="X3" s="8">
        <v>890980040</v>
      </c>
      <c r="Y3" s="8" t="s">
        <v>442</v>
      </c>
      <c r="Z3" s="20" t="s">
        <v>443</v>
      </c>
      <c r="AA3" s="58">
        <v>43069</v>
      </c>
      <c r="AB3" s="20">
        <v>30</v>
      </c>
      <c r="AC3" s="15">
        <v>822</v>
      </c>
      <c r="AD3" s="83" t="s">
        <v>1143</v>
      </c>
      <c r="AE3" s="83" t="s">
        <v>446</v>
      </c>
      <c r="AF3" s="15"/>
      <c r="AG3" s="15"/>
      <c r="AH3" s="15"/>
      <c r="AI3" s="15"/>
      <c r="AJ3" s="15"/>
      <c r="AK3" s="15"/>
      <c r="AL3" s="15"/>
      <c r="AM3" s="15"/>
      <c r="AN3" s="15"/>
      <c r="AO3" s="15"/>
      <c r="AP3" s="15"/>
      <c r="AQ3" s="15"/>
      <c r="AR3" s="15"/>
      <c r="AS3" s="15"/>
      <c r="AT3" s="15"/>
      <c r="AU3" s="15"/>
      <c r="AV3" s="15"/>
      <c r="AW3" s="15"/>
      <c r="AX3" s="15"/>
      <c r="AY3" s="15"/>
    </row>
    <row r="4" spans="1:51" ht="12.75" customHeight="1">
      <c r="A4" s="98">
        <v>3</v>
      </c>
      <c r="B4" s="28" t="s">
        <v>1028</v>
      </c>
      <c r="C4" s="99">
        <v>99111609450</v>
      </c>
      <c r="D4" s="28" t="s">
        <v>496</v>
      </c>
      <c r="E4" s="28" t="s">
        <v>1148</v>
      </c>
      <c r="F4" s="28" t="s">
        <v>1149</v>
      </c>
      <c r="G4" s="98"/>
      <c r="H4" s="29">
        <v>36480</v>
      </c>
      <c r="I4" s="28" t="s">
        <v>544</v>
      </c>
      <c r="J4" s="28" t="s">
        <v>1150</v>
      </c>
      <c r="K4" s="99">
        <v>5</v>
      </c>
      <c r="L4" s="28">
        <v>364</v>
      </c>
      <c r="M4" s="28">
        <v>3225940606</v>
      </c>
      <c r="N4" s="100">
        <v>43040</v>
      </c>
      <c r="O4" s="8">
        <v>1654</v>
      </c>
      <c r="P4" s="8">
        <v>737717</v>
      </c>
      <c r="Q4" s="103">
        <v>830079672</v>
      </c>
      <c r="R4" s="8">
        <v>3851101</v>
      </c>
      <c r="S4" s="8">
        <v>14</v>
      </c>
      <c r="T4" s="8" t="s">
        <v>441</v>
      </c>
      <c r="U4" s="8">
        <v>5</v>
      </c>
      <c r="V4" s="8">
        <v>1</v>
      </c>
      <c r="W4" s="8">
        <v>2198402</v>
      </c>
      <c r="X4" s="8">
        <v>890980040</v>
      </c>
      <c r="Y4" s="8" t="s">
        <v>442</v>
      </c>
      <c r="Z4" s="20" t="s">
        <v>443</v>
      </c>
      <c r="AA4" s="58">
        <v>43069</v>
      </c>
      <c r="AB4" s="20">
        <v>30</v>
      </c>
      <c r="AC4" s="15">
        <v>822</v>
      </c>
      <c r="AD4" s="83" t="s">
        <v>1143</v>
      </c>
      <c r="AE4" s="83" t="s">
        <v>446</v>
      </c>
      <c r="AF4" s="15"/>
      <c r="AG4" s="15"/>
      <c r="AH4" s="15"/>
      <c r="AI4" s="15"/>
      <c r="AJ4" s="15"/>
      <c r="AK4" s="15"/>
      <c r="AL4" s="15"/>
      <c r="AM4" s="15"/>
      <c r="AN4" s="15"/>
      <c r="AO4" s="15"/>
      <c r="AP4" s="15"/>
      <c r="AQ4" s="15"/>
      <c r="AR4" s="15"/>
      <c r="AS4" s="15"/>
      <c r="AT4" s="15"/>
      <c r="AU4" s="15"/>
      <c r="AV4" s="15"/>
      <c r="AW4" s="15"/>
      <c r="AX4" s="15"/>
      <c r="AY4" s="15"/>
    </row>
    <row r="5" spans="1:51" ht="12.75" customHeight="1">
      <c r="A5" s="98">
        <v>4</v>
      </c>
      <c r="B5" s="28" t="s">
        <v>435</v>
      </c>
      <c r="C5" s="99">
        <v>1033655006</v>
      </c>
      <c r="D5" s="28" t="s">
        <v>496</v>
      </c>
      <c r="E5" s="28" t="s">
        <v>1151</v>
      </c>
      <c r="F5" s="28" t="s">
        <v>1152</v>
      </c>
      <c r="G5" s="98"/>
      <c r="H5" s="29">
        <v>34839</v>
      </c>
      <c r="I5" s="28" t="s">
        <v>544</v>
      </c>
      <c r="J5" s="28" t="s">
        <v>1153</v>
      </c>
      <c r="K5" s="99">
        <v>5</v>
      </c>
      <c r="L5" s="28">
        <v>101</v>
      </c>
      <c r="M5" s="28">
        <v>3146228825</v>
      </c>
      <c r="N5" s="100">
        <v>43040</v>
      </c>
      <c r="O5" s="8">
        <v>1654</v>
      </c>
      <c r="P5" s="8">
        <v>737717</v>
      </c>
      <c r="Q5" s="15">
        <v>800249241</v>
      </c>
      <c r="R5" s="8">
        <v>3851101</v>
      </c>
      <c r="S5" s="8">
        <v>14</v>
      </c>
      <c r="T5" s="8" t="s">
        <v>441</v>
      </c>
      <c r="U5" s="8">
        <v>5</v>
      </c>
      <c r="V5" s="8">
        <v>1</v>
      </c>
      <c r="W5" s="8">
        <v>2198402</v>
      </c>
      <c r="X5" s="8">
        <v>890980040</v>
      </c>
      <c r="Y5" s="8" t="s">
        <v>442</v>
      </c>
      <c r="Z5" s="20" t="s">
        <v>443</v>
      </c>
      <c r="AA5" s="58">
        <v>43069</v>
      </c>
      <c r="AB5" s="20">
        <v>30</v>
      </c>
      <c r="AC5" s="15">
        <v>822</v>
      </c>
      <c r="AD5" s="83" t="s">
        <v>1143</v>
      </c>
      <c r="AE5" s="83" t="s">
        <v>446</v>
      </c>
      <c r="AF5" s="15"/>
      <c r="AG5" s="15"/>
      <c r="AH5" s="15"/>
      <c r="AI5" s="15"/>
      <c r="AJ5" s="15"/>
      <c r="AK5" s="15"/>
      <c r="AL5" s="15"/>
      <c r="AM5" s="15"/>
      <c r="AN5" s="15"/>
      <c r="AO5" s="15"/>
      <c r="AP5" s="15"/>
      <c r="AQ5" s="15"/>
      <c r="AR5" s="15"/>
      <c r="AS5" s="15"/>
      <c r="AT5" s="15"/>
      <c r="AU5" s="15"/>
      <c r="AV5" s="15"/>
      <c r="AW5" s="15"/>
      <c r="AX5" s="15"/>
      <c r="AY5" s="15"/>
    </row>
    <row r="6" spans="1:51" ht="12.75" customHeight="1">
      <c r="A6" s="98">
        <v>5</v>
      </c>
      <c r="B6" s="28" t="s">
        <v>435</v>
      </c>
      <c r="C6" s="99">
        <v>1007888600</v>
      </c>
      <c r="D6" s="28" t="s">
        <v>1154</v>
      </c>
      <c r="E6" s="28" t="s">
        <v>1155</v>
      </c>
      <c r="F6" s="28" t="s">
        <v>1156</v>
      </c>
      <c r="G6" s="98" t="s">
        <v>226</v>
      </c>
      <c r="H6" s="29">
        <v>35996</v>
      </c>
      <c r="I6" s="28" t="s">
        <v>544</v>
      </c>
      <c r="J6" s="28" t="s">
        <v>1157</v>
      </c>
      <c r="K6" s="99">
        <v>5</v>
      </c>
      <c r="L6" s="28">
        <v>34</v>
      </c>
      <c r="M6" s="28">
        <v>3135674441</v>
      </c>
      <c r="N6" s="100">
        <v>43040</v>
      </c>
      <c r="O6" s="8">
        <v>1654</v>
      </c>
      <c r="P6" s="101">
        <v>737717</v>
      </c>
      <c r="Q6" s="15">
        <v>830079672</v>
      </c>
      <c r="R6" s="102">
        <v>3851101</v>
      </c>
      <c r="S6" s="8">
        <v>14</v>
      </c>
      <c r="T6" s="8" t="s">
        <v>441</v>
      </c>
      <c r="U6" s="8">
        <v>5</v>
      </c>
      <c r="V6" s="8">
        <v>1</v>
      </c>
      <c r="W6" s="8">
        <v>2198402</v>
      </c>
      <c r="X6" s="8">
        <v>890980040</v>
      </c>
      <c r="Y6" s="8" t="s">
        <v>442</v>
      </c>
      <c r="Z6" s="20" t="s">
        <v>443</v>
      </c>
      <c r="AA6" s="58">
        <v>43069</v>
      </c>
      <c r="AB6" s="20">
        <v>30</v>
      </c>
      <c r="AC6" s="15">
        <v>822</v>
      </c>
      <c r="AD6" s="83" t="s">
        <v>1143</v>
      </c>
      <c r="AE6" s="83" t="s">
        <v>446</v>
      </c>
      <c r="AF6" s="15"/>
      <c r="AG6" s="15"/>
      <c r="AH6" s="15"/>
      <c r="AI6" s="15"/>
      <c r="AJ6" s="15"/>
      <c r="AK6" s="15"/>
      <c r="AL6" s="15"/>
      <c r="AM6" s="15"/>
      <c r="AN6" s="15"/>
      <c r="AO6" s="15"/>
      <c r="AP6" s="15"/>
      <c r="AQ6" s="15"/>
      <c r="AR6" s="15"/>
      <c r="AS6" s="15"/>
      <c r="AT6" s="15"/>
      <c r="AU6" s="15"/>
      <c r="AV6" s="15"/>
      <c r="AW6" s="15"/>
      <c r="AX6" s="15"/>
      <c r="AY6" s="15"/>
    </row>
    <row r="7" spans="1:51" ht="12.75" customHeight="1">
      <c r="A7" s="98">
        <v>6</v>
      </c>
      <c r="B7" s="28" t="s">
        <v>1028</v>
      </c>
      <c r="C7" s="99">
        <v>99111905386</v>
      </c>
      <c r="D7" s="28" t="s">
        <v>1158</v>
      </c>
      <c r="E7" s="28" t="s">
        <v>159</v>
      </c>
      <c r="F7" s="28" t="s">
        <v>28</v>
      </c>
      <c r="G7" s="98"/>
      <c r="H7" s="29">
        <v>36483</v>
      </c>
      <c r="I7" s="28" t="s">
        <v>439</v>
      </c>
      <c r="J7" s="28" t="s">
        <v>1159</v>
      </c>
      <c r="K7" s="99">
        <v>5</v>
      </c>
      <c r="L7" s="28">
        <v>364</v>
      </c>
      <c r="M7" s="28">
        <v>3136124183</v>
      </c>
      <c r="N7" s="100">
        <v>43040</v>
      </c>
      <c r="O7" s="8">
        <v>1654</v>
      </c>
      <c r="P7" s="8">
        <v>737717</v>
      </c>
      <c r="Q7" s="103">
        <v>830079672</v>
      </c>
      <c r="R7" s="8">
        <v>3851101</v>
      </c>
      <c r="S7" s="8">
        <v>14</v>
      </c>
      <c r="T7" s="8" t="s">
        <v>441</v>
      </c>
      <c r="U7" s="8">
        <v>5</v>
      </c>
      <c r="V7" s="8">
        <v>1</v>
      </c>
      <c r="W7" s="8">
        <v>2198402</v>
      </c>
      <c r="X7" s="8">
        <v>890980040</v>
      </c>
      <c r="Y7" s="8" t="s">
        <v>442</v>
      </c>
      <c r="Z7" s="20" t="s">
        <v>443</v>
      </c>
      <c r="AA7" s="58">
        <v>43069</v>
      </c>
      <c r="AB7" s="20">
        <v>30</v>
      </c>
      <c r="AC7" s="15">
        <v>822</v>
      </c>
      <c r="AD7" s="83" t="s">
        <v>1143</v>
      </c>
      <c r="AE7" s="83" t="s">
        <v>446</v>
      </c>
      <c r="AF7" s="15"/>
      <c r="AG7" s="15"/>
      <c r="AH7" s="15"/>
      <c r="AI7" s="15"/>
      <c r="AJ7" s="15"/>
      <c r="AK7" s="15"/>
      <c r="AL7" s="15"/>
      <c r="AM7" s="15"/>
      <c r="AN7" s="15"/>
      <c r="AO7" s="15"/>
      <c r="AP7" s="15"/>
      <c r="AQ7" s="15"/>
      <c r="AR7" s="15"/>
      <c r="AS7" s="15"/>
      <c r="AT7" s="15"/>
      <c r="AU7" s="15"/>
      <c r="AV7" s="15"/>
      <c r="AW7" s="15"/>
      <c r="AX7" s="15"/>
      <c r="AY7" s="15"/>
    </row>
    <row r="8" spans="1:51" ht="12.75" customHeight="1">
      <c r="A8" s="98">
        <v>7</v>
      </c>
      <c r="B8" s="28" t="s">
        <v>435</v>
      </c>
      <c r="C8" s="99">
        <v>1033658252</v>
      </c>
      <c r="D8" s="28" t="s">
        <v>1160</v>
      </c>
      <c r="E8" s="28" t="s">
        <v>1160</v>
      </c>
      <c r="F8" s="28" t="s">
        <v>137</v>
      </c>
      <c r="G8" s="98" t="s">
        <v>1074</v>
      </c>
      <c r="H8" s="29">
        <v>36423</v>
      </c>
      <c r="I8" s="28" t="s">
        <v>544</v>
      </c>
      <c r="J8" s="28" t="s">
        <v>1161</v>
      </c>
      <c r="K8" s="99">
        <v>5</v>
      </c>
      <c r="L8" s="28">
        <v>101</v>
      </c>
      <c r="M8" s="28">
        <v>3206146520</v>
      </c>
      <c r="N8" s="100">
        <v>43040</v>
      </c>
      <c r="O8" s="8">
        <v>1654</v>
      </c>
      <c r="P8" s="8">
        <v>737717</v>
      </c>
      <c r="Q8" s="15">
        <v>800249241</v>
      </c>
      <c r="R8" s="8">
        <v>3851101</v>
      </c>
      <c r="S8" s="8">
        <v>14</v>
      </c>
      <c r="T8" s="8" t="s">
        <v>441</v>
      </c>
      <c r="U8" s="8">
        <v>5</v>
      </c>
      <c r="V8" s="8">
        <v>1</v>
      </c>
      <c r="W8" s="8">
        <v>2198402</v>
      </c>
      <c r="X8" s="8">
        <v>890980040</v>
      </c>
      <c r="Y8" s="8" t="s">
        <v>442</v>
      </c>
      <c r="Z8" s="20" t="s">
        <v>443</v>
      </c>
      <c r="AA8" s="58">
        <v>43069</v>
      </c>
      <c r="AB8" s="20">
        <v>30</v>
      </c>
      <c r="AC8" s="15">
        <v>822</v>
      </c>
      <c r="AD8" s="83" t="s">
        <v>1143</v>
      </c>
      <c r="AE8" s="83" t="s">
        <v>446</v>
      </c>
      <c r="AF8" s="15"/>
      <c r="AG8" s="15"/>
      <c r="AH8" s="15"/>
      <c r="AI8" s="15"/>
      <c r="AJ8" s="15"/>
      <c r="AK8" s="15"/>
      <c r="AL8" s="15"/>
      <c r="AM8" s="15"/>
      <c r="AN8" s="15"/>
      <c r="AO8" s="15"/>
      <c r="AP8" s="15"/>
      <c r="AQ8" s="15"/>
      <c r="AR8" s="15"/>
      <c r="AS8" s="15"/>
      <c r="AT8" s="15"/>
      <c r="AU8" s="15"/>
      <c r="AV8" s="15"/>
      <c r="AW8" s="15"/>
      <c r="AX8" s="15"/>
      <c r="AY8" s="15"/>
    </row>
    <row r="9" spans="1:51" ht="12.75" customHeight="1">
      <c r="A9" s="98">
        <v>8</v>
      </c>
      <c r="B9" s="28" t="s">
        <v>1028</v>
      </c>
      <c r="C9" s="99">
        <v>1007945628</v>
      </c>
      <c r="D9" s="28" t="s">
        <v>1160</v>
      </c>
      <c r="E9" s="28" t="s">
        <v>1048</v>
      </c>
      <c r="F9" s="28" t="s">
        <v>23</v>
      </c>
      <c r="G9" s="98" t="s">
        <v>24</v>
      </c>
      <c r="H9" s="29">
        <v>36599</v>
      </c>
      <c r="I9" s="28" t="s">
        <v>544</v>
      </c>
      <c r="J9" s="28" t="s">
        <v>1162</v>
      </c>
      <c r="K9" s="99">
        <v>5</v>
      </c>
      <c r="L9" s="28">
        <v>642</v>
      </c>
      <c r="M9" s="28">
        <v>3216683080</v>
      </c>
      <c r="N9" s="100">
        <v>43040</v>
      </c>
      <c r="O9" s="8">
        <v>1654</v>
      </c>
      <c r="P9" s="8">
        <v>737717</v>
      </c>
      <c r="Q9" s="15">
        <v>832000760</v>
      </c>
      <c r="R9" s="8">
        <v>3851101</v>
      </c>
      <c r="S9" s="8">
        <v>14</v>
      </c>
      <c r="T9" s="8" t="s">
        <v>441</v>
      </c>
      <c r="U9" s="8">
        <v>5</v>
      </c>
      <c r="V9" s="8">
        <v>1</v>
      </c>
      <c r="W9" s="8">
        <v>2198402</v>
      </c>
      <c r="X9" s="8">
        <v>890980040</v>
      </c>
      <c r="Y9" s="8" t="s">
        <v>442</v>
      </c>
      <c r="Z9" s="20" t="s">
        <v>443</v>
      </c>
      <c r="AA9" s="58">
        <v>43069</v>
      </c>
      <c r="AB9" s="20">
        <v>30</v>
      </c>
      <c r="AC9" s="15">
        <v>822</v>
      </c>
      <c r="AD9" s="83" t="s">
        <v>1143</v>
      </c>
      <c r="AE9" s="83" t="s">
        <v>446</v>
      </c>
      <c r="AF9" s="15"/>
      <c r="AG9" s="15"/>
      <c r="AH9" s="15"/>
      <c r="AI9" s="15"/>
      <c r="AJ9" s="15"/>
      <c r="AK9" s="15"/>
      <c r="AL9" s="15"/>
      <c r="AM9" s="15"/>
      <c r="AN9" s="15"/>
      <c r="AO9" s="15"/>
      <c r="AP9" s="15"/>
      <c r="AQ9" s="15"/>
      <c r="AR9" s="15"/>
      <c r="AS9" s="15"/>
      <c r="AT9" s="15"/>
      <c r="AU9" s="15"/>
      <c r="AV9" s="15"/>
      <c r="AW9" s="15"/>
      <c r="AX9" s="15"/>
      <c r="AY9" s="15"/>
    </row>
    <row r="10" spans="1:51" ht="12.75" customHeight="1">
      <c r="A10" s="98">
        <v>9</v>
      </c>
      <c r="B10" s="28" t="s">
        <v>435</v>
      </c>
      <c r="C10" s="99">
        <v>1027891041</v>
      </c>
      <c r="D10" s="28" t="s">
        <v>1163</v>
      </c>
      <c r="E10" s="28" t="s">
        <v>239</v>
      </c>
      <c r="F10" s="28" t="s">
        <v>1164</v>
      </c>
      <c r="G10" s="98" t="s">
        <v>54</v>
      </c>
      <c r="H10" s="29">
        <v>35877</v>
      </c>
      <c r="I10" s="28" t="s">
        <v>544</v>
      </c>
      <c r="J10" s="28" t="s">
        <v>1157</v>
      </c>
      <c r="K10" s="99">
        <v>5</v>
      </c>
      <c r="L10" s="28">
        <v>34</v>
      </c>
      <c r="M10" s="28">
        <v>3147630609</v>
      </c>
      <c r="N10" s="100">
        <v>43040</v>
      </c>
      <c r="O10" s="8">
        <v>1654</v>
      </c>
      <c r="P10" s="8">
        <v>737717</v>
      </c>
      <c r="Q10" s="15">
        <v>830079672</v>
      </c>
      <c r="R10" s="8">
        <v>3851101</v>
      </c>
      <c r="S10" s="8">
        <v>14</v>
      </c>
      <c r="T10" s="8" t="s">
        <v>441</v>
      </c>
      <c r="U10" s="8">
        <v>5</v>
      </c>
      <c r="V10" s="8">
        <v>1</v>
      </c>
      <c r="W10" s="8">
        <v>2198402</v>
      </c>
      <c r="X10" s="8">
        <v>890980040</v>
      </c>
      <c r="Y10" s="8" t="s">
        <v>442</v>
      </c>
      <c r="Z10" s="20" t="s">
        <v>443</v>
      </c>
      <c r="AA10" s="58">
        <v>43069</v>
      </c>
      <c r="AB10" s="20">
        <v>30</v>
      </c>
      <c r="AC10" s="15">
        <v>822</v>
      </c>
      <c r="AD10" s="83" t="s">
        <v>1143</v>
      </c>
      <c r="AE10" s="83" t="s">
        <v>446</v>
      </c>
      <c r="AF10" s="15"/>
      <c r="AG10" s="15"/>
      <c r="AH10" s="15"/>
      <c r="AI10" s="15"/>
      <c r="AJ10" s="15"/>
      <c r="AK10" s="15"/>
      <c r="AL10" s="15"/>
      <c r="AM10" s="15"/>
      <c r="AN10" s="15"/>
      <c r="AO10" s="15"/>
      <c r="AP10" s="15"/>
      <c r="AQ10" s="15"/>
      <c r="AR10" s="15"/>
      <c r="AS10" s="15"/>
      <c r="AT10" s="15"/>
      <c r="AU10" s="15"/>
      <c r="AV10" s="15"/>
      <c r="AW10" s="15"/>
      <c r="AX10" s="15"/>
      <c r="AY10" s="15"/>
    </row>
    <row r="11" spans="1:51" ht="12.75" customHeight="1">
      <c r="A11" s="98">
        <v>10</v>
      </c>
      <c r="B11" s="28" t="s">
        <v>1028</v>
      </c>
      <c r="C11" s="99">
        <v>1001268455</v>
      </c>
      <c r="D11" s="28" t="s">
        <v>196</v>
      </c>
      <c r="E11" s="28" t="s">
        <v>27</v>
      </c>
      <c r="F11" s="28" t="s">
        <v>1165</v>
      </c>
      <c r="G11" s="98" t="s">
        <v>1166</v>
      </c>
      <c r="H11" s="29">
        <v>36634</v>
      </c>
      <c r="I11" s="28" t="s">
        <v>544</v>
      </c>
      <c r="J11" s="28" t="s">
        <v>1167</v>
      </c>
      <c r="K11" s="99">
        <v>5</v>
      </c>
      <c r="L11" s="28">
        <v>34</v>
      </c>
      <c r="M11" s="28">
        <v>3147254979</v>
      </c>
      <c r="N11" s="100">
        <v>43040</v>
      </c>
      <c r="O11" s="8">
        <v>1654</v>
      </c>
      <c r="P11" s="8">
        <v>737717</v>
      </c>
      <c r="Q11" s="15">
        <v>800249241</v>
      </c>
      <c r="R11" s="8">
        <v>3851101</v>
      </c>
      <c r="S11" s="8">
        <v>14</v>
      </c>
      <c r="T11" s="8" t="s">
        <v>441</v>
      </c>
      <c r="U11" s="8">
        <v>5</v>
      </c>
      <c r="V11" s="8">
        <v>1</v>
      </c>
      <c r="W11" s="8">
        <v>2198402</v>
      </c>
      <c r="X11" s="8">
        <v>890980040</v>
      </c>
      <c r="Y11" s="8" t="s">
        <v>442</v>
      </c>
      <c r="Z11" s="20" t="s">
        <v>443</v>
      </c>
      <c r="AA11" s="58">
        <v>43069</v>
      </c>
      <c r="AB11" s="20">
        <v>30</v>
      </c>
      <c r="AC11" s="15">
        <v>822</v>
      </c>
      <c r="AD11" s="83" t="s">
        <v>1143</v>
      </c>
      <c r="AE11" s="83" t="s">
        <v>446</v>
      </c>
      <c r="AF11" s="15"/>
      <c r="AG11" s="15"/>
      <c r="AH11" s="15"/>
      <c r="AI11" s="15"/>
      <c r="AJ11" s="15"/>
      <c r="AK11" s="15"/>
      <c r="AL11" s="15"/>
      <c r="AM11" s="15"/>
      <c r="AN11" s="15"/>
      <c r="AO11" s="15"/>
      <c r="AP11" s="15"/>
      <c r="AQ11" s="15"/>
      <c r="AR11" s="15"/>
      <c r="AS11" s="15"/>
      <c r="AT11" s="15"/>
      <c r="AU11" s="15"/>
      <c r="AV11" s="15"/>
      <c r="AW11" s="15"/>
      <c r="AX11" s="15"/>
      <c r="AY11" s="15"/>
    </row>
    <row r="12" spans="1:51" ht="12.75" customHeight="1">
      <c r="A12" s="98">
        <v>11</v>
      </c>
      <c r="B12" s="28" t="s">
        <v>435</v>
      </c>
      <c r="C12" s="99">
        <v>1027885318</v>
      </c>
      <c r="D12" s="28" t="s">
        <v>1168</v>
      </c>
      <c r="E12" s="28" t="s">
        <v>1169</v>
      </c>
      <c r="F12" s="28" t="s">
        <v>119</v>
      </c>
      <c r="G12" s="98"/>
      <c r="H12" s="29">
        <v>33504</v>
      </c>
      <c r="I12" s="28" t="s">
        <v>544</v>
      </c>
      <c r="J12" s="28" t="s">
        <v>1170</v>
      </c>
      <c r="K12" s="99">
        <v>5</v>
      </c>
      <c r="L12" s="28">
        <v>364</v>
      </c>
      <c r="M12" s="28">
        <v>3148103406</v>
      </c>
      <c r="N12" s="100">
        <v>43040</v>
      </c>
      <c r="O12" s="8">
        <v>1654</v>
      </c>
      <c r="P12" s="101">
        <v>737717</v>
      </c>
      <c r="Q12" s="15">
        <v>830079672</v>
      </c>
      <c r="R12" s="102">
        <v>3851101</v>
      </c>
      <c r="S12" s="8">
        <v>14</v>
      </c>
      <c r="T12" s="8" t="s">
        <v>441</v>
      </c>
      <c r="U12" s="8">
        <v>5</v>
      </c>
      <c r="V12" s="8">
        <v>1</v>
      </c>
      <c r="W12" s="8">
        <v>2198402</v>
      </c>
      <c r="X12" s="8">
        <v>890980040</v>
      </c>
      <c r="Y12" s="8" t="s">
        <v>442</v>
      </c>
      <c r="Z12" s="20" t="s">
        <v>443</v>
      </c>
      <c r="AA12" s="58">
        <v>43069</v>
      </c>
      <c r="AB12" s="20">
        <v>30</v>
      </c>
      <c r="AC12" s="15">
        <v>822</v>
      </c>
      <c r="AD12" s="83" t="s">
        <v>1143</v>
      </c>
      <c r="AE12" s="83" t="s">
        <v>446</v>
      </c>
      <c r="AF12" s="15"/>
      <c r="AG12" s="15"/>
      <c r="AH12" s="15"/>
      <c r="AI12" s="15"/>
      <c r="AJ12" s="15"/>
      <c r="AK12" s="15"/>
      <c r="AL12" s="15"/>
      <c r="AM12" s="15"/>
      <c r="AN12" s="15"/>
      <c r="AO12" s="15"/>
      <c r="AP12" s="15"/>
      <c r="AQ12" s="15"/>
      <c r="AR12" s="15"/>
      <c r="AS12" s="15"/>
      <c r="AT12" s="15"/>
      <c r="AU12" s="15"/>
      <c r="AV12" s="15"/>
      <c r="AW12" s="15"/>
      <c r="AX12" s="15"/>
      <c r="AY12" s="15"/>
    </row>
    <row r="13" spans="1:51" ht="12.75" customHeight="1">
      <c r="A13" s="98">
        <v>12</v>
      </c>
      <c r="B13" s="28" t="s">
        <v>1028</v>
      </c>
      <c r="C13" s="99">
        <v>1001498967</v>
      </c>
      <c r="D13" s="28" t="s">
        <v>1063</v>
      </c>
      <c r="E13" s="28" t="s">
        <v>1171</v>
      </c>
      <c r="F13" s="28" t="s">
        <v>1172</v>
      </c>
      <c r="G13" s="98"/>
      <c r="H13" s="29">
        <v>36599</v>
      </c>
      <c r="I13" s="28" t="s">
        <v>544</v>
      </c>
      <c r="J13" s="28" t="s">
        <v>1157</v>
      </c>
      <c r="K13" s="99">
        <v>5</v>
      </c>
      <c r="L13" s="28">
        <v>34</v>
      </c>
      <c r="M13" s="28">
        <v>3105103834</v>
      </c>
      <c r="N13" s="100">
        <v>43040</v>
      </c>
      <c r="O13" s="8">
        <v>1654</v>
      </c>
      <c r="P13" s="101">
        <v>737717</v>
      </c>
      <c r="Q13" s="15">
        <v>830079672</v>
      </c>
      <c r="R13" s="102">
        <v>3851101</v>
      </c>
      <c r="S13" s="8">
        <v>14</v>
      </c>
      <c r="T13" s="8" t="s">
        <v>441</v>
      </c>
      <c r="U13" s="8">
        <v>5</v>
      </c>
      <c r="V13" s="8">
        <v>1</v>
      </c>
      <c r="W13" s="8">
        <v>2198402</v>
      </c>
      <c r="X13" s="8">
        <v>890980040</v>
      </c>
      <c r="Y13" s="8" t="s">
        <v>442</v>
      </c>
      <c r="Z13" s="20" t="s">
        <v>443</v>
      </c>
      <c r="AA13" s="58">
        <v>43069</v>
      </c>
      <c r="AB13" s="20">
        <v>30</v>
      </c>
      <c r="AC13" s="15">
        <v>822</v>
      </c>
      <c r="AD13" s="83" t="s">
        <v>1143</v>
      </c>
      <c r="AE13" s="83" t="s">
        <v>446</v>
      </c>
      <c r="AF13" s="15"/>
      <c r="AG13" s="15"/>
      <c r="AH13" s="15"/>
      <c r="AI13" s="15"/>
      <c r="AJ13" s="15"/>
      <c r="AK13" s="15"/>
      <c r="AL13" s="15"/>
      <c r="AM13" s="15"/>
      <c r="AN13" s="15"/>
      <c r="AO13" s="15"/>
      <c r="AP13" s="15"/>
      <c r="AQ13" s="15"/>
      <c r="AR13" s="15"/>
      <c r="AS13" s="15"/>
      <c r="AT13" s="15"/>
      <c r="AU13" s="15"/>
      <c r="AV13" s="15"/>
      <c r="AW13" s="15"/>
      <c r="AX13" s="15"/>
      <c r="AY13" s="15"/>
    </row>
    <row r="14" spans="1:51" ht="12.75" customHeight="1">
      <c r="A14" s="98">
        <v>13</v>
      </c>
      <c r="B14" s="28" t="s">
        <v>435</v>
      </c>
      <c r="C14" s="104">
        <v>1027892417</v>
      </c>
      <c r="D14" s="28" t="s">
        <v>1120</v>
      </c>
      <c r="E14" s="28" t="s">
        <v>1173</v>
      </c>
      <c r="F14" s="28" t="s">
        <v>37</v>
      </c>
      <c r="G14" s="98"/>
      <c r="H14" s="29">
        <v>36449</v>
      </c>
      <c r="I14" s="28" t="s">
        <v>544</v>
      </c>
      <c r="J14" s="28" t="s">
        <v>1174</v>
      </c>
      <c r="K14" s="99">
        <v>5</v>
      </c>
      <c r="L14" s="28">
        <v>34</v>
      </c>
      <c r="M14" s="28">
        <v>3135199747</v>
      </c>
      <c r="N14" s="100">
        <v>43040</v>
      </c>
      <c r="O14" s="8">
        <v>1654</v>
      </c>
      <c r="P14" s="8">
        <v>737717</v>
      </c>
      <c r="Q14" s="105">
        <v>900156264</v>
      </c>
      <c r="R14" s="8">
        <v>3851101</v>
      </c>
      <c r="S14" s="8">
        <v>14</v>
      </c>
      <c r="T14" s="8" t="s">
        <v>441</v>
      </c>
      <c r="U14" s="8">
        <v>5</v>
      </c>
      <c r="V14" s="8">
        <v>1</v>
      </c>
      <c r="W14" s="8">
        <v>2198402</v>
      </c>
      <c r="X14" s="8">
        <v>890980040</v>
      </c>
      <c r="Y14" s="8" t="s">
        <v>442</v>
      </c>
      <c r="Z14" s="20" t="s">
        <v>443</v>
      </c>
      <c r="AA14" s="58">
        <v>43069</v>
      </c>
      <c r="AB14" s="20">
        <v>30</v>
      </c>
      <c r="AC14" s="15">
        <v>822</v>
      </c>
      <c r="AD14" s="83" t="s">
        <v>1143</v>
      </c>
      <c r="AE14" s="83" t="s">
        <v>446</v>
      </c>
      <c r="AF14" s="15"/>
      <c r="AG14" s="15"/>
      <c r="AH14" s="15"/>
      <c r="AI14" s="15"/>
      <c r="AJ14" s="15"/>
      <c r="AK14" s="15"/>
      <c r="AL14" s="15"/>
      <c r="AM14" s="15"/>
      <c r="AN14" s="15"/>
      <c r="AO14" s="15"/>
      <c r="AP14" s="15"/>
      <c r="AQ14" s="15"/>
      <c r="AR14" s="15"/>
      <c r="AS14" s="15"/>
      <c r="AT14" s="15"/>
      <c r="AU14" s="15"/>
      <c r="AV14" s="15"/>
      <c r="AW14" s="15"/>
      <c r="AX14" s="15"/>
      <c r="AY14" s="15"/>
    </row>
    <row r="15" spans="1:51" ht="12.75" customHeight="1">
      <c r="A15" s="98">
        <v>14</v>
      </c>
      <c r="B15" s="28" t="s">
        <v>435</v>
      </c>
      <c r="C15" s="99">
        <v>1007629809</v>
      </c>
      <c r="D15" s="28" t="s">
        <v>67</v>
      </c>
      <c r="E15" s="28" t="s">
        <v>196</v>
      </c>
      <c r="F15" s="28" t="s">
        <v>165</v>
      </c>
      <c r="G15" s="98" t="s">
        <v>115</v>
      </c>
      <c r="H15" s="29">
        <v>36042</v>
      </c>
      <c r="I15" s="28" t="s">
        <v>439</v>
      </c>
      <c r="J15" s="28" t="s">
        <v>1175</v>
      </c>
      <c r="K15" s="99">
        <v>5</v>
      </c>
      <c r="L15" s="28">
        <v>34</v>
      </c>
      <c r="M15" s="28">
        <v>3216472522</v>
      </c>
      <c r="N15" s="100">
        <v>43040</v>
      </c>
      <c r="O15" s="8">
        <v>1654</v>
      </c>
      <c r="P15" s="8">
        <v>737717</v>
      </c>
      <c r="Q15" s="15">
        <v>830079672</v>
      </c>
      <c r="R15" s="8">
        <v>3851101</v>
      </c>
      <c r="S15" s="8">
        <v>14</v>
      </c>
      <c r="T15" s="8" t="s">
        <v>441</v>
      </c>
      <c r="U15" s="8">
        <v>5</v>
      </c>
      <c r="V15" s="8">
        <v>1</v>
      </c>
      <c r="W15" s="8">
        <v>2198402</v>
      </c>
      <c r="X15" s="8">
        <v>890980040</v>
      </c>
      <c r="Y15" s="8" t="s">
        <v>442</v>
      </c>
      <c r="Z15" s="20" t="s">
        <v>443</v>
      </c>
      <c r="AA15" s="58">
        <v>43069</v>
      </c>
      <c r="AB15" s="20">
        <v>30</v>
      </c>
      <c r="AC15" s="15">
        <v>822</v>
      </c>
      <c r="AD15" s="83" t="s">
        <v>1143</v>
      </c>
      <c r="AE15" s="83" t="s">
        <v>446</v>
      </c>
      <c r="AF15" s="15"/>
      <c r="AG15" s="15"/>
      <c r="AH15" s="15"/>
      <c r="AI15" s="15"/>
      <c r="AJ15" s="15"/>
      <c r="AK15" s="15"/>
      <c r="AL15" s="15"/>
      <c r="AM15" s="15"/>
      <c r="AN15" s="15"/>
      <c r="AO15" s="15"/>
      <c r="AP15" s="15"/>
      <c r="AQ15" s="15"/>
      <c r="AR15" s="15"/>
      <c r="AS15" s="15"/>
      <c r="AT15" s="15"/>
      <c r="AU15" s="15"/>
      <c r="AV15" s="15"/>
      <c r="AW15" s="15"/>
      <c r="AX15" s="15"/>
      <c r="AY15" s="15"/>
    </row>
    <row r="16" spans="1:51" ht="12.75" customHeight="1">
      <c r="A16" s="98">
        <v>15</v>
      </c>
      <c r="B16" s="28" t="s">
        <v>435</v>
      </c>
      <c r="C16" s="99">
        <v>99051408698</v>
      </c>
      <c r="D16" s="28" t="s">
        <v>95</v>
      </c>
      <c r="E16" s="28" t="s">
        <v>493</v>
      </c>
      <c r="F16" s="28" t="s">
        <v>326</v>
      </c>
      <c r="G16" s="98" t="s">
        <v>339</v>
      </c>
      <c r="H16" s="29">
        <v>36294</v>
      </c>
      <c r="I16" s="28" t="s">
        <v>544</v>
      </c>
      <c r="J16" s="28" t="s">
        <v>1176</v>
      </c>
      <c r="K16" s="99">
        <v>5</v>
      </c>
      <c r="L16" s="28">
        <v>353</v>
      </c>
      <c r="M16" s="28">
        <v>3107071478</v>
      </c>
      <c r="N16" s="100">
        <v>43040</v>
      </c>
      <c r="O16" s="8">
        <v>1654</v>
      </c>
      <c r="P16" s="8">
        <v>737717</v>
      </c>
      <c r="Q16" s="15">
        <v>800249241</v>
      </c>
      <c r="R16" s="8">
        <v>3851101</v>
      </c>
      <c r="S16" s="8">
        <v>14</v>
      </c>
      <c r="T16" s="8" t="s">
        <v>441</v>
      </c>
      <c r="U16" s="8">
        <v>5</v>
      </c>
      <c r="V16" s="8">
        <v>1</v>
      </c>
      <c r="W16" s="8">
        <v>2198402</v>
      </c>
      <c r="X16" s="8">
        <v>890980040</v>
      </c>
      <c r="Y16" s="8" t="s">
        <v>442</v>
      </c>
      <c r="Z16" s="20" t="s">
        <v>443</v>
      </c>
      <c r="AA16" s="58">
        <v>43069</v>
      </c>
      <c r="AB16" s="20">
        <v>30</v>
      </c>
      <c r="AC16" s="15">
        <v>822</v>
      </c>
      <c r="AD16" s="83" t="s">
        <v>1143</v>
      </c>
      <c r="AE16" s="81" t="s">
        <v>446</v>
      </c>
      <c r="AF16" s="15"/>
      <c r="AG16" s="15"/>
      <c r="AH16" s="15"/>
      <c r="AI16" s="15"/>
      <c r="AJ16" s="15"/>
      <c r="AK16" s="15"/>
      <c r="AL16" s="15"/>
      <c r="AM16" s="15"/>
      <c r="AN16" s="15"/>
      <c r="AO16" s="15"/>
      <c r="AP16" s="15"/>
      <c r="AQ16" s="15"/>
      <c r="AR16" s="15"/>
      <c r="AS16" s="15"/>
      <c r="AT16" s="15"/>
      <c r="AU16" s="15"/>
      <c r="AV16" s="15"/>
      <c r="AW16" s="15"/>
      <c r="AX16" s="15"/>
      <c r="AY16" s="15"/>
    </row>
    <row r="17" spans="1:51" ht="12.75" customHeight="1">
      <c r="A17" s="98">
        <v>16</v>
      </c>
      <c r="B17" s="28" t="s">
        <v>435</v>
      </c>
      <c r="C17" s="99">
        <v>1027891933</v>
      </c>
      <c r="D17" s="28" t="s">
        <v>287</v>
      </c>
      <c r="E17" s="28" t="s">
        <v>238</v>
      </c>
      <c r="F17" s="28" t="s">
        <v>115</v>
      </c>
      <c r="G17" s="98"/>
      <c r="H17" s="29">
        <v>36252</v>
      </c>
      <c r="I17" s="28" t="s">
        <v>439</v>
      </c>
      <c r="J17" s="28" t="s">
        <v>1177</v>
      </c>
      <c r="K17" s="99">
        <v>5</v>
      </c>
      <c r="L17" s="28">
        <v>34</v>
      </c>
      <c r="M17" s="28">
        <v>3105432064</v>
      </c>
      <c r="N17" s="100">
        <v>43040</v>
      </c>
      <c r="O17" s="8">
        <v>1654</v>
      </c>
      <c r="P17" s="8">
        <v>737717</v>
      </c>
      <c r="Q17" s="15">
        <v>830079672</v>
      </c>
      <c r="R17" s="8">
        <v>3851101</v>
      </c>
      <c r="S17" s="8">
        <v>14</v>
      </c>
      <c r="T17" s="8" t="s">
        <v>441</v>
      </c>
      <c r="U17" s="8">
        <v>5</v>
      </c>
      <c r="V17" s="8">
        <v>1</v>
      </c>
      <c r="W17" s="8">
        <v>2198402</v>
      </c>
      <c r="X17" s="8">
        <v>890980040</v>
      </c>
      <c r="Y17" s="8" t="s">
        <v>442</v>
      </c>
      <c r="Z17" s="20" t="s">
        <v>443</v>
      </c>
      <c r="AA17" s="58">
        <v>43069</v>
      </c>
      <c r="AB17" s="20">
        <v>30</v>
      </c>
      <c r="AC17" s="15">
        <v>822</v>
      </c>
      <c r="AD17" s="83" t="s">
        <v>1143</v>
      </c>
      <c r="AE17" s="83" t="s">
        <v>446</v>
      </c>
      <c r="AF17" s="15"/>
      <c r="AG17" s="15"/>
      <c r="AH17" s="15"/>
      <c r="AI17" s="15"/>
      <c r="AJ17" s="15"/>
      <c r="AK17" s="15"/>
      <c r="AL17" s="15"/>
      <c r="AM17" s="15"/>
      <c r="AN17" s="15"/>
      <c r="AO17" s="15"/>
      <c r="AP17" s="15"/>
      <c r="AQ17" s="15"/>
      <c r="AR17" s="15"/>
      <c r="AS17" s="15"/>
      <c r="AT17" s="15"/>
      <c r="AU17" s="15"/>
      <c r="AV17" s="15"/>
      <c r="AW17" s="15"/>
      <c r="AX17" s="15"/>
      <c r="AY17" s="15"/>
    </row>
    <row r="18" spans="1:51" ht="12.75" customHeight="1">
      <c r="A18" s="98">
        <v>17</v>
      </c>
      <c r="B18" s="28" t="s">
        <v>435</v>
      </c>
      <c r="C18" s="99">
        <v>1032096353</v>
      </c>
      <c r="D18" s="28" t="s">
        <v>1171</v>
      </c>
      <c r="E18" s="28" t="s">
        <v>48</v>
      </c>
      <c r="F18" s="28" t="s">
        <v>1178</v>
      </c>
      <c r="G18" s="98"/>
      <c r="H18" s="29">
        <v>36183</v>
      </c>
      <c r="I18" s="28" t="s">
        <v>544</v>
      </c>
      <c r="J18" s="28" t="s">
        <v>1179</v>
      </c>
      <c r="K18" s="99">
        <v>5</v>
      </c>
      <c r="L18" s="28">
        <v>91</v>
      </c>
      <c r="M18" s="28">
        <v>3013877993</v>
      </c>
      <c r="N18" s="100">
        <v>43040</v>
      </c>
      <c r="O18" s="8">
        <v>1654</v>
      </c>
      <c r="P18" s="8">
        <v>737717</v>
      </c>
      <c r="Q18" s="15">
        <v>830079672</v>
      </c>
      <c r="R18" s="8">
        <v>3851101</v>
      </c>
      <c r="S18" s="8">
        <v>14</v>
      </c>
      <c r="T18" s="8" t="s">
        <v>441</v>
      </c>
      <c r="U18" s="8">
        <v>5</v>
      </c>
      <c r="V18" s="8">
        <v>1</v>
      </c>
      <c r="W18" s="8">
        <v>2198402</v>
      </c>
      <c r="X18" s="8">
        <v>890980040</v>
      </c>
      <c r="Y18" s="8" t="s">
        <v>442</v>
      </c>
      <c r="Z18" s="20" t="s">
        <v>443</v>
      </c>
      <c r="AA18" s="58">
        <v>43069</v>
      </c>
      <c r="AB18" s="20">
        <v>30</v>
      </c>
      <c r="AC18" s="15">
        <v>822</v>
      </c>
      <c r="AD18" s="83" t="s">
        <v>1143</v>
      </c>
      <c r="AE18" s="83" t="s">
        <v>446</v>
      </c>
      <c r="AF18" s="15"/>
      <c r="AG18" s="15"/>
      <c r="AH18" s="15"/>
      <c r="AI18" s="15"/>
      <c r="AJ18" s="15"/>
      <c r="AK18" s="15"/>
      <c r="AL18" s="15"/>
      <c r="AM18" s="15"/>
      <c r="AN18" s="15"/>
      <c r="AO18" s="15"/>
      <c r="AP18" s="15"/>
      <c r="AQ18" s="15"/>
      <c r="AR18" s="15"/>
      <c r="AS18" s="15"/>
      <c r="AT18" s="15"/>
      <c r="AU18" s="15"/>
      <c r="AV18" s="15"/>
      <c r="AW18" s="15"/>
      <c r="AX18" s="15"/>
      <c r="AY18" s="15"/>
    </row>
    <row r="19" spans="1:51" ht="12.75" customHeight="1">
      <c r="A19" s="98">
        <v>18</v>
      </c>
      <c r="B19" s="28" t="s">
        <v>435</v>
      </c>
      <c r="C19" s="99">
        <v>1027890214</v>
      </c>
      <c r="D19" s="28" t="s">
        <v>1134</v>
      </c>
      <c r="E19" s="28" t="s">
        <v>228</v>
      </c>
      <c r="F19" s="28" t="s">
        <v>299</v>
      </c>
      <c r="G19" s="98" t="s">
        <v>59</v>
      </c>
      <c r="H19" s="29">
        <v>35543</v>
      </c>
      <c r="I19" s="28" t="s">
        <v>544</v>
      </c>
      <c r="J19" s="28" t="s">
        <v>1180</v>
      </c>
      <c r="K19" s="99">
        <v>5</v>
      </c>
      <c r="L19" s="28">
        <v>34</v>
      </c>
      <c r="M19" s="28">
        <v>3126885049</v>
      </c>
      <c r="N19" s="100">
        <v>43040</v>
      </c>
      <c r="O19" s="8">
        <v>1654</v>
      </c>
      <c r="P19" s="8">
        <v>737717</v>
      </c>
      <c r="Q19" s="15">
        <v>832000760</v>
      </c>
      <c r="R19" s="8">
        <v>3851101</v>
      </c>
      <c r="S19" s="8">
        <v>14</v>
      </c>
      <c r="T19" s="8" t="s">
        <v>441</v>
      </c>
      <c r="U19" s="8">
        <v>5</v>
      </c>
      <c r="V19" s="8">
        <v>1</v>
      </c>
      <c r="W19" s="8">
        <v>2198402</v>
      </c>
      <c r="X19" s="8">
        <v>890980040</v>
      </c>
      <c r="Y19" s="8" t="s">
        <v>442</v>
      </c>
      <c r="Z19" s="20" t="s">
        <v>443</v>
      </c>
      <c r="AA19" s="58">
        <v>43069</v>
      </c>
      <c r="AB19" s="20">
        <v>30</v>
      </c>
      <c r="AC19" s="15">
        <v>822</v>
      </c>
      <c r="AD19" s="83" t="s">
        <v>1143</v>
      </c>
      <c r="AE19" s="83" t="s">
        <v>446</v>
      </c>
      <c r="AF19" s="15"/>
      <c r="AG19" s="15"/>
      <c r="AH19" s="15"/>
      <c r="AI19" s="15"/>
      <c r="AJ19" s="15"/>
      <c r="AK19" s="15"/>
      <c r="AL19" s="15"/>
      <c r="AM19" s="15"/>
      <c r="AN19" s="15"/>
      <c r="AO19" s="15"/>
      <c r="AP19" s="15"/>
      <c r="AQ19" s="15"/>
      <c r="AR19" s="15"/>
      <c r="AS19" s="15"/>
      <c r="AT19" s="15"/>
      <c r="AU19" s="15"/>
      <c r="AV19" s="15"/>
      <c r="AW19" s="15"/>
      <c r="AX19" s="15"/>
      <c r="AY19" s="15"/>
    </row>
    <row r="20" spans="1:51" ht="12.75" customHeight="1">
      <c r="A20" s="98">
        <v>19</v>
      </c>
      <c r="B20" s="28" t="s">
        <v>435</v>
      </c>
      <c r="C20" s="99">
        <v>1039597987</v>
      </c>
      <c r="D20" s="28" t="s">
        <v>1181</v>
      </c>
      <c r="E20" s="28" t="s">
        <v>196</v>
      </c>
      <c r="F20" s="28" t="s">
        <v>160</v>
      </c>
      <c r="G20" s="98"/>
      <c r="H20" s="29">
        <v>36321</v>
      </c>
      <c r="I20" s="28" t="s">
        <v>544</v>
      </c>
      <c r="J20" s="28" t="s">
        <v>1182</v>
      </c>
      <c r="K20" s="99">
        <v>5</v>
      </c>
      <c r="L20" s="28">
        <v>353</v>
      </c>
      <c r="M20" s="28">
        <v>3145273945</v>
      </c>
      <c r="N20" s="100">
        <v>43040</v>
      </c>
      <c r="O20" s="8">
        <v>1654</v>
      </c>
      <c r="P20" s="8">
        <v>737717</v>
      </c>
      <c r="Q20" s="15">
        <v>800249241</v>
      </c>
      <c r="R20" s="8">
        <v>3851101</v>
      </c>
      <c r="S20" s="8">
        <v>14</v>
      </c>
      <c r="T20" s="8" t="s">
        <v>441</v>
      </c>
      <c r="U20" s="8">
        <v>5</v>
      </c>
      <c r="V20" s="8">
        <v>1</v>
      </c>
      <c r="W20" s="8">
        <v>2198402</v>
      </c>
      <c r="X20" s="8">
        <v>890980040</v>
      </c>
      <c r="Y20" s="8" t="s">
        <v>442</v>
      </c>
      <c r="Z20" s="20" t="s">
        <v>443</v>
      </c>
      <c r="AA20" s="58">
        <v>43069</v>
      </c>
      <c r="AB20" s="20">
        <v>30</v>
      </c>
      <c r="AC20" s="15">
        <v>822</v>
      </c>
      <c r="AD20" s="83" t="s">
        <v>1143</v>
      </c>
      <c r="AE20" s="83" t="s">
        <v>446</v>
      </c>
      <c r="AF20" s="15"/>
      <c r="AG20" s="15"/>
      <c r="AH20" s="15"/>
      <c r="AI20" s="15"/>
      <c r="AJ20" s="15"/>
      <c r="AK20" s="15"/>
      <c r="AL20" s="15"/>
      <c r="AM20" s="15"/>
      <c r="AN20" s="15"/>
      <c r="AO20" s="15"/>
      <c r="AP20" s="15"/>
      <c r="AQ20" s="15"/>
      <c r="AR20" s="15"/>
      <c r="AS20" s="15"/>
      <c r="AT20" s="15"/>
      <c r="AU20" s="15"/>
      <c r="AV20" s="15"/>
      <c r="AW20" s="15"/>
      <c r="AX20" s="15"/>
      <c r="AY20" s="15"/>
    </row>
    <row r="21" spans="1:51" ht="12.75" customHeight="1">
      <c r="A21" s="98">
        <v>20</v>
      </c>
      <c r="B21" s="28" t="s">
        <v>435</v>
      </c>
      <c r="C21" s="99">
        <v>1027889754</v>
      </c>
      <c r="D21" s="28" t="s">
        <v>1113</v>
      </c>
      <c r="E21" s="28" t="s">
        <v>1183</v>
      </c>
      <c r="F21" s="28" t="s">
        <v>338</v>
      </c>
      <c r="G21" s="98" t="s">
        <v>339</v>
      </c>
      <c r="H21" s="29">
        <v>35350</v>
      </c>
      <c r="I21" s="28" t="s">
        <v>544</v>
      </c>
      <c r="J21" s="28" t="s">
        <v>1184</v>
      </c>
      <c r="K21" s="99">
        <v>5</v>
      </c>
      <c r="L21" s="28">
        <v>34</v>
      </c>
      <c r="M21" s="28">
        <v>3113223658</v>
      </c>
      <c r="N21" s="100">
        <v>43040</v>
      </c>
      <c r="O21" s="8">
        <v>1654</v>
      </c>
      <c r="P21" s="8">
        <v>737717</v>
      </c>
      <c r="Q21" s="106">
        <v>900156264</v>
      </c>
      <c r="R21" s="8">
        <v>3851101</v>
      </c>
      <c r="S21" s="8">
        <v>14</v>
      </c>
      <c r="T21" s="8" t="s">
        <v>441</v>
      </c>
      <c r="U21" s="8">
        <v>5</v>
      </c>
      <c r="V21" s="8">
        <v>1</v>
      </c>
      <c r="W21" s="8">
        <v>2198402</v>
      </c>
      <c r="X21" s="8">
        <v>890980040</v>
      </c>
      <c r="Y21" s="8" t="s">
        <v>442</v>
      </c>
      <c r="Z21" s="20" t="s">
        <v>443</v>
      </c>
      <c r="AA21" s="58">
        <v>43069</v>
      </c>
      <c r="AB21" s="20">
        <v>30</v>
      </c>
      <c r="AC21" s="15">
        <v>822</v>
      </c>
      <c r="AD21" s="83" t="s">
        <v>1143</v>
      </c>
      <c r="AE21" s="83" t="s">
        <v>446</v>
      </c>
      <c r="AF21" s="15"/>
      <c r="AG21" s="15"/>
      <c r="AH21" s="15"/>
      <c r="AI21" s="15"/>
      <c r="AJ21" s="15"/>
      <c r="AK21" s="15"/>
      <c r="AL21" s="15"/>
      <c r="AM21" s="15"/>
      <c r="AN21" s="15"/>
      <c r="AO21" s="15"/>
      <c r="AP21" s="15"/>
      <c r="AQ21" s="15"/>
      <c r="AR21" s="15"/>
      <c r="AS21" s="15"/>
      <c r="AT21" s="15"/>
      <c r="AU21" s="15"/>
      <c r="AV21" s="15"/>
      <c r="AW21" s="15"/>
      <c r="AX21" s="15"/>
      <c r="AY21" s="15"/>
    </row>
    <row r="22" spans="1:51" ht="12.75" customHeight="1">
      <c r="A22" s="98">
        <v>21</v>
      </c>
      <c r="B22" s="28" t="s">
        <v>1028</v>
      </c>
      <c r="C22" s="99">
        <v>1007108227</v>
      </c>
      <c r="D22" s="28" t="s">
        <v>333</v>
      </c>
      <c r="E22" s="28" t="s">
        <v>1181</v>
      </c>
      <c r="F22" s="28" t="s">
        <v>1185</v>
      </c>
      <c r="G22" s="98" t="s">
        <v>339</v>
      </c>
      <c r="H22" s="29">
        <v>36783</v>
      </c>
      <c r="I22" s="28" t="s">
        <v>544</v>
      </c>
      <c r="J22" s="28" t="s">
        <v>1179</v>
      </c>
      <c r="K22" s="99">
        <v>5</v>
      </c>
      <c r="L22" s="28">
        <v>91</v>
      </c>
      <c r="M22" s="28">
        <v>3132290299</v>
      </c>
      <c r="N22" s="100">
        <v>43040</v>
      </c>
      <c r="O22" s="8">
        <v>1654</v>
      </c>
      <c r="P22" s="8">
        <v>737717</v>
      </c>
      <c r="Q22" s="15">
        <v>830079672</v>
      </c>
      <c r="R22" s="8">
        <v>3851101</v>
      </c>
      <c r="S22" s="8">
        <v>14</v>
      </c>
      <c r="T22" s="8" t="s">
        <v>441</v>
      </c>
      <c r="U22" s="8">
        <v>5</v>
      </c>
      <c r="V22" s="8">
        <v>1</v>
      </c>
      <c r="W22" s="8">
        <v>2198402</v>
      </c>
      <c r="X22" s="8">
        <v>890980040</v>
      </c>
      <c r="Y22" s="8" t="s">
        <v>442</v>
      </c>
      <c r="Z22" s="20" t="s">
        <v>443</v>
      </c>
      <c r="AA22" s="58">
        <v>43069</v>
      </c>
      <c r="AB22" s="20">
        <v>30</v>
      </c>
      <c r="AC22" s="15">
        <v>822</v>
      </c>
      <c r="AD22" s="83" t="s">
        <v>1143</v>
      </c>
      <c r="AE22" s="83" t="s">
        <v>446</v>
      </c>
      <c r="AF22" s="15"/>
      <c r="AG22" s="15"/>
      <c r="AH22" s="15"/>
      <c r="AI22" s="15"/>
      <c r="AJ22" s="15"/>
      <c r="AK22" s="15"/>
      <c r="AL22" s="15"/>
      <c r="AM22" s="15"/>
      <c r="AN22" s="15"/>
      <c r="AO22" s="15"/>
      <c r="AP22" s="15"/>
      <c r="AQ22" s="15"/>
      <c r="AR22" s="15"/>
      <c r="AS22" s="15"/>
      <c r="AT22" s="15"/>
      <c r="AU22" s="15"/>
      <c r="AV22" s="15"/>
      <c r="AW22" s="15"/>
      <c r="AX22" s="15"/>
      <c r="AY22" s="15"/>
    </row>
    <row r="23" spans="1:51" ht="12.75" customHeight="1">
      <c r="A23" s="98">
        <v>22</v>
      </c>
      <c r="B23" s="28" t="s">
        <v>1028</v>
      </c>
      <c r="C23" s="99">
        <v>99111209495</v>
      </c>
      <c r="D23" s="28" t="s">
        <v>279</v>
      </c>
      <c r="E23" s="28" t="s">
        <v>464</v>
      </c>
      <c r="F23" s="28" t="s">
        <v>49</v>
      </c>
      <c r="G23" s="98" t="s">
        <v>72</v>
      </c>
      <c r="H23" s="29">
        <v>36476</v>
      </c>
      <c r="I23" s="28" t="s">
        <v>544</v>
      </c>
      <c r="J23" s="28" t="s">
        <v>1186</v>
      </c>
      <c r="K23" s="99">
        <v>5</v>
      </c>
      <c r="L23" s="28">
        <v>34</v>
      </c>
      <c r="M23" s="28">
        <v>3216339197</v>
      </c>
      <c r="N23" s="100">
        <v>43040</v>
      </c>
      <c r="O23" s="8">
        <v>1654</v>
      </c>
      <c r="P23" s="8">
        <v>737717</v>
      </c>
      <c r="Q23" s="15">
        <v>830079672</v>
      </c>
      <c r="R23" s="8">
        <v>3851101</v>
      </c>
      <c r="S23" s="8">
        <v>14</v>
      </c>
      <c r="T23" s="8" t="s">
        <v>441</v>
      </c>
      <c r="U23" s="8">
        <v>5</v>
      </c>
      <c r="V23" s="8">
        <v>1</v>
      </c>
      <c r="W23" s="8">
        <v>2198402</v>
      </c>
      <c r="X23" s="8">
        <v>890980040</v>
      </c>
      <c r="Y23" s="8" t="s">
        <v>442</v>
      </c>
      <c r="Z23" s="20" t="s">
        <v>443</v>
      </c>
      <c r="AA23" s="58">
        <v>43069</v>
      </c>
      <c r="AB23" s="20">
        <v>30</v>
      </c>
      <c r="AC23" s="15">
        <v>822</v>
      </c>
      <c r="AD23" s="83" t="s">
        <v>1143</v>
      </c>
      <c r="AE23" s="83" t="s">
        <v>446</v>
      </c>
      <c r="AF23" s="15"/>
      <c r="AG23" s="15"/>
      <c r="AH23" s="15"/>
      <c r="AI23" s="15"/>
      <c r="AJ23" s="15"/>
      <c r="AK23" s="15"/>
      <c r="AL23" s="15"/>
      <c r="AM23" s="15"/>
      <c r="AN23" s="15"/>
      <c r="AO23" s="15"/>
      <c r="AP23" s="15"/>
      <c r="AQ23" s="15"/>
      <c r="AR23" s="15"/>
      <c r="AS23" s="15"/>
      <c r="AT23" s="15"/>
      <c r="AU23" s="15"/>
      <c r="AV23" s="15"/>
      <c r="AW23" s="15"/>
      <c r="AX23" s="15"/>
      <c r="AY23" s="15"/>
    </row>
    <row r="24" spans="1:51" ht="12.75" customHeight="1">
      <c r="A24" s="98">
        <v>23</v>
      </c>
      <c r="B24" s="28" t="s">
        <v>1028</v>
      </c>
      <c r="C24" s="99">
        <v>1007463665</v>
      </c>
      <c r="D24" s="28" t="s">
        <v>1187</v>
      </c>
      <c r="E24" s="28" t="s">
        <v>36</v>
      </c>
      <c r="F24" s="28" t="s">
        <v>1188</v>
      </c>
      <c r="G24" s="98"/>
      <c r="H24" s="29">
        <v>36610</v>
      </c>
      <c r="I24" s="28" t="s">
        <v>544</v>
      </c>
      <c r="J24" s="28" t="s">
        <v>1189</v>
      </c>
      <c r="K24" s="99">
        <v>5</v>
      </c>
      <c r="L24" s="28">
        <v>34</v>
      </c>
      <c r="M24" s="28">
        <v>3127756505</v>
      </c>
      <c r="N24" s="100">
        <v>43040</v>
      </c>
      <c r="O24" s="8">
        <v>1654</v>
      </c>
      <c r="P24" s="8">
        <v>737717</v>
      </c>
      <c r="Q24" s="15">
        <v>830079672</v>
      </c>
      <c r="R24" s="8">
        <v>3851101</v>
      </c>
      <c r="S24" s="8">
        <v>14</v>
      </c>
      <c r="T24" s="8" t="s">
        <v>441</v>
      </c>
      <c r="U24" s="8">
        <v>5</v>
      </c>
      <c r="V24" s="8">
        <v>1</v>
      </c>
      <c r="W24" s="8">
        <v>2198402</v>
      </c>
      <c r="X24" s="8">
        <v>890980040</v>
      </c>
      <c r="Y24" s="8" t="s">
        <v>442</v>
      </c>
      <c r="Z24" s="20" t="s">
        <v>443</v>
      </c>
      <c r="AA24" s="58">
        <v>43069</v>
      </c>
      <c r="AB24" s="20">
        <v>30</v>
      </c>
      <c r="AC24" s="15">
        <v>822</v>
      </c>
      <c r="AD24" s="83" t="s">
        <v>1143</v>
      </c>
      <c r="AE24" s="83" t="s">
        <v>446</v>
      </c>
      <c r="AF24" s="15"/>
      <c r="AG24" s="15"/>
      <c r="AH24" s="15"/>
      <c r="AI24" s="15"/>
      <c r="AJ24" s="15"/>
      <c r="AK24" s="15"/>
      <c r="AL24" s="15"/>
      <c r="AM24" s="15"/>
      <c r="AN24" s="15"/>
      <c r="AO24" s="15"/>
      <c r="AP24" s="15"/>
      <c r="AQ24" s="15"/>
      <c r="AR24" s="15"/>
      <c r="AS24" s="15"/>
      <c r="AT24" s="15"/>
      <c r="AU24" s="15"/>
      <c r="AV24" s="15"/>
      <c r="AW24" s="15"/>
      <c r="AX24" s="15"/>
      <c r="AY24" s="15"/>
    </row>
    <row r="25" spans="1:51" ht="12.75" customHeight="1">
      <c r="A25" s="36"/>
      <c r="B25" s="37"/>
      <c r="C25" s="36"/>
      <c r="D25" s="36"/>
      <c r="E25" s="36"/>
      <c r="F25" s="36"/>
      <c r="G25" s="36"/>
      <c r="H25" s="36"/>
      <c r="I25" s="37"/>
      <c r="J25" s="36"/>
      <c r="K25" s="36"/>
      <c r="L25" s="36"/>
      <c r="M25" s="36"/>
      <c r="N25" s="36"/>
      <c r="O25" s="39"/>
      <c r="P25" s="40"/>
      <c r="Q25" s="41"/>
      <c r="R25" s="40"/>
      <c r="S25" s="40"/>
      <c r="T25" s="40"/>
      <c r="V25" s="40"/>
      <c r="W25" s="40"/>
      <c r="X25" s="40"/>
      <c r="Y25" s="40"/>
      <c r="Z25" s="21"/>
      <c r="AA25" s="107"/>
      <c r="AB25" s="21"/>
      <c r="AC25" s="43"/>
      <c r="AD25" s="43"/>
      <c r="AE25" s="83"/>
    </row>
    <row r="26" spans="1:51" ht="12.75" customHeight="1">
      <c r="A26" s="36"/>
      <c r="B26" s="37"/>
      <c r="C26" s="36"/>
      <c r="D26" s="36"/>
      <c r="E26" s="36"/>
      <c r="F26" s="36"/>
      <c r="G26" s="36"/>
      <c r="H26" s="108"/>
      <c r="I26" s="37"/>
      <c r="J26" s="36"/>
      <c r="K26" s="36"/>
      <c r="L26" s="36"/>
      <c r="M26" s="77"/>
      <c r="N26" s="36"/>
      <c r="O26" s="41"/>
      <c r="P26" s="41"/>
      <c r="Q26" s="41"/>
      <c r="R26" s="40"/>
      <c r="S26" s="40"/>
      <c r="T26" s="40"/>
      <c r="U26" s="36"/>
      <c r="V26" s="36"/>
      <c r="W26" s="40"/>
      <c r="X26" s="41"/>
      <c r="Y26" s="41"/>
      <c r="Z26" s="42"/>
      <c r="AA26" s="42"/>
      <c r="AC26" s="4"/>
      <c r="AD26" s="4"/>
      <c r="AE26" s="83"/>
    </row>
    <row r="27" spans="1:51" ht="12.75" customHeight="1">
      <c r="A27" s="36"/>
      <c r="B27" s="37"/>
      <c r="C27" s="36"/>
      <c r="D27" s="36"/>
      <c r="E27" s="36"/>
      <c r="F27" s="36"/>
      <c r="G27" s="36"/>
      <c r="H27" s="108"/>
      <c r="I27" s="37"/>
      <c r="J27" s="36"/>
      <c r="K27" s="36"/>
      <c r="L27" s="36"/>
      <c r="M27" s="36"/>
      <c r="N27" s="36"/>
      <c r="O27" s="41"/>
      <c r="P27" s="41"/>
      <c r="Q27" s="41"/>
      <c r="R27" s="40"/>
      <c r="S27" s="40"/>
      <c r="T27" s="40"/>
      <c r="U27" s="36"/>
      <c r="V27" s="36"/>
      <c r="W27" s="40"/>
      <c r="X27" s="41"/>
      <c r="Y27" s="41"/>
      <c r="Z27" s="42"/>
      <c r="AA27" s="42"/>
      <c r="AC27" s="4"/>
      <c r="AD27" s="4"/>
      <c r="AE27" s="83"/>
    </row>
    <row r="28" spans="1:51" ht="12.75" customHeight="1">
      <c r="A28" s="36"/>
      <c r="B28" s="37"/>
      <c r="C28" s="36"/>
      <c r="D28" s="36"/>
      <c r="E28" s="36"/>
      <c r="F28" s="36"/>
      <c r="G28" s="36"/>
      <c r="H28" s="108"/>
      <c r="I28" s="37"/>
      <c r="J28" s="36"/>
      <c r="K28" s="36"/>
      <c r="L28" s="36"/>
      <c r="M28" s="36"/>
      <c r="N28" s="36"/>
      <c r="O28" s="41"/>
      <c r="P28" s="41"/>
      <c r="Q28" s="41"/>
      <c r="R28" s="41"/>
      <c r="S28" s="36"/>
      <c r="T28" s="40"/>
      <c r="U28" s="36"/>
      <c r="V28" s="36"/>
      <c r="W28" s="40"/>
      <c r="X28" s="41"/>
      <c r="Y28" s="41"/>
      <c r="Z28" s="42"/>
      <c r="AA28" s="42"/>
      <c r="AC28" s="4"/>
      <c r="AD28" s="4"/>
      <c r="AE28" s="83"/>
    </row>
    <row r="29" spans="1:51" ht="12.75" customHeight="1">
      <c r="A29" s="36"/>
      <c r="B29" s="37"/>
      <c r="C29" s="36"/>
      <c r="D29" s="36"/>
      <c r="E29" s="36"/>
      <c r="F29" s="36"/>
      <c r="G29" s="36"/>
      <c r="H29" s="108"/>
      <c r="I29" s="37"/>
      <c r="J29" s="36"/>
      <c r="K29" s="36"/>
      <c r="L29" s="36"/>
      <c r="M29" s="36"/>
      <c r="N29" s="36"/>
      <c r="O29" s="41"/>
      <c r="P29" s="41"/>
      <c r="Q29" s="41"/>
      <c r="R29" s="41"/>
      <c r="S29" s="36"/>
      <c r="T29" s="40"/>
      <c r="U29" s="36"/>
      <c r="V29" s="36"/>
      <c r="W29" s="40"/>
      <c r="X29" s="41"/>
      <c r="Y29" s="41"/>
      <c r="Z29" s="42"/>
      <c r="AA29" s="42"/>
      <c r="AC29" s="4"/>
      <c r="AD29" s="4"/>
    </row>
    <row r="30" spans="1:51" ht="12.75" customHeight="1">
      <c r="A30" s="36"/>
      <c r="B30" s="77"/>
      <c r="C30" s="36"/>
      <c r="D30" s="36"/>
      <c r="E30" s="36"/>
      <c r="F30" s="36"/>
      <c r="G30" s="36"/>
      <c r="H30" s="108"/>
      <c r="I30" s="37"/>
      <c r="J30" s="36"/>
      <c r="K30" s="36"/>
      <c r="L30" s="36"/>
      <c r="M30" s="36"/>
      <c r="N30" s="36"/>
      <c r="O30" s="41"/>
      <c r="P30" s="41"/>
      <c r="Q30" s="41"/>
      <c r="R30" s="41"/>
      <c r="S30" s="36"/>
      <c r="T30" s="36"/>
      <c r="U30" s="36"/>
      <c r="V30" s="36"/>
      <c r="W30" s="41"/>
      <c r="X30" s="41"/>
      <c r="Y30" s="41"/>
      <c r="Z30" s="42"/>
      <c r="AA30" s="42"/>
      <c r="AC30" s="4"/>
      <c r="AD30" s="4"/>
    </row>
    <row r="31" spans="1:51" ht="12.75" customHeight="1">
      <c r="A31" s="36"/>
      <c r="B31" s="37"/>
      <c r="C31" s="36"/>
      <c r="D31" s="36"/>
      <c r="E31" s="36"/>
      <c r="F31" s="36"/>
      <c r="G31" s="36"/>
      <c r="H31" s="108"/>
      <c r="I31" s="37"/>
      <c r="J31" s="36"/>
      <c r="K31" s="36"/>
      <c r="L31" s="36"/>
      <c r="M31" s="36"/>
      <c r="N31" s="36"/>
      <c r="O31" s="41"/>
      <c r="P31" s="41"/>
      <c r="Q31" s="41"/>
      <c r="R31" s="41"/>
      <c r="S31" s="36"/>
      <c r="T31" s="36"/>
      <c r="U31" s="36"/>
      <c r="V31" s="36"/>
      <c r="W31" s="41"/>
      <c r="X31" s="41"/>
      <c r="Y31" s="41"/>
      <c r="Z31" s="42"/>
      <c r="AA31" s="42"/>
      <c r="AC31" s="4"/>
      <c r="AD31" s="4"/>
    </row>
    <row r="32" spans="1:51" ht="12.75" customHeight="1">
      <c r="A32" s="36"/>
      <c r="B32" s="37"/>
      <c r="C32" s="36"/>
      <c r="D32" s="36"/>
      <c r="E32" s="36"/>
      <c r="F32" s="36"/>
      <c r="G32" s="36"/>
      <c r="H32" s="108"/>
      <c r="I32" s="37"/>
      <c r="J32" s="36"/>
      <c r="K32" s="36"/>
      <c r="L32" s="36"/>
      <c r="M32" s="36"/>
      <c r="N32" s="36"/>
      <c r="O32" s="41"/>
      <c r="P32" s="41"/>
      <c r="Q32" s="41"/>
      <c r="R32" s="41"/>
      <c r="S32" s="36"/>
      <c r="T32" s="36"/>
      <c r="U32" s="36"/>
      <c r="V32" s="36"/>
      <c r="W32" s="41"/>
      <c r="X32" s="41"/>
      <c r="Y32" s="41"/>
      <c r="Z32" s="42"/>
      <c r="AA32" s="42"/>
      <c r="AC32" s="4"/>
      <c r="AD32" s="4"/>
    </row>
    <row r="33" spans="1:30" ht="12.75" customHeight="1">
      <c r="A33" s="36"/>
      <c r="B33" s="37"/>
      <c r="C33" s="36"/>
      <c r="D33" s="36"/>
      <c r="E33" s="36"/>
      <c r="F33" s="36"/>
      <c r="G33" s="36"/>
      <c r="H33" s="108"/>
      <c r="I33" s="37"/>
      <c r="J33" s="36"/>
      <c r="K33" s="36"/>
      <c r="L33" s="36"/>
      <c r="M33" s="36"/>
      <c r="N33" s="36"/>
      <c r="O33" s="41"/>
      <c r="P33" s="41"/>
      <c r="Q33" s="41"/>
      <c r="R33" s="41"/>
      <c r="S33" s="36"/>
      <c r="T33" s="36"/>
      <c r="U33" s="36"/>
      <c r="V33" s="36"/>
      <c r="W33" s="41"/>
      <c r="X33" s="41"/>
      <c r="Y33" s="41"/>
      <c r="Z33" s="42"/>
      <c r="AA33" s="42"/>
      <c r="AC33" s="4"/>
      <c r="AD33" s="4"/>
    </row>
    <row r="34" spans="1:30" ht="12.75" customHeight="1">
      <c r="A34" s="36"/>
      <c r="B34" s="37"/>
      <c r="C34" s="36"/>
      <c r="D34" s="36"/>
      <c r="E34" s="36"/>
      <c r="F34" s="36"/>
      <c r="G34" s="36"/>
      <c r="H34" s="108"/>
      <c r="I34" s="37"/>
      <c r="J34" s="36"/>
      <c r="K34" s="36"/>
      <c r="L34" s="36"/>
      <c r="M34" s="36"/>
      <c r="N34" s="36"/>
      <c r="O34" s="41"/>
      <c r="P34" s="41"/>
      <c r="Q34" s="41"/>
      <c r="R34" s="41"/>
      <c r="S34" s="36"/>
      <c r="T34" s="36"/>
      <c r="U34" s="36"/>
      <c r="V34" s="36"/>
      <c r="W34" s="41"/>
      <c r="X34" s="41"/>
      <c r="Y34" s="41"/>
      <c r="Z34" s="42"/>
      <c r="AA34" s="42"/>
      <c r="AC34" s="4"/>
      <c r="AD34" s="4"/>
    </row>
    <row r="35" spans="1:30" ht="12.75" customHeight="1">
      <c r="A35" s="36"/>
      <c r="B35" s="37"/>
      <c r="C35" s="36"/>
      <c r="D35" s="36"/>
      <c r="E35" s="36"/>
      <c r="F35" s="36"/>
      <c r="G35" s="36"/>
      <c r="H35" s="108"/>
      <c r="I35" s="37"/>
      <c r="J35" s="36"/>
      <c r="K35" s="36"/>
      <c r="L35" s="36"/>
      <c r="M35" s="36"/>
      <c r="N35" s="36"/>
      <c r="O35" s="41"/>
      <c r="P35" s="41"/>
      <c r="Q35" s="41"/>
      <c r="R35" s="41"/>
      <c r="S35" s="36"/>
      <c r="T35" s="36"/>
      <c r="U35" s="36"/>
      <c r="V35" s="36"/>
      <c r="W35" s="41"/>
      <c r="X35" s="41"/>
      <c r="Y35" s="41"/>
      <c r="Z35" s="42"/>
      <c r="AA35" s="42"/>
      <c r="AC35" s="4"/>
      <c r="AD35" s="4"/>
    </row>
    <row r="36" spans="1:30" ht="12.75" customHeight="1">
      <c r="A36" s="36"/>
      <c r="B36" s="77"/>
      <c r="C36" s="36"/>
      <c r="D36" s="36"/>
      <c r="E36" s="36"/>
      <c r="F36" s="36"/>
      <c r="G36" s="36"/>
      <c r="H36" s="108"/>
      <c r="I36" s="37"/>
      <c r="J36" s="36"/>
      <c r="K36" s="36"/>
      <c r="L36" s="36"/>
      <c r="M36" s="36"/>
      <c r="N36" s="36"/>
      <c r="O36" s="41"/>
      <c r="P36" s="41"/>
      <c r="Q36" s="41"/>
      <c r="R36" s="41"/>
      <c r="S36" s="36"/>
      <c r="T36" s="36"/>
      <c r="U36" s="36"/>
      <c r="V36" s="36"/>
      <c r="W36" s="41"/>
      <c r="X36" s="41"/>
      <c r="Y36" s="41"/>
      <c r="Z36" s="42"/>
      <c r="AA36" s="42"/>
      <c r="AC36" s="4"/>
      <c r="AD36" s="4"/>
    </row>
    <row r="37" spans="1:30" ht="12.75" customHeight="1">
      <c r="A37" s="36"/>
      <c r="B37" s="37"/>
      <c r="C37" s="36"/>
      <c r="D37" s="36"/>
      <c r="E37" s="36"/>
      <c r="F37" s="36"/>
      <c r="G37" s="36"/>
      <c r="H37" s="108"/>
      <c r="I37" s="37"/>
      <c r="J37" s="36"/>
      <c r="K37" s="36"/>
      <c r="L37" s="36"/>
      <c r="M37" s="36"/>
      <c r="N37" s="36"/>
      <c r="O37" s="41"/>
      <c r="P37" s="41"/>
      <c r="Q37" s="41"/>
      <c r="R37" s="41"/>
      <c r="S37" s="36"/>
      <c r="T37" s="36"/>
      <c r="U37" s="36"/>
      <c r="V37" s="36"/>
      <c r="W37" s="41"/>
      <c r="X37" s="41"/>
      <c r="Y37" s="41"/>
      <c r="Z37" s="42"/>
      <c r="AA37" s="42"/>
      <c r="AC37" s="4"/>
      <c r="AD37" s="4"/>
    </row>
    <row r="38" spans="1:30" ht="12.75" customHeight="1">
      <c r="A38" s="36"/>
      <c r="B38" s="37"/>
      <c r="C38" s="36"/>
      <c r="D38" s="36"/>
      <c r="E38" s="36"/>
      <c r="F38" s="36"/>
      <c r="G38" s="36"/>
      <c r="H38" s="108"/>
      <c r="I38" s="37"/>
      <c r="J38" s="36"/>
      <c r="K38" s="36"/>
      <c r="L38" s="36"/>
      <c r="M38" s="36"/>
      <c r="N38" s="36"/>
      <c r="O38" s="41"/>
      <c r="P38" s="41"/>
      <c r="Q38" s="41"/>
      <c r="R38" s="41"/>
      <c r="S38" s="36"/>
      <c r="T38" s="36"/>
      <c r="U38" s="36"/>
      <c r="V38" s="36"/>
      <c r="W38" s="41"/>
      <c r="X38" s="41"/>
      <c r="Y38" s="41"/>
      <c r="Z38" s="42"/>
      <c r="AA38" s="42"/>
      <c r="AC38" s="4"/>
      <c r="AD38" s="4"/>
    </row>
    <row r="39" spans="1:30" ht="12.75" customHeight="1">
      <c r="A39" s="36"/>
      <c r="B39" s="37"/>
      <c r="C39" s="36"/>
      <c r="D39" s="36"/>
      <c r="E39" s="36"/>
      <c r="F39" s="36"/>
      <c r="G39" s="36"/>
      <c r="H39" s="108"/>
      <c r="I39" s="37"/>
      <c r="J39" s="36"/>
      <c r="K39" s="36"/>
      <c r="L39" s="36"/>
      <c r="M39" s="36"/>
      <c r="N39" s="36"/>
      <c r="O39" s="41"/>
      <c r="P39" s="41"/>
      <c r="Q39" s="41"/>
      <c r="R39" s="41"/>
      <c r="S39" s="36"/>
      <c r="T39" s="36"/>
      <c r="U39" s="36"/>
      <c r="V39" s="36"/>
      <c r="W39" s="41"/>
      <c r="X39" s="41"/>
      <c r="Y39" s="41"/>
      <c r="Z39" s="42"/>
      <c r="AA39" s="42"/>
      <c r="AC39" s="4"/>
      <c r="AD39" s="4"/>
    </row>
    <row r="40" spans="1:30" ht="12.75" customHeight="1">
      <c r="A40" s="36"/>
      <c r="B40" s="37"/>
      <c r="C40" s="36"/>
      <c r="D40" s="36"/>
      <c r="E40" s="36"/>
      <c r="F40" s="36"/>
      <c r="G40" s="36"/>
      <c r="H40" s="108"/>
      <c r="I40" s="37"/>
      <c r="J40" s="36"/>
      <c r="K40" s="36"/>
      <c r="L40" s="36"/>
      <c r="M40" s="36"/>
      <c r="N40" s="36"/>
      <c r="O40" s="41"/>
      <c r="P40" s="41"/>
      <c r="Q40" s="41"/>
      <c r="R40" s="41"/>
      <c r="S40" s="36"/>
      <c r="T40" s="36"/>
      <c r="U40" s="36"/>
      <c r="V40" s="36"/>
      <c r="W40" s="41"/>
      <c r="X40" s="41"/>
      <c r="Y40" s="41"/>
      <c r="Z40" s="42"/>
      <c r="AA40" s="42"/>
      <c r="AC40" s="4"/>
      <c r="AD40" s="4"/>
    </row>
    <row r="41" spans="1:30" ht="12.75" customHeight="1">
      <c r="A41" s="36"/>
      <c r="B41" s="37"/>
      <c r="C41" s="36"/>
      <c r="D41" s="36"/>
      <c r="E41" s="36"/>
      <c r="F41" s="36"/>
      <c r="G41" s="36"/>
      <c r="H41" s="108"/>
      <c r="I41" s="37"/>
      <c r="J41" s="36"/>
      <c r="K41" s="36"/>
      <c r="L41" s="36"/>
      <c r="M41" s="36"/>
      <c r="N41" s="36"/>
      <c r="O41" s="41"/>
      <c r="P41" s="41"/>
      <c r="Q41" s="41"/>
      <c r="R41" s="41"/>
      <c r="S41" s="36"/>
      <c r="T41" s="36"/>
      <c r="U41" s="36"/>
      <c r="V41" s="36"/>
      <c r="W41" s="41"/>
      <c r="X41" s="41"/>
      <c r="Y41" s="41"/>
      <c r="Z41" s="42"/>
      <c r="AA41" s="42"/>
      <c r="AC41" s="4"/>
      <c r="AD41" s="4"/>
    </row>
    <row r="42" spans="1:30" ht="12.75" customHeight="1">
      <c r="A42" s="36"/>
      <c r="B42" s="37"/>
      <c r="C42" s="36"/>
      <c r="D42" s="36"/>
      <c r="E42" s="36"/>
      <c r="F42" s="36"/>
      <c r="G42" s="36"/>
      <c r="H42" s="108"/>
      <c r="I42" s="37"/>
      <c r="J42" s="36"/>
      <c r="K42" s="36"/>
      <c r="L42" s="36"/>
      <c r="M42" s="36"/>
      <c r="N42" s="36"/>
      <c r="O42" s="41"/>
      <c r="P42" s="41"/>
      <c r="Q42" s="41"/>
      <c r="R42" s="41"/>
      <c r="S42" s="36"/>
      <c r="T42" s="36"/>
      <c r="U42" s="36"/>
      <c r="V42" s="36"/>
      <c r="W42" s="41"/>
      <c r="X42" s="41"/>
      <c r="Y42" s="41"/>
      <c r="Z42" s="42"/>
      <c r="AA42" s="42"/>
      <c r="AC42" s="4"/>
      <c r="AD42" s="4"/>
    </row>
    <row r="43" spans="1:30" ht="12.75" customHeight="1">
      <c r="A43" s="36"/>
      <c r="B43" s="37"/>
      <c r="C43" s="36"/>
      <c r="D43" s="36"/>
      <c r="E43" s="36"/>
      <c r="F43" s="36"/>
      <c r="G43" s="36"/>
      <c r="H43" s="108"/>
      <c r="I43" s="37"/>
      <c r="J43" s="36"/>
      <c r="K43" s="36"/>
      <c r="L43" s="36"/>
      <c r="M43" s="36"/>
      <c r="N43" s="36"/>
      <c r="O43" s="41"/>
      <c r="P43" s="41"/>
      <c r="Q43" s="41"/>
      <c r="R43" s="41"/>
      <c r="S43" s="36"/>
      <c r="T43" s="36"/>
      <c r="U43" s="36"/>
      <c r="V43" s="36"/>
      <c r="W43" s="41"/>
      <c r="X43" s="41"/>
      <c r="Y43" s="41"/>
      <c r="Z43" s="42"/>
      <c r="AA43" s="42"/>
      <c r="AC43" s="4"/>
      <c r="AD43" s="4"/>
    </row>
    <row r="44" spans="1:30" ht="12.75" customHeight="1">
      <c r="A44" s="36"/>
      <c r="B44" s="37"/>
      <c r="C44" s="36"/>
      <c r="D44" s="36"/>
      <c r="E44" s="36"/>
      <c r="F44" s="36"/>
      <c r="G44" s="36"/>
      <c r="H44" s="108"/>
      <c r="I44" s="37"/>
      <c r="J44" s="36"/>
      <c r="K44" s="36"/>
      <c r="L44" s="36"/>
      <c r="M44" s="36"/>
      <c r="N44" s="36"/>
      <c r="O44" s="41"/>
      <c r="P44" s="41"/>
      <c r="Q44" s="41"/>
      <c r="R44" s="41"/>
      <c r="S44" s="36"/>
      <c r="T44" s="36"/>
      <c r="U44" s="36"/>
      <c r="V44" s="36"/>
      <c r="W44" s="41"/>
      <c r="X44" s="41"/>
      <c r="Y44" s="41"/>
      <c r="Z44" s="42"/>
      <c r="AA44" s="42"/>
      <c r="AC44" s="4"/>
      <c r="AD44" s="4"/>
    </row>
    <row r="45" spans="1:30" ht="12.75" customHeight="1">
      <c r="A45" s="36"/>
      <c r="B45" s="37"/>
      <c r="C45" s="36"/>
      <c r="D45" s="36"/>
      <c r="E45" s="36"/>
      <c r="F45" s="36"/>
      <c r="G45" s="36"/>
      <c r="H45" s="108"/>
      <c r="I45" s="37"/>
      <c r="J45" s="36"/>
      <c r="K45" s="36"/>
      <c r="L45" s="36"/>
      <c r="M45" s="36"/>
      <c r="N45" s="36"/>
      <c r="O45" s="41"/>
      <c r="P45" s="41"/>
      <c r="Q45" s="41"/>
      <c r="R45" s="41"/>
      <c r="S45" s="36"/>
      <c r="T45" s="36"/>
      <c r="U45" s="36"/>
      <c r="V45" s="36"/>
      <c r="W45" s="41"/>
      <c r="X45" s="41"/>
      <c r="Y45" s="41"/>
      <c r="Z45" s="42"/>
      <c r="AA45" s="42"/>
      <c r="AC45" s="4"/>
      <c r="AD45" s="4"/>
    </row>
    <row r="46" spans="1:30" ht="12.75" customHeight="1">
      <c r="A46" s="36"/>
      <c r="B46" s="37"/>
      <c r="C46" s="36"/>
      <c r="D46" s="36"/>
      <c r="E46" s="36"/>
      <c r="F46" s="36"/>
      <c r="G46" s="36"/>
      <c r="H46" s="108"/>
      <c r="I46" s="37"/>
      <c r="J46" s="36"/>
      <c r="K46" s="36"/>
      <c r="L46" s="36"/>
      <c r="M46" s="36"/>
      <c r="N46" s="36"/>
      <c r="O46" s="41"/>
      <c r="P46" s="41"/>
      <c r="Q46" s="41"/>
      <c r="R46" s="41"/>
      <c r="S46" s="36"/>
      <c r="T46" s="36"/>
      <c r="U46" s="36"/>
      <c r="V46" s="36"/>
      <c r="W46" s="41"/>
      <c r="X46" s="41"/>
      <c r="Y46" s="41"/>
      <c r="Z46" s="42"/>
      <c r="AA46" s="42"/>
      <c r="AC46" s="4"/>
      <c r="AD46" s="4"/>
    </row>
    <row r="47" spans="1:30" ht="12.75" customHeight="1">
      <c r="A47" s="36"/>
      <c r="B47" s="37"/>
      <c r="C47" s="36"/>
      <c r="D47" s="36"/>
      <c r="E47" s="36"/>
      <c r="F47" s="36"/>
      <c r="G47" s="36"/>
      <c r="H47" s="108"/>
      <c r="I47" s="37"/>
      <c r="J47" s="36"/>
      <c r="K47" s="36"/>
      <c r="L47" s="36"/>
      <c r="M47" s="36"/>
      <c r="N47" s="36"/>
      <c r="O47" s="41"/>
      <c r="P47" s="41"/>
      <c r="Q47" s="41"/>
      <c r="R47" s="41"/>
      <c r="S47" s="36"/>
      <c r="T47" s="36"/>
      <c r="U47" s="36"/>
      <c r="V47" s="36"/>
      <c r="W47" s="41"/>
      <c r="X47" s="41"/>
      <c r="Y47" s="41"/>
      <c r="Z47" s="42"/>
      <c r="AA47" s="42"/>
      <c r="AC47" s="4"/>
      <c r="AD47" s="4"/>
    </row>
    <row r="48" spans="1:30" ht="12.75" customHeight="1">
      <c r="A48" s="36"/>
      <c r="B48" s="37"/>
      <c r="C48" s="36"/>
      <c r="D48" s="36"/>
      <c r="E48" s="36"/>
      <c r="F48" s="36"/>
      <c r="G48" s="36"/>
      <c r="H48" s="108"/>
      <c r="I48" s="37"/>
      <c r="J48" s="36"/>
      <c r="K48" s="36"/>
      <c r="L48" s="36"/>
      <c r="M48" s="36"/>
      <c r="N48" s="36"/>
      <c r="O48" s="41"/>
      <c r="P48" s="41"/>
      <c r="Q48" s="41"/>
      <c r="R48" s="41"/>
      <c r="S48" s="36"/>
      <c r="T48" s="36"/>
      <c r="U48" s="36"/>
      <c r="V48" s="36"/>
      <c r="W48" s="41"/>
      <c r="X48" s="41"/>
      <c r="Y48" s="41"/>
      <c r="Z48" s="42"/>
      <c r="AA48" s="42"/>
      <c r="AC48" s="4"/>
      <c r="AD48" s="4"/>
    </row>
    <row r="49" spans="1:30" ht="12.75" customHeight="1">
      <c r="A49" s="36"/>
      <c r="B49" s="37"/>
      <c r="C49" s="36"/>
      <c r="D49" s="36"/>
      <c r="E49" s="36"/>
      <c r="F49" s="36"/>
      <c r="G49" s="36"/>
      <c r="H49" s="36"/>
      <c r="I49" s="37"/>
      <c r="J49" s="36"/>
      <c r="K49" s="36"/>
      <c r="L49" s="36"/>
      <c r="M49" s="36"/>
      <c r="N49" s="36"/>
      <c r="O49" s="41"/>
      <c r="P49" s="41"/>
      <c r="Q49" s="41"/>
      <c r="R49" s="41"/>
      <c r="S49" s="36"/>
      <c r="T49" s="36"/>
      <c r="U49" s="36"/>
      <c r="V49" s="36"/>
      <c r="W49" s="41"/>
      <c r="X49" s="41"/>
      <c r="Y49" s="41"/>
      <c r="Z49" s="42"/>
      <c r="AA49" s="42"/>
      <c r="AC49" s="4"/>
      <c r="AD49" s="4"/>
    </row>
    <row r="50" spans="1:30" ht="12.75" customHeight="1">
      <c r="A50" s="36"/>
      <c r="B50" s="37"/>
      <c r="C50" s="36"/>
      <c r="D50" s="36"/>
      <c r="E50" s="36"/>
      <c r="F50" s="36"/>
      <c r="G50" s="36"/>
      <c r="H50" s="36"/>
      <c r="I50" s="37"/>
      <c r="J50" s="36"/>
      <c r="K50" s="36"/>
      <c r="L50" s="36"/>
      <c r="M50" s="36"/>
      <c r="N50" s="36"/>
      <c r="O50" s="41"/>
      <c r="P50" s="41"/>
      <c r="Q50" s="41"/>
      <c r="R50" s="41"/>
      <c r="S50" s="36"/>
      <c r="T50" s="36"/>
      <c r="U50" s="36"/>
      <c r="V50" s="36"/>
      <c r="W50" s="41"/>
      <c r="X50" s="41"/>
      <c r="Y50" s="41"/>
      <c r="Z50" s="42"/>
      <c r="AA50" s="42"/>
      <c r="AC50" s="4"/>
      <c r="AD50" s="4"/>
    </row>
    <row r="51" spans="1:30" ht="12.75" customHeight="1">
      <c r="A51" s="36"/>
      <c r="B51" s="37"/>
      <c r="C51" s="36"/>
      <c r="D51" s="36"/>
      <c r="E51" s="36"/>
      <c r="F51" s="36"/>
      <c r="G51" s="36"/>
      <c r="H51" s="36"/>
      <c r="I51" s="37"/>
      <c r="J51" s="36"/>
      <c r="K51" s="36"/>
      <c r="L51" s="36"/>
      <c r="M51" s="36"/>
      <c r="N51" s="36"/>
      <c r="O51" s="41"/>
      <c r="P51" s="41"/>
      <c r="Q51" s="41"/>
      <c r="R51" s="41"/>
      <c r="S51" s="36"/>
      <c r="T51" s="36"/>
      <c r="U51" s="36"/>
      <c r="V51" s="36"/>
      <c r="W51" s="41"/>
      <c r="X51" s="41"/>
      <c r="Y51" s="41"/>
      <c r="Z51" s="42"/>
      <c r="AA51" s="42"/>
      <c r="AC51" s="4"/>
      <c r="AD51" s="4"/>
    </row>
    <row r="52" spans="1:30" ht="12.75" customHeight="1">
      <c r="A52" s="36"/>
      <c r="B52" s="37"/>
      <c r="C52" s="36"/>
      <c r="D52" s="36"/>
      <c r="E52" s="36"/>
      <c r="F52" s="36"/>
      <c r="G52" s="36"/>
      <c r="H52" s="36"/>
      <c r="I52" s="37"/>
      <c r="J52" s="36"/>
      <c r="K52" s="36"/>
      <c r="L52" s="36"/>
      <c r="M52" s="36"/>
      <c r="N52" s="36"/>
      <c r="O52" s="41"/>
      <c r="P52" s="41"/>
      <c r="Q52" s="41"/>
      <c r="R52" s="41"/>
      <c r="S52" s="36"/>
      <c r="T52" s="36"/>
      <c r="U52" s="36"/>
      <c r="V52" s="36"/>
      <c r="W52" s="41"/>
      <c r="X52" s="41"/>
      <c r="Y52" s="41"/>
      <c r="Z52" s="42"/>
      <c r="AA52" s="42"/>
      <c r="AC52" s="4"/>
      <c r="AD52" s="4"/>
    </row>
    <row r="53" spans="1:30" ht="12.75" customHeight="1">
      <c r="A53" s="36"/>
      <c r="B53" s="37"/>
      <c r="C53" s="36"/>
      <c r="D53" s="36"/>
      <c r="E53" s="36"/>
      <c r="F53" s="36"/>
      <c r="G53" s="36"/>
      <c r="H53" s="36"/>
      <c r="I53" s="37"/>
      <c r="J53" s="36"/>
      <c r="K53" s="36"/>
      <c r="L53" s="36"/>
      <c r="M53" s="36"/>
      <c r="N53" s="36"/>
      <c r="O53" s="41"/>
      <c r="P53" s="41"/>
      <c r="Q53" s="41"/>
      <c r="R53" s="41"/>
      <c r="S53" s="36"/>
      <c r="T53" s="36"/>
      <c r="U53" s="36"/>
      <c r="V53" s="36"/>
      <c r="W53" s="41"/>
      <c r="X53" s="41"/>
      <c r="Y53" s="41"/>
      <c r="Z53" s="42"/>
      <c r="AA53" s="42"/>
      <c r="AC53" s="4"/>
      <c r="AD53" s="4"/>
    </row>
    <row r="54" spans="1:30" ht="12.75" customHeight="1">
      <c r="A54" s="36"/>
      <c r="B54" s="37"/>
      <c r="C54" s="36"/>
      <c r="D54" s="36"/>
      <c r="E54" s="36"/>
      <c r="F54" s="36"/>
      <c r="G54" s="36"/>
      <c r="H54" s="36"/>
      <c r="I54" s="37"/>
      <c r="J54" s="36"/>
      <c r="K54" s="36"/>
      <c r="L54" s="36"/>
      <c r="M54" s="36"/>
      <c r="N54" s="36"/>
      <c r="O54" s="41"/>
      <c r="P54" s="41"/>
      <c r="Q54" s="41"/>
      <c r="R54" s="41"/>
      <c r="S54" s="36"/>
      <c r="T54" s="36"/>
      <c r="U54" s="36"/>
      <c r="V54" s="36"/>
      <c r="W54" s="41"/>
      <c r="X54" s="41"/>
      <c r="Y54" s="41"/>
      <c r="Z54" s="42"/>
      <c r="AA54" s="42"/>
      <c r="AC54" s="4"/>
      <c r="AD54" s="4"/>
    </row>
    <row r="55" spans="1:30" ht="12.75" customHeight="1">
      <c r="A55" s="36"/>
      <c r="B55" s="37"/>
      <c r="C55" s="36"/>
      <c r="D55" s="36"/>
      <c r="E55" s="36"/>
      <c r="F55" s="36"/>
      <c r="G55" s="36"/>
      <c r="H55" s="36"/>
      <c r="I55" s="37"/>
      <c r="J55" s="36"/>
      <c r="K55" s="36"/>
      <c r="L55" s="36"/>
      <c r="M55" s="36"/>
      <c r="N55" s="36"/>
      <c r="O55" s="41"/>
      <c r="P55" s="41"/>
      <c r="Q55" s="41"/>
      <c r="R55" s="41"/>
      <c r="S55" s="36"/>
      <c r="T55" s="36"/>
      <c r="U55" s="36"/>
      <c r="V55" s="36"/>
      <c r="W55" s="41"/>
      <c r="X55" s="41"/>
      <c r="Y55" s="41"/>
      <c r="Z55" s="42"/>
      <c r="AA55" s="42"/>
      <c r="AC55" s="4"/>
      <c r="AD55" s="4"/>
    </row>
    <row r="56" spans="1:30" ht="12.75" customHeight="1">
      <c r="A56" s="36"/>
      <c r="B56" s="37"/>
      <c r="C56" s="36"/>
      <c r="D56" s="36"/>
      <c r="E56" s="36"/>
      <c r="F56" s="36"/>
      <c r="G56" s="36"/>
      <c r="H56" s="36"/>
      <c r="I56" s="37"/>
      <c r="J56" s="36"/>
      <c r="K56" s="36"/>
      <c r="L56" s="36"/>
      <c r="M56" s="36"/>
      <c r="N56" s="36"/>
      <c r="O56" s="41"/>
      <c r="P56" s="41"/>
      <c r="Q56" s="41"/>
      <c r="R56" s="41"/>
      <c r="S56" s="36"/>
      <c r="T56" s="36"/>
      <c r="U56" s="36"/>
      <c r="V56" s="36"/>
      <c r="W56" s="41"/>
      <c r="X56" s="41"/>
      <c r="Y56" s="41"/>
      <c r="Z56" s="42"/>
      <c r="AA56" s="42"/>
      <c r="AC56" s="4"/>
      <c r="AD56" s="4"/>
    </row>
    <row r="57" spans="1:30" ht="12.75" customHeight="1">
      <c r="A57" s="36"/>
      <c r="B57" s="37"/>
      <c r="C57" s="36"/>
      <c r="D57" s="36"/>
      <c r="E57" s="36"/>
      <c r="F57" s="36"/>
      <c r="G57" s="36"/>
      <c r="H57" s="36"/>
      <c r="I57" s="37"/>
      <c r="J57" s="36"/>
      <c r="K57" s="36"/>
      <c r="L57" s="36"/>
      <c r="M57" s="36"/>
      <c r="N57" s="36"/>
      <c r="O57" s="41"/>
      <c r="P57" s="41"/>
      <c r="Q57" s="41"/>
      <c r="R57" s="41"/>
      <c r="S57" s="36"/>
      <c r="T57" s="36"/>
      <c r="U57" s="36"/>
      <c r="V57" s="36"/>
      <c r="W57" s="41"/>
      <c r="X57" s="41"/>
      <c r="Y57" s="41"/>
      <c r="Z57" s="42"/>
      <c r="AA57" s="42"/>
      <c r="AC57" s="4"/>
      <c r="AD57" s="4"/>
    </row>
    <row r="58" spans="1:30" ht="12.75" customHeight="1">
      <c r="A58" s="36"/>
      <c r="B58" s="37"/>
      <c r="C58" s="36"/>
      <c r="D58" s="36"/>
      <c r="E58" s="36"/>
      <c r="F58" s="36"/>
      <c r="G58" s="36"/>
      <c r="H58" s="36"/>
      <c r="I58" s="37"/>
      <c r="J58" s="36"/>
      <c r="K58" s="36"/>
      <c r="L58" s="36"/>
      <c r="M58" s="36"/>
      <c r="N58" s="36"/>
      <c r="O58" s="41"/>
      <c r="P58" s="41"/>
      <c r="Q58" s="41"/>
      <c r="R58" s="41"/>
      <c r="S58" s="36"/>
      <c r="T58" s="36"/>
      <c r="U58" s="36"/>
      <c r="V58" s="36"/>
      <c r="W58" s="41"/>
      <c r="X58" s="41"/>
      <c r="Y58" s="41"/>
      <c r="Z58" s="42"/>
      <c r="AA58" s="42"/>
      <c r="AC58" s="4"/>
      <c r="AD58" s="4"/>
    </row>
    <row r="59" spans="1:30" ht="12.75" customHeight="1">
      <c r="A59" s="36"/>
      <c r="B59" s="37"/>
      <c r="C59" s="36"/>
      <c r="D59" s="36"/>
      <c r="E59" s="36"/>
      <c r="F59" s="36"/>
      <c r="G59" s="36"/>
      <c r="H59" s="36"/>
      <c r="I59" s="37"/>
      <c r="J59" s="36"/>
      <c r="K59" s="36"/>
      <c r="L59" s="36"/>
      <c r="M59" s="36"/>
      <c r="N59" s="36"/>
      <c r="O59" s="41"/>
      <c r="P59" s="41"/>
      <c r="Q59" s="41"/>
      <c r="R59" s="41"/>
      <c r="S59" s="36"/>
      <c r="T59" s="36"/>
      <c r="U59" s="36"/>
      <c r="V59" s="36"/>
      <c r="W59" s="41"/>
      <c r="X59" s="41"/>
      <c r="Y59" s="41"/>
      <c r="Z59" s="42"/>
      <c r="AA59" s="42"/>
      <c r="AC59" s="4"/>
      <c r="AD59" s="4"/>
    </row>
    <row r="60" spans="1:30" ht="12.75" customHeight="1">
      <c r="A60" s="36"/>
      <c r="B60" s="37"/>
      <c r="C60" s="36"/>
      <c r="D60" s="36"/>
      <c r="E60" s="36"/>
      <c r="F60" s="36"/>
      <c r="G60" s="36"/>
      <c r="H60" s="36"/>
      <c r="I60" s="37"/>
      <c r="J60" s="36"/>
      <c r="K60" s="36"/>
      <c r="L60" s="36"/>
      <c r="M60" s="36"/>
      <c r="N60" s="36"/>
      <c r="O60" s="41"/>
      <c r="P60" s="41"/>
      <c r="Q60" s="41"/>
      <c r="R60" s="41"/>
      <c r="S60" s="36"/>
      <c r="T60" s="36"/>
      <c r="U60" s="36"/>
      <c r="V60" s="36"/>
      <c r="W60" s="41"/>
      <c r="X60" s="41"/>
      <c r="Y60" s="41"/>
      <c r="Z60" s="42"/>
      <c r="AA60" s="42"/>
      <c r="AC60" s="4"/>
      <c r="AD60" s="4"/>
    </row>
    <row r="61" spans="1:30" ht="12.75" customHeight="1">
      <c r="A61" s="36"/>
      <c r="B61" s="37"/>
      <c r="C61" s="36"/>
      <c r="D61" s="36"/>
      <c r="E61" s="36"/>
      <c r="F61" s="36"/>
      <c r="G61" s="36"/>
      <c r="H61" s="36"/>
      <c r="I61" s="37"/>
      <c r="J61" s="36"/>
      <c r="K61" s="36"/>
      <c r="L61" s="36"/>
      <c r="M61" s="36"/>
      <c r="N61" s="36"/>
      <c r="O61" s="41"/>
      <c r="P61" s="41"/>
      <c r="Q61" s="41"/>
      <c r="R61" s="41"/>
      <c r="S61" s="36"/>
      <c r="T61" s="36"/>
      <c r="U61" s="36"/>
      <c r="V61" s="36"/>
      <c r="W61" s="41"/>
      <c r="X61" s="41"/>
      <c r="Y61" s="41"/>
      <c r="Z61" s="42"/>
      <c r="AA61" s="42"/>
      <c r="AC61" s="4"/>
      <c r="AD61" s="4"/>
    </row>
    <row r="62" spans="1:30" ht="12.75" customHeight="1">
      <c r="A62" s="36"/>
      <c r="B62" s="37"/>
      <c r="C62" s="36"/>
      <c r="D62" s="36"/>
      <c r="E62" s="36"/>
      <c r="F62" s="36"/>
      <c r="G62" s="36"/>
      <c r="H62" s="36"/>
      <c r="I62" s="37"/>
      <c r="J62" s="36"/>
      <c r="K62" s="36"/>
      <c r="L62" s="36"/>
      <c r="M62" s="36"/>
      <c r="N62" s="36"/>
      <c r="O62" s="41"/>
      <c r="P62" s="41"/>
      <c r="Q62" s="41"/>
      <c r="R62" s="41"/>
      <c r="S62" s="36"/>
      <c r="T62" s="36"/>
      <c r="U62" s="36"/>
      <c r="V62" s="36"/>
      <c r="W62" s="41"/>
      <c r="X62" s="41"/>
      <c r="Y62" s="41"/>
      <c r="Z62" s="42"/>
      <c r="AA62" s="42"/>
      <c r="AC62" s="4"/>
      <c r="AD62" s="4"/>
    </row>
    <row r="63" spans="1:30" ht="12.75" customHeight="1">
      <c r="A63" s="36"/>
      <c r="B63" s="37"/>
      <c r="C63" s="36"/>
      <c r="D63" s="36"/>
      <c r="E63" s="36"/>
      <c r="F63" s="36"/>
      <c r="G63" s="36"/>
      <c r="H63" s="36"/>
      <c r="I63" s="37"/>
      <c r="J63" s="36"/>
      <c r="K63" s="36"/>
      <c r="L63" s="36"/>
      <c r="M63" s="36"/>
      <c r="N63" s="36"/>
      <c r="O63" s="41"/>
      <c r="P63" s="41"/>
      <c r="Q63" s="41"/>
      <c r="R63" s="41"/>
      <c r="S63" s="36"/>
      <c r="T63" s="36"/>
      <c r="U63" s="36"/>
      <c r="V63" s="36"/>
      <c r="W63" s="41"/>
      <c r="X63" s="41"/>
      <c r="Y63" s="41"/>
      <c r="Z63" s="42"/>
      <c r="AA63" s="42"/>
      <c r="AC63" s="4"/>
      <c r="AD63" s="4"/>
    </row>
    <row r="64" spans="1:30" ht="12.75" customHeight="1">
      <c r="A64" s="36"/>
      <c r="B64" s="37"/>
      <c r="C64" s="36"/>
      <c r="D64" s="36"/>
      <c r="E64" s="36"/>
      <c r="F64" s="36"/>
      <c r="G64" s="36"/>
      <c r="H64" s="36"/>
      <c r="I64" s="37"/>
      <c r="J64" s="36"/>
      <c r="K64" s="36"/>
      <c r="L64" s="36"/>
      <c r="M64" s="36"/>
      <c r="N64" s="36"/>
      <c r="O64" s="41"/>
      <c r="P64" s="41"/>
      <c r="Q64" s="41"/>
      <c r="R64" s="41"/>
      <c r="S64" s="36"/>
      <c r="T64" s="36"/>
      <c r="U64" s="36"/>
      <c r="V64" s="36"/>
      <c r="W64" s="41"/>
      <c r="X64" s="41"/>
      <c r="Y64" s="41"/>
      <c r="Z64" s="42"/>
      <c r="AA64" s="42"/>
      <c r="AC64" s="4"/>
      <c r="AD64" s="4"/>
    </row>
    <row r="65" spans="1:30" ht="12.75" customHeight="1">
      <c r="A65" s="36"/>
      <c r="B65" s="37"/>
      <c r="C65" s="36"/>
      <c r="D65" s="36"/>
      <c r="E65" s="36"/>
      <c r="F65" s="36"/>
      <c r="G65" s="36"/>
      <c r="H65" s="36"/>
      <c r="I65" s="37"/>
      <c r="J65" s="36"/>
      <c r="K65" s="36"/>
      <c r="L65" s="36"/>
      <c r="M65" s="36"/>
      <c r="N65" s="36"/>
      <c r="O65" s="41"/>
      <c r="P65" s="41"/>
      <c r="Q65" s="41"/>
      <c r="R65" s="41"/>
      <c r="S65" s="36"/>
      <c r="T65" s="36"/>
      <c r="U65" s="36"/>
      <c r="V65" s="36"/>
      <c r="W65" s="41"/>
      <c r="X65" s="41"/>
      <c r="Y65" s="41"/>
      <c r="Z65" s="42"/>
      <c r="AA65" s="42"/>
      <c r="AC65" s="4"/>
      <c r="AD65" s="4"/>
    </row>
    <row r="66" spans="1:30" ht="12.75" customHeight="1">
      <c r="A66" s="36"/>
      <c r="B66" s="37"/>
      <c r="C66" s="36"/>
      <c r="D66" s="36"/>
      <c r="E66" s="36"/>
      <c r="F66" s="36"/>
      <c r="G66" s="36"/>
      <c r="H66" s="36"/>
      <c r="I66" s="37"/>
      <c r="J66" s="36"/>
      <c r="K66" s="36"/>
      <c r="L66" s="36"/>
      <c r="M66" s="36"/>
      <c r="N66" s="36"/>
      <c r="O66" s="41"/>
      <c r="P66" s="41"/>
      <c r="Q66" s="41"/>
      <c r="R66" s="41"/>
      <c r="S66" s="36"/>
      <c r="T66" s="36"/>
      <c r="U66" s="36"/>
      <c r="V66" s="36"/>
      <c r="W66" s="41"/>
      <c r="X66" s="41"/>
      <c r="Y66" s="41"/>
      <c r="Z66" s="42"/>
      <c r="AA66" s="42"/>
      <c r="AC66" s="4"/>
      <c r="AD66" s="4"/>
    </row>
    <row r="67" spans="1:30" ht="12.75" customHeight="1">
      <c r="A67" s="36"/>
      <c r="B67" s="37"/>
      <c r="C67" s="36"/>
      <c r="D67" s="36"/>
      <c r="E67" s="36"/>
      <c r="F67" s="36"/>
      <c r="G67" s="36"/>
      <c r="H67" s="36"/>
      <c r="I67" s="37"/>
      <c r="J67" s="36"/>
      <c r="K67" s="36"/>
      <c r="L67" s="36"/>
      <c r="M67" s="36"/>
      <c r="N67" s="36"/>
      <c r="O67" s="41"/>
      <c r="P67" s="41"/>
      <c r="Q67" s="41"/>
      <c r="R67" s="41"/>
      <c r="S67" s="36"/>
      <c r="T67" s="36"/>
      <c r="U67" s="36"/>
      <c r="V67" s="36"/>
      <c r="W67" s="41"/>
      <c r="X67" s="41"/>
      <c r="Y67" s="41"/>
      <c r="Z67" s="42"/>
      <c r="AA67" s="42"/>
      <c r="AC67" s="4"/>
      <c r="AD67" s="4"/>
    </row>
    <row r="68" spans="1:30" ht="12.75" customHeight="1">
      <c r="A68" s="36"/>
      <c r="B68" s="37"/>
      <c r="C68" s="36"/>
      <c r="D68" s="36"/>
      <c r="E68" s="36"/>
      <c r="F68" s="36"/>
      <c r="G68" s="36"/>
      <c r="H68" s="36"/>
      <c r="I68" s="37"/>
      <c r="J68" s="36"/>
      <c r="K68" s="36"/>
      <c r="L68" s="36"/>
      <c r="M68" s="36"/>
      <c r="N68" s="36"/>
      <c r="O68" s="41"/>
      <c r="P68" s="41"/>
      <c r="Q68" s="41"/>
      <c r="R68" s="41"/>
      <c r="S68" s="36"/>
      <c r="T68" s="36"/>
      <c r="U68" s="36"/>
      <c r="V68" s="36"/>
      <c r="W68" s="41"/>
      <c r="X68" s="41"/>
      <c r="Y68" s="41"/>
      <c r="Z68" s="42"/>
      <c r="AA68" s="42"/>
      <c r="AC68" s="4"/>
      <c r="AD68" s="4"/>
    </row>
    <row r="69" spans="1:30" ht="12.75" customHeight="1">
      <c r="A69" s="36"/>
      <c r="B69" s="37"/>
      <c r="C69" s="36"/>
      <c r="D69" s="36"/>
      <c r="E69" s="36"/>
      <c r="F69" s="36"/>
      <c r="G69" s="36"/>
      <c r="H69" s="36"/>
      <c r="I69" s="37"/>
      <c r="J69" s="36"/>
      <c r="K69" s="36"/>
      <c r="L69" s="36"/>
      <c r="M69" s="36"/>
      <c r="N69" s="36"/>
      <c r="O69" s="41"/>
      <c r="P69" s="41"/>
      <c r="Q69" s="41"/>
      <c r="R69" s="41"/>
      <c r="S69" s="36"/>
      <c r="T69" s="36"/>
      <c r="U69" s="36"/>
      <c r="V69" s="36"/>
      <c r="W69" s="41"/>
      <c r="X69" s="41"/>
      <c r="Y69" s="41"/>
      <c r="Z69" s="42"/>
      <c r="AA69" s="42"/>
      <c r="AC69" s="4"/>
      <c r="AD69" s="4"/>
    </row>
    <row r="70" spans="1:30" ht="12.75" customHeight="1">
      <c r="A70" s="36"/>
      <c r="B70" s="37"/>
      <c r="C70" s="36"/>
      <c r="D70" s="36"/>
      <c r="E70" s="36"/>
      <c r="F70" s="36"/>
      <c r="G70" s="36"/>
      <c r="H70" s="36"/>
      <c r="I70" s="37"/>
      <c r="J70" s="36"/>
      <c r="K70" s="36"/>
      <c r="L70" s="36"/>
      <c r="M70" s="36"/>
      <c r="N70" s="36"/>
      <c r="O70" s="41"/>
      <c r="P70" s="41"/>
      <c r="Q70" s="41"/>
      <c r="R70" s="41"/>
      <c r="S70" s="36"/>
      <c r="T70" s="36"/>
      <c r="U70" s="36"/>
      <c r="V70" s="36"/>
      <c r="W70" s="41"/>
      <c r="X70" s="41"/>
      <c r="Y70" s="41"/>
      <c r="Z70" s="42"/>
      <c r="AA70" s="42"/>
      <c r="AC70" s="4"/>
      <c r="AD70" s="4"/>
    </row>
    <row r="71" spans="1:30" ht="12.75" customHeight="1">
      <c r="A71" s="36"/>
      <c r="B71" s="37"/>
      <c r="C71" s="36"/>
      <c r="D71" s="36"/>
      <c r="E71" s="36"/>
      <c r="F71" s="36"/>
      <c r="G71" s="36"/>
      <c r="H71" s="36"/>
      <c r="I71" s="37"/>
      <c r="J71" s="36"/>
      <c r="K71" s="36"/>
      <c r="L71" s="36"/>
      <c r="M71" s="36"/>
      <c r="N71" s="36"/>
      <c r="O71" s="41"/>
      <c r="P71" s="41"/>
      <c r="Q71" s="41"/>
      <c r="R71" s="41"/>
      <c r="S71" s="36"/>
      <c r="T71" s="36"/>
      <c r="U71" s="36"/>
      <c r="V71" s="36"/>
      <c r="W71" s="41"/>
      <c r="X71" s="41"/>
      <c r="Y71" s="41"/>
      <c r="Z71" s="42"/>
      <c r="AA71" s="42"/>
      <c r="AC71" s="4"/>
      <c r="AD71" s="4"/>
    </row>
    <row r="72" spans="1:30" ht="12.75" customHeight="1">
      <c r="A72" s="36"/>
      <c r="B72" s="37"/>
      <c r="C72" s="36"/>
      <c r="D72" s="36"/>
      <c r="E72" s="36"/>
      <c r="F72" s="36"/>
      <c r="G72" s="36"/>
      <c r="H72" s="36"/>
      <c r="I72" s="37"/>
      <c r="J72" s="36"/>
      <c r="K72" s="36"/>
      <c r="L72" s="36"/>
      <c r="M72" s="36"/>
      <c r="N72" s="36"/>
      <c r="O72" s="41"/>
      <c r="P72" s="41"/>
      <c r="Q72" s="41"/>
      <c r="R72" s="41"/>
      <c r="S72" s="36"/>
      <c r="T72" s="36"/>
      <c r="U72" s="36"/>
      <c r="V72" s="36"/>
      <c r="W72" s="41"/>
      <c r="X72" s="41"/>
      <c r="Y72" s="41"/>
      <c r="Z72" s="42"/>
      <c r="AA72" s="42"/>
      <c r="AC72" s="4"/>
      <c r="AD72" s="4"/>
    </row>
    <row r="73" spans="1:30" ht="12.75" customHeight="1">
      <c r="A73" s="36"/>
      <c r="B73" s="37"/>
      <c r="C73" s="36"/>
      <c r="D73" s="36"/>
      <c r="E73" s="36"/>
      <c r="F73" s="36"/>
      <c r="G73" s="36"/>
      <c r="H73" s="36"/>
      <c r="I73" s="37"/>
      <c r="J73" s="36"/>
      <c r="K73" s="36"/>
      <c r="L73" s="36"/>
      <c r="M73" s="36"/>
      <c r="N73" s="36"/>
      <c r="O73" s="41"/>
      <c r="P73" s="41"/>
      <c r="Q73" s="41"/>
      <c r="R73" s="41"/>
      <c r="S73" s="36"/>
      <c r="T73" s="36"/>
      <c r="U73" s="36"/>
      <c r="V73" s="36"/>
      <c r="W73" s="41"/>
      <c r="X73" s="41"/>
      <c r="Y73" s="41"/>
      <c r="Z73" s="42"/>
      <c r="AA73" s="42"/>
      <c r="AC73" s="4"/>
      <c r="AD73" s="4"/>
    </row>
    <row r="74" spans="1:30" ht="12.75" customHeight="1">
      <c r="A74" s="36"/>
      <c r="B74" s="37"/>
      <c r="C74" s="36"/>
      <c r="D74" s="36"/>
      <c r="E74" s="36"/>
      <c r="F74" s="36"/>
      <c r="G74" s="36"/>
      <c r="H74" s="36"/>
      <c r="I74" s="37"/>
      <c r="J74" s="36"/>
      <c r="K74" s="36"/>
      <c r="L74" s="36"/>
      <c r="M74" s="36"/>
      <c r="N74" s="36"/>
      <c r="O74" s="41"/>
      <c r="P74" s="41"/>
      <c r="Q74" s="41"/>
      <c r="R74" s="41"/>
      <c r="S74" s="36"/>
      <c r="T74" s="36"/>
      <c r="U74" s="36"/>
      <c r="V74" s="36"/>
      <c r="W74" s="41"/>
      <c r="X74" s="41"/>
      <c r="Y74" s="41"/>
      <c r="Z74" s="42"/>
      <c r="AA74" s="42"/>
      <c r="AC74" s="4"/>
      <c r="AD74" s="4"/>
    </row>
    <row r="75" spans="1:30" ht="12.75" customHeight="1">
      <c r="A75" s="36"/>
      <c r="B75" s="37"/>
      <c r="C75" s="36"/>
      <c r="D75" s="36"/>
      <c r="E75" s="36"/>
      <c r="F75" s="36"/>
      <c r="G75" s="36"/>
      <c r="H75" s="36"/>
      <c r="I75" s="37"/>
      <c r="J75" s="36"/>
      <c r="K75" s="36"/>
      <c r="L75" s="36"/>
      <c r="M75" s="36"/>
      <c r="N75" s="36"/>
      <c r="O75" s="41"/>
      <c r="P75" s="41"/>
      <c r="Q75" s="41"/>
      <c r="R75" s="41"/>
      <c r="S75" s="36"/>
      <c r="T75" s="36"/>
      <c r="U75" s="36"/>
      <c r="V75" s="36"/>
      <c r="W75" s="41"/>
      <c r="X75" s="41"/>
      <c r="Y75" s="41"/>
      <c r="Z75" s="42"/>
      <c r="AA75" s="42"/>
      <c r="AC75" s="4"/>
      <c r="AD75" s="4"/>
    </row>
    <row r="76" spans="1:30" ht="12.75" customHeight="1">
      <c r="A76" s="36"/>
      <c r="B76" s="37"/>
      <c r="C76" s="36"/>
      <c r="D76" s="36"/>
      <c r="E76" s="36"/>
      <c r="F76" s="36"/>
      <c r="G76" s="36"/>
      <c r="H76" s="36"/>
      <c r="I76" s="37"/>
      <c r="J76" s="36"/>
      <c r="K76" s="36"/>
      <c r="L76" s="36"/>
      <c r="M76" s="36"/>
      <c r="N76" s="36"/>
      <c r="O76" s="41"/>
      <c r="P76" s="41"/>
      <c r="Q76" s="41"/>
      <c r="R76" s="41"/>
      <c r="S76" s="36"/>
      <c r="T76" s="36"/>
      <c r="U76" s="36"/>
      <c r="V76" s="36"/>
      <c r="W76" s="41"/>
      <c r="X76" s="41"/>
      <c r="Y76" s="41"/>
      <c r="Z76" s="42"/>
      <c r="AA76" s="42"/>
      <c r="AC76" s="4"/>
      <c r="AD76" s="4"/>
    </row>
    <row r="77" spans="1:30" ht="12.75" customHeight="1">
      <c r="A77" s="36"/>
      <c r="B77" s="37"/>
      <c r="C77" s="36"/>
      <c r="D77" s="36"/>
      <c r="E77" s="36"/>
      <c r="F77" s="36"/>
      <c r="G77" s="36"/>
      <c r="H77" s="36"/>
      <c r="I77" s="37"/>
      <c r="J77" s="36"/>
      <c r="K77" s="36"/>
      <c r="L77" s="36"/>
      <c r="M77" s="36"/>
      <c r="N77" s="36"/>
      <c r="O77" s="41"/>
      <c r="P77" s="41"/>
      <c r="Q77" s="41"/>
      <c r="R77" s="41"/>
      <c r="S77" s="36"/>
      <c r="T77" s="36"/>
      <c r="U77" s="36"/>
      <c r="V77" s="36"/>
      <c r="W77" s="41"/>
      <c r="X77" s="41"/>
      <c r="Y77" s="41"/>
      <c r="Z77" s="42"/>
      <c r="AA77" s="42"/>
      <c r="AC77" s="4"/>
      <c r="AD77" s="4"/>
    </row>
    <row r="78" spans="1:30" ht="12.75" customHeight="1">
      <c r="A78" s="36"/>
      <c r="B78" s="37"/>
      <c r="C78" s="36"/>
      <c r="D78" s="36"/>
      <c r="E78" s="36"/>
      <c r="F78" s="36"/>
      <c r="G78" s="36"/>
      <c r="H78" s="36"/>
      <c r="I78" s="37"/>
      <c r="J78" s="36"/>
      <c r="K78" s="36"/>
      <c r="L78" s="36"/>
      <c r="M78" s="36"/>
      <c r="N78" s="36"/>
      <c r="O78" s="41"/>
      <c r="P78" s="41"/>
      <c r="Q78" s="41"/>
      <c r="R78" s="41"/>
      <c r="S78" s="36"/>
      <c r="T78" s="36"/>
      <c r="U78" s="36"/>
      <c r="V78" s="36"/>
      <c r="W78" s="41"/>
      <c r="X78" s="41"/>
      <c r="Y78" s="41"/>
      <c r="Z78" s="42"/>
      <c r="AA78" s="42"/>
      <c r="AC78" s="4"/>
      <c r="AD78" s="4"/>
    </row>
    <row r="79" spans="1:30" ht="12.75" customHeight="1">
      <c r="A79" s="36"/>
      <c r="B79" s="37"/>
      <c r="C79" s="36"/>
      <c r="D79" s="36"/>
      <c r="E79" s="36"/>
      <c r="F79" s="36"/>
      <c r="G79" s="36"/>
      <c r="H79" s="36"/>
      <c r="I79" s="37"/>
      <c r="J79" s="36"/>
      <c r="K79" s="36"/>
      <c r="L79" s="36"/>
      <c r="M79" s="36"/>
      <c r="N79" s="36"/>
      <c r="O79" s="41"/>
      <c r="P79" s="41"/>
      <c r="Q79" s="41"/>
      <c r="R79" s="41"/>
      <c r="S79" s="36"/>
      <c r="T79" s="36"/>
      <c r="U79" s="36"/>
      <c r="V79" s="36"/>
      <c r="W79" s="41"/>
      <c r="X79" s="41"/>
      <c r="Y79" s="41"/>
      <c r="Z79" s="42"/>
      <c r="AA79" s="42"/>
      <c r="AC79" s="4"/>
      <c r="AD79" s="4"/>
    </row>
    <row r="80" spans="1:30" ht="12.75" customHeight="1">
      <c r="A80" s="36"/>
      <c r="B80" s="37"/>
      <c r="C80" s="36"/>
      <c r="D80" s="36"/>
      <c r="E80" s="36"/>
      <c r="F80" s="36"/>
      <c r="G80" s="36"/>
      <c r="H80" s="36"/>
      <c r="I80" s="37"/>
      <c r="J80" s="36"/>
      <c r="K80" s="36"/>
      <c r="L80" s="36"/>
      <c r="M80" s="36"/>
      <c r="N80" s="36"/>
      <c r="O80" s="41"/>
      <c r="P80" s="41"/>
      <c r="Q80" s="41"/>
      <c r="R80" s="41"/>
      <c r="S80" s="36"/>
      <c r="T80" s="36"/>
      <c r="U80" s="36"/>
      <c r="V80" s="36"/>
      <c r="W80" s="41"/>
      <c r="X80" s="41"/>
      <c r="Y80" s="41"/>
      <c r="Z80" s="42"/>
      <c r="AA80" s="42"/>
      <c r="AC80" s="4"/>
      <c r="AD80" s="4"/>
    </row>
    <row r="81" spans="1:30" ht="12.75" customHeight="1">
      <c r="A81" s="36"/>
      <c r="B81" s="37"/>
      <c r="C81" s="36"/>
      <c r="D81" s="36"/>
      <c r="E81" s="36"/>
      <c r="F81" s="36"/>
      <c r="G81" s="36"/>
      <c r="H81" s="36"/>
      <c r="I81" s="37"/>
      <c r="J81" s="36"/>
      <c r="K81" s="36"/>
      <c r="L81" s="36"/>
      <c r="M81" s="36"/>
      <c r="N81" s="36"/>
      <c r="O81" s="41"/>
      <c r="P81" s="41"/>
      <c r="Q81" s="41"/>
      <c r="R81" s="41"/>
      <c r="S81" s="36"/>
      <c r="T81" s="36"/>
      <c r="U81" s="36"/>
      <c r="V81" s="36"/>
      <c r="W81" s="41"/>
      <c r="X81" s="41"/>
      <c r="Y81" s="41"/>
      <c r="Z81" s="42"/>
      <c r="AA81" s="42"/>
      <c r="AC81" s="4"/>
      <c r="AD81" s="4"/>
    </row>
    <row r="82" spans="1:30" ht="12.75" customHeight="1">
      <c r="A82" s="36"/>
      <c r="B82" s="37"/>
      <c r="C82" s="36"/>
      <c r="D82" s="36"/>
      <c r="E82" s="36"/>
      <c r="F82" s="36"/>
      <c r="G82" s="36"/>
      <c r="H82" s="36"/>
      <c r="I82" s="37"/>
      <c r="J82" s="36"/>
      <c r="K82" s="36"/>
      <c r="L82" s="36"/>
      <c r="M82" s="36"/>
      <c r="N82" s="36"/>
      <c r="O82" s="41"/>
      <c r="P82" s="41"/>
      <c r="Q82" s="41"/>
      <c r="R82" s="41"/>
      <c r="S82" s="36"/>
      <c r="T82" s="36"/>
      <c r="U82" s="36"/>
      <c r="V82" s="36"/>
      <c r="W82" s="41"/>
      <c r="X82" s="41"/>
      <c r="Y82" s="41"/>
      <c r="Z82" s="42"/>
      <c r="AA82" s="42"/>
      <c r="AC82" s="4"/>
      <c r="AD82" s="4"/>
    </row>
    <row r="83" spans="1:30" ht="12.75" customHeight="1">
      <c r="A83" s="36"/>
      <c r="B83" s="37"/>
      <c r="C83" s="36"/>
      <c r="D83" s="36"/>
      <c r="E83" s="36"/>
      <c r="F83" s="36"/>
      <c r="G83" s="36"/>
      <c r="H83" s="36"/>
      <c r="I83" s="37"/>
      <c r="J83" s="36"/>
      <c r="K83" s="36"/>
      <c r="L83" s="36"/>
      <c r="M83" s="36"/>
      <c r="N83" s="36"/>
      <c r="O83" s="41"/>
      <c r="P83" s="41"/>
      <c r="Q83" s="41"/>
      <c r="R83" s="41"/>
      <c r="S83" s="36"/>
      <c r="T83" s="36"/>
      <c r="U83" s="36"/>
      <c r="V83" s="36"/>
      <c r="W83" s="41"/>
      <c r="X83" s="41"/>
      <c r="Y83" s="41"/>
      <c r="Z83" s="42"/>
      <c r="AA83" s="42"/>
      <c r="AC83" s="4"/>
      <c r="AD83" s="4"/>
    </row>
    <row r="84" spans="1:30" ht="12.75" customHeight="1">
      <c r="A84" s="36"/>
      <c r="B84" s="37"/>
      <c r="C84" s="36"/>
      <c r="D84" s="36"/>
      <c r="E84" s="36"/>
      <c r="F84" s="36"/>
      <c r="G84" s="36"/>
      <c r="H84" s="36"/>
      <c r="I84" s="37"/>
      <c r="J84" s="36"/>
      <c r="K84" s="36"/>
      <c r="L84" s="36"/>
      <c r="M84" s="36"/>
      <c r="N84" s="36"/>
      <c r="O84" s="41"/>
      <c r="P84" s="41"/>
      <c r="Q84" s="41"/>
      <c r="R84" s="41"/>
      <c r="S84" s="36"/>
      <c r="T84" s="36"/>
      <c r="U84" s="36"/>
      <c r="V84" s="36"/>
      <c r="W84" s="41"/>
      <c r="X84" s="41"/>
      <c r="Y84" s="41"/>
      <c r="Z84" s="42"/>
      <c r="AA84" s="42"/>
      <c r="AC84" s="4"/>
      <c r="AD84" s="4"/>
    </row>
    <row r="85" spans="1:30" ht="12.75" customHeight="1">
      <c r="A85" s="36"/>
      <c r="B85" s="37"/>
      <c r="C85" s="36"/>
      <c r="D85" s="36"/>
      <c r="E85" s="36"/>
      <c r="F85" s="36"/>
      <c r="G85" s="36"/>
      <c r="H85" s="36"/>
      <c r="I85" s="37"/>
      <c r="J85" s="36"/>
      <c r="K85" s="36"/>
      <c r="L85" s="36"/>
      <c r="M85" s="36"/>
      <c r="N85" s="36"/>
      <c r="O85" s="41"/>
      <c r="P85" s="41"/>
      <c r="Q85" s="41"/>
      <c r="R85" s="41"/>
      <c r="S85" s="36"/>
      <c r="T85" s="36"/>
      <c r="U85" s="36"/>
      <c r="V85" s="36"/>
      <c r="W85" s="41"/>
      <c r="X85" s="41"/>
      <c r="Y85" s="41"/>
      <c r="Z85" s="42"/>
      <c r="AA85" s="42"/>
      <c r="AC85" s="4"/>
      <c r="AD85" s="4"/>
    </row>
    <row r="86" spans="1:30" ht="12.75" customHeight="1">
      <c r="A86" s="36"/>
      <c r="B86" s="37"/>
      <c r="C86" s="36"/>
      <c r="D86" s="36"/>
      <c r="E86" s="36"/>
      <c r="F86" s="36"/>
      <c r="G86" s="36"/>
      <c r="H86" s="36"/>
      <c r="I86" s="37"/>
      <c r="J86" s="36"/>
      <c r="K86" s="36"/>
      <c r="L86" s="36"/>
      <c r="M86" s="36"/>
      <c r="N86" s="36"/>
      <c r="O86" s="41"/>
      <c r="P86" s="41"/>
      <c r="Q86" s="41"/>
      <c r="R86" s="41"/>
      <c r="S86" s="36"/>
      <c r="T86" s="36"/>
      <c r="U86" s="36"/>
      <c r="V86" s="36"/>
      <c r="W86" s="41"/>
      <c r="X86" s="41"/>
      <c r="Y86" s="41"/>
      <c r="Z86" s="42"/>
      <c r="AA86" s="42"/>
      <c r="AC86" s="4"/>
      <c r="AD86" s="4"/>
    </row>
    <row r="87" spans="1:30" ht="12.75" customHeight="1">
      <c r="A87" s="36"/>
      <c r="B87" s="37"/>
      <c r="C87" s="36"/>
      <c r="D87" s="36"/>
      <c r="E87" s="36"/>
      <c r="F87" s="36"/>
      <c r="G87" s="36"/>
      <c r="H87" s="36"/>
      <c r="I87" s="37"/>
      <c r="J87" s="36"/>
      <c r="K87" s="36"/>
      <c r="L87" s="36"/>
      <c r="M87" s="36"/>
      <c r="N87" s="36"/>
      <c r="O87" s="41"/>
      <c r="P87" s="41"/>
      <c r="Q87" s="41"/>
      <c r="R87" s="41"/>
      <c r="S87" s="36"/>
      <c r="T87" s="36"/>
      <c r="U87" s="36"/>
      <c r="V87" s="36"/>
      <c r="W87" s="41"/>
      <c r="X87" s="41"/>
      <c r="Y87" s="41"/>
      <c r="Z87" s="42"/>
      <c r="AA87" s="42"/>
      <c r="AC87" s="4"/>
      <c r="AD87" s="4"/>
    </row>
    <row r="88" spans="1:30" ht="12.75" customHeight="1">
      <c r="A88" s="36"/>
      <c r="B88" s="37"/>
      <c r="C88" s="36"/>
      <c r="D88" s="36"/>
      <c r="E88" s="36"/>
      <c r="F88" s="36"/>
      <c r="G88" s="36"/>
      <c r="H88" s="36"/>
      <c r="I88" s="37"/>
      <c r="J88" s="36"/>
      <c r="K88" s="36"/>
      <c r="L88" s="36"/>
      <c r="M88" s="36"/>
      <c r="N88" s="36"/>
      <c r="O88" s="41"/>
      <c r="P88" s="41"/>
      <c r="Q88" s="41"/>
      <c r="R88" s="41"/>
      <c r="S88" s="36"/>
      <c r="T88" s="36"/>
      <c r="U88" s="36"/>
      <c r="V88" s="36"/>
      <c r="W88" s="41"/>
      <c r="X88" s="41"/>
      <c r="Y88" s="41"/>
      <c r="Z88" s="42"/>
      <c r="AA88" s="42"/>
      <c r="AC88" s="4"/>
      <c r="AD88" s="4"/>
    </row>
    <row r="89" spans="1:30" ht="12.75" customHeight="1">
      <c r="A89" s="36"/>
      <c r="B89" s="37"/>
      <c r="C89" s="36"/>
      <c r="D89" s="36"/>
      <c r="E89" s="36"/>
      <c r="F89" s="36"/>
      <c r="G89" s="36"/>
      <c r="H89" s="36"/>
      <c r="I89" s="37"/>
      <c r="J89" s="36"/>
      <c r="K89" s="36"/>
      <c r="L89" s="36"/>
      <c r="M89" s="36"/>
      <c r="N89" s="36"/>
      <c r="O89" s="41"/>
      <c r="P89" s="41"/>
      <c r="Q89" s="41"/>
      <c r="R89" s="41"/>
      <c r="S89" s="36"/>
      <c r="T89" s="36"/>
      <c r="U89" s="36"/>
      <c r="V89" s="36"/>
      <c r="W89" s="41"/>
      <c r="X89" s="41"/>
      <c r="Y89" s="41"/>
      <c r="Z89" s="42"/>
      <c r="AA89" s="42"/>
      <c r="AC89" s="4"/>
      <c r="AD89" s="4"/>
    </row>
    <row r="90" spans="1:30" ht="12.75" customHeight="1">
      <c r="A90" s="36"/>
      <c r="B90" s="37"/>
      <c r="C90" s="36"/>
      <c r="D90" s="36"/>
      <c r="E90" s="36"/>
      <c r="F90" s="36"/>
      <c r="G90" s="36"/>
      <c r="H90" s="36"/>
      <c r="I90" s="37"/>
      <c r="J90" s="36"/>
      <c r="K90" s="36"/>
      <c r="L90" s="36"/>
      <c r="M90" s="36"/>
      <c r="N90" s="36"/>
      <c r="O90" s="41"/>
      <c r="P90" s="41"/>
      <c r="Q90" s="41"/>
      <c r="R90" s="41"/>
      <c r="S90" s="36"/>
      <c r="T90" s="36"/>
      <c r="U90" s="36"/>
      <c r="V90" s="36"/>
      <c r="W90" s="41"/>
      <c r="X90" s="41"/>
      <c r="Y90" s="41"/>
      <c r="Z90" s="42"/>
      <c r="AA90" s="42"/>
      <c r="AC90" s="4"/>
      <c r="AD90" s="4"/>
    </row>
    <row r="91" spans="1:30" ht="12.75" customHeight="1">
      <c r="A91" s="36"/>
      <c r="B91" s="37"/>
      <c r="C91" s="36"/>
      <c r="D91" s="36"/>
      <c r="E91" s="36"/>
      <c r="F91" s="36"/>
      <c r="G91" s="36"/>
      <c r="H91" s="36"/>
      <c r="I91" s="37"/>
      <c r="J91" s="36"/>
      <c r="K91" s="36"/>
      <c r="L91" s="36"/>
      <c r="M91" s="36"/>
      <c r="N91" s="36"/>
      <c r="O91" s="41"/>
      <c r="P91" s="41"/>
      <c r="Q91" s="41"/>
      <c r="R91" s="41"/>
      <c r="S91" s="36"/>
      <c r="T91" s="36"/>
      <c r="U91" s="36"/>
      <c r="V91" s="36"/>
      <c r="W91" s="41"/>
      <c r="X91" s="41"/>
      <c r="Y91" s="41"/>
      <c r="Z91" s="42"/>
      <c r="AA91" s="42"/>
      <c r="AC91" s="4"/>
      <c r="AD91" s="4"/>
    </row>
    <row r="92" spans="1:30" ht="12.75" customHeight="1">
      <c r="A92" s="36"/>
      <c r="B92" s="37"/>
      <c r="C92" s="36"/>
      <c r="D92" s="36"/>
      <c r="E92" s="36"/>
      <c r="F92" s="36"/>
      <c r="G92" s="36"/>
      <c r="H92" s="36"/>
      <c r="I92" s="37"/>
      <c r="J92" s="36"/>
      <c r="K92" s="36"/>
      <c r="L92" s="36"/>
      <c r="M92" s="36"/>
      <c r="N92" s="36"/>
      <c r="O92" s="41"/>
      <c r="P92" s="41"/>
      <c r="Q92" s="41"/>
      <c r="R92" s="41"/>
      <c r="S92" s="36"/>
      <c r="T92" s="36"/>
      <c r="U92" s="36"/>
      <c r="V92" s="36"/>
      <c r="W92" s="41"/>
      <c r="X92" s="41"/>
      <c r="Y92" s="41"/>
      <c r="Z92" s="42"/>
      <c r="AA92" s="42"/>
      <c r="AC92" s="4"/>
      <c r="AD92" s="4"/>
    </row>
    <row r="93" spans="1:30" ht="12.75" customHeight="1">
      <c r="A93" s="36"/>
      <c r="B93" s="37"/>
      <c r="C93" s="36"/>
      <c r="D93" s="36"/>
      <c r="E93" s="36"/>
      <c r="F93" s="36"/>
      <c r="G93" s="36"/>
      <c r="H93" s="36"/>
      <c r="I93" s="37"/>
      <c r="J93" s="36"/>
      <c r="K93" s="36"/>
      <c r="L93" s="36"/>
      <c r="M93" s="36"/>
      <c r="N93" s="36"/>
      <c r="O93" s="41"/>
      <c r="P93" s="41"/>
      <c r="Q93" s="41"/>
      <c r="R93" s="41"/>
      <c r="S93" s="36"/>
      <c r="T93" s="36"/>
      <c r="U93" s="36"/>
      <c r="V93" s="36"/>
      <c r="W93" s="41"/>
      <c r="X93" s="41"/>
      <c r="Y93" s="41"/>
      <c r="Z93" s="42"/>
      <c r="AA93" s="42"/>
      <c r="AC93" s="4"/>
      <c r="AD93" s="4"/>
    </row>
    <row r="94" spans="1:30" ht="12.75" customHeight="1">
      <c r="A94" s="36"/>
      <c r="B94" s="37"/>
      <c r="C94" s="36"/>
      <c r="D94" s="36"/>
      <c r="E94" s="36"/>
      <c r="F94" s="36"/>
      <c r="G94" s="36"/>
      <c r="H94" s="36"/>
      <c r="I94" s="37"/>
      <c r="J94" s="36"/>
      <c r="K94" s="36"/>
      <c r="L94" s="36"/>
      <c r="M94" s="36"/>
      <c r="N94" s="36"/>
      <c r="O94" s="41"/>
      <c r="P94" s="41"/>
      <c r="Q94" s="41"/>
      <c r="R94" s="41"/>
      <c r="S94" s="36"/>
      <c r="T94" s="36"/>
      <c r="U94" s="36"/>
      <c r="V94" s="36"/>
      <c r="W94" s="41"/>
      <c r="X94" s="41"/>
      <c r="Y94" s="41"/>
      <c r="Z94" s="42"/>
      <c r="AA94" s="42"/>
      <c r="AC94" s="4"/>
      <c r="AD94" s="4"/>
    </row>
    <row r="95" spans="1:30" ht="12.75" customHeight="1">
      <c r="A95" s="36"/>
      <c r="B95" s="37"/>
      <c r="C95" s="36"/>
      <c r="D95" s="36"/>
      <c r="E95" s="36"/>
      <c r="F95" s="36"/>
      <c r="G95" s="36"/>
      <c r="H95" s="36"/>
      <c r="I95" s="37"/>
      <c r="J95" s="36"/>
      <c r="K95" s="36"/>
      <c r="L95" s="36"/>
      <c r="M95" s="36"/>
      <c r="N95" s="36"/>
      <c r="O95" s="41"/>
      <c r="P95" s="41"/>
      <c r="Q95" s="41"/>
      <c r="R95" s="41"/>
      <c r="S95" s="36"/>
      <c r="T95" s="36"/>
      <c r="U95" s="36"/>
      <c r="V95" s="36"/>
      <c r="W95" s="41"/>
      <c r="X95" s="41"/>
      <c r="Y95" s="41"/>
      <c r="Z95" s="42"/>
      <c r="AA95" s="42"/>
      <c r="AC95" s="4"/>
      <c r="AD95" s="4"/>
    </row>
    <row r="96" spans="1:30" ht="12.75" customHeight="1">
      <c r="A96" s="36"/>
      <c r="B96" s="37"/>
      <c r="C96" s="36"/>
      <c r="D96" s="36"/>
      <c r="E96" s="36"/>
      <c r="F96" s="36"/>
      <c r="G96" s="36"/>
      <c r="H96" s="36"/>
      <c r="I96" s="37"/>
      <c r="J96" s="36"/>
      <c r="K96" s="36"/>
      <c r="L96" s="36"/>
      <c r="M96" s="36"/>
      <c r="N96" s="36"/>
      <c r="O96" s="41"/>
      <c r="P96" s="41"/>
      <c r="Q96" s="41"/>
      <c r="R96" s="41"/>
      <c r="S96" s="36"/>
      <c r="T96" s="36"/>
      <c r="U96" s="36"/>
      <c r="V96" s="36"/>
      <c r="W96" s="41"/>
      <c r="X96" s="41"/>
      <c r="Y96" s="41"/>
      <c r="Z96" s="42"/>
      <c r="AA96" s="42"/>
      <c r="AC96" s="4"/>
      <c r="AD96" s="4"/>
    </row>
    <row r="97" spans="1:30" ht="12.75" customHeight="1">
      <c r="A97" s="36"/>
      <c r="B97" s="37"/>
      <c r="C97" s="36"/>
      <c r="D97" s="36"/>
      <c r="E97" s="36"/>
      <c r="F97" s="36"/>
      <c r="G97" s="36"/>
      <c r="H97" s="36"/>
      <c r="I97" s="37"/>
      <c r="J97" s="36"/>
      <c r="K97" s="36"/>
      <c r="L97" s="36"/>
      <c r="M97" s="36"/>
      <c r="N97" s="36"/>
      <c r="O97" s="41"/>
      <c r="P97" s="41"/>
      <c r="Q97" s="41"/>
      <c r="R97" s="41"/>
      <c r="S97" s="36"/>
      <c r="T97" s="36"/>
      <c r="U97" s="36"/>
      <c r="V97" s="36"/>
      <c r="W97" s="41"/>
      <c r="X97" s="41"/>
      <c r="Y97" s="41"/>
      <c r="Z97" s="42"/>
      <c r="AA97" s="42"/>
      <c r="AC97" s="4"/>
      <c r="AD97" s="4"/>
    </row>
    <row r="98" spans="1:30" ht="12.75" customHeight="1">
      <c r="A98" s="36"/>
      <c r="B98" s="37"/>
      <c r="C98" s="36"/>
      <c r="D98" s="36"/>
      <c r="E98" s="36"/>
      <c r="F98" s="36"/>
      <c r="G98" s="36"/>
      <c r="H98" s="36"/>
      <c r="I98" s="37"/>
      <c r="J98" s="36"/>
      <c r="K98" s="36"/>
      <c r="L98" s="36"/>
      <c r="M98" s="36"/>
      <c r="N98" s="36"/>
      <c r="O98" s="41"/>
      <c r="P98" s="41"/>
      <c r="Q98" s="41"/>
      <c r="R98" s="41"/>
      <c r="S98" s="36"/>
      <c r="T98" s="36"/>
      <c r="U98" s="36"/>
      <c r="V98" s="36"/>
      <c r="W98" s="41"/>
      <c r="X98" s="41"/>
      <c r="Y98" s="41"/>
      <c r="Z98" s="42"/>
      <c r="AA98" s="42"/>
      <c r="AC98" s="4"/>
      <c r="AD98" s="4"/>
    </row>
    <row r="99" spans="1:30" ht="12.75" customHeight="1">
      <c r="A99" s="36"/>
      <c r="B99" s="37"/>
      <c r="C99" s="36"/>
      <c r="D99" s="36"/>
      <c r="E99" s="36"/>
      <c r="F99" s="36"/>
      <c r="G99" s="36"/>
      <c r="H99" s="36"/>
      <c r="I99" s="37"/>
      <c r="J99" s="36"/>
      <c r="K99" s="36"/>
      <c r="L99" s="36"/>
      <c r="M99" s="36"/>
      <c r="N99" s="36"/>
      <c r="O99" s="41"/>
      <c r="P99" s="41"/>
      <c r="Q99" s="41"/>
      <c r="R99" s="41"/>
      <c r="S99" s="36"/>
      <c r="T99" s="36"/>
      <c r="U99" s="36"/>
      <c r="V99" s="36"/>
      <c r="W99" s="41"/>
      <c r="X99" s="41"/>
      <c r="Y99" s="41"/>
      <c r="Z99" s="42"/>
      <c r="AA99" s="42"/>
      <c r="AC99" s="4"/>
      <c r="AD99" s="4"/>
    </row>
    <row r="100" spans="1:30" ht="12.75" customHeight="1">
      <c r="A100" s="36"/>
      <c r="B100" s="37"/>
      <c r="C100" s="36"/>
      <c r="D100" s="36"/>
      <c r="E100" s="36"/>
      <c r="F100" s="36"/>
      <c r="G100" s="36"/>
      <c r="H100" s="36"/>
      <c r="I100" s="37"/>
      <c r="J100" s="36"/>
      <c r="K100" s="36"/>
      <c r="L100" s="36"/>
      <c r="M100" s="36"/>
      <c r="N100" s="36"/>
      <c r="O100" s="41"/>
      <c r="P100" s="41"/>
      <c r="Q100" s="41"/>
      <c r="R100" s="41"/>
      <c r="S100" s="36"/>
      <c r="T100" s="36"/>
      <c r="U100" s="36"/>
      <c r="V100" s="36"/>
      <c r="W100" s="41"/>
      <c r="X100" s="41"/>
      <c r="Y100" s="41"/>
      <c r="Z100" s="42"/>
      <c r="AA100" s="42"/>
      <c r="AC100" s="4"/>
      <c r="AD100" s="4"/>
    </row>
    <row r="101" spans="1:30" ht="12.75" customHeight="1">
      <c r="A101" s="36"/>
      <c r="B101" s="37"/>
      <c r="C101" s="36"/>
      <c r="D101" s="36"/>
      <c r="E101" s="36"/>
      <c r="F101" s="36"/>
      <c r="G101" s="36"/>
      <c r="H101" s="36"/>
      <c r="I101" s="37"/>
      <c r="J101" s="36"/>
      <c r="K101" s="36"/>
      <c r="L101" s="36"/>
      <c r="M101" s="36"/>
      <c r="N101" s="36"/>
      <c r="O101" s="41"/>
      <c r="P101" s="41"/>
      <c r="Q101" s="41"/>
      <c r="R101" s="41"/>
      <c r="S101" s="36"/>
      <c r="T101" s="36"/>
      <c r="U101" s="36"/>
      <c r="V101" s="36"/>
      <c r="W101" s="41"/>
      <c r="X101" s="41"/>
      <c r="Y101" s="41"/>
      <c r="Z101" s="42"/>
      <c r="AA101" s="42"/>
      <c r="AC101" s="4"/>
      <c r="AD101" s="4"/>
    </row>
    <row r="102" spans="1:30" ht="12.75" customHeight="1">
      <c r="A102" s="36"/>
      <c r="B102" s="37"/>
      <c r="C102" s="36"/>
      <c r="D102" s="36"/>
      <c r="E102" s="36"/>
      <c r="F102" s="36"/>
      <c r="G102" s="36"/>
      <c r="H102" s="36"/>
      <c r="I102" s="37"/>
      <c r="J102" s="36"/>
      <c r="K102" s="36"/>
      <c r="L102" s="36"/>
      <c r="M102" s="36"/>
      <c r="N102" s="36"/>
      <c r="O102" s="41"/>
      <c r="P102" s="41"/>
      <c r="Q102" s="41"/>
      <c r="R102" s="41"/>
      <c r="S102" s="36"/>
      <c r="T102" s="36"/>
      <c r="U102" s="36"/>
      <c r="V102" s="36"/>
      <c r="W102" s="41"/>
      <c r="X102" s="41"/>
      <c r="Y102" s="41"/>
      <c r="Z102" s="42"/>
      <c r="AA102" s="42"/>
      <c r="AC102" s="4"/>
      <c r="AD102" s="4"/>
    </row>
    <row r="103" spans="1:30" ht="12.75" customHeight="1">
      <c r="A103" s="36"/>
      <c r="B103" s="37"/>
      <c r="C103" s="36"/>
      <c r="D103" s="36"/>
      <c r="E103" s="36"/>
      <c r="F103" s="36"/>
      <c r="G103" s="36"/>
      <c r="H103" s="36"/>
      <c r="I103" s="37"/>
      <c r="J103" s="36"/>
      <c r="K103" s="36"/>
      <c r="L103" s="36"/>
      <c r="M103" s="36"/>
      <c r="N103" s="36"/>
      <c r="O103" s="41"/>
      <c r="P103" s="41"/>
      <c r="Q103" s="41"/>
      <c r="R103" s="41"/>
      <c r="S103" s="36"/>
      <c r="T103" s="36"/>
      <c r="U103" s="36"/>
      <c r="V103" s="36"/>
      <c r="W103" s="41"/>
      <c r="X103" s="41"/>
      <c r="Y103" s="41"/>
      <c r="Z103" s="42"/>
      <c r="AA103" s="42"/>
      <c r="AC103" s="4"/>
      <c r="AD103" s="4"/>
    </row>
    <row r="104" spans="1:30" ht="12.75" customHeight="1">
      <c r="A104" s="36"/>
      <c r="B104" s="37"/>
      <c r="C104" s="36"/>
      <c r="D104" s="36"/>
      <c r="E104" s="36"/>
      <c r="F104" s="36"/>
      <c r="G104" s="36"/>
      <c r="H104" s="36"/>
      <c r="I104" s="37"/>
      <c r="J104" s="36"/>
      <c r="K104" s="36"/>
      <c r="L104" s="36"/>
      <c r="M104" s="36"/>
      <c r="N104" s="36"/>
      <c r="O104" s="41"/>
      <c r="P104" s="41"/>
      <c r="Q104" s="41"/>
      <c r="R104" s="41"/>
      <c r="S104" s="36"/>
      <c r="T104" s="36"/>
      <c r="U104" s="36"/>
      <c r="V104" s="36"/>
      <c r="W104" s="41"/>
      <c r="X104" s="41"/>
      <c r="Y104" s="41"/>
      <c r="Z104" s="42"/>
      <c r="AA104" s="42"/>
      <c r="AC104" s="4"/>
      <c r="AD104" s="4"/>
    </row>
    <row r="105" spans="1:30" ht="12.75" customHeight="1">
      <c r="A105" s="36"/>
      <c r="B105" s="37"/>
      <c r="C105" s="36"/>
      <c r="D105" s="36"/>
      <c r="E105" s="36"/>
      <c r="F105" s="36"/>
      <c r="G105" s="36"/>
      <c r="H105" s="36"/>
      <c r="I105" s="37"/>
      <c r="J105" s="36"/>
      <c r="K105" s="36"/>
      <c r="L105" s="36"/>
      <c r="M105" s="36"/>
      <c r="N105" s="36"/>
      <c r="O105" s="41"/>
      <c r="P105" s="41"/>
      <c r="Q105" s="41"/>
      <c r="R105" s="41"/>
      <c r="S105" s="36"/>
      <c r="T105" s="36"/>
      <c r="U105" s="36"/>
      <c r="V105" s="36"/>
      <c r="W105" s="41"/>
      <c r="X105" s="41"/>
      <c r="Y105" s="41"/>
      <c r="Z105" s="42"/>
      <c r="AA105" s="42"/>
      <c r="AC105" s="4"/>
      <c r="AD105" s="4"/>
    </row>
    <row r="106" spans="1:30" ht="12.75" customHeight="1">
      <c r="A106" s="36"/>
      <c r="B106" s="37"/>
      <c r="C106" s="36"/>
      <c r="D106" s="36"/>
      <c r="E106" s="36"/>
      <c r="F106" s="36"/>
      <c r="G106" s="36"/>
      <c r="H106" s="36"/>
      <c r="I106" s="37"/>
      <c r="J106" s="36"/>
      <c r="K106" s="36"/>
      <c r="L106" s="36"/>
      <c r="M106" s="36"/>
      <c r="N106" s="36"/>
      <c r="O106" s="41"/>
      <c r="P106" s="41"/>
      <c r="Q106" s="41"/>
      <c r="R106" s="41"/>
      <c r="S106" s="36"/>
      <c r="T106" s="36"/>
      <c r="U106" s="36"/>
      <c r="V106" s="36"/>
      <c r="W106" s="41"/>
      <c r="X106" s="41"/>
      <c r="Y106" s="41"/>
      <c r="Z106" s="42"/>
      <c r="AA106" s="42"/>
      <c r="AC106" s="4"/>
      <c r="AD106" s="4"/>
    </row>
    <row r="107" spans="1:30" ht="12.75" customHeight="1">
      <c r="A107" s="36"/>
      <c r="B107" s="37"/>
      <c r="C107" s="36"/>
      <c r="D107" s="36"/>
      <c r="E107" s="36"/>
      <c r="F107" s="36"/>
      <c r="G107" s="36"/>
      <c r="H107" s="36"/>
      <c r="I107" s="37"/>
      <c r="J107" s="36"/>
      <c r="K107" s="36"/>
      <c r="L107" s="36"/>
      <c r="M107" s="36"/>
      <c r="N107" s="36"/>
      <c r="O107" s="41"/>
      <c r="P107" s="41"/>
      <c r="Q107" s="41"/>
      <c r="R107" s="41"/>
      <c r="S107" s="36"/>
      <c r="T107" s="36"/>
      <c r="U107" s="36"/>
      <c r="V107" s="36"/>
      <c r="W107" s="41"/>
      <c r="X107" s="41"/>
      <c r="Y107" s="41"/>
      <c r="Z107" s="42"/>
      <c r="AA107" s="42"/>
      <c r="AC107" s="4"/>
      <c r="AD107" s="4"/>
    </row>
    <row r="108" spans="1:30" ht="12.75" customHeight="1">
      <c r="A108" s="36"/>
      <c r="B108" s="37"/>
      <c r="C108" s="36"/>
      <c r="D108" s="36"/>
      <c r="E108" s="36"/>
      <c r="F108" s="36"/>
      <c r="G108" s="36"/>
      <c r="H108" s="36"/>
      <c r="I108" s="37"/>
      <c r="J108" s="36"/>
      <c r="K108" s="36"/>
      <c r="L108" s="36"/>
      <c r="M108" s="36"/>
      <c r="N108" s="36"/>
      <c r="O108" s="41"/>
      <c r="P108" s="41"/>
      <c r="Q108" s="41"/>
      <c r="R108" s="41"/>
      <c r="S108" s="36"/>
      <c r="T108" s="36"/>
      <c r="U108" s="36"/>
      <c r="V108" s="36"/>
      <c r="W108" s="41"/>
      <c r="X108" s="41"/>
      <c r="Y108" s="41"/>
      <c r="Z108" s="42"/>
      <c r="AA108" s="42"/>
      <c r="AC108" s="4"/>
      <c r="AD108" s="4"/>
    </row>
    <row r="109" spans="1:30" ht="12.75" customHeight="1">
      <c r="A109" s="36"/>
      <c r="B109" s="37"/>
      <c r="C109" s="36"/>
      <c r="D109" s="36"/>
      <c r="E109" s="36"/>
      <c r="F109" s="36"/>
      <c r="G109" s="36"/>
      <c r="H109" s="36"/>
      <c r="I109" s="37"/>
      <c r="J109" s="36"/>
      <c r="K109" s="36"/>
      <c r="L109" s="36"/>
      <c r="M109" s="36"/>
      <c r="N109" s="36"/>
      <c r="O109" s="41"/>
      <c r="P109" s="41"/>
      <c r="Q109" s="41"/>
      <c r="R109" s="41"/>
      <c r="S109" s="36"/>
      <c r="T109" s="36"/>
      <c r="U109" s="36"/>
      <c r="V109" s="36"/>
      <c r="W109" s="41"/>
      <c r="X109" s="41"/>
      <c r="Y109" s="41"/>
      <c r="Z109" s="42"/>
      <c r="AA109" s="42"/>
      <c r="AC109" s="4"/>
      <c r="AD109" s="4"/>
    </row>
    <row r="110" spans="1:30" ht="12.75" customHeight="1">
      <c r="A110" s="36"/>
      <c r="B110" s="37"/>
      <c r="C110" s="36"/>
      <c r="D110" s="36"/>
      <c r="E110" s="36"/>
      <c r="F110" s="36"/>
      <c r="G110" s="36"/>
      <c r="H110" s="36"/>
      <c r="I110" s="37"/>
      <c r="J110" s="36"/>
      <c r="K110" s="36"/>
      <c r="L110" s="36"/>
      <c r="M110" s="36"/>
      <c r="N110" s="36"/>
      <c r="O110" s="41"/>
      <c r="P110" s="41"/>
      <c r="Q110" s="41"/>
      <c r="R110" s="41"/>
      <c r="S110" s="36"/>
      <c r="T110" s="36"/>
      <c r="U110" s="36"/>
      <c r="V110" s="36"/>
      <c r="W110" s="41"/>
      <c r="X110" s="41"/>
      <c r="Y110" s="41"/>
      <c r="Z110" s="42"/>
      <c r="AA110" s="42"/>
      <c r="AC110" s="4"/>
      <c r="AD110" s="4"/>
    </row>
    <row r="111" spans="1:30" ht="12.75" customHeight="1">
      <c r="A111" s="36"/>
      <c r="B111" s="37"/>
      <c r="C111" s="36"/>
      <c r="D111" s="36"/>
      <c r="E111" s="36"/>
      <c r="F111" s="36"/>
      <c r="G111" s="36"/>
      <c r="H111" s="36"/>
      <c r="I111" s="37"/>
      <c r="J111" s="36"/>
      <c r="K111" s="36"/>
      <c r="L111" s="36"/>
      <c r="M111" s="36"/>
      <c r="N111" s="36"/>
      <c r="O111" s="41"/>
      <c r="P111" s="41"/>
      <c r="Q111" s="41"/>
      <c r="R111" s="41"/>
      <c r="S111" s="36"/>
      <c r="T111" s="36"/>
      <c r="U111" s="36"/>
      <c r="V111" s="36"/>
      <c r="W111" s="41"/>
      <c r="X111" s="41"/>
      <c r="Y111" s="41"/>
      <c r="Z111" s="42"/>
      <c r="AA111" s="42"/>
      <c r="AC111" s="4"/>
      <c r="AD111" s="4"/>
    </row>
    <row r="112" spans="1:30" ht="12.75" customHeight="1">
      <c r="A112" s="36"/>
      <c r="B112" s="37"/>
      <c r="C112" s="36"/>
      <c r="D112" s="36"/>
      <c r="E112" s="36"/>
      <c r="F112" s="36"/>
      <c r="G112" s="36"/>
      <c r="H112" s="36"/>
      <c r="I112" s="37"/>
      <c r="J112" s="36"/>
      <c r="K112" s="36"/>
      <c r="L112" s="36"/>
      <c r="M112" s="36"/>
      <c r="N112" s="36"/>
      <c r="O112" s="41"/>
      <c r="P112" s="41"/>
      <c r="Q112" s="41"/>
      <c r="R112" s="41"/>
      <c r="S112" s="36"/>
      <c r="T112" s="36"/>
      <c r="U112" s="36"/>
      <c r="V112" s="36"/>
      <c r="W112" s="41"/>
      <c r="X112" s="41"/>
      <c r="Y112" s="41"/>
      <c r="Z112" s="42"/>
      <c r="AA112" s="42"/>
      <c r="AC112" s="4"/>
      <c r="AD112" s="4"/>
    </row>
    <row r="113" spans="1:30" ht="12.75" customHeight="1">
      <c r="A113" s="36"/>
      <c r="B113" s="37"/>
      <c r="C113" s="36"/>
      <c r="D113" s="36"/>
      <c r="E113" s="36"/>
      <c r="F113" s="36"/>
      <c r="G113" s="36"/>
      <c r="H113" s="36"/>
      <c r="I113" s="37"/>
      <c r="J113" s="36"/>
      <c r="K113" s="36"/>
      <c r="L113" s="36"/>
      <c r="M113" s="36"/>
      <c r="N113" s="36"/>
      <c r="O113" s="41"/>
      <c r="P113" s="41"/>
      <c r="Q113" s="41"/>
      <c r="R113" s="41"/>
      <c r="S113" s="36"/>
      <c r="T113" s="36"/>
      <c r="U113" s="36"/>
      <c r="V113" s="36"/>
      <c r="W113" s="41"/>
      <c r="X113" s="41"/>
      <c r="Y113" s="41"/>
      <c r="Z113" s="42"/>
      <c r="AA113" s="42"/>
      <c r="AC113" s="4"/>
      <c r="AD113" s="4"/>
    </row>
    <row r="114" spans="1:30" ht="12.75" customHeight="1">
      <c r="A114" s="36"/>
      <c r="B114" s="37"/>
      <c r="C114" s="36"/>
      <c r="D114" s="36"/>
      <c r="E114" s="36"/>
      <c r="F114" s="36"/>
      <c r="G114" s="36"/>
      <c r="H114" s="36"/>
      <c r="I114" s="37"/>
      <c r="J114" s="36"/>
      <c r="K114" s="36"/>
      <c r="L114" s="36"/>
      <c r="M114" s="36"/>
      <c r="N114" s="36"/>
      <c r="O114" s="41"/>
      <c r="P114" s="41"/>
      <c r="Q114" s="41"/>
      <c r="R114" s="41"/>
      <c r="S114" s="36"/>
      <c r="T114" s="36"/>
      <c r="U114" s="36"/>
      <c r="V114" s="36"/>
      <c r="W114" s="41"/>
      <c r="X114" s="41"/>
      <c r="Y114" s="41"/>
      <c r="Z114" s="42"/>
      <c r="AA114" s="42"/>
      <c r="AC114" s="4"/>
      <c r="AD114" s="4"/>
    </row>
    <row r="115" spans="1:30" ht="12.75" customHeight="1">
      <c r="A115" s="36"/>
      <c r="B115" s="37"/>
      <c r="C115" s="36"/>
      <c r="D115" s="36"/>
      <c r="E115" s="36"/>
      <c r="F115" s="36"/>
      <c r="G115" s="36"/>
      <c r="H115" s="36"/>
      <c r="I115" s="37"/>
      <c r="J115" s="36"/>
      <c r="K115" s="36"/>
      <c r="L115" s="36"/>
      <c r="M115" s="36"/>
      <c r="N115" s="36"/>
      <c r="O115" s="41"/>
      <c r="P115" s="41"/>
      <c r="Q115" s="41"/>
      <c r="R115" s="41"/>
      <c r="S115" s="36"/>
      <c r="T115" s="36"/>
      <c r="U115" s="36"/>
      <c r="V115" s="36"/>
      <c r="W115" s="41"/>
      <c r="X115" s="41"/>
      <c r="Y115" s="41"/>
      <c r="Z115" s="42"/>
      <c r="AA115" s="42"/>
      <c r="AC115" s="4"/>
      <c r="AD115" s="4"/>
    </row>
    <row r="116" spans="1:30" ht="12.75" customHeight="1">
      <c r="A116" s="36"/>
      <c r="B116" s="37"/>
      <c r="C116" s="36"/>
      <c r="D116" s="36"/>
      <c r="E116" s="36"/>
      <c r="F116" s="36"/>
      <c r="G116" s="36"/>
      <c r="H116" s="36"/>
      <c r="I116" s="37"/>
      <c r="J116" s="36"/>
      <c r="K116" s="36"/>
      <c r="L116" s="36"/>
      <c r="M116" s="36"/>
      <c r="N116" s="36"/>
      <c r="O116" s="41"/>
      <c r="P116" s="41"/>
      <c r="Q116" s="41"/>
      <c r="R116" s="41"/>
      <c r="S116" s="36"/>
      <c r="T116" s="36"/>
      <c r="U116" s="36"/>
      <c r="V116" s="36"/>
      <c r="W116" s="41"/>
      <c r="X116" s="41"/>
      <c r="Y116" s="41"/>
      <c r="Z116" s="42"/>
      <c r="AA116" s="42"/>
      <c r="AC116" s="4"/>
      <c r="AD116" s="4"/>
    </row>
    <row r="117" spans="1:30" ht="12.75" customHeight="1">
      <c r="A117" s="36"/>
      <c r="B117" s="37"/>
      <c r="C117" s="36"/>
      <c r="D117" s="36"/>
      <c r="E117" s="36"/>
      <c r="F117" s="36"/>
      <c r="G117" s="36"/>
      <c r="H117" s="36"/>
      <c r="I117" s="37"/>
      <c r="J117" s="36"/>
      <c r="K117" s="36"/>
      <c r="L117" s="36"/>
      <c r="M117" s="36"/>
      <c r="N117" s="36"/>
      <c r="O117" s="41"/>
      <c r="P117" s="41"/>
      <c r="Q117" s="41"/>
      <c r="R117" s="41"/>
      <c r="S117" s="36"/>
      <c r="T117" s="36"/>
      <c r="U117" s="36"/>
      <c r="V117" s="36"/>
      <c r="W117" s="41"/>
      <c r="X117" s="41"/>
      <c r="Y117" s="41"/>
      <c r="Z117" s="42"/>
      <c r="AA117" s="42"/>
      <c r="AC117" s="4"/>
      <c r="AD117" s="4"/>
    </row>
    <row r="118" spans="1:30" ht="12.75" customHeight="1">
      <c r="A118" s="36"/>
      <c r="B118" s="37"/>
      <c r="C118" s="36"/>
      <c r="D118" s="36"/>
      <c r="E118" s="36"/>
      <c r="F118" s="36"/>
      <c r="G118" s="36"/>
      <c r="H118" s="36"/>
      <c r="I118" s="37"/>
      <c r="J118" s="36"/>
      <c r="K118" s="36"/>
      <c r="L118" s="36"/>
      <c r="M118" s="36"/>
      <c r="N118" s="36"/>
      <c r="O118" s="41"/>
      <c r="P118" s="41"/>
      <c r="Q118" s="41"/>
      <c r="R118" s="41"/>
      <c r="S118" s="36"/>
      <c r="T118" s="36"/>
      <c r="U118" s="36"/>
      <c r="V118" s="36"/>
      <c r="W118" s="41"/>
      <c r="X118" s="41"/>
      <c r="Y118" s="41"/>
      <c r="Z118" s="42"/>
      <c r="AA118" s="42"/>
      <c r="AC118" s="4"/>
      <c r="AD118" s="4"/>
    </row>
    <row r="119" spans="1:30" ht="12.75" customHeight="1">
      <c r="A119" s="36"/>
      <c r="B119" s="37"/>
      <c r="C119" s="36"/>
      <c r="D119" s="36"/>
      <c r="E119" s="36"/>
      <c r="F119" s="36"/>
      <c r="G119" s="36"/>
      <c r="H119" s="36"/>
      <c r="I119" s="37"/>
      <c r="J119" s="36"/>
      <c r="K119" s="36"/>
      <c r="L119" s="36"/>
      <c r="M119" s="36"/>
      <c r="N119" s="36"/>
      <c r="O119" s="41"/>
      <c r="P119" s="41"/>
      <c r="Q119" s="41"/>
      <c r="R119" s="41"/>
      <c r="S119" s="36"/>
      <c r="T119" s="36"/>
      <c r="U119" s="36"/>
      <c r="V119" s="36"/>
      <c r="W119" s="41"/>
      <c r="X119" s="41"/>
      <c r="Y119" s="41"/>
      <c r="Z119" s="42"/>
      <c r="AA119" s="42"/>
      <c r="AC119" s="4"/>
      <c r="AD119" s="4"/>
    </row>
    <row r="120" spans="1:30" ht="12.75" customHeight="1">
      <c r="A120" s="36"/>
      <c r="B120" s="37"/>
      <c r="C120" s="36"/>
      <c r="D120" s="36"/>
      <c r="E120" s="36"/>
      <c r="F120" s="36"/>
      <c r="G120" s="36"/>
      <c r="H120" s="36"/>
      <c r="I120" s="37"/>
      <c r="J120" s="36"/>
      <c r="K120" s="36"/>
      <c r="L120" s="36"/>
      <c r="M120" s="36"/>
      <c r="N120" s="36"/>
      <c r="O120" s="41"/>
      <c r="P120" s="41"/>
      <c r="Q120" s="41"/>
      <c r="R120" s="41"/>
      <c r="S120" s="36"/>
      <c r="T120" s="36"/>
      <c r="U120" s="36"/>
      <c r="V120" s="36"/>
      <c r="W120" s="41"/>
      <c r="X120" s="41"/>
      <c r="Y120" s="41"/>
      <c r="Z120" s="42"/>
      <c r="AA120" s="42"/>
      <c r="AC120" s="4"/>
      <c r="AD120" s="4"/>
    </row>
    <row r="121" spans="1:30" ht="12.75" customHeight="1">
      <c r="A121" s="36"/>
      <c r="B121" s="37"/>
      <c r="C121" s="36"/>
      <c r="D121" s="36"/>
      <c r="E121" s="36"/>
      <c r="F121" s="36"/>
      <c r="G121" s="36"/>
      <c r="H121" s="36"/>
      <c r="I121" s="37"/>
      <c r="J121" s="36"/>
      <c r="K121" s="36"/>
      <c r="L121" s="36"/>
      <c r="M121" s="36"/>
      <c r="N121" s="36"/>
      <c r="O121" s="41"/>
      <c r="P121" s="41"/>
      <c r="Q121" s="41"/>
      <c r="R121" s="41"/>
      <c r="S121" s="36"/>
      <c r="T121" s="36"/>
      <c r="U121" s="36"/>
      <c r="V121" s="36"/>
      <c r="W121" s="41"/>
      <c r="X121" s="41"/>
      <c r="Y121" s="41"/>
      <c r="Z121" s="42"/>
      <c r="AA121" s="42"/>
      <c r="AC121" s="4"/>
      <c r="AD121" s="4"/>
    </row>
    <row r="122" spans="1:30" ht="12.75" customHeight="1">
      <c r="A122" s="36"/>
      <c r="B122" s="37"/>
      <c r="C122" s="36"/>
      <c r="D122" s="36"/>
      <c r="E122" s="36"/>
      <c r="F122" s="36"/>
      <c r="G122" s="36"/>
      <c r="H122" s="36"/>
      <c r="I122" s="37"/>
      <c r="J122" s="36"/>
      <c r="K122" s="36"/>
      <c r="L122" s="36"/>
      <c r="M122" s="36"/>
      <c r="N122" s="36"/>
      <c r="O122" s="41"/>
      <c r="P122" s="41"/>
      <c r="Q122" s="41"/>
      <c r="R122" s="41"/>
      <c r="S122" s="36"/>
      <c r="T122" s="36"/>
      <c r="U122" s="36"/>
      <c r="V122" s="36"/>
      <c r="W122" s="41"/>
      <c r="X122" s="41"/>
      <c r="Y122" s="41"/>
      <c r="Z122" s="42"/>
      <c r="AA122" s="42"/>
      <c r="AC122" s="4"/>
      <c r="AD122" s="4"/>
    </row>
    <row r="123" spans="1:30" ht="12.75" customHeight="1">
      <c r="A123" s="36"/>
      <c r="B123" s="37"/>
      <c r="C123" s="36"/>
      <c r="D123" s="36"/>
      <c r="E123" s="36"/>
      <c r="F123" s="36"/>
      <c r="G123" s="36"/>
      <c r="H123" s="36"/>
      <c r="I123" s="37"/>
      <c r="J123" s="36"/>
      <c r="K123" s="36"/>
      <c r="L123" s="36"/>
      <c r="M123" s="36"/>
      <c r="N123" s="36"/>
      <c r="O123" s="41"/>
      <c r="P123" s="41"/>
      <c r="Q123" s="41"/>
      <c r="R123" s="41"/>
      <c r="S123" s="36"/>
      <c r="T123" s="36"/>
      <c r="U123" s="36"/>
      <c r="V123" s="36"/>
      <c r="W123" s="41"/>
      <c r="X123" s="41"/>
      <c r="Y123" s="41"/>
      <c r="Z123" s="42"/>
      <c r="AA123" s="42"/>
      <c r="AC123" s="4"/>
      <c r="AD123" s="4"/>
    </row>
    <row r="124" spans="1:30" ht="12.75" customHeight="1">
      <c r="A124" s="36"/>
      <c r="B124" s="37"/>
      <c r="C124" s="36"/>
      <c r="D124" s="36"/>
      <c r="E124" s="36"/>
      <c r="F124" s="36"/>
      <c r="G124" s="36"/>
      <c r="H124" s="36"/>
      <c r="I124" s="37"/>
      <c r="J124" s="36"/>
      <c r="K124" s="36"/>
      <c r="L124" s="36"/>
      <c r="M124" s="36"/>
      <c r="N124" s="36"/>
      <c r="O124" s="41"/>
      <c r="P124" s="41"/>
      <c r="Q124" s="41"/>
      <c r="R124" s="41"/>
      <c r="S124" s="36"/>
      <c r="T124" s="36"/>
      <c r="U124" s="36"/>
      <c r="V124" s="36"/>
      <c r="W124" s="41"/>
      <c r="X124" s="41"/>
      <c r="Y124" s="41"/>
      <c r="Z124" s="42"/>
      <c r="AA124" s="42"/>
      <c r="AC124" s="4"/>
      <c r="AD124" s="4"/>
    </row>
    <row r="125" spans="1:30" ht="12.75" customHeight="1">
      <c r="A125" s="36"/>
      <c r="B125" s="37"/>
      <c r="C125" s="36"/>
      <c r="D125" s="36"/>
      <c r="E125" s="36"/>
      <c r="F125" s="36"/>
      <c r="G125" s="36"/>
      <c r="H125" s="36"/>
      <c r="I125" s="37"/>
      <c r="J125" s="36"/>
      <c r="K125" s="36"/>
      <c r="L125" s="36"/>
      <c r="M125" s="36"/>
      <c r="N125" s="36"/>
      <c r="O125" s="41"/>
      <c r="P125" s="41"/>
      <c r="Q125" s="41"/>
      <c r="R125" s="41"/>
      <c r="S125" s="36"/>
      <c r="T125" s="36"/>
      <c r="U125" s="36"/>
      <c r="V125" s="36"/>
      <c r="W125" s="41"/>
      <c r="X125" s="41"/>
      <c r="Y125" s="41"/>
      <c r="Z125" s="42"/>
      <c r="AA125" s="42"/>
      <c r="AC125" s="4"/>
      <c r="AD125" s="4"/>
    </row>
    <row r="126" spans="1:30" ht="12.75" customHeight="1">
      <c r="A126" s="36"/>
      <c r="B126" s="37"/>
      <c r="C126" s="36"/>
      <c r="D126" s="36"/>
      <c r="E126" s="36"/>
      <c r="F126" s="36"/>
      <c r="G126" s="36"/>
      <c r="H126" s="36"/>
      <c r="I126" s="37"/>
      <c r="J126" s="36"/>
      <c r="K126" s="36"/>
      <c r="L126" s="36"/>
      <c r="M126" s="36"/>
      <c r="N126" s="36"/>
      <c r="O126" s="41"/>
      <c r="P126" s="41"/>
      <c r="Q126" s="41"/>
      <c r="R126" s="41"/>
      <c r="S126" s="36"/>
      <c r="T126" s="36"/>
      <c r="U126" s="36"/>
      <c r="V126" s="36"/>
      <c r="W126" s="41"/>
      <c r="X126" s="41"/>
      <c r="Y126" s="41"/>
      <c r="Z126" s="42"/>
      <c r="AA126" s="42"/>
      <c r="AC126" s="4"/>
      <c r="AD126" s="4"/>
    </row>
    <row r="127" spans="1:30" ht="12.75" customHeight="1">
      <c r="A127" s="36"/>
      <c r="B127" s="37"/>
      <c r="C127" s="36"/>
      <c r="D127" s="36"/>
      <c r="E127" s="36"/>
      <c r="F127" s="36"/>
      <c r="G127" s="36"/>
      <c r="H127" s="36"/>
      <c r="I127" s="37"/>
      <c r="J127" s="36"/>
      <c r="K127" s="36"/>
      <c r="L127" s="36"/>
      <c r="M127" s="36"/>
      <c r="N127" s="36"/>
      <c r="O127" s="41"/>
      <c r="P127" s="41"/>
      <c r="Q127" s="41"/>
      <c r="R127" s="41"/>
      <c r="S127" s="36"/>
      <c r="T127" s="36"/>
      <c r="U127" s="36"/>
      <c r="V127" s="36"/>
      <c r="W127" s="41"/>
      <c r="X127" s="41"/>
      <c r="Y127" s="41"/>
      <c r="Z127" s="42"/>
      <c r="AA127" s="42"/>
      <c r="AC127" s="4"/>
      <c r="AD127" s="4"/>
    </row>
    <row r="128" spans="1:30" ht="12.75" customHeight="1">
      <c r="A128" s="36"/>
      <c r="B128" s="37"/>
      <c r="C128" s="36"/>
      <c r="D128" s="36"/>
      <c r="E128" s="36"/>
      <c r="F128" s="36"/>
      <c r="G128" s="36"/>
      <c r="H128" s="36"/>
      <c r="I128" s="37"/>
      <c r="J128" s="36"/>
      <c r="K128" s="36"/>
      <c r="L128" s="36"/>
      <c r="M128" s="36"/>
      <c r="N128" s="36"/>
      <c r="O128" s="41"/>
      <c r="P128" s="41"/>
      <c r="Q128" s="41"/>
      <c r="R128" s="41"/>
      <c r="S128" s="36"/>
      <c r="T128" s="36"/>
      <c r="U128" s="36"/>
      <c r="V128" s="36"/>
      <c r="W128" s="41"/>
      <c r="X128" s="41"/>
      <c r="Y128" s="41"/>
      <c r="Z128" s="42"/>
      <c r="AA128" s="42"/>
      <c r="AC128" s="4"/>
      <c r="AD128" s="4"/>
    </row>
    <row r="129" spans="1:30" ht="12.75" customHeight="1">
      <c r="A129" s="36"/>
      <c r="B129" s="37"/>
      <c r="C129" s="36"/>
      <c r="D129" s="36"/>
      <c r="E129" s="36"/>
      <c r="F129" s="36"/>
      <c r="G129" s="36"/>
      <c r="H129" s="36"/>
      <c r="I129" s="37"/>
      <c r="J129" s="36"/>
      <c r="K129" s="36"/>
      <c r="L129" s="36"/>
      <c r="M129" s="36"/>
      <c r="N129" s="36"/>
      <c r="O129" s="41"/>
      <c r="P129" s="41"/>
      <c r="Q129" s="41"/>
      <c r="R129" s="41"/>
      <c r="S129" s="36"/>
      <c r="T129" s="36"/>
      <c r="U129" s="36"/>
      <c r="V129" s="36"/>
      <c r="W129" s="41"/>
      <c r="X129" s="41"/>
      <c r="Y129" s="41"/>
      <c r="Z129" s="42"/>
      <c r="AA129" s="42"/>
      <c r="AC129" s="4"/>
      <c r="AD129" s="4"/>
    </row>
    <row r="130" spans="1:30" ht="12.75" customHeight="1">
      <c r="A130" s="36"/>
      <c r="B130" s="37"/>
      <c r="C130" s="36"/>
      <c r="D130" s="36"/>
      <c r="E130" s="36"/>
      <c r="F130" s="36"/>
      <c r="G130" s="36"/>
      <c r="H130" s="36"/>
      <c r="I130" s="37"/>
      <c r="J130" s="36"/>
      <c r="K130" s="36"/>
      <c r="L130" s="36"/>
      <c r="M130" s="36"/>
      <c r="N130" s="36"/>
      <c r="O130" s="41"/>
      <c r="P130" s="41"/>
      <c r="Q130" s="41"/>
      <c r="R130" s="41"/>
      <c r="S130" s="36"/>
      <c r="T130" s="36"/>
      <c r="U130" s="36"/>
      <c r="V130" s="36"/>
      <c r="W130" s="41"/>
      <c r="X130" s="41"/>
      <c r="Y130" s="41"/>
      <c r="Z130" s="42"/>
      <c r="AA130" s="42"/>
      <c r="AC130" s="4"/>
      <c r="AD130" s="4"/>
    </row>
    <row r="131" spans="1:30" ht="12.75" customHeight="1">
      <c r="A131" s="36"/>
      <c r="B131" s="37"/>
      <c r="C131" s="36"/>
      <c r="D131" s="36"/>
      <c r="E131" s="36"/>
      <c r="F131" s="36"/>
      <c r="G131" s="36"/>
      <c r="H131" s="36"/>
      <c r="I131" s="37"/>
      <c r="J131" s="36"/>
      <c r="K131" s="36"/>
      <c r="L131" s="36"/>
      <c r="M131" s="36"/>
      <c r="N131" s="36"/>
      <c r="O131" s="41"/>
      <c r="P131" s="41"/>
      <c r="Q131" s="41"/>
      <c r="R131" s="41"/>
      <c r="S131" s="36"/>
      <c r="T131" s="36"/>
      <c r="U131" s="36"/>
      <c r="V131" s="36"/>
      <c r="W131" s="41"/>
      <c r="X131" s="41"/>
      <c r="Y131" s="41"/>
      <c r="Z131" s="42"/>
      <c r="AA131" s="42"/>
      <c r="AC131" s="4"/>
      <c r="AD131" s="4"/>
    </row>
    <row r="132" spans="1:30" ht="12.75" customHeight="1">
      <c r="A132" s="36"/>
      <c r="B132" s="37"/>
      <c r="C132" s="36"/>
      <c r="D132" s="36"/>
      <c r="E132" s="36"/>
      <c r="F132" s="36"/>
      <c r="G132" s="36"/>
      <c r="H132" s="36"/>
      <c r="I132" s="37"/>
      <c r="J132" s="36"/>
      <c r="K132" s="36"/>
      <c r="L132" s="36"/>
      <c r="M132" s="36"/>
      <c r="N132" s="36"/>
      <c r="O132" s="41"/>
      <c r="P132" s="41"/>
      <c r="Q132" s="41"/>
      <c r="R132" s="41"/>
      <c r="S132" s="36"/>
      <c r="T132" s="36"/>
      <c r="U132" s="36"/>
      <c r="V132" s="36"/>
      <c r="W132" s="41"/>
      <c r="X132" s="41"/>
      <c r="Y132" s="41"/>
      <c r="Z132" s="42"/>
      <c r="AA132" s="42"/>
      <c r="AC132" s="4"/>
      <c r="AD132" s="4"/>
    </row>
    <row r="133" spans="1:30" ht="12.75" customHeight="1">
      <c r="A133" s="36"/>
      <c r="B133" s="37"/>
      <c r="C133" s="36"/>
      <c r="D133" s="36"/>
      <c r="E133" s="36"/>
      <c r="F133" s="36"/>
      <c r="G133" s="36"/>
      <c r="H133" s="36"/>
      <c r="I133" s="37"/>
      <c r="J133" s="36"/>
      <c r="K133" s="36"/>
      <c r="L133" s="36"/>
      <c r="M133" s="36"/>
      <c r="N133" s="36"/>
      <c r="O133" s="41"/>
      <c r="P133" s="41"/>
      <c r="Q133" s="41"/>
      <c r="R133" s="41"/>
      <c r="S133" s="36"/>
      <c r="T133" s="36"/>
      <c r="U133" s="36"/>
      <c r="V133" s="36"/>
      <c r="W133" s="41"/>
      <c r="X133" s="41"/>
      <c r="Y133" s="41"/>
      <c r="Z133" s="42"/>
      <c r="AA133" s="42"/>
      <c r="AC133" s="4"/>
      <c r="AD133" s="4"/>
    </row>
    <row r="134" spans="1:30" ht="12.75" customHeight="1">
      <c r="A134" s="36"/>
      <c r="B134" s="37"/>
      <c r="C134" s="36"/>
      <c r="D134" s="36"/>
      <c r="E134" s="36"/>
      <c r="F134" s="36"/>
      <c r="G134" s="36"/>
      <c r="H134" s="36"/>
      <c r="I134" s="37"/>
      <c r="J134" s="36"/>
      <c r="K134" s="36"/>
      <c r="L134" s="36"/>
      <c r="M134" s="36"/>
      <c r="N134" s="36"/>
      <c r="O134" s="41"/>
      <c r="P134" s="41"/>
      <c r="Q134" s="41"/>
      <c r="R134" s="41"/>
      <c r="S134" s="36"/>
      <c r="T134" s="36"/>
      <c r="U134" s="36"/>
      <c r="V134" s="36"/>
      <c r="W134" s="41"/>
      <c r="X134" s="41"/>
      <c r="Y134" s="41"/>
      <c r="Z134" s="42"/>
      <c r="AA134" s="42"/>
      <c r="AC134" s="4"/>
      <c r="AD134" s="4"/>
    </row>
    <row r="135" spans="1:30" ht="12.75" customHeight="1">
      <c r="A135" s="36"/>
      <c r="B135" s="37"/>
      <c r="C135" s="36"/>
      <c r="D135" s="36"/>
      <c r="E135" s="36"/>
      <c r="F135" s="36"/>
      <c r="G135" s="36"/>
      <c r="H135" s="36"/>
      <c r="I135" s="37"/>
      <c r="J135" s="36"/>
      <c r="K135" s="36"/>
      <c r="L135" s="36"/>
      <c r="M135" s="36"/>
      <c r="N135" s="36"/>
      <c r="O135" s="41"/>
      <c r="P135" s="41"/>
      <c r="Q135" s="41"/>
      <c r="R135" s="41"/>
      <c r="S135" s="36"/>
      <c r="T135" s="36"/>
      <c r="U135" s="36"/>
      <c r="V135" s="36"/>
      <c r="W135" s="41"/>
      <c r="X135" s="41"/>
      <c r="Y135" s="41"/>
      <c r="Z135" s="42"/>
      <c r="AA135" s="42"/>
      <c r="AC135" s="4"/>
      <c r="AD135" s="4"/>
    </row>
    <row r="136" spans="1:30" ht="12.75" customHeight="1">
      <c r="A136" s="36"/>
      <c r="B136" s="37"/>
      <c r="C136" s="36"/>
      <c r="D136" s="36"/>
      <c r="E136" s="36"/>
      <c r="F136" s="36"/>
      <c r="G136" s="36"/>
      <c r="H136" s="36"/>
      <c r="I136" s="37"/>
      <c r="J136" s="36"/>
      <c r="K136" s="36"/>
      <c r="L136" s="36"/>
      <c r="M136" s="36"/>
      <c r="N136" s="36"/>
      <c r="O136" s="41"/>
      <c r="P136" s="41"/>
      <c r="Q136" s="41"/>
      <c r="R136" s="41"/>
      <c r="S136" s="36"/>
      <c r="T136" s="36"/>
      <c r="U136" s="36"/>
      <c r="V136" s="36"/>
      <c r="W136" s="41"/>
      <c r="X136" s="41"/>
      <c r="Y136" s="41"/>
      <c r="Z136" s="42"/>
      <c r="AA136" s="42"/>
      <c r="AC136" s="4"/>
      <c r="AD136" s="4"/>
    </row>
    <row r="137" spans="1:30" ht="12.75" customHeight="1">
      <c r="A137" s="36"/>
      <c r="B137" s="37"/>
      <c r="C137" s="36"/>
      <c r="D137" s="36"/>
      <c r="E137" s="36"/>
      <c r="F137" s="36"/>
      <c r="G137" s="36"/>
      <c r="H137" s="36"/>
      <c r="I137" s="37"/>
      <c r="J137" s="36"/>
      <c r="K137" s="36"/>
      <c r="L137" s="36"/>
      <c r="M137" s="36"/>
      <c r="N137" s="36"/>
      <c r="O137" s="41"/>
      <c r="P137" s="41"/>
      <c r="Q137" s="41"/>
      <c r="R137" s="41"/>
      <c r="S137" s="36"/>
      <c r="T137" s="36"/>
      <c r="U137" s="36"/>
      <c r="V137" s="36"/>
      <c r="W137" s="41"/>
      <c r="X137" s="41"/>
      <c r="Y137" s="41"/>
      <c r="Z137" s="42"/>
      <c r="AA137" s="42"/>
      <c r="AC137" s="4"/>
      <c r="AD137" s="4"/>
    </row>
    <row r="138" spans="1:30" ht="12.75" customHeight="1">
      <c r="A138" s="36"/>
      <c r="B138" s="37"/>
      <c r="C138" s="36"/>
      <c r="D138" s="36"/>
      <c r="E138" s="36"/>
      <c r="F138" s="36"/>
      <c r="G138" s="36"/>
      <c r="H138" s="36"/>
      <c r="I138" s="37"/>
      <c r="J138" s="36"/>
      <c r="K138" s="36"/>
      <c r="L138" s="36"/>
      <c r="M138" s="36"/>
      <c r="N138" s="36"/>
      <c r="O138" s="41"/>
      <c r="P138" s="41"/>
      <c r="Q138" s="41"/>
      <c r="R138" s="41"/>
      <c r="S138" s="36"/>
      <c r="T138" s="36"/>
      <c r="U138" s="36"/>
      <c r="V138" s="36"/>
      <c r="W138" s="41"/>
      <c r="X138" s="41"/>
      <c r="Y138" s="41"/>
      <c r="Z138" s="42"/>
      <c r="AA138" s="42"/>
      <c r="AC138" s="4"/>
      <c r="AD138" s="4"/>
    </row>
    <row r="139" spans="1:30" ht="12.75" customHeight="1">
      <c r="A139" s="36"/>
      <c r="B139" s="37"/>
      <c r="C139" s="36"/>
      <c r="D139" s="36"/>
      <c r="E139" s="36"/>
      <c r="F139" s="36"/>
      <c r="G139" s="36"/>
      <c r="H139" s="36"/>
      <c r="I139" s="37"/>
      <c r="J139" s="36"/>
      <c r="K139" s="36"/>
      <c r="L139" s="36"/>
      <c r="M139" s="36"/>
      <c r="N139" s="36"/>
      <c r="O139" s="41"/>
      <c r="P139" s="41"/>
      <c r="Q139" s="41"/>
      <c r="R139" s="41"/>
      <c r="S139" s="36"/>
      <c r="T139" s="36"/>
      <c r="U139" s="36"/>
      <c r="V139" s="36"/>
      <c r="W139" s="41"/>
      <c r="X139" s="41"/>
      <c r="Y139" s="41"/>
      <c r="Z139" s="42"/>
      <c r="AA139" s="42"/>
      <c r="AC139" s="4"/>
      <c r="AD139" s="4"/>
    </row>
    <row r="140" spans="1:30" ht="12.75" customHeight="1">
      <c r="A140" s="36"/>
      <c r="B140" s="37"/>
      <c r="C140" s="36"/>
      <c r="D140" s="36"/>
      <c r="E140" s="36"/>
      <c r="F140" s="36"/>
      <c r="G140" s="36"/>
      <c r="H140" s="36"/>
      <c r="I140" s="37"/>
      <c r="J140" s="36"/>
      <c r="K140" s="36"/>
      <c r="L140" s="36"/>
      <c r="M140" s="36"/>
      <c r="N140" s="36"/>
      <c r="O140" s="41"/>
      <c r="P140" s="41"/>
      <c r="Q140" s="41"/>
      <c r="R140" s="41"/>
      <c r="S140" s="36"/>
      <c r="T140" s="36"/>
      <c r="U140" s="36"/>
      <c r="V140" s="36"/>
      <c r="W140" s="41"/>
      <c r="X140" s="41"/>
      <c r="Y140" s="41"/>
      <c r="Z140" s="42"/>
      <c r="AA140" s="42"/>
      <c r="AC140" s="4"/>
      <c r="AD140" s="4"/>
    </row>
    <row r="141" spans="1:30" ht="12.75" customHeight="1">
      <c r="A141" s="36"/>
      <c r="B141" s="37"/>
      <c r="C141" s="36"/>
      <c r="D141" s="36"/>
      <c r="E141" s="36"/>
      <c r="F141" s="36"/>
      <c r="G141" s="36"/>
      <c r="H141" s="36"/>
      <c r="I141" s="37"/>
      <c r="J141" s="36"/>
      <c r="K141" s="36"/>
      <c r="L141" s="36"/>
      <c r="M141" s="36"/>
      <c r="N141" s="36"/>
      <c r="O141" s="41"/>
      <c r="P141" s="41"/>
      <c r="Q141" s="41"/>
      <c r="R141" s="41"/>
      <c r="S141" s="36"/>
      <c r="T141" s="36"/>
      <c r="U141" s="36"/>
      <c r="V141" s="36"/>
      <c r="W141" s="41"/>
      <c r="X141" s="41"/>
      <c r="Y141" s="41"/>
      <c r="Z141" s="42"/>
      <c r="AA141" s="42"/>
      <c r="AC141" s="4"/>
      <c r="AD141" s="4"/>
    </row>
    <row r="142" spans="1:30" ht="12.75" customHeight="1">
      <c r="A142" s="36"/>
      <c r="B142" s="37"/>
      <c r="C142" s="36"/>
      <c r="D142" s="36"/>
      <c r="E142" s="36"/>
      <c r="F142" s="36"/>
      <c r="G142" s="36"/>
      <c r="H142" s="36"/>
      <c r="I142" s="37"/>
      <c r="J142" s="36"/>
      <c r="K142" s="36"/>
      <c r="L142" s="36"/>
      <c r="M142" s="36"/>
      <c r="N142" s="36"/>
      <c r="O142" s="41"/>
      <c r="P142" s="41"/>
      <c r="Q142" s="41"/>
      <c r="R142" s="41"/>
      <c r="S142" s="36"/>
      <c r="T142" s="36"/>
      <c r="U142" s="36"/>
      <c r="V142" s="36"/>
      <c r="W142" s="41"/>
      <c r="X142" s="41"/>
      <c r="Y142" s="41"/>
      <c r="Z142" s="42"/>
      <c r="AA142" s="42"/>
      <c r="AC142" s="4"/>
      <c r="AD142" s="4"/>
    </row>
    <row r="143" spans="1:30" ht="12.75" customHeight="1">
      <c r="A143" s="36"/>
      <c r="B143" s="37"/>
      <c r="C143" s="36"/>
      <c r="D143" s="36"/>
      <c r="E143" s="36"/>
      <c r="F143" s="36"/>
      <c r="G143" s="36"/>
      <c r="H143" s="36"/>
      <c r="I143" s="37"/>
      <c r="J143" s="36"/>
      <c r="K143" s="36"/>
      <c r="L143" s="36"/>
      <c r="M143" s="36"/>
      <c r="N143" s="36"/>
      <c r="O143" s="41"/>
      <c r="P143" s="41"/>
      <c r="Q143" s="41"/>
      <c r="R143" s="41"/>
      <c r="S143" s="36"/>
      <c r="T143" s="36"/>
      <c r="U143" s="36"/>
      <c r="V143" s="36"/>
      <c r="W143" s="41"/>
      <c r="X143" s="41"/>
      <c r="Y143" s="41"/>
      <c r="Z143" s="42"/>
      <c r="AA143" s="42"/>
      <c r="AC143" s="4"/>
      <c r="AD143" s="4"/>
    </row>
    <row r="144" spans="1:30" ht="12.75" customHeight="1">
      <c r="A144" s="36"/>
      <c r="B144" s="37"/>
      <c r="C144" s="36"/>
      <c r="D144" s="36"/>
      <c r="E144" s="36"/>
      <c r="F144" s="36"/>
      <c r="G144" s="36"/>
      <c r="H144" s="36"/>
      <c r="I144" s="37"/>
      <c r="J144" s="36"/>
      <c r="K144" s="36"/>
      <c r="L144" s="36"/>
      <c r="M144" s="36"/>
      <c r="N144" s="36"/>
      <c r="O144" s="41"/>
      <c r="P144" s="41"/>
      <c r="Q144" s="41"/>
      <c r="R144" s="41"/>
      <c r="S144" s="36"/>
      <c r="T144" s="36"/>
      <c r="U144" s="36"/>
      <c r="V144" s="36"/>
      <c r="W144" s="41"/>
      <c r="X144" s="41"/>
      <c r="Y144" s="41"/>
      <c r="Z144" s="42"/>
      <c r="AA144" s="42"/>
      <c r="AC144" s="4"/>
      <c r="AD144" s="4"/>
    </row>
    <row r="145" spans="1:30" ht="12.75" customHeight="1">
      <c r="A145" s="36"/>
      <c r="B145" s="37"/>
      <c r="C145" s="36"/>
      <c r="D145" s="36"/>
      <c r="E145" s="36"/>
      <c r="F145" s="36"/>
      <c r="G145" s="36"/>
      <c r="H145" s="36"/>
      <c r="I145" s="37"/>
      <c r="J145" s="36"/>
      <c r="K145" s="36"/>
      <c r="L145" s="36"/>
      <c r="M145" s="36"/>
      <c r="N145" s="36"/>
      <c r="O145" s="41"/>
      <c r="P145" s="41"/>
      <c r="Q145" s="41"/>
      <c r="R145" s="41"/>
      <c r="S145" s="36"/>
      <c r="T145" s="36"/>
      <c r="U145" s="36"/>
      <c r="V145" s="36"/>
      <c r="W145" s="41"/>
      <c r="X145" s="41"/>
      <c r="Y145" s="41"/>
      <c r="Z145" s="42"/>
      <c r="AA145" s="42"/>
      <c r="AC145" s="4"/>
      <c r="AD145" s="4"/>
    </row>
    <row r="146" spans="1:30" ht="12.75" customHeight="1">
      <c r="A146" s="36"/>
      <c r="B146" s="37"/>
      <c r="C146" s="36"/>
      <c r="D146" s="36"/>
      <c r="E146" s="36"/>
      <c r="F146" s="36"/>
      <c r="G146" s="36"/>
      <c r="H146" s="36"/>
      <c r="I146" s="37"/>
      <c r="J146" s="36"/>
      <c r="K146" s="36"/>
      <c r="L146" s="36"/>
      <c r="M146" s="36"/>
      <c r="N146" s="36"/>
      <c r="O146" s="41"/>
      <c r="P146" s="41"/>
      <c r="Q146" s="41"/>
      <c r="R146" s="41"/>
      <c r="S146" s="36"/>
      <c r="T146" s="36"/>
      <c r="U146" s="36"/>
      <c r="V146" s="36"/>
      <c r="W146" s="41"/>
      <c r="X146" s="41"/>
      <c r="Y146" s="41"/>
      <c r="Z146" s="42"/>
      <c r="AA146" s="42"/>
      <c r="AC146" s="4"/>
      <c r="AD146" s="4"/>
    </row>
    <row r="147" spans="1:30" ht="12.75" customHeight="1">
      <c r="A147" s="36"/>
      <c r="B147" s="37"/>
      <c r="C147" s="36"/>
      <c r="D147" s="36"/>
      <c r="E147" s="36"/>
      <c r="F147" s="36"/>
      <c r="G147" s="36"/>
      <c r="H147" s="36"/>
      <c r="I147" s="37"/>
      <c r="J147" s="36"/>
      <c r="K147" s="36"/>
      <c r="L147" s="36"/>
      <c r="M147" s="36"/>
      <c r="N147" s="36"/>
      <c r="O147" s="41"/>
      <c r="P147" s="41"/>
      <c r="Q147" s="41"/>
      <c r="R147" s="41"/>
      <c r="S147" s="36"/>
      <c r="T147" s="36"/>
      <c r="U147" s="36"/>
      <c r="V147" s="36"/>
      <c r="W147" s="41"/>
      <c r="X147" s="41"/>
      <c r="Y147" s="41"/>
      <c r="Z147" s="42"/>
      <c r="AA147" s="42"/>
      <c r="AC147" s="4"/>
      <c r="AD147" s="4"/>
    </row>
    <row r="148" spans="1:30" ht="12.75" customHeight="1">
      <c r="A148" s="36"/>
      <c r="B148" s="37"/>
      <c r="C148" s="36"/>
      <c r="D148" s="36"/>
      <c r="E148" s="36"/>
      <c r="F148" s="36"/>
      <c r="G148" s="36"/>
      <c r="H148" s="36"/>
      <c r="I148" s="37"/>
      <c r="J148" s="36"/>
      <c r="K148" s="36"/>
      <c r="L148" s="36"/>
      <c r="M148" s="36"/>
      <c r="N148" s="36"/>
      <c r="O148" s="41"/>
      <c r="P148" s="41"/>
      <c r="Q148" s="41"/>
      <c r="R148" s="41"/>
      <c r="S148" s="36"/>
      <c r="T148" s="36"/>
      <c r="U148" s="36"/>
      <c r="V148" s="36"/>
      <c r="W148" s="41"/>
      <c r="X148" s="41"/>
      <c r="Y148" s="41"/>
      <c r="Z148" s="42"/>
      <c r="AA148" s="42"/>
      <c r="AC148" s="4"/>
      <c r="AD148" s="4"/>
    </row>
    <row r="149" spans="1:30" ht="12.75" customHeight="1">
      <c r="A149" s="36"/>
      <c r="B149" s="37"/>
      <c r="C149" s="36"/>
      <c r="D149" s="36"/>
      <c r="E149" s="36"/>
      <c r="F149" s="36"/>
      <c r="G149" s="36"/>
      <c r="H149" s="36"/>
      <c r="I149" s="37"/>
      <c r="J149" s="36"/>
      <c r="K149" s="36"/>
      <c r="L149" s="36"/>
      <c r="M149" s="36"/>
      <c r="N149" s="36"/>
      <c r="O149" s="41"/>
      <c r="P149" s="41"/>
      <c r="Q149" s="41"/>
      <c r="R149" s="41"/>
      <c r="S149" s="36"/>
      <c r="T149" s="36"/>
      <c r="U149" s="36"/>
      <c r="V149" s="36"/>
      <c r="W149" s="41"/>
      <c r="X149" s="41"/>
      <c r="Y149" s="41"/>
      <c r="Z149" s="42"/>
      <c r="AA149" s="42"/>
      <c r="AC149" s="4"/>
      <c r="AD149" s="4"/>
    </row>
    <row r="150" spans="1:30" ht="12.75" customHeight="1">
      <c r="A150" s="36"/>
      <c r="B150" s="37"/>
      <c r="C150" s="36"/>
      <c r="D150" s="36"/>
      <c r="E150" s="36"/>
      <c r="F150" s="36"/>
      <c r="G150" s="36"/>
      <c r="H150" s="36"/>
      <c r="I150" s="37"/>
      <c r="J150" s="36"/>
      <c r="K150" s="36"/>
      <c r="L150" s="36"/>
      <c r="M150" s="36"/>
      <c r="N150" s="36"/>
      <c r="O150" s="41"/>
      <c r="P150" s="41"/>
      <c r="Q150" s="41"/>
      <c r="R150" s="41"/>
      <c r="S150" s="36"/>
      <c r="T150" s="36"/>
      <c r="U150" s="36"/>
      <c r="V150" s="36"/>
      <c r="W150" s="41"/>
      <c r="X150" s="41"/>
      <c r="Y150" s="41"/>
      <c r="Z150" s="42"/>
      <c r="AA150" s="42"/>
      <c r="AC150" s="4"/>
      <c r="AD150" s="4"/>
    </row>
    <row r="151" spans="1:30" ht="12.75" customHeight="1">
      <c r="A151" s="36"/>
      <c r="B151" s="37"/>
      <c r="C151" s="36"/>
      <c r="D151" s="36"/>
      <c r="E151" s="36"/>
      <c r="F151" s="36"/>
      <c r="G151" s="36"/>
      <c r="H151" s="36"/>
      <c r="I151" s="37"/>
      <c r="J151" s="36"/>
      <c r="K151" s="36"/>
      <c r="L151" s="36"/>
      <c r="M151" s="36"/>
      <c r="N151" s="36"/>
      <c r="O151" s="41"/>
      <c r="P151" s="41"/>
      <c r="Q151" s="41"/>
      <c r="R151" s="41"/>
      <c r="S151" s="36"/>
      <c r="T151" s="36"/>
      <c r="U151" s="36"/>
      <c r="V151" s="36"/>
      <c r="W151" s="41"/>
      <c r="X151" s="41"/>
      <c r="Y151" s="41"/>
      <c r="Z151" s="42"/>
      <c r="AA151" s="42"/>
      <c r="AC151" s="4"/>
      <c r="AD151" s="4"/>
    </row>
    <row r="152" spans="1:30" ht="12.75" customHeight="1">
      <c r="A152" s="36"/>
      <c r="B152" s="37"/>
      <c r="C152" s="36"/>
      <c r="D152" s="36"/>
      <c r="E152" s="36"/>
      <c r="F152" s="36"/>
      <c r="G152" s="36"/>
      <c r="H152" s="36"/>
      <c r="I152" s="37"/>
      <c r="J152" s="36"/>
      <c r="K152" s="36"/>
      <c r="L152" s="36"/>
      <c r="M152" s="36"/>
      <c r="N152" s="36"/>
      <c r="O152" s="41"/>
      <c r="P152" s="41"/>
      <c r="Q152" s="41"/>
      <c r="R152" s="41"/>
      <c r="S152" s="36"/>
      <c r="T152" s="36"/>
      <c r="U152" s="36"/>
      <c r="V152" s="36"/>
      <c r="W152" s="41"/>
      <c r="X152" s="41"/>
      <c r="Y152" s="41"/>
      <c r="Z152" s="42"/>
      <c r="AA152" s="42"/>
      <c r="AC152" s="4"/>
      <c r="AD152" s="4"/>
    </row>
    <row r="153" spans="1:30" ht="12.75" customHeight="1">
      <c r="A153" s="36"/>
      <c r="B153" s="37"/>
      <c r="C153" s="36"/>
      <c r="D153" s="36"/>
      <c r="E153" s="36"/>
      <c r="F153" s="36"/>
      <c r="G153" s="36"/>
      <c r="H153" s="36"/>
      <c r="I153" s="37"/>
      <c r="J153" s="36"/>
      <c r="K153" s="36"/>
      <c r="L153" s="36"/>
      <c r="M153" s="36"/>
      <c r="N153" s="36"/>
      <c r="O153" s="41"/>
      <c r="P153" s="41"/>
      <c r="Q153" s="41"/>
      <c r="R153" s="41"/>
      <c r="S153" s="36"/>
      <c r="T153" s="36"/>
      <c r="U153" s="36"/>
      <c r="V153" s="36"/>
      <c r="W153" s="41"/>
      <c r="X153" s="41"/>
      <c r="Y153" s="41"/>
      <c r="Z153" s="42"/>
      <c r="AA153" s="42"/>
      <c r="AC153" s="4"/>
      <c r="AD153" s="4"/>
    </row>
    <row r="154" spans="1:30" ht="12.75" customHeight="1">
      <c r="A154" s="36"/>
      <c r="B154" s="37"/>
      <c r="C154" s="36"/>
      <c r="D154" s="36"/>
      <c r="E154" s="36"/>
      <c r="F154" s="36"/>
      <c r="G154" s="36"/>
      <c r="H154" s="36"/>
      <c r="I154" s="37"/>
      <c r="J154" s="36"/>
      <c r="K154" s="36"/>
      <c r="L154" s="36"/>
      <c r="M154" s="36"/>
      <c r="N154" s="36"/>
      <c r="O154" s="41"/>
      <c r="P154" s="41"/>
      <c r="Q154" s="41"/>
      <c r="R154" s="41"/>
      <c r="S154" s="36"/>
      <c r="T154" s="36"/>
      <c r="U154" s="36"/>
      <c r="V154" s="36"/>
      <c r="W154" s="41"/>
      <c r="X154" s="41"/>
      <c r="Y154" s="41"/>
      <c r="Z154" s="42"/>
      <c r="AA154" s="42"/>
      <c r="AC154" s="4"/>
      <c r="AD154" s="4"/>
    </row>
    <row r="155" spans="1:30" ht="12.75" customHeight="1">
      <c r="A155" s="36"/>
      <c r="B155" s="37"/>
      <c r="C155" s="36"/>
      <c r="D155" s="36"/>
      <c r="E155" s="36"/>
      <c r="F155" s="36"/>
      <c r="G155" s="36"/>
      <c r="H155" s="36"/>
      <c r="I155" s="37"/>
      <c r="J155" s="36"/>
      <c r="K155" s="36"/>
      <c r="L155" s="36"/>
      <c r="M155" s="36"/>
      <c r="N155" s="36"/>
      <c r="O155" s="41"/>
      <c r="P155" s="41"/>
      <c r="Q155" s="41"/>
      <c r="R155" s="41"/>
      <c r="S155" s="36"/>
      <c r="T155" s="36"/>
      <c r="U155" s="36"/>
      <c r="V155" s="36"/>
      <c r="W155" s="41"/>
      <c r="X155" s="41"/>
      <c r="Y155" s="41"/>
      <c r="Z155" s="42"/>
      <c r="AA155" s="42"/>
      <c r="AC155" s="4"/>
      <c r="AD155" s="4"/>
    </row>
    <row r="156" spans="1:30" ht="12.75" customHeight="1">
      <c r="A156" s="36"/>
      <c r="B156" s="37"/>
      <c r="C156" s="36"/>
      <c r="D156" s="36"/>
      <c r="E156" s="36"/>
      <c r="F156" s="36"/>
      <c r="G156" s="36"/>
      <c r="H156" s="36"/>
      <c r="I156" s="37"/>
      <c r="J156" s="36"/>
      <c r="K156" s="36"/>
      <c r="L156" s="36"/>
      <c r="M156" s="36"/>
      <c r="N156" s="36"/>
      <c r="O156" s="41"/>
      <c r="P156" s="41"/>
      <c r="Q156" s="41"/>
      <c r="R156" s="41"/>
      <c r="S156" s="36"/>
      <c r="T156" s="36"/>
      <c r="U156" s="36"/>
      <c r="V156" s="36"/>
      <c r="W156" s="41"/>
      <c r="X156" s="41"/>
      <c r="Y156" s="41"/>
      <c r="Z156" s="42"/>
      <c r="AA156" s="42"/>
      <c r="AC156" s="4"/>
      <c r="AD156" s="4"/>
    </row>
    <row r="157" spans="1:30" ht="12.75" customHeight="1">
      <c r="A157" s="36"/>
      <c r="B157" s="37"/>
      <c r="C157" s="36"/>
      <c r="D157" s="36"/>
      <c r="E157" s="36"/>
      <c r="F157" s="36"/>
      <c r="G157" s="36"/>
      <c r="H157" s="36"/>
      <c r="I157" s="37"/>
      <c r="J157" s="36"/>
      <c r="K157" s="36"/>
      <c r="L157" s="36"/>
      <c r="M157" s="36"/>
      <c r="N157" s="36"/>
      <c r="O157" s="41"/>
      <c r="P157" s="41"/>
      <c r="Q157" s="41"/>
      <c r="R157" s="41"/>
      <c r="S157" s="36"/>
      <c r="T157" s="36"/>
      <c r="U157" s="36"/>
      <c r="V157" s="36"/>
      <c r="W157" s="41"/>
      <c r="X157" s="41"/>
      <c r="Y157" s="41"/>
      <c r="Z157" s="42"/>
      <c r="AA157" s="42"/>
      <c r="AC157" s="4"/>
      <c r="AD157" s="4"/>
    </row>
    <row r="158" spans="1:30" ht="12.75" customHeight="1">
      <c r="A158" s="36"/>
      <c r="B158" s="37"/>
      <c r="C158" s="36"/>
      <c r="D158" s="36"/>
      <c r="E158" s="36"/>
      <c r="F158" s="36"/>
      <c r="G158" s="36"/>
      <c r="H158" s="36"/>
      <c r="I158" s="37"/>
      <c r="J158" s="36"/>
      <c r="K158" s="36"/>
      <c r="L158" s="36"/>
      <c r="M158" s="36"/>
      <c r="N158" s="36"/>
      <c r="O158" s="41"/>
      <c r="P158" s="41"/>
      <c r="Q158" s="41"/>
      <c r="R158" s="41"/>
      <c r="S158" s="36"/>
      <c r="T158" s="36"/>
      <c r="U158" s="36"/>
      <c r="V158" s="36"/>
      <c r="W158" s="41"/>
      <c r="X158" s="41"/>
      <c r="Y158" s="41"/>
      <c r="Z158" s="42"/>
      <c r="AA158" s="42"/>
      <c r="AC158" s="4"/>
      <c r="AD158" s="4"/>
    </row>
    <row r="159" spans="1:30" ht="12.75" customHeight="1">
      <c r="A159" s="36"/>
      <c r="B159" s="37"/>
      <c r="C159" s="36"/>
      <c r="D159" s="36"/>
      <c r="E159" s="36"/>
      <c r="F159" s="36"/>
      <c r="G159" s="36"/>
      <c r="H159" s="36"/>
      <c r="I159" s="37"/>
      <c r="J159" s="36"/>
      <c r="K159" s="36"/>
      <c r="L159" s="36"/>
      <c r="M159" s="36"/>
      <c r="N159" s="36"/>
      <c r="O159" s="41"/>
      <c r="P159" s="41"/>
      <c r="Q159" s="41"/>
      <c r="R159" s="41"/>
      <c r="S159" s="36"/>
      <c r="T159" s="36"/>
      <c r="U159" s="36"/>
      <c r="V159" s="36"/>
      <c r="W159" s="41"/>
      <c r="X159" s="41"/>
      <c r="Y159" s="41"/>
      <c r="Z159" s="42"/>
      <c r="AA159" s="42"/>
      <c r="AC159" s="4"/>
      <c r="AD159" s="4"/>
    </row>
    <row r="160" spans="1:30" ht="12.75" customHeight="1">
      <c r="A160" s="36"/>
      <c r="B160" s="37"/>
      <c r="C160" s="36"/>
      <c r="D160" s="36"/>
      <c r="E160" s="36"/>
      <c r="F160" s="36"/>
      <c r="G160" s="36"/>
      <c r="H160" s="36"/>
      <c r="I160" s="37"/>
      <c r="J160" s="36"/>
      <c r="K160" s="36"/>
      <c r="L160" s="36"/>
      <c r="M160" s="36"/>
      <c r="N160" s="36"/>
      <c r="O160" s="41"/>
      <c r="P160" s="41"/>
      <c r="Q160" s="41"/>
      <c r="R160" s="41"/>
      <c r="S160" s="36"/>
      <c r="T160" s="36"/>
      <c r="U160" s="36"/>
      <c r="V160" s="36"/>
      <c r="W160" s="41"/>
      <c r="X160" s="41"/>
      <c r="Y160" s="41"/>
      <c r="Z160" s="42"/>
      <c r="AA160" s="42"/>
      <c r="AC160" s="4"/>
      <c r="AD160" s="4"/>
    </row>
    <row r="161" spans="1:30" ht="12.75" customHeight="1">
      <c r="A161" s="36"/>
      <c r="B161" s="37"/>
      <c r="C161" s="36"/>
      <c r="D161" s="36"/>
      <c r="E161" s="36"/>
      <c r="F161" s="36"/>
      <c r="G161" s="36"/>
      <c r="H161" s="36"/>
      <c r="I161" s="37"/>
      <c r="J161" s="36"/>
      <c r="K161" s="36"/>
      <c r="L161" s="36"/>
      <c r="M161" s="36"/>
      <c r="N161" s="36"/>
      <c r="O161" s="41"/>
      <c r="P161" s="41"/>
      <c r="Q161" s="41"/>
      <c r="R161" s="41"/>
      <c r="S161" s="36"/>
      <c r="T161" s="36"/>
      <c r="U161" s="36"/>
      <c r="V161" s="36"/>
      <c r="W161" s="41"/>
      <c r="X161" s="41"/>
      <c r="Y161" s="41"/>
      <c r="Z161" s="42"/>
      <c r="AA161" s="42"/>
      <c r="AC161" s="4"/>
      <c r="AD161" s="4"/>
    </row>
    <row r="162" spans="1:30" ht="12.75" customHeight="1">
      <c r="A162" s="36"/>
      <c r="B162" s="37"/>
      <c r="C162" s="36"/>
      <c r="D162" s="36"/>
      <c r="E162" s="36"/>
      <c r="F162" s="36"/>
      <c r="G162" s="36"/>
      <c r="H162" s="36"/>
      <c r="I162" s="37"/>
      <c r="J162" s="36"/>
      <c r="K162" s="36"/>
      <c r="L162" s="36"/>
      <c r="M162" s="36"/>
      <c r="N162" s="36"/>
      <c r="O162" s="41"/>
      <c r="P162" s="41"/>
      <c r="Q162" s="41"/>
      <c r="R162" s="41"/>
      <c r="S162" s="36"/>
      <c r="T162" s="36"/>
      <c r="U162" s="36"/>
      <c r="V162" s="36"/>
      <c r="W162" s="41"/>
      <c r="X162" s="41"/>
      <c r="Y162" s="41"/>
      <c r="Z162" s="42"/>
      <c r="AA162" s="42"/>
      <c r="AC162" s="4"/>
      <c r="AD162" s="4"/>
    </row>
    <row r="163" spans="1:30" ht="12.75" customHeight="1">
      <c r="A163" s="36"/>
      <c r="B163" s="37"/>
      <c r="C163" s="36"/>
      <c r="D163" s="36"/>
      <c r="E163" s="36"/>
      <c r="F163" s="36"/>
      <c r="G163" s="36"/>
      <c r="H163" s="36"/>
      <c r="I163" s="37"/>
      <c r="J163" s="36"/>
      <c r="K163" s="36"/>
      <c r="L163" s="36"/>
      <c r="M163" s="36"/>
      <c r="N163" s="36"/>
      <c r="O163" s="41"/>
      <c r="P163" s="41"/>
      <c r="Q163" s="41"/>
      <c r="R163" s="41"/>
      <c r="S163" s="36"/>
      <c r="T163" s="36"/>
      <c r="U163" s="36"/>
      <c r="V163" s="36"/>
      <c r="W163" s="41"/>
      <c r="X163" s="41"/>
      <c r="Y163" s="41"/>
      <c r="Z163" s="42"/>
      <c r="AA163" s="42"/>
      <c r="AC163" s="4"/>
      <c r="AD163" s="4"/>
    </row>
    <row r="164" spans="1:30" ht="12.75" customHeight="1">
      <c r="A164" s="36"/>
      <c r="B164" s="37"/>
      <c r="C164" s="36"/>
      <c r="D164" s="36"/>
      <c r="E164" s="36"/>
      <c r="F164" s="36"/>
      <c r="G164" s="36"/>
      <c r="H164" s="36"/>
      <c r="I164" s="37"/>
      <c r="J164" s="36"/>
      <c r="K164" s="36"/>
      <c r="L164" s="36"/>
      <c r="M164" s="36"/>
      <c r="N164" s="36"/>
      <c r="O164" s="41"/>
      <c r="P164" s="41"/>
      <c r="Q164" s="41"/>
      <c r="R164" s="41"/>
      <c r="S164" s="36"/>
      <c r="T164" s="36"/>
      <c r="U164" s="36"/>
      <c r="V164" s="36"/>
      <c r="W164" s="41"/>
      <c r="X164" s="41"/>
      <c r="Y164" s="41"/>
      <c r="Z164" s="42"/>
      <c r="AA164" s="42"/>
      <c r="AC164" s="4"/>
      <c r="AD164" s="4"/>
    </row>
    <row r="165" spans="1:30" ht="12.75" customHeight="1">
      <c r="A165" s="36"/>
      <c r="B165" s="37"/>
      <c r="C165" s="36"/>
      <c r="D165" s="36"/>
      <c r="E165" s="36"/>
      <c r="F165" s="36"/>
      <c r="G165" s="36"/>
      <c r="H165" s="36"/>
      <c r="I165" s="37"/>
      <c r="J165" s="36"/>
      <c r="K165" s="36"/>
      <c r="L165" s="36"/>
      <c r="M165" s="36"/>
      <c r="N165" s="36"/>
      <c r="O165" s="41"/>
      <c r="P165" s="41"/>
      <c r="Q165" s="41"/>
      <c r="R165" s="41"/>
      <c r="S165" s="36"/>
      <c r="T165" s="36"/>
      <c r="U165" s="36"/>
      <c r="V165" s="36"/>
      <c r="W165" s="41"/>
      <c r="X165" s="41"/>
      <c r="Y165" s="41"/>
      <c r="Z165" s="42"/>
      <c r="AA165" s="42"/>
      <c r="AC165" s="4"/>
      <c r="AD165" s="4"/>
    </row>
    <row r="166" spans="1:30" ht="12.75" customHeight="1">
      <c r="A166" s="36"/>
      <c r="B166" s="37"/>
      <c r="C166" s="36"/>
      <c r="D166" s="36"/>
      <c r="E166" s="36"/>
      <c r="F166" s="36"/>
      <c r="G166" s="36"/>
      <c r="H166" s="36"/>
      <c r="I166" s="37"/>
      <c r="J166" s="36"/>
      <c r="K166" s="36"/>
      <c r="L166" s="36"/>
      <c r="M166" s="36"/>
      <c r="N166" s="36"/>
      <c r="O166" s="41"/>
      <c r="P166" s="41"/>
      <c r="Q166" s="41"/>
      <c r="R166" s="41"/>
      <c r="S166" s="36"/>
      <c r="T166" s="36"/>
      <c r="U166" s="36"/>
      <c r="V166" s="36"/>
      <c r="W166" s="41"/>
      <c r="X166" s="41"/>
      <c r="Y166" s="41"/>
      <c r="Z166" s="42"/>
      <c r="AA166" s="42"/>
      <c r="AC166" s="4"/>
      <c r="AD166" s="4"/>
    </row>
    <row r="167" spans="1:30" ht="12.75" customHeight="1">
      <c r="A167" s="36"/>
      <c r="B167" s="37"/>
      <c r="C167" s="36"/>
      <c r="D167" s="36"/>
      <c r="E167" s="36"/>
      <c r="F167" s="36"/>
      <c r="G167" s="36"/>
      <c r="H167" s="36"/>
      <c r="I167" s="37"/>
      <c r="J167" s="36"/>
      <c r="K167" s="36"/>
      <c r="L167" s="36"/>
      <c r="M167" s="36"/>
      <c r="N167" s="36"/>
      <c r="O167" s="41"/>
      <c r="P167" s="41"/>
      <c r="Q167" s="41"/>
      <c r="R167" s="41"/>
      <c r="S167" s="36"/>
      <c r="T167" s="36"/>
      <c r="U167" s="36"/>
      <c r="V167" s="36"/>
      <c r="W167" s="41"/>
      <c r="X167" s="41"/>
      <c r="Y167" s="41"/>
      <c r="Z167" s="42"/>
      <c r="AA167" s="42"/>
      <c r="AC167" s="4"/>
      <c r="AD167" s="4"/>
    </row>
    <row r="168" spans="1:30" ht="12.75" customHeight="1">
      <c r="A168" s="36"/>
      <c r="B168" s="37"/>
      <c r="C168" s="36"/>
      <c r="D168" s="36"/>
      <c r="E168" s="36"/>
      <c r="F168" s="36"/>
      <c r="G168" s="36"/>
      <c r="H168" s="36"/>
      <c r="I168" s="37"/>
      <c r="J168" s="36"/>
      <c r="K168" s="36"/>
      <c r="L168" s="36"/>
      <c r="M168" s="36"/>
      <c r="N168" s="36"/>
      <c r="O168" s="41"/>
      <c r="P168" s="41"/>
      <c r="Q168" s="41"/>
      <c r="R168" s="41"/>
      <c r="S168" s="36"/>
      <c r="T168" s="36"/>
      <c r="U168" s="36"/>
      <c r="V168" s="36"/>
      <c r="W168" s="41"/>
      <c r="X168" s="41"/>
      <c r="Y168" s="41"/>
      <c r="Z168" s="42"/>
      <c r="AA168" s="42"/>
      <c r="AC168" s="4"/>
      <c r="AD168" s="4"/>
    </row>
    <row r="169" spans="1:30" ht="12.75" customHeight="1">
      <c r="A169" s="36"/>
      <c r="B169" s="37"/>
      <c r="C169" s="36"/>
      <c r="D169" s="36"/>
      <c r="E169" s="36"/>
      <c r="F169" s="36"/>
      <c r="G169" s="36"/>
      <c r="H169" s="36"/>
      <c r="I169" s="37"/>
      <c r="J169" s="36"/>
      <c r="K169" s="36"/>
      <c r="L169" s="36"/>
      <c r="M169" s="36"/>
      <c r="N169" s="36"/>
      <c r="O169" s="41"/>
      <c r="P169" s="41"/>
      <c r="Q169" s="41"/>
      <c r="R169" s="41"/>
      <c r="S169" s="36"/>
      <c r="T169" s="36"/>
      <c r="U169" s="36"/>
      <c r="V169" s="36"/>
      <c r="W169" s="41"/>
      <c r="X169" s="41"/>
      <c r="Y169" s="41"/>
      <c r="Z169" s="42"/>
      <c r="AA169" s="42"/>
      <c r="AC169" s="4"/>
      <c r="AD169" s="4"/>
    </row>
    <row r="170" spans="1:30" ht="12.75" customHeight="1">
      <c r="A170" s="36"/>
      <c r="B170" s="37"/>
      <c r="C170" s="36"/>
      <c r="D170" s="36"/>
      <c r="E170" s="36"/>
      <c r="F170" s="36"/>
      <c r="G170" s="36"/>
      <c r="H170" s="36"/>
      <c r="I170" s="37"/>
      <c r="J170" s="36"/>
      <c r="K170" s="36"/>
      <c r="L170" s="36"/>
      <c r="M170" s="36"/>
      <c r="N170" s="36"/>
      <c r="O170" s="41"/>
      <c r="P170" s="41"/>
      <c r="Q170" s="41"/>
      <c r="R170" s="41"/>
      <c r="S170" s="36"/>
      <c r="T170" s="36"/>
      <c r="U170" s="36"/>
      <c r="V170" s="36"/>
      <c r="W170" s="41"/>
      <c r="X170" s="41"/>
      <c r="Y170" s="41"/>
      <c r="Z170" s="42"/>
      <c r="AA170" s="42"/>
      <c r="AC170" s="4"/>
      <c r="AD170" s="4"/>
    </row>
    <row r="171" spans="1:30" ht="12.75" customHeight="1">
      <c r="A171" s="36"/>
      <c r="B171" s="37"/>
      <c r="C171" s="36"/>
      <c r="D171" s="36"/>
      <c r="E171" s="36"/>
      <c r="F171" s="36"/>
      <c r="G171" s="36"/>
      <c r="H171" s="36"/>
      <c r="I171" s="37"/>
      <c r="J171" s="36"/>
      <c r="K171" s="36"/>
      <c r="L171" s="36"/>
      <c r="M171" s="36"/>
      <c r="N171" s="36"/>
      <c r="O171" s="41"/>
      <c r="P171" s="41"/>
      <c r="Q171" s="41"/>
      <c r="R171" s="41"/>
      <c r="S171" s="36"/>
      <c r="T171" s="36"/>
      <c r="U171" s="36"/>
      <c r="V171" s="36"/>
      <c r="W171" s="41"/>
      <c r="X171" s="41"/>
      <c r="Y171" s="41"/>
      <c r="Z171" s="42"/>
      <c r="AA171" s="42"/>
      <c r="AC171" s="4"/>
      <c r="AD171" s="4"/>
    </row>
    <row r="172" spans="1:30" ht="12.75" customHeight="1">
      <c r="A172" s="36"/>
      <c r="B172" s="37"/>
      <c r="C172" s="36"/>
      <c r="D172" s="36"/>
      <c r="E172" s="36"/>
      <c r="F172" s="36"/>
      <c r="G172" s="36"/>
      <c r="H172" s="36"/>
      <c r="I172" s="37"/>
      <c r="J172" s="36"/>
      <c r="K172" s="36"/>
      <c r="L172" s="36"/>
      <c r="M172" s="36"/>
      <c r="N172" s="36"/>
      <c r="O172" s="41"/>
      <c r="P172" s="41"/>
      <c r="Q172" s="41"/>
      <c r="R172" s="41"/>
      <c r="S172" s="36"/>
      <c r="T172" s="36"/>
      <c r="U172" s="36"/>
      <c r="V172" s="36"/>
      <c r="W172" s="41"/>
      <c r="X172" s="41"/>
      <c r="Y172" s="41"/>
      <c r="Z172" s="42"/>
      <c r="AA172" s="42"/>
      <c r="AC172" s="4"/>
      <c r="AD172" s="4"/>
    </row>
    <row r="173" spans="1:30" ht="12.75" customHeight="1">
      <c r="A173" s="36"/>
      <c r="B173" s="37"/>
      <c r="C173" s="36"/>
      <c r="D173" s="36"/>
      <c r="E173" s="36"/>
      <c r="F173" s="36"/>
      <c r="G173" s="36"/>
      <c r="H173" s="36"/>
      <c r="I173" s="37"/>
      <c r="J173" s="36"/>
      <c r="K173" s="36"/>
      <c r="L173" s="36"/>
      <c r="M173" s="36"/>
      <c r="N173" s="36"/>
      <c r="O173" s="41"/>
      <c r="P173" s="41"/>
      <c r="Q173" s="41"/>
      <c r="R173" s="41"/>
      <c r="S173" s="36"/>
      <c r="T173" s="36"/>
      <c r="U173" s="36"/>
      <c r="V173" s="36"/>
      <c r="W173" s="41"/>
      <c r="X173" s="41"/>
      <c r="Y173" s="41"/>
      <c r="Z173" s="42"/>
      <c r="AA173" s="42"/>
      <c r="AC173" s="4"/>
      <c r="AD173" s="4"/>
    </row>
    <row r="174" spans="1:30" ht="12.75" customHeight="1">
      <c r="A174" s="36"/>
      <c r="B174" s="37"/>
      <c r="C174" s="36"/>
      <c r="D174" s="36"/>
      <c r="E174" s="36"/>
      <c r="F174" s="36"/>
      <c r="G174" s="36"/>
      <c r="H174" s="36"/>
      <c r="I174" s="37"/>
      <c r="J174" s="36"/>
      <c r="K174" s="36"/>
      <c r="L174" s="36"/>
      <c r="M174" s="36"/>
      <c r="N174" s="36"/>
      <c r="O174" s="41"/>
      <c r="P174" s="41"/>
      <c r="Q174" s="41"/>
      <c r="R174" s="41"/>
      <c r="S174" s="36"/>
      <c r="T174" s="36"/>
      <c r="U174" s="36"/>
      <c r="V174" s="36"/>
      <c r="W174" s="41"/>
      <c r="X174" s="41"/>
      <c r="Y174" s="41"/>
      <c r="Z174" s="42"/>
      <c r="AA174" s="42"/>
      <c r="AC174" s="4"/>
      <c r="AD174" s="4"/>
    </row>
    <row r="175" spans="1:30" ht="12.75" customHeight="1">
      <c r="A175" s="36"/>
      <c r="B175" s="37"/>
      <c r="C175" s="36"/>
      <c r="D175" s="36"/>
      <c r="E175" s="36"/>
      <c r="F175" s="36"/>
      <c r="G175" s="36"/>
      <c r="H175" s="36"/>
      <c r="I175" s="37"/>
      <c r="J175" s="36"/>
      <c r="K175" s="36"/>
      <c r="L175" s="36"/>
      <c r="M175" s="36"/>
      <c r="N175" s="36"/>
      <c r="O175" s="41"/>
      <c r="P175" s="41"/>
      <c r="Q175" s="41"/>
      <c r="R175" s="41"/>
      <c r="S175" s="36"/>
      <c r="T175" s="36"/>
      <c r="U175" s="36"/>
      <c r="V175" s="36"/>
      <c r="W175" s="41"/>
      <c r="X175" s="41"/>
      <c r="Y175" s="41"/>
      <c r="Z175" s="42"/>
      <c r="AA175" s="42"/>
      <c r="AC175" s="4"/>
      <c r="AD175" s="4"/>
    </row>
    <row r="176" spans="1:30" ht="12.75" customHeight="1">
      <c r="A176" s="36"/>
      <c r="B176" s="37"/>
      <c r="C176" s="36"/>
      <c r="D176" s="36"/>
      <c r="E176" s="36"/>
      <c r="F176" s="36"/>
      <c r="G176" s="36"/>
      <c r="H176" s="36"/>
      <c r="I176" s="37"/>
      <c r="J176" s="36"/>
      <c r="K176" s="36"/>
      <c r="L176" s="36"/>
      <c r="M176" s="36"/>
      <c r="N176" s="36"/>
      <c r="O176" s="41"/>
      <c r="P176" s="41"/>
      <c r="Q176" s="41"/>
      <c r="R176" s="41"/>
      <c r="S176" s="36"/>
      <c r="T176" s="36"/>
      <c r="U176" s="36"/>
      <c r="V176" s="36"/>
      <c r="W176" s="41"/>
      <c r="X176" s="41"/>
      <c r="Y176" s="41"/>
      <c r="Z176" s="42"/>
      <c r="AA176" s="42"/>
      <c r="AC176" s="4"/>
      <c r="AD176" s="4"/>
    </row>
    <row r="177" spans="1:30" ht="12.75" customHeight="1">
      <c r="A177" s="36"/>
      <c r="B177" s="37"/>
      <c r="C177" s="36"/>
      <c r="D177" s="36"/>
      <c r="E177" s="36"/>
      <c r="F177" s="36"/>
      <c r="G177" s="36"/>
      <c r="H177" s="36"/>
      <c r="I177" s="37"/>
      <c r="J177" s="36"/>
      <c r="K177" s="36"/>
      <c r="L177" s="36"/>
      <c r="M177" s="36"/>
      <c r="N177" s="36"/>
      <c r="O177" s="41"/>
      <c r="P177" s="41"/>
      <c r="Q177" s="41"/>
      <c r="R177" s="41"/>
      <c r="S177" s="36"/>
      <c r="T177" s="36"/>
      <c r="U177" s="36"/>
      <c r="V177" s="36"/>
      <c r="W177" s="41"/>
      <c r="X177" s="41"/>
      <c r="Y177" s="41"/>
      <c r="Z177" s="42"/>
      <c r="AA177" s="42"/>
      <c r="AC177" s="4"/>
      <c r="AD177" s="4"/>
    </row>
    <row r="178" spans="1:30" ht="12.75" customHeight="1">
      <c r="A178" s="36"/>
      <c r="B178" s="37"/>
      <c r="C178" s="36"/>
      <c r="D178" s="36"/>
      <c r="E178" s="36"/>
      <c r="F178" s="36"/>
      <c r="G178" s="36"/>
      <c r="H178" s="36"/>
      <c r="I178" s="37"/>
      <c r="J178" s="36"/>
      <c r="K178" s="36"/>
      <c r="L178" s="36"/>
      <c r="M178" s="36"/>
      <c r="N178" s="36"/>
      <c r="O178" s="41"/>
      <c r="P178" s="41"/>
      <c r="Q178" s="41"/>
      <c r="R178" s="41"/>
      <c r="S178" s="36"/>
      <c r="T178" s="36"/>
      <c r="U178" s="36"/>
      <c r="V178" s="36"/>
      <c r="W178" s="41"/>
      <c r="X178" s="41"/>
      <c r="Y178" s="41"/>
      <c r="Z178" s="42"/>
      <c r="AA178" s="42"/>
      <c r="AC178" s="4"/>
      <c r="AD178" s="4"/>
    </row>
    <row r="179" spans="1:30" ht="12.75" customHeight="1">
      <c r="A179" s="36"/>
      <c r="B179" s="37"/>
      <c r="C179" s="36"/>
      <c r="D179" s="36"/>
      <c r="E179" s="36"/>
      <c r="F179" s="36"/>
      <c r="G179" s="36"/>
      <c r="H179" s="36"/>
      <c r="I179" s="37"/>
      <c r="J179" s="36"/>
      <c r="K179" s="36"/>
      <c r="L179" s="36"/>
      <c r="M179" s="36"/>
      <c r="N179" s="36"/>
      <c r="O179" s="41"/>
      <c r="P179" s="41"/>
      <c r="Q179" s="41"/>
      <c r="R179" s="41"/>
      <c r="S179" s="36"/>
      <c r="T179" s="36"/>
      <c r="U179" s="36"/>
      <c r="V179" s="36"/>
      <c r="W179" s="41"/>
      <c r="X179" s="41"/>
      <c r="Y179" s="41"/>
      <c r="Z179" s="42"/>
      <c r="AA179" s="42"/>
      <c r="AC179" s="4"/>
      <c r="AD179" s="4"/>
    </row>
    <row r="180" spans="1:30" ht="12.75" customHeight="1">
      <c r="A180" s="36"/>
      <c r="B180" s="37"/>
      <c r="C180" s="36"/>
      <c r="D180" s="36"/>
      <c r="E180" s="36"/>
      <c r="F180" s="36"/>
      <c r="G180" s="36"/>
      <c r="H180" s="36"/>
      <c r="I180" s="37"/>
      <c r="J180" s="36"/>
      <c r="K180" s="36"/>
      <c r="L180" s="36"/>
      <c r="M180" s="36"/>
      <c r="N180" s="36"/>
      <c r="O180" s="41"/>
      <c r="P180" s="41"/>
      <c r="Q180" s="41"/>
      <c r="R180" s="41"/>
      <c r="S180" s="36"/>
      <c r="T180" s="36"/>
      <c r="U180" s="36"/>
      <c r="V180" s="36"/>
      <c r="W180" s="41"/>
      <c r="X180" s="41"/>
      <c r="Y180" s="41"/>
      <c r="Z180" s="42"/>
      <c r="AA180" s="42"/>
      <c r="AC180" s="4"/>
      <c r="AD180" s="4"/>
    </row>
    <row r="181" spans="1:30" ht="12.75" customHeight="1">
      <c r="A181" s="36"/>
      <c r="B181" s="37"/>
      <c r="C181" s="36"/>
      <c r="D181" s="36"/>
      <c r="E181" s="36"/>
      <c r="F181" s="36"/>
      <c r="G181" s="36"/>
      <c r="H181" s="36"/>
      <c r="I181" s="37"/>
      <c r="J181" s="36"/>
      <c r="K181" s="36"/>
      <c r="L181" s="36"/>
      <c r="M181" s="36"/>
      <c r="N181" s="36"/>
      <c r="O181" s="41"/>
      <c r="P181" s="41"/>
      <c r="Q181" s="41"/>
      <c r="R181" s="41"/>
      <c r="S181" s="36"/>
      <c r="T181" s="36"/>
      <c r="U181" s="36"/>
      <c r="V181" s="36"/>
      <c r="W181" s="41"/>
      <c r="X181" s="41"/>
      <c r="Y181" s="41"/>
      <c r="Z181" s="42"/>
      <c r="AA181" s="42"/>
      <c r="AC181" s="4"/>
      <c r="AD181" s="4"/>
    </row>
    <row r="182" spans="1:30" ht="12.75" customHeight="1">
      <c r="A182" s="36"/>
      <c r="B182" s="37"/>
      <c r="C182" s="36"/>
      <c r="D182" s="36"/>
      <c r="E182" s="36"/>
      <c r="F182" s="36"/>
      <c r="G182" s="36"/>
      <c r="H182" s="36"/>
      <c r="I182" s="37"/>
      <c r="J182" s="36"/>
      <c r="K182" s="36"/>
      <c r="L182" s="36"/>
      <c r="M182" s="36"/>
      <c r="N182" s="36"/>
      <c r="O182" s="41"/>
      <c r="P182" s="41"/>
      <c r="Q182" s="41"/>
      <c r="R182" s="41"/>
      <c r="S182" s="36"/>
      <c r="T182" s="36"/>
      <c r="U182" s="36"/>
      <c r="V182" s="36"/>
      <c r="W182" s="41"/>
      <c r="X182" s="41"/>
      <c r="Y182" s="41"/>
      <c r="Z182" s="42"/>
      <c r="AA182" s="42"/>
      <c r="AC182" s="4"/>
      <c r="AD182" s="4"/>
    </row>
    <row r="183" spans="1:30" ht="12.75" customHeight="1">
      <c r="A183" s="36"/>
      <c r="B183" s="37"/>
      <c r="C183" s="36"/>
      <c r="D183" s="36"/>
      <c r="E183" s="36"/>
      <c r="F183" s="36"/>
      <c r="G183" s="36"/>
      <c r="H183" s="36"/>
      <c r="I183" s="37"/>
      <c r="J183" s="36"/>
      <c r="K183" s="36"/>
      <c r="L183" s="36"/>
      <c r="M183" s="36"/>
      <c r="N183" s="36"/>
      <c r="O183" s="41"/>
      <c r="P183" s="41"/>
      <c r="Q183" s="41"/>
      <c r="R183" s="41"/>
      <c r="S183" s="36"/>
      <c r="T183" s="36"/>
      <c r="U183" s="36"/>
      <c r="V183" s="36"/>
      <c r="W183" s="41"/>
      <c r="X183" s="41"/>
      <c r="Y183" s="41"/>
      <c r="Z183" s="42"/>
      <c r="AA183" s="42"/>
      <c r="AC183" s="4"/>
      <c r="AD183" s="4"/>
    </row>
    <row r="184" spans="1:30" ht="12.75" customHeight="1">
      <c r="A184" s="36"/>
      <c r="B184" s="37"/>
      <c r="C184" s="36"/>
      <c r="D184" s="36"/>
      <c r="E184" s="36"/>
      <c r="F184" s="36"/>
      <c r="G184" s="36"/>
      <c r="H184" s="36"/>
      <c r="I184" s="37"/>
      <c r="J184" s="36"/>
      <c r="K184" s="36"/>
      <c r="L184" s="36"/>
      <c r="M184" s="36"/>
      <c r="N184" s="36"/>
      <c r="O184" s="41"/>
      <c r="P184" s="41"/>
      <c r="Q184" s="41"/>
      <c r="R184" s="41"/>
      <c r="S184" s="36"/>
      <c r="T184" s="36"/>
      <c r="U184" s="36"/>
      <c r="V184" s="36"/>
      <c r="W184" s="41"/>
      <c r="X184" s="41"/>
      <c r="Y184" s="41"/>
      <c r="Z184" s="42"/>
      <c r="AA184" s="42"/>
      <c r="AC184" s="4"/>
      <c r="AD184" s="4"/>
    </row>
    <row r="185" spans="1:30" ht="12.75" customHeight="1">
      <c r="A185" s="36"/>
      <c r="B185" s="37"/>
      <c r="C185" s="36"/>
      <c r="D185" s="36"/>
      <c r="E185" s="36"/>
      <c r="F185" s="36"/>
      <c r="G185" s="36"/>
      <c r="H185" s="36"/>
      <c r="I185" s="37"/>
      <c r="J185" s="36"/>
      <c r="K185" s="36"/>
      <c r="L185" s="36"/>
      <c r="M185" s="36"/>
      <c r="N185" s="36"/>
      <c r="O185" s="41"/>
      <c r="P185" s="41"/>
      <c r="Q185" s="41"/>
      <c r="R185" s="41"/>
      <c r="S185" s="36"/>
      <c r="T185" s="36"/>
      <c r="U185" s="36"/>
      <c r="V185" s="36"/>
      <c r="W185" s="41"/>
      <c r="X185" s="41"/>
      <c r="Y185" s="41"/>
      <c r="Z185" s="42"/>
      <c r="AA185" s="42"/>
      <c r="AC185" s="4"/>
      <c r="AD185" s="4"/>
    </row>
    <row r="186" spans="1:30" ht="12.75" customHeight="1">
      <c r="A186" s="36"/>
      <c r="B186" s="37"/>
      <c r="C186" s="36"/>
      <c r="D186" s="36"/>
      <c r="E186" s="36"/>
      <c r="F186" s="36"/>
      <c r="G186" s="36"/>
      <c r="H186" s="36"/>
      <c r="I186" s="37"/>
      <c r="J186" s="36"/>
      <c r="K186" s="36"/>
      <c r="L186" s="36"/>
      <c r="M186" s="36"/>
      <c r="N186" s="36"/>
      <c r="O186" s="41"/>
      <c r="P186" s="41"/>
      <c r="Q186" s="41"/>
      <c r="R186" s="41"/>
      <c r="S186" s="36"/>
      <c r="T186" s="36"/>
      <c r="U186" s="36"/>
      <c r="V186" s="36"/>
      <c r="W186" s="41"/>
      <c r="X186" s="41"/>
      <c r="Y186" s="41"/>
      <c r="Z186" s="42"/>
      <c r="AA186" s="42"/>
      <c r="AC186" s="4"/>
      <c r="AD186" s="4"/>
    </row>
    <row r="187" spans="1:30" ht="12.75" customHeight="1">
      <c r="A187" s="36"/>
      <c r="B187" s="37"/>
      <c r="C187" s="36"/>
      <c r="D187" s="36"/>
      <c r="E187" s="36"/>
      <c r="F187" s="36"/>
      <c r="G187" s="36"/>
      <c r="H187" s="36"/>
      <c r="I187" s="37"/>
      <c r="J187" s="36"/>
      <c r="K187" s="36"/>
      <c r="L187" s="36"/>
      <c r="M187" s="36"/>
      <c r="N187" s="36"/>
      <c r="O187" s="41"/>
      <c r="P187" s="41"/>
      <c r="Q187" s="41"/>
      <c r="R187" s="41"/>
      <c r="S187" s="36"/>
      <c r="T187" s="36"/>
      <c r="U187" s="36"/>
      <c r="V187" s="36"/>
      <c r="W187" s="41"/>
      <c r="X187" s="41"/>
      <c r="Y187" s="41"/>
      <c r="Z187" s="42"/>
      <c r="AA187" s="42"/>
      <c r="AC187" s="4"/>
      <c r="AD187" s="4"/>
    </row>
    <row r="188" spans="1:30" ht="12.75" customHeight="1">
      <c r="A188" s="36"/>
      <c r="B188" s="37"/>
      <c r="C188" s="36"/>
      <c r="D188" s="36"/>
      <c r="E188" s="36"/>
      <c r="F188" s="36"/>
      <c r="G188" s="36"/>
      <c r="H188" s="36"/>
      <c r="I188" s="37"/>
      <c r="J188" s="36"/>
      <c r="K188" s="36"/>
      <c r="L188" s="36"/>
      <c r="M188" s="36"/>
      <c r="N188" s="36"/>
      <c r="O188" s="41"/>
      <c r="P188" s="41"/>
      <c r="Q188" s="41"/>
      <c r="R188" s="41"/>
      <c r="S188" s="36"/>
      <c r="T188" s="36"/>
      <c r="U188" s="36"/>
      <c r="V188" s="36"/>
      <c r="W188" s="41"/>
      <c r="X188" s="41"/>
      <c r="Y188" s="41"/>
      <c r="Z188" s="42"/>
      <c r="AA188" s="42"/>
      <c r="AC188" s="4"/>
      <c r="AD188" s="4"/>
    </row>
    <row r="189" spans="1:30" ht="12.75" customHeight="1">
      <c r="A189" s="36"/>
      <c r="B189" s="37"/>
      <c r="C189" s="36"/>
      <c r="D189" s="36"/>
      <c r="E189" s="36"/>
      <c r="F189" s="36"/>
      <c r="G189" s="36"/>
      <c r="H189" s="36"/>
      <c r="I189" s="37"/>
      <c r="J189" s="36"/>
      <c r="K189" s="36"/>
      <c r="L189" s="36"/>
      <c r="M189" s="36"/>
      <c r="N189" s="36"/>
      <c r="O189" s="41"/>
      <c r="P189" s="41"/>
      <c r="Q189" s="41"/>
      <c r="R189" s="41"/>
      <c r="S189" s="36"/>
      <c r="T189" s="36"/>
      <c r="U189" s="36"/>
      <c r="V189" s="36"/>
      <c r="W189" s="41"/>
      <c r="X189" s="41"/>
      <c r="Y189" s="41"/>
      <c r="Z189" s="42"/>
      <c r="AA189" s="42"/>
      <c r="AC189" s="4"/>
      <c r="AD189" s="4"/>
    </row>
    <row r="190" spans="1:30" ht="12.75" customHeight="1">
      <c r="A190" s="36"/>
      <c r="B190" s="37"/>
      <c r="C190" s="36"/>
      <c r="D190" s="36"/>
      <c r="E190" s="36"/>
      <c r="F190" s="36"/>
      <c r="G190" s="36"/>
      <c r="H190" s="36"/>
      <c r="I190" s="37"/>
      <c r="J190" s="36"/>
      <c r="K190" s="36"/>
      <c r="L190" s="36"/>
      <c r="M190" s="36"/>
      <c r="N190" s="36"/>
      <c r="O190" s="41"/>
      <c r="P190" s="41"/>
      <c r="Q190" s="41"/>
      <c r="R190" s="41"/>
      <c r="S190" s="36"/>
      <c r="T190" s="36"/>
      <c r="U190" s="36"/>
      <c r="V190" s="36"/>
      <c r="W190" s="41"/>
      <c r="X190" s="41"/>
      <c r="Y190" s="41"/>
      <c r="Z190" s="42"/>
      <c r="AA190" s="42"/>
      <c r="AC190" s="4"/>
      <c r="AD190" s="4"/>
    </row>
    <row r="191" spans="1:30" ht="12.75" customHeight="1">
      <c r="A191" s="36"/>
      <c r="B191" s="37"/>
      <c r="C191" s="36"/>
      <c r="D191" s="36"/>
      <c r="E191" s="36"/>
      <c r="F191" s="36"/>
      <c r="G191" s="36"/>
      <c r="H191" s="36"/>
      <c r="I191" s="37"/>
      <c r="J191" s="36"/>
      <c r="K191" s="36"/>
      <c r="L191" s="36"/>
      <c r="M191" s="36"/>
      <c r="N191" s="36"/>
      <c r="O191" s="41"/>
      <c r="P191" s="41"/>
      <c r="Q191" s="41"/>
      <c r="R191" s="41"/>
      <c r="S191" s="36"/>
      <c r="T191" s="36"/>
      <c r="U191" s="36"/>
      <c r="V191" s="36"/>
      <c r="W191" s="41"/>
      <c r="X191" s="41"/>
      <c r="Y191" s="41"/>
      <c r="Z191" s="42"/>
      <c r="AA191" s="42"/>
      <c r="AC191" s="4"/>
      <c r="AD191" s="4"/>
    </row>
    <row r="192" spans="1:30" ht="12.75" customHeight="1">
      <c r="A192" s="36"/>
      <c r="B192" s="37"/>
      <c r="C192" s="36"/>
      <c r="D192" s="36"/>
      <c r="E192" s="36"/>
      <c r="F192" s="36"/>
      <c r="G192" s="36"/>
      <c r="H192" s="36"/>
      <c r="I192" s="37"/>
      <c r="J192" s="36"/>
      <c r="K192" s="36"/>
      <c r="L192" s="36"/>
      <c r="M192" s="36"/>
      <c r="N192" s="36"/>
      <c r="O192" s="41"/>
      <c r="P192" s="41"/>
      <c r="Q192" s="41"/>
      <c r="R192" s="41"/>
      <c r="S192" s="36"/>
      <c r="T192" s="36"/>
      <c r="U192" s="36"/>
      <c r="V192" s="36"/>
      <c r="W192" s="41"/>
      <c r="X192" s="41"/>
      <c r="Y192" s="41"/>
      <c r="Z192" s="42"/>
      <c r="AA192" s="42"/>
      <c r="AC192" s="4"/>
      <c r="AD192" s="4"/>
    </row>
    <row r="193" spans="1:30" ht="12.75" customHeight="1">
      <c r="A193" s="36"/>
      <c r="B193" s="37"/>
      <c r="C193" s="36"/>
      <c r="D193" s="36"/>
      <c r="E193" s="36"/>
      <c r="F193" s="36"/>
      <c r="G193" s="36"/>
      <c r="H193" s="36"/>
      <c r="I193" s="37"/>
      <c r="J193" s="36"/>
      <c r="K193" s="36"/>
      <c r="L193" s="36"/>
      <c r="M193" s="36"/>
      <c r="N193" s="36"/>
      <c r="O193" s="41"/>
      <c r="P193" s="41"/>
      <c r="Q193" s="41"/>
      <c r="R193" s="41"/>
      <c r="S193" s="36"/>
      <c r="T193" s="36"/>
      <c r="U193" s="36"/>
      <c r="V193" s="36"/>
      <c r="W193" s="41"/>
      <c r="X193" s="41"/>
      <c r="Y193" s="41"/>
      <c r="Z193" s="42"/>
      <c r="AA193" s="42"/>
      <c r="AC193" s="4"/>
      <c r="AD193" s="4"/>
    </row>
    <row r="194" spans="1:30" ht="12.75" customHeight="1">
      <c r="A194" s="36"/>
      <c r="B194" s="37"/>
      <c r="C194" s="36"/>
      <c r="D194" s="36"/>
      <c r="E194" s="36"/>
      <c r="F194" s="36"/>
      <c r="G194" s="36"/>
      <c r="H194" s="36"/>
      <c r="I194" s="37"/>
      <c r="J194" s="36"/>
      <c r="K194" s="36"/>
      <c r="L194" s="36"/>
      <c r="M194" s="36"/>
      <c r="N194" s="36"/>
      <c r="O194" s="41"/>
      <c r="P194" s="41"/>
      <c r="Q194" s="41"/>
      <c r="R194" s="41"/>
      <c r="S194" s="36"/>
      <c r="T194" s="36"/>
      <c r="U194" s="36"/>
      <c r="V194" s="36"/>
      <c r="W194" s="41"/>
      <c r="X194" s="41"/>
      <c r="Y194" s="41"/>
      <c r="Z194" s="42"/>
      <c r="AA194" s="42"/>
      <c r="AC194" s="4"/>
      <c r="AD194" s="4"/>
    </row>
    <row r="195" spans="1:30" ht="12.75" customHeight="1">
      <c r="A195" s="36"/>
      <c r="B195" s="37"/>
      <c r="C195" s="36"/>
      <c r="D195" s="36"/>
      <c r="E195" s="36"/>
      <c r="F195" s="36"/>
      <c r="G195" s="36"/>
      <c r="H195" s="36"/>
      <c r="I195" s="37"/>
      <c r="J195" s="36"/>
      <c r="K195" s="36"/>
      <c r="L195" s="36"/>
      <c r="M195" s="36"/>
      <c r="N195" s="36"/>
      <c r="O195" s="41"/>
      <c r="P195" s="41"/>
      <c r="Q195" s="41"/>
      <c r="R195" s="41"/>
      <c r="S195" s="36"/>
      <c r="T195" s="36"/>
      <c r="U195" s="36"/>
      <c r="V195" s="36"/>
      <c r="W195" s="41"/>
      <c r="X195" s="41"/>
      <c r="Y195" s="41"/>
      <c r="Z195" s="42"/>
      <c r="AA195" s="42"/>
      <c r="AC195" s="4"/>
      <c r="AD195" s="4"/>
    </row>
    <row r="196" spans="1:30" ht="12.75" customHeight="1">
      <c r="A196" s="36"/>
      <c r="B196" s="37"/>
      <c r="C196" s="36"/>
      <c r="D196" s="36"/>
      <c r="E196" s="36"/>
      <c r="F196" s="36"/>
      <c r="G196" s="36"/>
      <c r="H196" s="36"/>
      <c r="I196" s="37"/>
      <c r="J196" s="36"/>
      <c r="K196" s="36"/>
      <c r="L196" s="36"/>
      <c r="M196" s="36"/>
      <c r="N196" s="36"/>
      <c r="O196" s="41"/>
      <c r="P196" s="41"/>
      <c r="Q196" s="41"/>
      <c r="R196" s="41"/>
      <c r="S196" s="36"/>
      <c r="T196" s="36"/>
      <c r="U196" s="36"/>
      <c r="V196" s="36"/>
      <c r="W196" s="41"/>
      <c r="X196" s="41"/>
      <c r="Y196" s="41"/>
      <c r="Z196" s="42"/>
      <c r="AA196" s="42"/>
      <c r="AC196" s="4"/>
      <c r="AD196" s="4"/>
    </row>
    <row r="197" spans="1:30" ht="12.75" customHeight="1">
      <c r="A197" s="36"/>
      <c r="B197" s="37"/>
      <c r="C197" s="36"/>
      <c r="D197" s="36"/>
      <c r="E197" s="36"/>
      <c r="F197" s="36"/>
      <c r="G197" s="36"/>
      <c r="H197" s="36"/>
      <c r="I197" s="37"/>
      <c r="J197" s="36"/>
      <c r="K197" s="36"/>
      <c r="L197" s="36"/>
      <c r="M197" s="36"/>
      <c r="N197" s="36"/>
      <c r="O197" s="41"/>
      <c r="P197" s="41"/>
      <c r="Q197" s="41"/>
      <c r="R197" s="41"/>
      <c r="S197" s="36"/>
      <c r="T197" s="36"/>
      <c r="U197" s="36"/>
      <c r="V197" s="36"/>
      <c r="W197" s="41"/>
      <c r="X197" s="41"/>
      <c r="Y197" s="41"/>
      <c r="Z197" s="42"/>
      <c r="AA197" s="42"/>
      <c r="AC197" s="4"/>
      <c r="AD197" s="4"/>
    </row>
    <row r="198" spans="1:30" ht="12.75" customHeight="1">
      <c r="A198" s="36"/>
      <c r="B198" s="37"/>
      <c r="C198" s="36"/>
      <c r="D198" s="36"/>
      <c r="E198" s="36"/>
      <c r="F198" s="36"/>
      <c r="G198" s="36"/>
      <c r="H198" s="36"/>
      <c r="I198" s="37"/>
      <c r="J198" s="36"/>
      <c r="K198" s="36"/>
      <c r="L198" s="36"/>
      <c r="M198" s="36"/>
      <c r="N198" s="36"/>
      <c r="O198" s="41"/>
      <c r="P198" s="41"/>
      <c r="Q198" s="41"/>
      <c r="R198" s="41"/>
      <c r="S198" s="36"/>
      <c r="T198" s="36"/>
      <c r="U198" s="36"/>
      <c r="V198" s="36"/>
      <c r="W198" s="41"/>
      <c r="X198" s="41"/>
      <c r="Y198" s="41"/>
      <c r="Z198" s="42"/>
      <c r="AA198" s="42"/>
      <c r="AC198" s="4"/>
      <c r="AD198" s="4"/>
    </row>
    <row r="199" spans="1:30" ht="12.75" customHeight="1">
      <c r="A199" s="36"/>
      <c r="B199" s="37"/>
      <c r="C199" s="36"/>
      <c r="D199" s="36"/>
      <c r="E199" s="36"/>
      <c r="F199" s="36"/>
      <c r="G199" s="36"/>
      <c r="H199" s="36"/>
      <c r="I199" s="37"/>
      <c r="J199" s="36"/>
      <c r="K199" s="36"/>
      <c r="L199" s="36"/>
      <c r="M199" s="36"/>
      <c r="N199" s="36"/>
      <c r="O199" s="41"/>
      <c r="P199" s="41"/>
      <c r="Q199" s="41"/>
      <c r="R199" s="41"/>
      <c r="S199" s="36"/>
      <c r="T199" s="36"/>
      <c r="U199" s="36"/>
      <c r="V199" s="36"/>
      <c r="W199" s="41"/>
      <c r="X199" s="41"/>
      <c r="Y199" s="41"/>
      <c r="Z199" s="42"/>
      <c r="AA199" s="42"/>
      <c r="AC199" s="4"/>
      <c r="AD199" s="4"/>
    </row>
    <row r="200" spans="1:30" ht="12.75" customHeight="1">
      <c r="A200" s="36"/>
      <c r="B200" s="37"/>
      <c r="C200" s="36"/>
      <c r="D200" s="36"/>
      <c r="E200" s="36"/>
      <c r="F200" s="36"/>
      <c r="G200" s="36"/>
      <c r="H200" s="36"/>
      <c r="I200" s="37"/>
      <c r="J200" s="36"/>
      <c r="K200" s="36"/>
      <c r="L200" s="36"/>
      <c r="M200" s="36"/>
      <c r="N200" s="36"/>
      <c r="O200" s="41"/>
      <c r="P200" s="41"/>
      <c r="Q200" s="41"/>
      <c r="R200" s="41"/>
      <c r="S200" s="36"/>
      <c r="T200" s="36"/>
      <c r="U200" s="36"/>
      <c r="V200" s="36"/>
      <c r="W200" s="41"/>
      <c r="X200" s="41"/>
      <c r="Y200" s="41"/>
      <c r="Z200" s="42"/>
      <c r="AA200" s="42"/>
      <c r="AC200" s="4"/>
      <c r="AD200" s="4"/>
    </row>
    <row r="201" spans="1:30" ht="12.75" customHeight="1">
      <c r="A201" s="36"/>
      <c r="B201" s="37"/>
      <c r="C201" s="36"/>
      <c r="D201" s="36"/>
      <c r="E201" s="36"/>
      <c r="F201" s="36"/>
      <c r="G201" s="36"/>
      <c r="H201" s="36"/>
      <c r="I201" s="37"/>
      <c r="J201" s="36"/>
      <c r="K201" s="36"/>
      <c r="L201" s="36"/>
      <c r="M201" s="36"/>
      <c r="N201" s="36"/>
      <c r="O201" s="41"/>
      <c r="P201" s="41"/>
      <c r="Q201" s="41"/>
      <c r="R201" s="41"/>
      <c r="S201" s="36"/>
      <c r="T201" s="36"/>
      <c r="U201" s="36"/>
      <c r="V201" s="36"/>
      <c r="W201" s="41"/>
      <c r="X201" s="41"/>
      <c r="Y201" s="41"/>
      <c r="Z201" s="42"/>
      <c r="AA201" s="42"/>
      <c r="AC201" s="4"/>
      <c r="AD201" s="4"/>
    </row>
    <row r="202" spans="1:30" ht="12.75" customHeight="1">
      <c r="A202" s="36"/>
      <c r="B202" s="37"/>
      <c r="C202" s="36"/>
      <c r="D202" s="36"/>
      <c r="E202" s="36"/>
      <c r="F202" s="36"/>
      <c r="G202" s="36"/>
      <c r="H202" s="36"/>
      <c r="I202" s="37"/>
      <c r="J202" s="36"/>
      <c r="K202" s="36"/>
      <c r="L202" s="36"/>
      <c r="M202" s="36"/>
      <c r="N202" s="36"/>
      <c r="O202" s="41"/>
      <c r="P202" s="41"/>
      <c r="Q202" s="41"/>
      <c r="R202" s="41"/>
      <c r="S202" s="36"/>
      <c r="T202" s="36"/>
      <c r="U202" s="36"/>
      <c r="V202" s="36"/>
      <c r="W202" s="41"/>
      <c r="X202" s="41"/>
      <c r="Y202" s="41"/>
      <c r="Z202" s="42"/>
      <c r="AA202" s="42"/>
      <c r="AC202" s="4"/>
      <c r="AD202" s="4"/>
    </row>
    <row r="203" spans="1:30" ht="12.75" customHeight="1">
      <c r="A203" s="36"/>
      <c r="B203" s="37"/>
      <c r="C203" s="36"/>
      <c r="D203" s="36"/>
      <c r="E203" s="36"/>
      <c r="F203" s="36"/>
      <c r="G203" s="36"/>
      <c r="H203" s="36"/>
      <c r="I203" s="37"/>
      <c r="J203" s="36"/>
      <c r="K203" s="36"/>
      <c r="L203" s="36"/>
      <c r="M203" s="36"/>
      <c r="N203" s="36"/>
      <c r="O203" s="41"/>
      <c r="P203" s="41"/>
      <c r="Q203" s="41"/>
      <c r="R203" s="41"/>
      <c r="S203" s="36"/>
      <c r="T203" s="36"/>
      <c r="U203" s="36"/>
      <c r="V203" s="36"/>
      <c r="W203" s="41"/>
      <c r="X203" s="41"/>
      <c r="Y203" s="41"/>
      <c r="Z203" s="42"/>
      <c r="AA203" s="42"/>
      <c r="AC203" s="4"/>
      <c r="AD203" s="4"/>
    </row>
    <row r="204" spans="1:30" ht="12.75" customHeight="1">
      <c r="A204" s="36"/>
      <c r="B204" s="37"/>
      <c r="C204" s="36"/>
      <c r="D204" s="36"/>
      <c r="E204" s="36"/>
      <c r="F204" s="36"/>
      <c r="G204" s="36"/>
      <c r="H204" s="36"/>
      <c r="I204" s="37"/>
      <c r="J204" s="36"/>
      <c r="K204" s="36"/>
      <c r="L204" s="36"/>
      <c r="M204" s="36"/>
      <c r="N204" s="36"/>
      <c r="O204" s="41"/>
      <c r="P204" s="41"/>
      <c r="Q204" s="41"/>
      <c r="R204" s="41"/>
      <c r="S204" s="36"/>
      <c r="T204" s="36"/>
      <c r="U204" s="36"/>
      <c r="V204" s="36"/>
      <c r="W204" s="41"/>
      <c r="X204" s="41"/>
      <c r="Y204" s="41"/>
      <c r="Z204" s="42"/>
      <c r="AA204" s="42"/>
      <c r="AC204" s="4"/>
      <c r="AD204" s="4"/>
    </row>
    <row r="205" spans="1:30" ht="12.75" customHeight="1">
      <c r="A205" s="36"/>
      <c r="B205" s="37"/>
      <c r="C205" s="36"/>
      <c r="D205" s="36"/>
      <c r="E205" s="36"/>
      <c r="F205" s="36"/>
      <c r="G205" s="36"/>
      <c r="H205" s="36"/>
      <c r="I205" s="37"/>
      <c r="J205" s="36"/>
      <c r="K205" s="36"/>
      <c r="L205" s="36"/>
      <c r="M205" s="36"/>
      <c r="N205" s="36"/>
      <c r="O205" s="41"/>
      <c r="P205" s="41"/>
      <c r="Q205" s="41"/>
      <c r="R205" s="41"/>
      <c r="S205" s="36"/>
      <c r="T205" s="36"/>
      <c r="U205" s="36"/>
      <c r="V205" s="36"/>
      <c r="W205" s="41"/>
      <c r="X205" s="41"/>
      <c r="Y205" s="41"/>
      <c r="Z205" s="42"/>
      <c r="AA205" s="42"/>
      <c r="AC205" s="4"/>
      <c r="AD205" s="4"/>
    </row>
    <row r="206" spans="1:30" ht="12.75" customHeight="1">
      <c r="A206" s="36"/>
      <c r="B206" s="37"/>
      <c r="C206" s="36"/>
      <c r="D206" s="36"/>
      <c r="E206" s="36"/>
      <c r="F206" s="36"/>
      <c r="G206" s="36"/>
      <c r="H206" s="36"/>
      <c r="I206" s="37"/>
      <c r="J206" s="36"/>
      <c r="K206" s="36"/>
      <c r="L206" s="36"/>
      <c r="M206" s="36"/>
      <c r="N206" s="36"/>
      <c r="O206" s="41"/>
      <c r="P206" s="41"/>
      <c r="Q206" s="41"/>
      <c r="R206" s="41"/>
      <c r="S206" s="36"/>
      <c r="T206" s="36"/>
      <c r="U206" s="36"/>
      <c r="V206" s="36"/>
      <c r="W206" s="41"/>
      <c r="X206" s="41"/>
      <c r="Y206" s="41"/>
      <c r="Z206" s="42"/>
      <c r="AA206" s="42"/>
      <c r="AC206" s="4"/>
      <c r="AD206" s="4"/>
    </row>
    <row r="207" spans="1:30" ht="12.75" customHeight="1">
      <c r="A207" s="36"/>
      <c r="B207" s="37"/>
      <c r="C207" s="36"/>
      <c r="D207" s="36"/>
      <c r="E207" s="36"/>
      <c r="F207" s="36"/>
      <c r="G207" s="36"/>
      <c r="H207" s="36"/>
      <c r="I207" s="37"/>
      <c r="J207" s="36"/>
      <c r="K207" s="36"/>
      <c r="L207" s="36"/>
      <c r="M207" s="36"/>
      <c r="N207" s="36"/>
      <c r="O207" s="41"/>
      <c r="P207" s="41"/>
      <c r="Q207" s="41"/>
      <c r="R207" s="41"/>
      <c r="S207" s="36"/>
      <c r="T207" s="36"/>
      <c r="U207" s="36"/>
      <c r="V207" s="36"/>
      <c r="W207" s="41"/>
      <c r="X207" s="41"/>
      <c r="Y207" s="41"/>
      <c r="Z207" s="42"/>
      <c r="AA207" s="42"/>
      <c r="AC207" s="4"/>
      <c r="AD207" s="4"/>
    </row>
    <row r="208" spans="1:30" ht="12.75" customHeight="1">
      <c r="A208" s="36"/>
      <c r="B208" s="37"/>
      <c r="C208" s="36"/>
      <c r="D208" s="36"/>
      <c r="E208" s="36"/>
      <c r="F208" s="36"/>
      <c r="G208" s="36"/>
      <c r="H208" s="36"/>
      <c r="I208" s="37"/>
      <c r="J208" s="36"/>
      <c r="K208" s="36"/>
      <c r="L208" s="36"/>
      <c r="M208" s="36"/>
      <c r="N208" s="36"/>
      <c r="O208" s="41"/>
      <c r="P208" s="41"/>
      <c r="Q208" s="41"/>
      <c r="R208" s="41"/>
      <c r="S208" s="36"/>
      <c r="T208" s="36"/>
      <c r="U208" s="36"/>
      <c r="V208" s="36"/>
      <c r="W208" s="41"/>
      <c r="X208" s="41"/>
      <c r="Y208" s="41"/>
      <c r="Z208" s="42"/>
      <c r="AA208" s="42"/>
      <c r="AC208" s="4"/>
      <c r="AD208" s="4"/>
    </row>
    <row r="209" spans="1:30" ht="12.75" customHeight="1">
      <c r="A209" s="36"/>
      <c r="B209" s="37"/>
      <c r="C209" s="36"/>
      <c r="D209" s="36"/>
      <c r="E209" s="36"/>
      <c r="F209" s="36"/>
      <c r="G209" s="36"/>
      <c r="H209" s="36"/>
      <c r="I209" s="37"/>
      <c r="J209" s="36"/>
      <c r="K209" s="36"/>
      <c r="L209" s="36"/>
      <c r="M209" s="36"/>
      <c r="N209" s="36"/>
      <c r="O209" s="41"/>
      <c r="P209" s="41"/>
      <c r="Q209" s="41"/>
      <c r="R209" s="41"/>
      <c r="S209" s="36"/>
      <c r="T209" s="36"/>
      <c r="U209" s="36"/>
      <c r="V209" s="36"/>
      <c r="W209" s="41"/>
      <c r="X209" s="41"/>
      <c r="Y209" s="41"/>
      <c r="Z209" s="42"/>
      <c r="AA209" s="42"/>
      <c r="AC209" s="4"/>
      <c r="AD209" s="4"/>
    </row>
    <row r="210" spans="1:30" ht="12.75" customHeight="1">
      <c r="A210" s="36"/>
      <c r="B210" s="37"/>
      <c r="C210" s="36"/>
      <c r="D210" s="36"/>
      <c r="E210" s="36"/>
      <c r="F210" s="36"/>
      <c r="G210" s="36"/>
      <c r="H210" s="36"/>
      <c r="I210" s="37"/>
      <c r="J210" s="36"/>
      <c r="K210" s="36"/>
      <c r="L210" s="36"/>
      <c r="M210" s="36"/>
      <c r="N210" s="36"/>
      <c r="O210" s="41"/>
      <c r="P210" s="41"/>
      <c r="Q210" s="41"/>
      <c r="R210" s="41"/>
      <c r="S210" s="36"/>
      <c r="T210" s="36"/>
      <c r="U210" s="36"/>
      <c r="V210" s="36"/>
      <c r="W210" s="41"/>
      <c r="X210" s="41"/>
      <c r="Y210" s="41"/>
      <c r="Z210" s="42"/>
      <c r="AA210" s="42"/>
      <c r="AC210" s="4"/>
      <c r="AD210" s="4"/>
    </row>
    <row r="211" spans="1:30" ht="12.75" customHeight="1">
      <c r="A211" s="36"/>
      <c r="B211" s="37"/>
      <c r="C211" s="36"/>
      <c r="D211" s="36"/>
      <c r="E211" s="36"/>
      <c r="F211" s="36"/>
      <c r="G211" s="36"/>
      <c r="H211" s="36"/>
      <c r="I211" s="37"/>
      <c r="J211" s="36"/>
      <c r="K211" s="36"/>
      <c r="L211" s="36"/>
      <c r="M211" s="36"/>
      <c r="N211" s="36"/>
      <c r="O211" s="41"/>
      <c r="P211" s="41"/>
      <c r="Q211" s="41"/>
      <c r="R211" s="41"/>
      <c r="S211" s="36"/>
      <c r="T211" s="36"/>
      <c r="U211" s="36"/>
      <c r="V211" s="36"/>
      <c r="W211" s="41"/>
      <c r="X211" s="41"/>
      <c r="Y211" s="41"/>
      <c r="Z211" s="42"/>
      <c r="AA211" s="42"/>
      <c r="AC211" s="4"/>
      <c r="AD211" s="4"/>
    </row>
    <row r="212" spans="1:30" ht="12.75" customHeight="1">
      <c r="A212" s="36"/>
      <c r="B212" s="37"/>
      <c r="C212" s="36"/>
      <c r="D212" s="36"/>
      <c r="E212" s="36"/>
      <c r="F212" s="36"/>
      <c r="G212" s="36"/>
      <c r="H212" s="36"/>
      <c r="I212" s="37"/>
      <c r="J212" s="36"/>
      <c r="K212" s="36"/>
      <c r="L212" s="36"/>
      <c r="M212" s="36"/>
      <c r="N212" s="36"/>
      <c r="O212" s="41"/>
      <c r="P212" s="41"/>
      <c r="Q212" s="41"/>
      <c r="R212" s="41"/>
      <c r="S212" s="36"/>
      <c r="T212" s="36"/>
      <c r="U212" s="36"/>
      <c r="V212" s="36"/>
      <c r="W212" s="41"/>
      <c r="X212" s="41"/>
      <c r="Y212" s="41"/>
      <c r="Z212" s="42"/>
      <c r="AA212" s="42"/>
      <c r="AC212" s="4"/>
      <c r="AD212" s="4"/>
    </row>
    <row r="213" spans="1:30" ht="12.75" customHeight="1">
      <c r="A213" s="36"/>
      <c r="B213" s="37"/>
      <c r="C213" s="36"/>
      <c r="D213" s="36"/>
      <c r="E213" s="36"/>
      <c r="F213" s="36"/>
      <c r="G213" s="36"/>
      <c r="H213" s="36"/>
      <c r="I213" s="37"/>
      <c r="J213" s="36"/>
      <c r="K213" s="36"/>
      <c r="L213" s="36"/>
      <c r="M213" s="36"/>
      <c r="N213" s="36"/>
      <c r="O213" s="41"/>
      <c r="P213" s="41"/>
      <c r="Q213" s="41"/>
      <c r="R213" s="41"/>
      <c r="S213" s="36"/>
      <c r="T213" s="36"/>
      <c r="U213" s="36"/>
      <c r="V213" s="36"/>
      <c r="W213" s="41"/>
      <c r="X213" s="41"/>
      <c r="Y213" s="41"/>
      <c r="Z213" s="42"/>
      <c r="AA213" s="42"/>
      <c r="AC213" s="4"/>
      <c r="AD213" s="4"/>
    </row>
    <row r="214" spans="1:30" ht="12.75" customHeight="1">
      <c r="A214" s="36"/>
      <c r="B214" s="37"/>
      <c r="C214" s="36"/>
      <c r="D214" s="36"/>
      <c r="E214" s="36"/>
      <c r="F214" s="36"/>
      <c r="G214" s="36"/>
      <c r="H214" s="36"/>
      <c r="I214" s="37"/>
      <c r="J214" s="36"/>
      <c r="K214" s="36"/>
      <c r="L214" s="36"/>
      <c r="M214" s="36"/>
      <c r="N214" s="36"/>
      <c r="O214" s="41"/>
      <c r="P214" s="41"/>
      <c r="Q214" s="41"/>
      <c r="R214" s="41"/>
      <c r="S214" s="36"/>
      <c r="T214" s="36"/>
      <c r="U214" s="36"/>
      <c r="V214" s="36"/>
      <c r="W214" s="41"/>
      <c r="X214" s="41"/>
      <c r="Y214" s="41"/>
      <c r="Z214" s="42"/>
      <c r="AA214" s="42"/>
      <c r="AC214" s="4"/>
      <c r="AD214" s="4"/>
    </row>
    <row r="215" spans="1:30" ht="12.75" customHeight="1">
      <c r="A215" s="36"/>
      <c r="B215" s="37"/>
      <c r="C215" s="36"/>
      <c r="D215" s="36"/>
      <c r="E215" s="36"/>
      <c r="F215" s="36"/>
      <c r="G215" s="36"/>
      <c r="H215" s="36"/>
      <c r="I215" s="37"/>
      <c r="J215" s="36"/>
      <c r="K215" s="36"/>
      <c r="L215" s="36"/>
      <c r="M215" s="36"/>
      <c r="N215" s="36"/>
      <c r="O215" s="41"/>
      <c r="P215" s="41"/>
      <c r="Q215" s="41"/>
      <c r="R215" s="41"/>
      <c r="S215" s="36"/>
      <c r="T215" s="36"/>
      <c r="U215" s="36"/>
      <c r="V215" s="36"/>
      <c r="W215" s="41"/>
      <c r="X215" s="41"/>
      <c r="Y215" s="41"/>
      <c r="Z215" s="42"/>
      <c r="AA215" s="42"/>
      <c r="AC215" s="4"/>
      <c r="AD215" s="4"/>
    </row>
    <row r="216" spans="1:30" ht="12.75" customHeight="1">
      <c r="A216" s="36"/>
      <c r="B216" s="37"/>
      <c r="C216" s="36"/>
      <c r="D216" s="36"/>
      <c r="E216" s="36"/>
      <c r="F216" s="36"/>
      <c r="G216" s="36"/>
      <c r="H216" s="36"/>
      <c r="I216" s="37"/>
      <c r="J216" s="36"/>
      <c r="K216" s="36"/>
      <c r="L216" s="36"/>
      <c r="M216" s="36"/>
      <c r="N216" s="36"/>
      <c r="O216" s="41"/>
      <c r="P216" s="41"/>
      <c r="Q216" s="41"/>
      <c r="R216" s="41"/>
      <c r="S216" s="36"/>
      <c r="T216" s="36"/>
      <c r="U216" s="36"/>
      <c r="V216" s="36"/>
      <c r="W216" s="41"/>
      <c r="X216" s="41"/>
      <c r="Y216" s="41"/>
      <c r="Z216" s="42"/>
      <c r="AA216" s="42"/>
      <c r="AC216" s="4"/>
      <c r="AD216" s="4"/>
    </row>
    <row r="217" spans="1:30" ht="12.75" customHeight="1">
      <c r="A217" s="36"/>
      <c r="B217" s="37"/>
      <c r="C217" s="36"/>
      <c r="D217" s="36"/>
      <c r="E217" s="36"/>
      <c r="F217" s="36"/>
      <c r="G217" s="36"/>
      <c r="H217" s="36"/>
      <c r="I217" s="37"/>
      <c r="J217" s="36"/>
      <c r="K217" s="36"/>
      <c r="L217" s="36"/>
      <c r="M217" s="36"/>
      <c r="N217" s="36"/>
      <c r="O217" s="41"/>
      <c r="P217" s="41"/>
      <c r="Q217" s="41"/>
      <c r="R217" s="41"/>
      <c r="S217" s="36"/>
      <c r="T217" s="36"/>
      <c r="U217" s="36"/>
      <c r="V217" s="36"/>
      <c r="W217" s="41"/>
      <c r="X217" s="41"/>
      <c r="Y217" s="41"/>
      <c r="Z217" s="42"/>
      <c r="AA217" s="42"/>
      <c r="AC217" s="4"/>
      <c r="AD217" s="4"/>
    </row>
    <row r="218" spans="1:30" ht="12.75" customHeight="1">
      <c r="A218" s="36"/>
      <c r="B218" s="37"/>
      <c r="C218" s="36"/>
      <c r="D218" s="36"/>
      <c r="E218" s="36"/>
      <c r="F218" s="36"/>
      <c r="G218" s="36"/>
      <c r="H218" s="36"/>
      <c r="I218" s="37"/>
      <c r="J218" s="36"/>
      <c r="K218" s="36"/>
      <c r="L218" s="36"/>
      <c r="M218" s="36"/>
      <c r="N218" s="36"/>
      <c r="O218" s="41"/>
      <c r="P218" s="41"/>
      <c r="Q218" s="41"/>
      <c r="R218" s="41"/>
      <c r="S218" s="36"/>
      <c r="T218" s="36"/>
      <c r="U218" s="36"/>
      <c r="V218" s="36"/>
      <c r="W218" s="41"/>
      <c r="X218" s="41"/>
      <c r="Y218" s="41"/>
      <c r="Z218" s="42"/>
      <c r="AA218" s="42"/>
      <c r="AC218" s="4"/>
      <c r="AD218" s="4"/>
    </row>
    <row r="219" spans="1:30" ht="12.75" customHeight="1">
      <c r="A219" s="36"/>
      <c r="B219" s="37"/>
      <c r="C219" s="36"/>
      <c r="D219" s="36"/>
      <c r="E219" s="36"/>
      <c r="F219" s="36"/>
      <c r="G219" s="36"/>
      <c r="H219" s="36"/>
      <c r="I219" s="37"/>
      <c r="J219" s="36"/>
      <c r="K219" s="36"/>
      <c r="L219" s="36"/>
      <c r="M219" s="36"/>
      <c r="N219" s="36"/>
      <c r="O219" s="41"/>
      <c r="P219" s="41"/>
      <c r="Q219" s="41"/>
      <c r="R219" s="41"/>
      <c r="S219" s="36"/>
      <c r="T219" s="36"/>
      <c r="U219" s="36"/>
      <c r="V219" s="36"/>
      <c r="W219" s="41"/>
      <c r="X219" s="41"/>
      <c r="Y219" s="41"/>
      <c r="Z219" s="42"/>
      <c r="AA219" s="42"/>
      <c r="AC219" s="4"/>
      <c r="AD219" s="4"/>
    </row>
    <row r="220" spans="1:30" ht="12.75" customHeight="1">
      <c r="A220" s="36"/>
      <c r="B220" s="37"/>
      <c r="C220" s="36"/>
      <c r="D220" s="36"/>
      <c r="E220" s="36"/>
      <c r="F220" s="36"/>
      <c r="G220" s="36"/>
      <c r="H220" s="36"/>
      <c r="I220" s="37"/>
      <c r="J220" s="36"/>
      <c r="K220" s="36"/>
      <c r="L220" s="36"/>
      <c r="M220" s="36"/>
      <c r="N220" s="36"/>
      <c r="O220" s="41"/>
      <c r="P220" s="41"/>
      <c r="Q220" s="41"/>
      <c r="R220" s="41"/>
      <c r="S220" s="36"/>
      <c r="T220" s="36"/>
      <c r="U220" s="36"/>
      <c r="V220" s="36"/>
      <c r="W220" s="41"/>
      <c r="X220" s="41"/>
      <c r="Y220" s="41"/>
      <c r="Z220" s="42"/>
      <c r="AA220" s="42"/>
      <c r="AC220" s="4"/>
      <c r="AD220" s="4"/>
    </row>
    <row r="221" spans="1:30" ht="12.75" customHeight="1">
      <c r="A221" s="36"/>
      <c r="B221" s="37"/>
      <c r="C221" s="36"/>
      <c r="D221" s="36"/>
      <c r="E221" s="36"/>
      <c r="F221" s="36"/>
      <c r="G221" s="36"/>
      <c r="H221" s="36"/>
      <c r="I221" s="37"/>
      <c r="J221" s="36"/>
      <c r="K221" s="36"/>
      <c r="L221" s="36"/>
      <c r="M221" s="36"/>
      <c r="N221" s="36"/>
      <c r="O221" s="41"/>
      <c r="P221" s="41"/>
      <c r="Q221" s="41"/>
      <c r="R221" s="41"/>
      <c r="S221" s="36"/>
      <c r="T221" s="36"/>
      <c r="U221" s="36"/>
      <c r="V221" s="36"/>
      <c r="W221" s="41"/>
      <c r="X221" s="41"/>
      <c r="Y221" s="41"/>
      <c r="Z221" s="42"/>
      <c r="AA221" s="42"/>
      <c r="AC221" s="4"/>
      <c r="AD221" s="4"/>
    </row>
    <row r="222" spans="1:30" ht="12.75" customHeight="1">
      <c r="A222" s="36"/>
      <c r="B222" s="37"/>
      <c r="C222" s="36"/>
      <c r="D222" s="36"/>
      <c r="E222" s="36"/>
      <c r="F222" s="36"/>
      <c r="G222" s="36"/>
      <c r="H222" s="36"/>
      <c r="I222" s="37"/>
      <c r="J222" s="36"/>
      <c r="K222" s="36"/>
      <c r="L222" s="36"/>
      <c r="M222" s="36"/>
      <c r="N222" s="36"/>
      <c r="O222" s="41"/>
      <c r="P222" s="41"/>
      <c r="Q222" s="41"/>
      <c r="R222" s="41"/>
      <c r="S222" s="36"/>
      <c r="T222" s="36"/>
      <c r="U222" s="36"/>
      <c r="V222" s="36"/>
      <c r="W222" s="41"/>
      <c r="X222" s="41"/>
      <c r="Y222" s="41"/>
      <c r="Z222" s="42"/>
      <c r="AA222" s="42"/>
      <c r="AC222" s="4"/>
      <c r="AD222" s="4"/>
    </row>
    <row r="223" spans="1:30" ht="12.75" customHeight="1">
      <c r="A223" s="36"/>
      <c r="B223" s="37"/>
      <c r="C223" s="36"/>
      <c r="D223" s="36"/>
      <c r="E223" s="36"/>
      <c r="F223" s="36"/>
      <c r="G223" s="36"/>
      <c r="H223" s="36"/>
      <c r="I223" s="37"/>
      <c r="J223" s="36"/>
      <c r="K223" s="36"/>
      <c r="L223" s="36"/>
      <c r="M223" s="36"/>
      <c r="N223" s="36"/>
      <c r="O223" s="41"/>
      <c r="P223" s="41"/>
      <c r="Q223" s="41"/>
      <c r="R223" s="41"/>
      <c r="S223" s="36"/>
      <c r="T223" s="36"/>
      <c r="U223" s="36"/>
      <c r="V223" s="36"/>
      <c r="W223" s="41"/>
      <c r="X223" s="41"/>
      <c r="Y223" s="41"/>
      <c r="Z223" s="42"/>
      <c r="AA223" s="42"/>
      <c r="AC223" s="4"/>
      <c r="AD223" s="4"/>
    </row>
    <row r="224" spans="1:30" ht="12.75" customHeight="1">
      <c r="A224" s="36"/>
      <c r="B224" s="37"/>
      <c r="C224" s="36"/>
      <c r="D224" s="36"/>
      <c r="E224" s="36"/>
      <c r="F224" s="36"/>
      <c r="G224" s="36"/>
      <c r="H224" s="36"/>
      <c r="I224" s="37"/>
      <c r="J224" s="36"/>
      <c r="K224" s="36"/>
      <c r="L224" s="36"/>
      <c r="M224" s="36"/>
      <c r="N224" s="36"/>
      <c r="O224" s="41"/>
      <c r="P224" s="41"/>
      <c r="Q224" s="41"/>
      <c r="R224" s="41"/>
      <c r="S224" s="36"/>
      <c r="T224" s="36"/>
      <c r="U224" s="36"/>
      <c r="V224" s="36"/>
      <c r="W224" s="41"/>
      <c r="X224" s="41"/>
      <c r="Y224" s="41"/>
      <c r="Z224" s="42"/>
      <c r="AA224" s="42"/>
      <c r="AC224" s="4"/>
      <c r="AD224" s="4"/>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2">
    <dataValidation type="list" allowBlank="1" showInputMessage="1" showErrorMessage="1" prompt=" - " sqref="AC2:AC224" xr:uid="{00000000-0002-0000-0700-000000000000}">
      <formula1>CÓDIGOS</formula1>
    </dataValidation>
    <dataValidation type="list" allowBlank="1" showInputMessage="1" showErrorMessage="1" prompt=" - " sqref="AD2:AD224" xr:uid="{00000000-0002-0000-0700-000001000000}">
      <formula1>PROGRAMAS</formula1>
    </dataValidation>
  </dataValidations>
  <pageMargins left="0.7" right="0.7" top="0.75" bottom="0.75"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R1000"/>
  <sheetViews>
    <sheetView workbookViewId="0"/>
  </sheetViews>
  <sheetFormatPr baseColWidth="10" defaultColWidth="12.5" defaultRowHeight="15" customHeight="1"/>
  <cols>
    <col min="1" max="1" width="8.5" customWidth="1"/>
    <col min="2" max="2" width="15.5" customWidth="1"/>
    <col min="3" max="3" width="15.1640625" customWidth="1"/>
    <col min="4" max="4" width="18.33203125" customWidth="1"/>
    <col min="5" max="5" width="17.5" customWidth="1"/>
    <col min="6" max="6" width="14.83203125" customWidth="1"/>
    <col min="7" max="7" width="17.33203125" customWidth="1"/>
    <col min="8" max="8" width="15" customWidth="1"/>
    <col min="9" max="9" width="11" customWidth="1"/>
    <col min="10" max="10" width="44.6640625" customWidth="1"/>
    <col min="11" max="11" width="13.6640625" customWidth="1"/>
    <col min="12" max="12" width="16.5" customWidth="1"/>
    <col min="13" max="13" width="21.6640625" customWidth="1"/>
    <col min="14" max="14" width="15.5" customWidth="1"/>
    <col min="15" max="15" width="11.83203125" customWidth="1"/>
    <col min="16" max="16" width="8.83203125" customWidth="1"/>
    <col min="17" max="17" width="17.33203125" customWidth="1"/>
    <col min="18" max="18" width="16.5" customWidth="1"/>
    <col min="19" max="19" width="17.1640625" customWidth="1"/>
    <col min="20" max="20" width="18.5" customWidth="1"/>
    <col min="21" max="21" width="20.6640625" customWidth="1"/>
    <col min="22" max="22" width="16.6640625" customWidth="1"/>
    <col min="23" max="23" width="14.6640625" customWidth="1"/>
    <col min="24" max="24" width="12.6640625" customWidth="1"/>
    <col min="25" max="25" width="15.83203125" customWidth="1"/>
    <col min="26" max="26" width="14.5" customWidth="1"/>
    <col min="27" max="27" width="16.1640625" customWidth="1"/>
    <col min="28" max="28" width="9.5" customWidth="1"/>
    <col min="29" max="29" width="11.5" customWidth="1"/>
    <col min="30" max="30" width="61.1640625" customWidth="1"/>
    <col min="31" max="31" width="13.83203125" customWidth="1"/>
    <col min="32" max="33" width="9.1640625" customWidth="1"/>
    <col min="34" max="34" width="41" customWidth="1"/>
    <col min="35" max="44" width="9.1640625" customWidth="1"/>
  </cols>
  <sheetData>
    <row r="1" spans="1:44" ht="43.5" customHeight="1">
      <c r="A1" s="24" t="s">
        <v>404</v>
      </c>
      <c r="B1" s="24" t="s">
        <v>405</v>
      </c>
      <c r="C1" s="24" t="s">
        <v>406</v>
      </c>
      <c r="D1" s="24" t="s">
        <v>407</v>
      </c>
      <c r="E1" s="24" t="s">
        <v>408</v>
      </c>
      <c r="F1" s="24" t="s">
        <v>409</v>
      </c>
      <c r="G1" s="24" t="s">
        <v>410</v>
      </c>
      <c r="H1" s="24" t="s">
        <v>411</v>
      </c>
      <c r="I1" s="24" t="s">
        <v>412</v>
      </c>
      <c r="J1" s="24" t="s">
        <v>413</v>
      </c>
      <c r="K1" s="24" t="s">
        <v>414</v>
      </c>
      <c r="L1" s="24" t="s">
        <v>415</v>
      </c>
      <c r="M1" s="24" t="s">
        <v>416</v>
      </c>
      <c r="N1" s="24" t="s">
        <v>417</v>
      </c>
      <c r="O1" s="24" t="s">
        <v>418</v>
      </c>
      <c r="P1" s="24" t="s">
        <v>419</v>
      </c>
      <c r="Q1" s="24" t="s">
        <v>420</v>
      </c>
      <c r="R1" s="24" t="s">
        <v>421</v>
      </c>
      <c r="S1" s="24" t="s">
        <v>422</v>
      </c>
      <c r="T1" s="24" t="s">
        <v>423</v>
      </c>
      <c r="U1" s="24" t="s">
        <v>424</v>
      </c>
      <c r="V1" s="24" t="s">
        <v>425</v>
      </c>
      <c r="W1" s="24" t="s">
        <v>426</v>
      </c>
      <c r="X1" s="24" t="s">
        <v>427</v>
      </c>
      <c r="Y1" s="24" t="s">
        <v>428</v>
      </c>
      <c r="Z1" s="24" t="s">
        <v>429</v>
      </c>
      <c r="AA1" s="24" t="s">
        <v>430</v>
      </c>
      <c r="AB1" s="24" t="s">
        <v>431</v>
      </c>
      <c r="AC1" s="24" t="s">
        <v>432</v>
      </c>
      <c r="AD1" s="24" t="s">
        <v>433</v>
      </c>
      <c r="AE1" s="24" t="s">
        <v>434</v>
      </c>
      <c r="AG1" s="24" t="s">
        <v>432</v>
      </c>
      <c r="AH1" s="24" t="s">
        <v>433</v>
      </c>
    </row>
    <row r="2" spans="1:44" ht="12.75" customHeight="1">
      <c r="A2" s="269" t="s">
        <v>1190</v>
      </c>
      <c r="B2" s="270"/>
      <c r="C2" s="36"/>
      <c r="D2" s="36"/>
      <c r="E2" s="36"/>
      <c r="F2" s="36"/>
      <c r="G2" s="36"/>
      <c r="H2" s="36"/>
      <c r="I2" s="37"/>
      <c r="J2" s="36"/>
      <c r="K2" s="36"/>
      <c r="L2" s="36"/>
      <c r="M2" s="36"/>
      <c r="N2" s="36"/>
      <c r="O2" s="41"/>
      <c r="P2" s="41"/>
      <c r="Q2" s="41"/>
      <c r="R2" s="40"/>
      <c r="S2" s="40"/>
      <c r="T2" s="40"/>
      <c r="U2" s="36"/>
      <c r="V2" s="36"/>
      <c r="W2" s="40"/>
      <c r="X2" s="41"/>
      <c r="Y2" s="41"/>
      <c r="Z2" s="42"/>
      <c r="AA2" s="42"/>
      <c r="AC2" s="4"/>
      <c r="AD2" s="4"/>
      <c r="AE2" s="43"/>
      <c r="AO2" s="16"/>
      <c r="AP2" s="14"/>
      <c r="AQ2" s="14"/>
      <c r="AR2" s="14"/>
    </row>
    <row r="3" spans="1:44" ht="12.75" customHeight="1">
      <c r="A3" s="271"/>
      <c r="B3" s="272"/>
      <c r="C3" s="36"/>
      <c r="D3" s="36"/>
      <c r="E3" s="36"/>
      <c r="F3" s="36"/>
      <c r="G3" s="36"/>
      <c r="H3" s="36"/>
      <c r="I3" s="37"/>
      <c r="J3" s="36"/>
      <c r="K3" s="36"/>
      <c r="L3" s="36"/>
      <c r="M3" s="36"/>
      <c r="N3" s="36"/>
      <c r="O3" s="41"/>
      <c r="P3" s="41"/>
      <c r="Q3" s="41"/>
      <c r="R3" s="40"/>
      <c r="S3" s="40"/>
      <c r="T3" s="40"/>
      <c r="U3" s="36"/>
      <c r="V3" s="36"/>
      <c r="W3" s="40"/>
      <c r="X3" s="41"/>
      <c r="Y3" s="41"/>
      <c r="Z3" s="42"/>
      <c r="AA3" s="42"/>
      <c r="AC3" s="4"/>
      <c r="AD3" s="4"/>
      <c r="AE3" s="43"/>
      <c r="AO3" s="16"/>
      <c r="AP3" s="14"/>
      <c r="AQ3" s="14"/>
      <c r="AR3" s="14"/>
    </row>
    <row r="4" spans="1:44" ht="12.75" customHeight="1">
      <c r="A4" s="273" t="s">
        <v>1191</v>
      </c>
      <c r="B4" s="270"/>
      <c r="C4" s="36"/>
      <c r="D4" s="36"/>
      <c r="E4" s="36"/>
      <c r="F4" s="36"/>
      <c r="G4" s="36"/>
      <c r="H4" s="36"/>
      <c r="I4" s="37"/>
      <c r="J4" s="36"/>
      <c r="K4" s="36"/>
      <c r="L4" s="36"/>
      <c r="M4" s="36"/>
      <c r="N4" s="36"/>
      <c r="O4" s="41"/>
      <c r="P4" s="41"/>
      <c r="Q4" s="41"/>
      <c r="R4" s="40"/>
      <c r="S4" s="40"/>
      <c r="T4" s="40"/>
      <c r="U4" s="36"/>
      <c r="V4" s="36"/>
      <c r="W4" s="40"/>
      <c r="X4" s="41"/>
      <c r="Y4" s="41"/>
      <c r="Z4" s="42"/>
      <c r="AA4" s="42"/>
      <c r="AC4" s="4"/>
      <c r="AD4" s="4"/>
      <c r="AE4" s="43"/>
      <c r="AO4" s="16"/>
      <c r="AP4" s="14"/>
      <c r="AQ4" s="14"/>
      <c r="AR4" s="14"/>
    </row>
    <row r="5" spans="1:44" ht="12.75" customHeight="1">
      <c r="A5" s="271"/>
      <c r="B5" s="272"/>
      <c r="C5" s="36"/>
      <c r="D5" s="36"/>
      <c r="E5" s="36"/>
      <c r="F5" s="36"/>
      <c r="G5" s="36"/>
      <c r="H5" s="36"/>
      <c r="I5" s="37"/>
      <c r="J5" s="36"/>
      <c r="K5" s="36"/>
      <c r="L5" s="36"/>
      <c r="M5" s="36"/>
      <c r="N5" s="36"/>
      <c r="O5" s="41"/>
      <c r="P5" s="41"/>
      <c r="Q5" s="41"/>
      <c r="R5" s="40"/>
      <c r="S5" s="40"/>
      <c r="T5" s="40"/>
      <c r="U5" s="36"/>
      <c r="V5" s="36"/>
      <c r="W5" s="40"/>
      <c r="X5" s="41"/>
      <c r="Y5" s="41"/>
      <c r="Z5" s="42"/>
      <c r="AA5" s="42"/>
      <c r="AC5" s="4"/>
      <c r="AD5" s="4"/>
      <c r="AE5" s="43"/>
      <c r="AO5" s="16"/>
      <c r="AP5" s="14"/>
      <c r="AQ5" s="14"/>
      <c r="AR5" s="14"/>
    </row>
    <row r="6" spans="1:44" ht="15" customHeight="1">
      <c r="A6" s="109"/>
      <c r="B6" s="109" t="s">
        <v>435</v>
      </c>
      <c r="C6" s="110">
        <v>1042775586</v>
      </c>
      <c r="D6" s="72" t="s">
        <v>1192</v>
      </c>
      <c r="E6" s="51" t="s">
        <v>1054</v>
      </c>
      <c r="F6" s="51" t="s">
        <v>72</v>
      </c>
      <c r="G6" s="51"/>
      <c r="H6" s="70">
        <v>36459</v>
      </c>
      <c r="I6" s="109" t="s">
        <v>544</v>
      </c>
      <c r="J6" s="109" t="s">
        <v>1193</v>
      </c>
      <c r="K6" s="109">
        <v>5</v>
      </c>
      <c r="L6" s="109">
        <v>887</v>
      </c>
      <c r="M6" s="51">
        <v>8538861</v>
      </c>
      <c r="N6" s="111">
        <v>43040</v>
      </c>
      <c r="O6" s="112">
        <v>1654</v>
      </c>
      <c r="P6" s="112">
        <v>737717</v>
      </c>
      <c r="Q6" s="51">
        <v>830079672</v>
      </c>
      <c r="R6" s="112">
        <v>3851101</v>
      </c>
      <c r="S6" s="112">
        <v>14</v>
      </c>
      <c r="T6" s="112" t="s">
        <v>441</v>
      </c>
      <c r="U6" s="112">
        <v>5</v>
      </c>
      <c r="V6" s="112">
        <v>1</v>
      </c>
      <c r="W6" s="112">
        <v>2198402</v>
      </c>
      <c r="X6" s="112">
        <v>890980040</v>
      </c>
      <c r="Y6" s="112" t="s">
        <v>442</v>
      </c>
      <c r="Z6" s="72" t="s">
        <v>443</v>
      </c>
      <c r="AA6" s="67">
        <v>43069</v>
      </c>
      <c r="AB6" s="72">
        <v>30</v>
      </c>
      <c r="AC6" s="51">
        <v>823</v>
      </c>
      <c r="AD6" s="81" t="s">
        <v>1194</v>
      </c>
      <c r="AE6" s="81" t="s">
        <v>446</v>
      </c>
      <c r="AF6" s="51"/>
      <c r="AG6" s="51"/>
      <c r="AH6" s="51"/>
      <c r="AI6" s="51"/>
      <c r="AJ6" s="51"/>
      <c r="AK6" s="51"/>
      <c r="AL6" s="51"/>
      <c r="AM6" s="51"/>
      <c r="AN6" s="51"/>
      <c r="AO6" s="51"/>
      <c r="AP6" s="51"/>
      <c r="AQ6" s="51"/>
      <c r="AR6" s="51"/>
    </row>
    <row r="7" spans="1:44" ht="12.75" customHeight="1">
      <c r="A7" s="3"/>
      <c r="B7" s="26"/>
      <c r="C7" s="3"/>
      <c r="D7" s="3"/>
      <c r="E7" s="3"/>
      <c r="F7" s="3"/>
      <c r="G7" s="3"/>
      <c r="H7" s="3"/>
      <c r="I7" s="26"/>
      <c r="J7" s="3"/>
      <c r="K7" s="3"/>
      <c r="L7" s="3"/>
      <c r="M7" s="3"/>
      <c r="N7" s="3"/>
      <c r="O7" s="110"/>
      <c r="P7" s="110"/>
      <c r="Q7" s="110"/>
      <c r="R7" s="110"/>
      <c r="S7" s="3"/>
      <c r="T7" s="17"/>
      <c r="U7" s="3"/>
      <c r="V7" s="3"/>
      <c r="W7" s="17"/>
      <c r="X7" s="110"/>
      <c r="Y7" s="110"/>
      <c r="Z7" s="10"/>
      <c r="AA7" s="10"/>
      <c r="AB7" s="14"/>
      <c r="AC7" s="14"/>
      <c r="AD7" s="14"/>
      <c r="AE7" s="14"/>
      <c r="AF7" s="14"/>
      <c r="AG7" s="14"/>
      <c r="AH7" s="14"/>
      <c r="AI7" s="14"/>
      <c r="AJ7" s="14"/>
      <c r="AK7" s="14"/>
      <c r="AL7" s="14"/>
      <c r="AM7" s="14"/>
      <c r="AN7" s="14"/>
      <c r="AO7" s="14"/>
      <c r="AP7" s="14"/>
      <c r="AQ7" s="14"/>
      <c r="AR7" s="14"/>
    </row>
    <row r="8" spans="1:44" ht="12.75" customHeight="1">
      <c r="A8" s="269" t="s">
        <v>1195</v>
      </c>
      <c r="B8" s="274"/>
      <c r="C8" s="3"/>
      <c r="D8" s="3"/>
      <c r="E8" s="3"/>
      <c r="F8" s="3"/>
      <c r="G8" s="3"/>
      <c r="H8" s="3"/>
      <c r="I8" s="26"/>
      <c r="J8" s="3"/>
      <c r="K8" s="3"/>
      <c r="L8" s="3"/>
      <c r="M8" s="3"/>
      <c r="N8" s="3"/>
      <c r="O8" s="110"/>
      <c r="P8" s="110"/>
      <c r="Q8" s="110"/>
      <c r="R8" s="110"/>
      <c r="S8" s="3"/>
      <c r="T8" s="17"/>
      <c r="U8" s="3"/>
      <c r="V8" s="3"/>
      <c r="W8" s="17"/>
      <c r="X8" s="110"/>
      <c r="Y8" s="110"/>
      <c r="Z8" s="10"/>
      <c r="AA8" s="10"/>
      <c r="AB8" s="14"/>
      <c r="AC8" s="14"/>
      <c r="AD8" s="14"/>
      <c r="AE8" s="14"/>
      <c r="AF8" s="14"/>
      <c r="AG8" s="14"/>
      <c r="AH8" s="14"/>
      <c r="AI8" s="14"/>
      <c r="AJ8" s="14"/>
      <c r="AK8" s="14"/>
      <c r="AL8" s="14"/>
      <c r="AM8" s="14"/>
      <c r="AN8" s="14"/>
      <c r="AO8" s="14"/>
      <c r="AP8" s="14"/>
      <c r="AQ8" s="14"/>
      <c r="AR8" s="14"/>
    </row>
    <row r="9" spans="1:44" ht="12.75" customHeight="1">
      <c r="A9" s="271"/>
      <c r="B9" s="275"/>
      <c r="C9" s="3"/>
      <c r="D9" s="3"/>
      <c r="E9" s="3"/>
      <c r="F9" s="3"/>
      <c r="G9" s="3"/>
      <c r="H9" s="3"/>
      <c r="I9" s="26"/>
      <c r="J9" s="3"/>
      <c r="K9" s="3"/>
      <c r="L9" s="3"/>
      <c r="M9" s="3"/>
      <c r="N9" s="3"/>
      <c r="O9" s="110"/>
      <c r="P9" s="110"/>
      <c r="Q9" s="110"/>
      <c r="R9" s="110"/>
      <c r="S9" s="3"/>
      <c r="T9" s="17"/>
      <c r="U9" s="3"/>
      <c r="V9" s="3"/>
      <c r="W9" s="17"/>
      <c r="X9" s="110"/>
      <c r="Y9" s="110"/>
      <c r="Z9" s="10"/>
      <c r="AA9" s="10"/>
      <c r="AB9" s="14"/>
      <c r="AC9" s="14"/>
      <c r="AD9" s="14"/>
      <c r="AE9" s="14"/>
      <c r="AF9" s="14"/>
      <c r="AG9" s="14"/>
      <c r="AH9" s="14"/>
      <c r="AI9" s="14"/>
      <c r="AJ9" s="14"/>
      <c r="AK9" s="14"/>
      <c r="AL9" s="14"/>
      <c r="AM9" s="14"/>
      <c r="AN9" s="14"/>
      <c r="AO9" s="14"/>
      <c r="AP9" s="14"/>
      <c r="AQ9" s="14"/>
      <c r="AR9" s="14"/>
    </row>
    <row r="10" spans="1:44" ht="12.75" customHeight="1">
      <c r="A10" s="84"/>
      <c r="B10" s="84" t="s">
        <v>435</v>
      </c>
      <c r="C10" s="84">
        <v>1038419082</v>
      </c>
      <c r="D10" s="84" t="s">
        <v>1033</v>
      </c>
      <c r="E10" s="84" t="s">
        <v>1034</v>
      </c>
      <c r="F10" s="84" t="s">
        <v>1035</v>
      </c>
      <c r="G10" s="84" t="s">
        <v>54</v>
      </c>
      <c r="H10" s="85">
        <v>36423</v>
      </c>
      <c r="I10" s="84" t="s">
        <v>544</v>
      </c>
      <c r="J10" s="84" t="s">
        <v>1036</v>
      </c>
      <c r="K10" s="84">
        <v>5</v>
      </c>
      <c r="L10" s="84">
        <v>440</v>
      </c>
      <c r="M10" s="84">
        <v>3137023707</v>
      </c>
      <c r="N10" s="85">
        <v>43040</v>
      </c>
      <c r="O10" s="86">
        <v>1654</v>
      </c>
      <c r="P10" s="86">
        <v>737717</v>
      </c>
      <c r="Q10" s="87">
        <v>900156264</v>
      </c>
      <c r="R10" s="86">
        <v>3851101</v>
      </c>
      <c r="S10" s="86">
        <v>14</v>
      </c>
      <c r="T10" s="86" t="s">
        <v>441</v>
      </c>
      <c r="U10" s="86">
        <v>5</v>
      </c>
      <c r="V10" s="86">
        <v>1</v>
      </c>
      <c r="W10" s="86">
        <v>2198402</v>
      </c>
      <c r="X10" s="86">
        <v>890980040</v>
      </c>
      <c r="Y10" s="86" t="s">
        <v>442</v>
      </c>
      <c r="Z10" s="88" t="s">
        <v>443</v>
      </c>
      <c r="AA10" s="96">
        <v>43069</v>
      </c>
      <c r="AB10" s="88">
        <v>30</v>
      </c>
      <c r="AC10" s="89">
        <v>821</v>
      </c>
      <c r="AD10" s="34" t="s">
        <v>1018</v>
      </c>
      <c r="AE10" s="81" t="s">
        <v>446</v>
      </c>
      <c r="AF10" s="89"/>
      <c r="AG10" s="89"/>
      <c r="AH10" s="89"/>
      <c r="AI10" s="89"/>
      <c r="AJ10" s="89"/>
      <c r="AK10" s="89"/>
      <c r="AL10" s="89"/>
      <c r="AM10" s="89"/>
      <c r="AN10" s="89"/>
      <c r="AO10" s="89"/>
      <c r="AP10" s="89"/>
      <c r="AQ10" s="89"/>
      <c r="AR10" s="89"/>
    </row>
    <row r="11" spans="1:44" ht="12.75" customHeight="1">
      <c r="A11" s="84"/>
      <c r="B11" s="84" t="s">
        <v>435</v>
      </c>
      <c r="C11" s="84">
        <v>1036966796</v>
      </c>
      <c r="D11" s="84" t="s">
        <v>1067</v>
      </c>
      <c r="E11" s="84" t="s">
        <v>126</v>
      </c>
      <c r="F11" s="84" t="s">
        <v>1068</v>
      </c>
      <c r="G11" s="84" t="s">
        <v>339</v>
      </c>
      <c r="H11" s="85">
        <v>36433</v>
      </c>
      <c r="I11" s="84" t="s">
        <v>544</v>
      </c>
      <c r="J11" s="84" t="s">
        <v>1069</v>
      </c>
      <c r="K11" s="84">
        <v>5</v>
      </c>
      <c r="L11" s="84">
        <v>148</v>
      </c>
      <c r="M11" s="84">
        <v>3215753714</v>
      </c>
      <c r="N11" s="85">
        <v>43040</v>
      </c>
      <c r="O11" s="86">
        <v>1654</v>
      </c>
      <c r="P11" s="86">
        <v>737717</v>
      </c>
      <c r="Q11" s="87">
        <v>800088702</v>
      </c>
      <c r="R11" s="86">
        <v>3851101</v>
      </c>
      <c r="S11" s="86">
        <v>14</v>
      </c>
      <c r="T11" s="86" t="s">
        <v>441</v>
      </c>
      <c r="U11" s="86">
        <v>5</v>
      </c>
      <c r="V11" s="86">
        <v>1</v>
      </c>
      <c r="W11" s="86">
        <v>2198402</v>
      </c>
      <c r="X11" s="86">
        <v>890980040</v>
      </c>
      <c r="Y11" s="86" t="s">
        <v>442</v>
      </c>
      <c r="Z11" s="88" t="s">
        <v>443</v>
      </c>
      <c r="AA11" s="96">
        <v>43069</v>
      </c>
      <c r="AB11" s="88">
        <v>30</v>
      </c>
      <c r="AC11" s="89">
        <v>821</v>
      </c>
      <c r="AD11" s="34" t="s">
        <v>1018</v>
      </c>
      <c r="AE11" s="81" t="s">
        <v>446</v>
      </c>
      <c r="AF11" s="89"/>
      <c r="AG11" s="89"/>
      <c r="AH11" s="89"/>
      <c r="AI11" s="89"/>
      <c r="AJ11" s="89"/>
      <c r="AK11" s="89"/>
      <c r="AL11" s="89"/>
      <c r="AM11" s="89"/>
      <c r="AN11" s="89"/>
      <c r="AO11" s="89"/>
      <c r="AP11" s="89"/>
      <c r="AQ11" s="89"/>
      <c r="AR11" s="89"/>
    </row>
    <row r="12" spans="1:44" ht="12.75" customHeight="1">
      <c r="A12" s="269" t="s">
        <v>1196</v>
      </c>
      <c r="B12" s="274"/>
      <c r="C12" s="3"/>
      <c r="D12" s="3"/>
      <c r="E12" s="3"/>
      <c r="F12" s="3"/>
      <c r="G12" s="3"/>
      <c r="H12" s="3"/>
      <c r="I12" s="26"/>
      <c r="J12" s="3"/>
      <c r="K12" s="3"/>
      <c r="L12" s="3"/>
      <c r="M12" s="3"/>
      <c r="N12" s="3"/>
      <c r="O12" s="110"/>
      <c r="P12" s="110"/>
      <c r="Q12" s="110"/>
      <c r="R12" s="110"/>
      <c r="S12" s="3"/>
      <c r="T12" s="3"/>
      <c r="U12" s="3"/>
      <c r="V12" s="3"/>
      <c r="W12" s="110"/>
      <c r="X12" s="110"/>
      <c r="Y12" s="110"/>
      <c r="Z12" s="10"/>
      <c r="AA12" s="10"/>
      <c r="AB12" s="14"/>
      <c r="AC12" s="14"/>
      <c r="AD12" s="14"/>
      <c r="AE12" s="14"/>
      <c r="AF12" s="14"/>
      <c r="AG12" s="14"/>
      <c r="AH12" s="14"/>
      <c r="AI12" s="14"/>
      <c r="AJ12" s="14"/>
      <c r="AK12" s="14"/>
      <c r="AL12" s="14"/>
      <c r="AM12" s="14"/>
      <c r="AN12" s="14"/>
      <c r="AO12" s="14"/>
      <c r="AP12" s="14"/>
      <c r="AQ12" s="14"/>
      <c r="AR12" s="14"/>
    </row>
    <row r="13" spans="1:44" ht="12.75" customHeight="1">
      <c r="A13" s="271"/>
      <c r="B13" s="275"/>
      <c r="C13" s="3"/>
      <c r="D13" s="3"/>
      <c r="E13" s="3"/>
      <c r="F13" s="3"/>
      <c r="G13" s="3"/>
      <c r="H13" s="3"/>
      <c r="I13" s="26"/>
      <c r="J13" s="3"/>
      <c r="K13" s="3"/>
      <c r="L13" s="3"/>
      <c r="M13" s="3"/>
      <c r="N13" s="3"/>
      <c r="O13" s="110"/>
      <c r="P13" s="110"/>
      <c r="Q13" s="110"/>
      <c r="R13" s="110"/>
      <c r="S13" s="3"/>
      <c r="T13" s="3"/>
      <c r="U13" s="3"/>
      <c r="V13" s="3"/>
      <c r="W13" s="110"/>
      <c r="X13" s="110"/>
      <c r="Y13" s="110"/>
      <c r="Z13" s="10"/>
      <c r="AA13" s="10"/>
      <c r="AB13" s="14"/>
      <c r="AC13" s="14"/>
      <c r="AD13" s="14"/>
      <c r="AE13" s="14"/>
      <c r="AF13" s="14"/>
      <c r="AG13" s="14"/>
      <c r="AH13" s="14"/>
      <c r="AI13" s="14"/>
      <c r="AJ13" s="14"/>
      <c r="AK13" s="14"/>
      <c r="AL13" s="14"/>
      <c r="AM13" s="14"/>
      <c r="AN13" s="14"/>
      <c r="AO13" s="14"/>
      <c r="AP13" s="14"/>
      <c r="AQ13" s="14"/>
      <c r="AR13" s="14"/>
    </row>
    <row r="14" spans="1:44" ht="12.75" customHeight="1">
      <c r="A14" s="84"/>
      <c r="B14" s="84" t="s">
        <v>435</v>
      </c>
      <c r="C14" s="84">
        <v>1041329929</v>
      </c>
      <c r="D14" s="84" t="s">
        <v>1024</v>
      </c>
      <c r="E14" s="84" t="s">
        <v>288</v>
      </c>
      <c r="F14" s="84" t="s">
        <v>1068</v>
      </c>
      <c r="G14" s="84"/>
      <c r="H14" s="85">
        <v>36424</v>
      </c>
      <c r="I14" s="84" t="s">
        <v>544</v>
      </c>
      <c r="J14" s="84" t="s">
        <v>1107</v>
      </c>
      <c r="K14" s="84">
        <v>5</v>
      </c>
      <c r="L14" s="84">
        <v>674</v>
      </c>
      <c r="M14" s="84">
        <v>3117633036</v>
      </c>
      <c r="N14" s="85">
        <v>43040</v>
      </c>
      <c r="O14" s="86">
        <v>1654</v>
      </c>
      <c r="P14" s="86">
        <v>737717</v>
      </c>
      <c r="Q14" s="89">
        <v>830079672</v>
      </c>
      <c r="R14" s="86">
        <v>3851101</v>
      </c>
      <c r="S14" s="86">
        <v>14</v>
      </c>
      <c r="T14" s="86" t="s">
        <v>441</v>
      </c>
      <c r="U14" s="86">
        <v>5</v>
      </c>
      <c r="V14" s="86">
        <v>1</v>
      </c>
      <c r="W14" s="86">
        <v>2198402</v>
      </c>
      <c r="X14" s="86">
        <v>890980040</v>
      </c>
      <c r="Y14" s="86" t="s">
        <v>442</v>
      </c>
      <c r="Z14" s="88" t="s">
        <v>443</v>
      </c>
      <c r="AA14" s="96">
        <v>43069</v>
      </c>
      <c r="AB14" s="88">
        <v>30</v>
      </c>
      <c r="AC14" s="89">
        <v>821</v>
      </c>
      <c r="AD14" s="34" t="s">
        <v>1018</v>
      </c>
      <c r="AE14" s="34" t="s">
        <v>446</v>
      </c>
      <c r="AF14" s="89"/>
      <c r="AG14" s="89"/>
      <c r="AH14" s="89"/>
      <c r="AI14" s="89"/>
      <c r="AJ14" s="89"/>
      <c r="AK14" s="89"/>
      <c r="AL14" s="89"/>
      <c r="AM14" s="89"/>
      <c r="AN14" s="89"/>
      <c r="AO14" s="89"/>
      <c r="AP14" s="89"/>
      <c r="AQ14" s="89"/>
      <c r="AR14" s="89"/>
    </row>
    <row r="15" spans="1:44" ht="12.75" customHeight="1">
      <c r="A15" s="84"/>
      <c r="B15" s="84" t="s">
        <v>435</v>
      </c>
      <c r="C15" s="84">
        <v>1036404891</v>
      </c>
      <c r="D15" s="84" t="s">
        <v>1024</v>
      </c>
      <c r="E15" s="84" t="s">
        <v>1108</v>
      </c>
      <c r="F15" s="84" t="s">
        <v>326</v>
      </c>
      <c r="G15" s="84" t="s">
        <v>339</v>
      </c>
      <c r="H15" s="85">
        <v>36446</v>
      </c>
      <c r="I15" s="84" t="s">
        <v>544</v>
      </c>
      <c r="J15" s="84" t="s">
        <v>1109</v>
      </c>
      <c r="K15" s="84">
        <v>5</v>
      </c>
      <c r="L15" s="84">
        <v>148</v>
      </c>
      <c r="M15" s="84">
        <v>3128940215</v>
      </c>
      <c r="N15" s="85">
        <v>43040</v>
      </c>
      <c r="O15" s="86">
        <v>1654</v>
      </c>
      <c r="P15" s="86">
        <v>737717</v>
      </c>
      <c r="Q15" s="87">
        <v>800088702</v>
      </c>
      <c r="R15" s="86">
        <v>3851101</v>
      </c>
      <c r="S15" s="86">
        <v>14</v>
      </c>
      <c r="T15" s="86" t="s">
        <v>441</v>
      </c>
      <c r="U15" s="86">
        <v>5</v>
      </c>
      <c r="V15" s="86">
        <v>1</v>
      </c>
      <c r="W15" s="86">
        <v>2198402</v>
      </c>
      <c r="X15" s="86">
        <v>890980040</v>
      </c>
      <c r="Y15" s="86" t="s">
        <v>442</v>
      </c>
      <c r="Z15" s="88" t="s">
        <v>443</v>
      </c>
      <c r="AA15" s="96">
        <v>43069</v>
      </c>
      <c r="AB15" s="88">
        <v>30</v>
      </c>
      <c r="AC15" s="89">
        <v>821</v>
      </c>
      <c r="AD15" s="34" t="s">
        <v>1018</v>
      </c>
      <c r="AE15" s="34" t="s">
        <v>446</v>
      </c>
      <c r="AF15" s="89"/>
      <c r="AG15" s="89"/>
      <c r="AH15" s="89"/>
      <c r="AI15" s="89"/>
      <c r="AJ15" s="89"/>
      <c r="AK15" s="89"/>
      <c r="AL15" s="89"/>
      <c r="AM15" s="89"/>
      <c r="AN15" s="89"/>
      <c r="AO15" s="89"/>
      <c r="AP15" s="89"/>
      <c r="AQ15" s="89"/>
      <c r="AR15" s="89"/>
    </row>
    <row r="16" spans="1:44" ht="12.75" customHeight="1">
      <c r="A16" s="269" t="s">
        <v>1197</v>
      </c>
      <c r="B16" s="274"/>
      <c r="C16" s="3"/>
      <c r="D16" s="3"/>
      <c r="E16" s="3"/>
      <c r="F16" s="3"/>
      <c r="G16" s="3"/>
      <c r="H16" s="3"/>
      <c r="I16" s="26"/>
      <c r="J16" s="3"/>
      <c r="K16" s="3"/>
      <c r="L16" s="3"/>
      <c r="M16" s="3"/>
      <c r="N16" s="3"/>
      <c r="O16" s="110"/>
      <c r="P16" s="110"/>
      <c r="Q16" s="110"/>
      <c r="R16" s="110"/>
      <c r="S16" s="3"/>
      <c r="T16" s="3"/>
      <c r="U16" s="3"/>
      <c r="V16" s="3"/>
      <c r="W16" s="110"/>
      <c r="X16" s="110"/>
      <c r="Y16" s="110"/>
      <c r="Z16" s="10"/>
      <c r="AA16" s="10"/>
      <c r="AB16" s="14"/>
      <c r="AC16" s="14"/>
      <c r="AD16" s="14"/>
      <c r="AE16" s="14"/>
      <c r="AF16" s="14"/>
      <c r="AG16" s="14"/>
      <c r="AH16" s="14"/>
      <c r="AI16" s="14"/>
      <c r="AJ16" s="14"/>
      <c r="AK16" s="14"/>
      <c r="AL16" s="14"/>
      <c r="AM16" s="14"/>
      <c r="AN16" s="14"/>
      <c r="AO16" s="14"/>
      <c r="AP16" s="14"/>
      <c r="AQ16" s="14"/>
      <c r="AR16" s="14"/>
    </row>
    <row r="17" spans="1:44" ht="12.75" customHeight="1">
      <c r="A17" s="271"/>
      <c r="B17" s="275"/>
      <c r="C17" s="3"/>
      <c r="D17" s="3"/>
      <c r="E17" s="3"/>
      <c r="F17" s="3"/>
      <c r="G17" s="3"/>
      <c r="H17" s="3"/>
      <c r="I17" s="26"/>
      <c r="J17" s="3"/>
      <c r="K17" s="3"/>
      <c r="L17" s="3"/>
      <c r="M17" s="3"/>
      <c r="N17" s="3"/>
      <c r="O17" s="110"/>
      <c r="P17" s="110"/>
      <c r="Q17" s="110"/>
      <c r="R17" s="110"/>
      <c r="S17" s="3"/>
      <c r="T17" s="3"/>
      <c r="U17" s="3"/>
      <c r="V17" s="3"/>
      <c r="W17" s="110"/>
      <c r="X17" s="110"/>
      <c r="Y17" s="110"/>
      <c r="Z17" s="10"/>
      <c r="AA17" s="10"/>
      <c r="AB17" s="14"/>
      <c r="AC17" s="14"/>
      <c r="AD17" s="14"/>
      <c r="AE17" s="14"/>
      <c r="AF17" s="14"/>
      <c r="AG17" s="14"/>
      <c r="AH17" s="14"/>
      <c r="AI17" s="14"/>
      <c r="AJ17" s="14"/>
      <c r="AK17" s="14"/>
      <c r="AL17" s="14"/>
      <c r="AM17" s="14"/>
      <c r="AN17" s="14"/>
      <c r="AO17" s="14"/>
      <c r="AP17" s="14"/>
      <c r="AQ17" s="14"/>
      <c r="AR17" s="14"/>
    </row>
    <row r="18" spans="1:44" ht="12.75" customHeight="1">
      <c r="A18" s="109"/>
      <c r="B18" s="109" t="s">
        <v>435</v>
      </c>
      <c r="C18" s="89">
        <v>1027892417</v>
      </c>
      <c r="D18" s="109" t="s">
        <v>1120</v>
      </c>
      <c r="E18" s="109" t="s">
        <v>1173</v>
      </c>
      <c r="F18" s="109" t="s">
        <v>37</v>
      </c>
      <c r="G18" s="109"/>
      <c r="H18" s="113">
        <v>36449</v>
      </c>
      <c r="I18" s="109" t="s">
        <v>544</v>
      </c>
      <c r="J18" s="109" t="s">
        <v>1174</v>
      </c>
      <c r="K18" s="109">
        <v>5</v>
      </c>
      <c r="L18" s="109">
        <v>34</v>
      </c>
      <c r="M18" s="109">
        <v>3135199747</v>
      </c>
      <c r="N18" s="111">
        <v>43040</v>
      </c>
      <c r="O18" s="112">
        <v>1654</v>
      </c>
      <c r="P18" s="112">
        <v>737717</v>
      </c>
      <c r="Q18" s="114">
        <v>900156264</v>
      </c>
      <c r="R18" s="112">
        <v>3851101</v>
      </c>
      <c r="S18" s="112">
        <v>14</v>
      </c>
      <c r="T18" s="112" t="s">
        <v>441</v>
      </c>
      <c r="U18" s="112">
        <v>5</v>
      </c>
      <c r="V18" s="112">
        <v>1</v>
      </c>
      <c r="W18" s="112">
        <v>2198402</v>
      </c>
      <c r="X18" s="112">
        <v>890980040</v>
      </c>
      <c r="Y18" s="112" t="s">
        <v>442</v>
      </c>
      <c r="Z18" s="72" t="s">
        <v>443</v>
      </c>
      <c r="AA18" s="67">
        <v>43069</v>
      </c>
      <c r="AB18" s="72">
        <v>30</v>
      </c>
      <c r="AC18" s="51">
        <v>822</v>
      </c>
      <c r="AD18" s="81" t="s">
        <v>1143</v>
      </c>
      <c r="AE18" s="81" t="s">
        <v>446</v>
      </c>
      <c r="AF18" s="51"/>
      <c r="AG18" s="51"/>
      <c r="AH18" s="51"/>
      <c r="AI18" s="51"/>
      <c r="AJ18" s="51"/>
      <c r="AK18" s="51"/>
      <c r="AL18" s="51"/>
      <c r="AM18" s="51"/>
      <c r="AN18" s="51"/>
      <c r="AO18" s="51"/>
      <c r="AP18" s="51"/>
      <c r="AQ18" s="51"/>
      <c r="AR18" s="51"/>
    </row>
    <row r="19" spans="1:44" ht="12.75" customHeight="1">
      <c r="A19" s="36"/>
      <c r="B19" s="37"/>
      <c r="C19" s="36"/>
      <c r="D19" s="36"/>
      <c r="E19" s="36"/>
      <c r="F19" s="36"/>
      <c r="G19" s="36"/>
      <c r="H19" s="36"/>
      <c r="I19" s="37"/>
      <c r="J19" s="36"/>
      <c r="K19" s="36"/>
      <c r="L19" s="36"/>
      <c r="M19" s="36"/>
      <c r="N19" s="36"/>
      <c r="O19" s="41"/>
      <c r="P19" s="41"/>
      <c r="Q19" s="41"/>
      <c r="R19" s="41"/>
      <c r="S19" s="36"/>
      <c r="T19" s="36"/>
      <c r="U19" s="36"/>
      <c r="V19" s="36"/>
      <c r="W19" s="41"/>
      <c r="X19" s="41"/>
      <c r="Y19" s="41"/>
      <c r="Z19" s="42"/>
      <c r="AA19" s="42"/>
      <c r="AC19" s="4"/>
      <c r="AD19" s="4"/>
    </row>
    <row r="20" spans="1:44" ht="12.75" customHeight="1">
      <c r="A20" s="36"/>
      <c r="B20" s="37"/>
      <c r="C20" s="36"/>
      <c r="D20" s="36"/>
      <c r="E20" s="36"/>
      <c r="F20" s="36"/>
      <c r="G20" s="36"/>
      <c r="H20" s="36"/>
      <c r="I20" s="37"/>
      <c r="J20" s="36"/>
      <c r="K20" s="36"/>
      <c r="L20" s="36"/>
      <c r="M20" s="36"/>
      <c r="N20" s="36"/>
      <c r="O20" s="41"/>
      <c r="P20" s="41"/>
      <c r="Q20" s="41"/>
      <c r="R20" s="41"/>
      <c r="S20" s="36"/>
      <c r="T20" s="36"/>
      <c r="U20" s="36"/>
      <c r="V20" s="36"/>
      <c r="W20" s="41"/>
      <c r="X20" s="41"/>
      <c r="Y20" s="41"/>
      <c r="Z20" s="42"/>
      <c r="AA20" s="42"/>
      <c r="AC20" s="4"/>
      <c r="AD20" s="4"/>
    </row>
    <row r="21" spans="1:44" ht="12.75" customHeight="1">
      <c r="A21" s="36"/>
      <c r="B21" s="37"/>
      <c r="C21" s="36"/>
      <c r="D21" s="36"/>
      <c r="E21" s="36"/>
      <c r="F21" s="36"/>
      <c r="G21" s="36"/>
      <c r="H21" s="36"/>
      <c r="I21" s="37"/>
      <c r="J21" s="36"/>
      <c r="K21" s="36"/>
      <c r="L21" s="36"/>
      <c r="M21" s="36"/>
      <c r="N21" s="36"/>
      <c r="O21" s="41"/>
      <c r="P21" s="41"/>
      <c r="Q21" s="41"/>
      <c r="R21" s="41"/>
      <c r="S21" s="36"/>
      <c r="T21" s="36"/>
      <c r="U21" s="36"/>
      <c r="V21" s="36"/>
      <c r="W21" s="41"/>
      <c r="X21" s="41"/>
      <c r="Y21" s="41"/>
      <c r="Z21" s="42"/>
      <c r="AA21" s="42"/>
      <c r="AC21" s="4"/>
      <c r="AD21" s="4"/>
    </row>
    <row r="22" spans="1:44" ht="12.75" customHeight="1">
      <c r="A22" s="36"/>
      <c r="B22" s="37"/>
      <c r="C22" s="36"/>
      <c r="D22" s="36"/>
      <c r="E22" s="36"/>
      <c r="F22" s="36"/>
      <c r="G22" s="36"/>
      <c r="H22" s="36"/>
      <c r="I22" s="37"/>
      <c r="J22" s="36"/>
      <c r="K22" s="36"/>
      <c r="L22" s="36"/>
      <c r="M22" s="36"/>
      <c r="N22" s="36"/>
      <c r="O22" s="41"/>
      <c r="P22" s="41"/>
      <c r="Q22" s="41"/>
      <c r="R22" s="41"/>
      <c r="S22" s="36"/>
      <c r="T22" s="36"/>
      <c r="U22" s="36"/>
      <c r="V22" s="36"/>
      <c r="W22" s="41"/>
      <c r="X22" s="41"/>
      <c r="Y22" s="41"/>
      <c r="Z22" s="42"/>
      <c r="AA22" s="42"/>
      <c r="AC22" s="4"/>
      <c r="AD22" s="4"/>
    </row>
    <row r="23" spans="1:44" ht="12.75" customHeight="1">
      <c r="A23" s="36"/>
      <c r="B23" s="37"/>
      <c r="C23" s="36"/>
      <c r="D23" s="36"/>
      <c r="E23" s="36"/>
      <c r="F23" s="36"/>
      <c r="G23" s="36"/>
      <c r="H23" s="36"/>
      <c r="I23" s="37"/>
      <c r="J23" s="36"/>
      <c r="K23" s="36"/>
      <c r="L23" s="36"/>
      <c r="M23" s="36"/>
      <c r="N23" s="36"/>
      <c r="O23" s="41"/>
      <c r="P23" s="41"/>
      <c r="Q23" s="41"/>
      <c r="R23" s="41"/>
      <c r="S23" s="36"/>
      <c r="T23" s="36"/>
      <c r="U23" s="36"/>
      <c r="V23" s="36"/>
      <c r="W23" s="41"/>
      <c r="X23" s="41"/>
      <c r="Y23" s="41"/>
      <c r="Z23" s="42"/>
      <c r="AA23" s="42"/>
      <c r="AC23" s="4"/>
      <c r="AD23" s="4"/>
    </row>
    <row r="24" spans="1:44" ht="12.75" customHeight="1">
      <c r="A24" s="36"/>
      <c r="B24" s="37"/>
      <c r="C24" s="36"/>
      <c r="D24" s="36"/>
      <c r="E24" s="36"/>
      <c r="F24" s="36"/>
      <c r="G24" s="36"/>
      <c r="H24" s="36"/>
      <c r="I24" s="37"/>
      <c r="J24" s="36"/>
      <c r="K24" s="36"/>
      <c r="L24" s="36"/>
      <c r="M24" s="36"/>
      <c r="N24" s="36"/>
      <c r="O24" s="41"/>
      <c r="P24" s="41"/>
      <c r="Q24" s="41"/>
      <c r="R24" s="41"/>
      <c r="S24" s="36"/>
      <c r="T24" s="36"/>
      <c r="U24" s="36"/>
      <c r="V24" s="36"/>
      <c r="W24" s="41"/>
      <c r="X24" s="41"/>
      <c r="Y24" s="41"/>
      <c r="Z24" s="42"/>
      <c r="AA24" s="42"/>
      <c r="AC24" s="4"/>
      <c r="AD24" s="4"/>
    </row>
    <row r="25" spans="1:44" ht="12.75" customHeight="1">
      <c r="A25" s="36"/>
      <c r="B25" s="37"/>
      <c r="C25" s="36"/>
      <c r="D25" s="36"/>
      <c r="E25" s="36"/>
      <c r="F25" s="36"/>
      <c r="G25" s="36"/>
      <c r="H25" s="36"/>
      <c r="I25" s="37"/>
      <c r="J25" s="36"/>
      <c r="K25" s="36"/>
      <c r="L25" s="36"/>
      <c r="M25" s="36"/>
      <c r="N25" s="36"/>
      <c r="O25" s="41"/>
      <c r="P25" s="41"/>
      <c r="Q25" s="41"/>
      <c r="R25" s="41"/>
      <c r="S25" s="36"/>
      <c r="T25" s="36"/>
      <c r="U25" s="36"/>
      <c r="V25" s="36"/>
      <c r="W25" s="41"/>
      <c r="X25" s="41"/>
      <c r="Y25" s="41"/>
      <c r="Z25" s="42"/>
      <c r="AA25" s="42"/>
      <c r="AC25" s="4"/>
      <c r="AD25" s="4"/>
    </row>
    <row r="26" spans="1:44" ht="12.75" customHeight="1">
      <c r="A26" s="36"/>
      <c r="B26" s="37"/>
      <c r="C26" s="36"/>
      <c r="D26" s="36"/>
      <c r="E26" s="36"/>
      <c r="F26" s="36"/>
      <c r="G26" s="36"/>
      <c r="H26" s="36"/>
      <c r="I26" s="37"/>
      <c r="J26" s="36"/>
      <c r="K26" s="36"/>
      <c r="L26" s="36"/>
      <c r="M26" s="36"/>
      <c r="N26" s="36"/>
      <c r="O26" s="41"/>
      <c r="P26" s="41"/>
      <c r="Q26" s="41"/>
      <c r="R26" s="41"/>
      <c r="S26" s="36"/>
      <c r="T26" s="36"/>
      <c r="U26" s="36"/>
      <c r="V26" s="36"/>
      <c r="W26" s="41"/>
      <c r="X26" s="41"/>
      <c r="Y26" s="41"/>
      <c r="Z26" s="42"/>
      <c r="AA26" s="42"/>
      <c r="AC26" s="4"/>
      <c r="AD26" s="4"/>
    </row>
    <row r="27" spans="1:44" ht="12.75" customHeight="1">
      <c r="A27" s="36"/>
      <c r="B27" s="37"/>
      <c r="C27" s="36"/>
      <c r="D27" s="36"/>
      <c r="E27" s="36"/>
      <c r="F27" s="36"/>
      <c r="G27" s="36"/>
      <c r="H27" s="36"/>
      <c r="I27" s="37"/>
      <c r="J27" s="36"/>
      <c r="K27" s="36"/>
      <c r="L27" s="36"/>
      <c r="M27" s="36"/>
      <c r="N27" s="36"/>
      <c r="O27" s="41"/>
      <c r="P27" s="41"/>
      <c r="Q27" s="41"/>
      <c r="R27" s="41"/>
      <c r="S27" s="36"/>
      <c r="T27" s="36"/>
      <c r="U27" s="36"/>
      <c r="V27" s="36"/>
      <c r="W27" s="41"/>
      <c r="X27" s="41"/>
      <c r="Y27" s="41"/>
      <c r="Z27" s="42"/>
      <c r="AA27" s="42"/>
      <c r="AC27" s="4"/>
      <c r="AD27" s="4"/>
    </row>
    <row r="28" spans="1:44" ht="12.75" customHeight="1">
      <c r="A28" s="36"/>
      <c r="B28" s="37"/>
      <c r="C28" s="36"/>
      <c r="D28" s="36"/>
      <c r="E28" s="36"/>
      <c r="F28" s="36"/>
      <c r="G28" s="36"/>
      <c r="H28" s="36"/>
      <c r="I28" s="37"/>
      <c r="J28" s="36"/>
      <c r="K28" s="36"/>
      <c r="L28" s="36"/>
      <c r="M28" s="36"/>
      <c r="N28" s="36"/>
      <c r="O28" s="41"/>
      <c r="P28" s="41"/>
      <c r="Q28" s="41"/>
      <c r="R28" s="41"/>
      <c r="S28" s="36"/>
      <c r="T28" s="36"/>
      <c r="U28" s="36"/>
      <c r="V28" s="36"/>
      <c r="W28" s="41"/>
      <c r="X28" s="41"/>
      <c r="Y28" s="41"/>
      <c r="Z28" s="42"/>
      <c r="AA28" s="42"/>
      <c r="AC28" s="4"/>
      <c r="AD28" s="4"/>
    </row>
    <row r="29" spans="1:44" ht="12.75" customHeight="1">
      <c r="A29" s="36"/>
      <c r="B29" s="37"/>
      <c r="C29" s="36"/>
      <c r="D29" s="36"/>
      <c r="E29" s="36"/>
      <c r="F29" s="36"/>
      <c r="G29" s="36"/>
      <c r="H29" s="36"/>
      <c r="I29" s="37"/>
      <c r="J29" s="36"/>
      <c r="K29" s="36"/>
      <c r="L29" s="36"/>
      <c r="M29" s="36"/>
      <c r="N29" s="36"/>
      <c r="O29" s="41"/>
      <c r="P29" s="41"/>
      <c r="Q29" s="41"/>
      <c r="R29" s="41"/>
      <c r="S29" s="36"/>
      <c r="T29" s="36"/>
      <c r="U29" s="36"/>
      <c r="V29" s="36"/>
      <c r="W29" s="41"/>
      <c r="X29" s="41"/>
      <c r="Y29" s="41"/>
      <c r="Z29" s="42"/>
      <c r="AA29" s="42"/>
      <c r="AC29" s="4"/>
      <c r="AD29" s="4"/>
    </row>
    <row r="30" spans="1:44" ht="12.75" customHeight="1">
      <c r="A30" s="36"/>
      <c r="B30" s="37"/>
      <c r="C30" s="36"/>
      <c r="D30" s="36"/>
      <c r="E30" s="36"/>
      <c r="F30" s="36"/>
      <c r="G30" s="36"/>
      <c r="H30" s="36"/>
      <c r="I30" s="37"/>
      <c r="J30" s="36"/>
      <c r="K30" s="36"/>
      <c r="L30" s="36"/>
      <c r="M30" s="36"/>
      <c r="N30" s="36"/>
      <c r="O30" s="41"/>
      <c r="P30" s="41"/>
      <c r="Q30" s="41"/>
      <c r="R30" s="41"/>
      <c r="S30" s="36"/>
      <c r="T30" s="36"/>
      <c r="U30" s="36"/>
      <c r="V30" s="36"/>
      <c r="W30" s="41"/>
      <c r="X30" s="41"/>
      <c r="Y30" s="41"/>
      <c r="Z30" s="42"/>
      <c r="AA30" s="42"/>
      <c r="AC30" s="4"/>
      <c r="AD30" s="4"/>
    </row>
    <row r="31" spans="1:44" ht="12.75" customHeight="1">
      <c r="A31" s="36"/>
      <c r="B31" s="37"/>
      <c r="C31" s="36"/>
      <c r="D31" s="36"/>
      <c r="E31" s="36"/>
      <c r="F31" s="36"/>
      <c r="G31" s="36"/>
      <c r="H31" s="36"/>
      <c r="I31" s="37"/>
      <c r="J31" s="36"/>
      <c r="K31" s="36"/>
      <c r="L31" s="36"/>
      <c r="M31" s="36"/>
      <c r="N31" s="36"/>
      <c r="O31" s="41"/>
      <c r="P31" s="41"/>
      <c r="Q31" s="41"/>
      <c r="R31" s="41"/>
      <c r="S31" s="36"/>
      <c r="T31" s="36"/>
      <c r="U31" s="36"/>
      <c r="V31" s="36"/>
      <c r="W31" s="41"/>
      <c r="X31" s="41"/>
      <c r="Y31" s="41"/>
      <c r="Z31" s="42"/>
      <c r="AA31" s="42"/>
      <c r="AC31" s="4"/>
      <c r="AD31" s="4"/>
    </row>
    <row r="32" spans="1:44" ht="12.75" customHeight="1">
      <c r="A32" s="36"/>
      <c r="B32" s="37"/>
      <c r="C32" s="36"/>
      <c r="D32" s="36"/>
      <c r="E32" s="36"/>
      <c r="F32" s="36"/>
      <c r="G32" s="36"/>
      <c r="H32" s="36"/>
      <c r="I32" s="37"/>
      <c r="J32" s="36"/>
      <c r="K32" s="36"/>
      <c r="L32" s="36"/>
      <c r="M32" s="36"/>
      <c r="N32" s="36"/>
      <c r="O32" s="41"/>
      <c r="P32" s="41"/>
      <c r="Q32" s="41"/>
      <c r="R32" s="41"/>
      <c r="S32" s="36"/>
      <c r="T32" s="36"/>
      <c r="U32" s="36"/>
      <c r="V32" s="36"/>
      <c r="W32" s="41"/>
      <c r="X32" s="41"/>
      <c r="Y32" s="41"/>
      <c r="Z32" s="42"/>
      <c r="AA32" s="42"/>
      <c r="AC32" s="4"/>
      <c r="AD32" s="4"/>
    </row>
    <row r="33" spans="1:30" ht="12.75" customHeight="1">
      <c r="A33" s="36"/>
      <c r="B33" s="37"/>
      <c r="C33" s="36"/>
      <c r="D33" s="36"/>
      <c r="E33" s="36"/>
      <c r="F33" s="36"/>
      <c r="G33" s="36"/>
      <c r="H33" s="36"/>
      <c r="I33" s="37"/>
      <c r="J33" s="36"/>
      <c r="K33" s="36"/>
      <c r="L33" s="36"/>
      <c r="M33" s="36"/>
      <c r="N33" s="36"/>
      <c r="O33" s="41"/>
      <c r="P33" s="41"/>
      <c r="Q33" s="41"/>
      <c r="R33" s="41"/>
      <c r="S33" s="36"/>
      <c r="T33" s="36"/>
      <c r="U33" s="36"/>
      <c r="V33" s="36"/>
      <c r="W33" s="41"/>
      <c r="X33" s="41"/>
      <c r="Y33" s="41"/>
      <c r="Z33" s="42"/>
      <c r="AA33" s="42"/>
      <c r="AC33" s="4"/>
      <c r="AD33" s="4"/>
    </row>
    <row r="34" spans="1:30" ht="12.75" customHeight="1">
      <c r="A34" s="36"/>
      <c r="B34" s="37"/>
      <c r="C34" s="36"/>
      <c r="D34" s="36"/>
      <c r="E34" s="36"/>
      <c r="F34" s="36"/>
      <c r="G34" s="36"/>
      <c r="H34" s="36"/>
      <c r="I34" s="37"/>
      <c r="J34" s="36"/>
      <c r="K34" s="36"/>
      <c r="L34" s="36"/>
      <c r="M34" s="36"/>
      <c r="N34" s="36"/>
      <c r="O34" s="41"/>
      <c r="P34" s="41"/>
      <c r="Q34" s="41"/>
      <c r="R34" s="41"/>
      <c r="S34" s="36"/>
      <c r="T34" s="36"/>
      <c r="U34" s="36"/>
      <c r="V34" s="36"/>
      <c r="W34" s="41"/>
      <c r="X34" s="41"/>
      <c r="Y34" s="41"/>
      <c r="Z34" s="42"/>
      <c r="AA34" s="42"/>
      <c r="AC34" s="4"/>
      <c r="AD34" s="4"/>
    </row>
    <row r="35" spans="1:30" ht="12.75" customHeight="1">
      <c r="A35" s="36"/>
      <c r="B35" s="37"/>
      <c r="C35" s="36"/>
      <c r="D35" s="36"/>
      <c r="E35" s="36"/>
      <c r="F35" s="36"/>
      <c r="G35" s="36"/>
      <c r="H35" s="36"/>
      <c r="I35" s="37"/>
      <c r="J35" s="36"/>
      <c r="K35" s="36"/>
      <c r="L35" s="36"/>
      <c r="M35" s="36"/>
      <c r="N35" s="36"/>
      <c r="O35" s="41"/>
      <c r="P35" s="41"/>
      <c r="Q35" s="41"/>
      <c r="R35" s="41"/>
      <c r="S35" s="36"/>
      <c r="T35" s="36"/>
      <c r="U35" s="36"/>
      <c r="V35" s="36"/>
      <c r="W35" s="41"/>
      <c r="X35" s="41"/>
      <c r="Y35" s="41"/>
      <c r="Z35" s="42"/>
      <c r="AA35" s="42"/>
      <c r="AC35" s="4"/>
      <c r="AD35" s="4"/>
    </row>
    <row r="36" spans="1:30" ht="12.75" customHeight="1">
      <c r="A36" s="36"/>
      <c r="B36" s="37"/>
      <c r="C36" s="36"/>
      <c r="D36" s="36"/>
      <c r="E36" s="36"/>
      <c r="F36" s="36"/>
      <c r="G36" s="36"/>
      <c r="H36" s="36"/>
      <c r="I36" s="37"/>
      <c r="J36" s="36"/>
      <c r="K36" s="36"/>
      <c r="L36" s="36"/>
      <c r="M36" s="36"/>
      <c r="N36" s="36"/>
      <c r="O36" s="41"/>
      <c r="P36" s="41"/>
      <c r="Q36" s="41"/>
      <c r="R36" s="41"/>
      <c r="S36" s="36"/>
      <c r="T36" s="36"/>
      <c r="U36" s="36"/>
      <c r="V36" s="36"/>
      <c r="W36" s="41"/>
      <c r="X36" s="41"/>
      <c r="Y36" s="41"/>
      <c r="Z36" s="42"/>
      <c r="AA36" s="42"/>
      <c r="AC36" s="4"/>
      <c r="AD36" s="4"/>
    </row>
    <row r="37" spans="1:30" ht="12.75" customHeight="1">
      <c r="A37" s="36"/>
      <c r="B37" s="37"/>
      <c r="C37" s="36"/>
      <c r="D37" s="36"/>
      <c r="E37" s="36"/>
      <c r="F37" s="36"/>
      <c r="G37" s="36"/>
      <c r="H37" s="36"/>
      <c r="I37" s="37"/>
      <c r="J37" s="36"/>
      <c r="K37" s="36"/>
      <c r="L37" s="36"/>
      <c r="M37" s="36"/>
      <c r="N37" s="36"/>
      <c r="O37" s="41"/>
      <c r="P37" s="41"/>
      <c r="Q37" s="41"/>
      <c r="R37" s="41"/>
      <c r="S37" s="36"/>
      <c r="T37" s="36"/>
      <c r="U37" s="36"/>
      <c r="V37" s="36"/>
      <c r="W37" s="41"/>
      <c r="X37" s="41"/>
      <c r="Y37" s="41"/>
      <c r="Z37" s="42"/>
      <c r="AA37" s="42"/>
      <c r="AC37" s="4"/>
      <c r="AD37" s="4"/>
    </row>
    <row r="38" spans="1:30" ht="12.75" customHeight="1">
      <c r="A38" s="36"/>
      <c r="B38" s="37"/>
      <c r="C38" s="36"/>
      <c r="D38" s="36"/>
      <c r="E38" s="36"/>
      <c r="F38" s="36"/>
      <c r="G38" s="36"/>
      <c r="H38" s="36"/>
      <c r="I38" s="37"/>
      <c r="J38" s="36"/>
      <c r="K38" s="36"/>
      <c r="L38" s="36"/>
      <c r="M38" s="36"/>
      <c r="N38" s="36"/>
      <c r="O38" s="41"/>
      <c r="P38" s="41"/>
      <c r="Q38" s="41"/>
      <c r="R38" s="41"/>
      <c r="S38" s="36"/>
      <c r="T38" s="36"/>
      <c r="U38" s="36"/>
      <c r="V38" s="36"/>
      <c r="W38" s="41"/>
      <c r="X38" s="41"/>
      <c r="Y38" s="41"/>
      <c r="Z38" s="42"/>
      <c r="AA38" s="42"/>
      <c r="AC38" s="4"/>
      <c r="AD38" s="4"/>
    </row>
    <row r="39" spans="1:30" ht="12.75" customHeight="1">
      <c r="A39" s="36"/>
      <c r="B39" s="37"/>
      <c r="C39" s="36"/>
      <c r="D39" s="36"/>
      <c r="E39" s="36"/>
      <c r="F39" s="36"/>
      <c r="G39" s="36"/>
      <c r="H39" s="36"/>
      <c r="I39" s="37"/>
      <c r="J39" s="36"/>
      <c r="K39" s="36"/>
      <c r="L39" s="36"/>
      <c r="M39" s="36"/>
      <c r="N39" s="36"/>
      <c r="O39" s="41"/>
      <c r="P39" s="41"/>
      <c r="Q39" s="41"/>
      <c r="R39" s="41"/>
      <c r="S39" s="36"/>
      <c r="T39" s="36"/>
      <c r="U39" s="36"/>
      <c r="V39" s="36"/>
      <c r="W39" s="41"/>
      <c r="X39" s="41"/>
      <c r="Y39" s="41"/>
      <c r="Z39" s="42"/>
      <c r="AA39" s="42"/>
      <c r="AC39" s="4"/>
      <c r="AD39" s="4"/>
    </row>
    <row r="40" spans="1:30" ht="12.75" customHeight="1">
      <c r="A40" s="36"/>
      <c r="B40" s="37"/>
      <c r="C40" s="36"/>
      <c r="D40" s="36"/>
      <c r="E40" s="36"/>
      <c r="F40" s="36"/>
      <c r="G40" s="36"/>
      <c r="H40" s="36"/>
      <c r="I40" s="37"/>
      <c r="J40" s="36"/>
      <c r="K40" s="36"/>
      <c r="L40" s="36"/>
      <c r="M40" s="36"/>
      <c r="N40" s="36"/>
      <c r="O40" s="41"/>
      <c r="P40" s="41"/>
      <c r="Q40" s="41"/>
      <c r="R40" s="41"/>
      <c r="S40" s="36"/>
      <c r="T40" s="36"/>
      <c r="U40" s="36"/>
      <c r="V40" s="36"/>
      <c r="W40" s="41"/>
      <c r="X40" s="41"/>
      <c r="Y40" s="41"/>
      <c r="Z40" s="42"/>
      <c r="AA40" s="42"/>
      <c r="AC40" s="4"/>
      <c r="AD40" s="4"/>
    </row>
    <row r="41" spans="1:30" ht="12.75" customHeight="1">
      <c r="A41" s="36"/>
      <c r="B41" s="37"/>
      <c r="C41" s="36"/>
      <c r="D41" s="36"/>
      <c r="E41" s="36"/>
      <c r="F41" s="36"/>
      <c r="G41" s="36"/>
      <c r="H41" s="36"/>
      <c r="I41" s="37"/>
      <c r="J41" s="36"/>
      <c r="K41" s="36"/>
      <c r="L41" s="36"/>
      <c r="M41" s="36"/>
      <c r="N41" s="36"/>
      <c r="O41" s="41"/>
      <c r="P41" s="41"/>
      <c r="Q41" s="41"/>
      <c r="R41" s="41"/>
      <c r="S41" s="36"/>
      <c r="T41" s="36"/>
      <c r="U41" s="36"/>
      <c r="V41" s="36"/>
      <c r="W41" s="41"/>
      <c r="X41" s="41"/>
      <c r="Y41" s="41"/>
      <c r="Z41" s="42"/>
      <c r="AA41" s="42"/>
      <c r="AC41" s="4"/>
      <c r="AD41" s="4"/>
    </row>
    <row r="42" spans="1:30" ht="12.75" customHeight="1">
      <c r="A42" s="36"/>
      <c r="B42" s="37"/>
      <c r="C42" s="36"/>
      <c r="D42" s="36"/>
      <c r="E42" s="36"/>
      <c r="F42" s="36"/>
      <c r="G42" s="36"/>
      <c r="H42" s="36"/>
      <c r="I42" s="37"/>
      <c r="J42" s="36"/>
      <c r="K42" s="36"/>
      <c r="L42" s="36"/>
      <c r="M42" s="36"/>
      <c r="N42" s="36"/>
      <c r="O42" s="41"/>
      <c r="P42" s="41"/>
      <c r="Q42" s="41"/>
      <c r="R42" s="41"/>
      <c r="S42" s="36"/>
      <c r="T42" s="36"/>
      <c r="U42" s="36"/>
      <c r="V42" s="36"/>
      <c r="W42" s="41"/>
      <c r="X42" s="41"/>
      <c r="Y42" s="41"/>
      <c r="Z42" s="42"/>
      <c r="AA42" s="42"/>
      <c r="AC42" s="4"/>
      <c r="AD42" s="4"/>
    </row>
    <row r="43" spans="1:30" ht="12.75" customHeight="1">
      <c r="A43" s="36"/>
      <c r="B43" s="37"/>
      <c r="C43" s="36"/>
      <c r="D43" s="36"/>
      <c r="E43" s="36"/>
      <c r="F43" s="36"/>
      <c r="G43" s="36"/>
      <c r="H43" s="36"/>
      <c r="I43" s="37"/>
      <c r="J43" s="36"/>
      <c r="K43" s="36"/>
      <c r="L43" s="36"/>
      <c r="M43" s="36"/>
      <c r="N43" s="36"/>
      <c r="O43" s="41"/>
      <c r="P43" s="41"/>
      <c r="Q43" s="41"/>
      <c r="R43" s="41"/>
      <c r="S43" s="36"/>
      <c r="T43" s="36"/>
      <c r="U43" s="36"/>
      <c r="V43" s="36"/>
      <c r="W43" s="41"/>
      <c r="X43" s="41"/>
      <c r="Y43" s="41"/>
      <c r="Z43" s="42"/>
      <c r="AA43" s="42"/>
      <c r="AC43" s="4"/>
      <c r="AD43" s="4"/>
    </row>
    <row r="44" spans="1:30" ht="12.75" customHeight="1">
      <c r="A44" s="36"/>
      <c r="B44" s="37"/>
      <c r="C44" s="36"/>
      <c r="D44" s="36"/>
      <c r="E44" s="36"/>
      <c r="F44" s="36"/>
      <c r="G44" s="36"/>
      <c r="H44" s="36"/>
      <c r="I44" s="37"/>
      <c r="J44" s="36"/>
      <c r="K44" s="36"/>
      <c r="L44" s="36"/>
      <c r="M44" s="36"/>
      <c r="N44" s="36"/>
      <c r="O44" s="41"/>
      <c r="P44" s="41"/>
      <c r="Q44" s="41"/>
      <c r="R44" s="41"/>
      <c r="S44" s="36"/>
      <c r="T44" s="36"/>
      <c r="U44" s="36"/>
      <c r="V44" s="36"/>
      <c r="W44" s="41"/>
      <c r="X44" s="41"/>
      <c r="Y44" s="41"/>
      <c r="Z44" s="42"/>
      <c r="AA44" s="42"/>
      <c r="AC44" s="4"/>
      <c r="AD44" s="4"/>
    </row>
    <row r="45" spans="1:30" ht="12.75" customHeight="1">
      <c r="A45" s="36"/>
      <c r="B45" s="37"/>
      <c r="C45" s="36"/>
      <c r="D45" s="36"/>
      <c r="E45" s="36"/>
      <c r="F45" s="36"/>
      <c r="G45" s="36"/>
      <c r="H45" s="36"/>
      <c r="I45" s="37"/>
      <c r="J45" s="36"/>
      <c r="K45" s="36"/>
      <c r="L45" s="36"/>
      <c r="M45" s="36"/>
      <c r="N45" s="36"/>
      <c r="O45" s="41"/>
      <c r="P45" s="41"/>
      <c r="Q45" s="41"/>
      <c r="R45" s="41"/>
      <c r="S45" s="36"/>
      <c r="T45" s="36"/>
      <c r="U45" s="36"/>
      <c r="V45" s="36"/>
      <c r="W45" s="41"/>
      <c r="X45" s="41"/>
      <c r="Y45" s="41"/>
      <c r="Z45" s="42"/>
      <c r="AA45" s="42"/>
      <c r="AC45" s="4"/>
      <c r="AD45" s="4"/>
    </row>
    <row r="46" spans="1:30" ht="12.75" customHeight="1">
      <c r="A46" s="36"/>
      <c r="B46" s="37"/>
      <c r="C46" s="36"/>
      <c r="D46" s="36"/>
      <c r="E46" s="36"/>
      <c r="F46" s="36"/>
      <c r="G46" s="36"/>
      <c r="H46" s="36"/>
      <c r="I46" s="37"/>
      <c r="J46" s="36"/>
      <c r="K46" s="36"/>
      <c r="L46" s="36"/>
      <c r="M46" s="36"/>
      <c r="N46" s="36"/>
      <c r="O46" s="41"/>
      <c r="P46" s="41"/>
      <c r="Q46" s="41"/>
      <c r="R46" s="41"/>
      <c r="S46" s="36"/>
      <c r="T46" s="36"/>
      <c r="U46" s="36"/>
      <c r="V46" s="36"/>
      <c r="W46" s="41"/>
      <c r="X46" s="41"/>
      <c r="Y46" s="41"/>
      <c r="Z46" s="42"/>
      <c r="AA46" s="42"/>
      <c r="AC46" s="4"/>
      <c r="AD46" s="4"/>
    </row>
    <row r="47" spans="1:30" ht="12.75" customHeight="1">
      <c r="A47" s="36"/>
      <c r="B47" s="37"/>
      <c r="C47" s="36"/>
      <c r="D47" s="36"/>
      <c r="E47" s="36"/>
      <c r="F47" s="36"/>
      <c r="G47" s="36"/>
      <c r="H47" s="36"/>
      <c r="I47" s="37"/>
      <c r="J47" s="36"/>
      <c r="K47" s="36"/>
      <c r="L47" s="36"/>
      <c r="M47" s="36"/>
      <c r="N47" s="36"/>
      <c r="O47" s="41"/>
      <c r="P47" s="41"/>
      <c r="Q47" s="41"/>
      <c r="R47" s="41"/>
      <c r="S47" s="36"/>
      <c r="T47" s="36"/>
      <c r="U47" s="36"/>
      <c r="V47" s="36"/>
      <c r="W47" s="41"/>
      <c r="X47" s="41"/>
      <c r="Y47" s="41"/>
      <c r="Z47" s="42"/>
      <c r="AA47" s="42"/>
      <c r="AC47" s="4"/>
      <c r="AD47" s="4"/>
    </row>
    <row r="48" spans="1:30" ht="12.75" customHeight="1">
      <c r="A48" s="36"/>
      <c r="B48" s="37"/>
      <c r="C48" s="36"/>
      <c r="D48" s="36"/>
      <c r="E48" s="36"/>
      <c r="F48" s="36"/>
      <c r="G48" s="36"/>
      <c r="H48" s="36"/>
      <c r="I48" s="37"/>
      <c r="J48" s="36"/>
      <c r="K48" s="36"/>
      <c r="L48" s="36"/>
      <c r="M48" s="36"/>
      <c r="N48" s="36"/>
      <c r="O48" s="41"/>
      <c r="P48" s="41"/>
      <c r="Q48" s="41"/>
      <c r="R48" s="41"/>
      <c r="S48" s="36"/>
      <c r="T48" s="36"/>
      <c r="U48" s="36"/>
      <c r="V48" s="36"/>
      <c r="W48" s="41"/>
      <c r="X48" s="41"/>
      <c r="Y48" s="41"/>
      <c r="Z48" s="42"/>
      <c r="AA48" s="42"/>
      <c r="AC48" s="4"/>
      <c r="AD48" s="4"/>
    </row>
    <row r="49" spans="1:30" ht="12.75" customHeight="1">
      <c r="A49" s="36"/>
      <c r="B49" s="37"/>
      <c r="C49" s="36"/>
      <c r="D49" s="36"/>
      <c r="E49" s="36"/>
      <c r="F49" s="36"/>
      <c r="G49" s="36"/>
      <c r="H49" s="36"/>
      <c r="I49" s="37"/>
      <c r="J49" s="36"/>
      <c r="K49" s="36"/>
      <c r="L49" s="36"/>
      <c r="M49" s="36"/>
      <c r="N49" s="36"/>
      <c r="O49" s="41"/>
      <c r="P49" s="41"/>
      <c r="Q49" s="41"/>
      <c r="R49" s="41"/>
      <c r="S49" s="36"/>
      <c r="T49" s="36"/>
      <c r="U49" s="36"/>
      <c r="V49" s="36"/>
      <c r="W49" s="41"/>
      <c r="X49" s="41"/>
      <c r="Y49" s="41"/>
      <c r="Z49" s="42"/>
      <c r="AA49" s="42"/>
      <c r="AC49" s="4"/>
      <c r="AD49" s="4"/>
    </row>
    <row r="50" spans="1:30" ht="12.75" customHeight="1">
      <c r="A50" s="36"/>
      <c r="B50" s="37"/>
      <c r="C50" s="36"/>
      <c r="D50" s="36"/>
      <c r="E50" s="36"/>
      <c r="F50" s="36"/>
      <c r="G50" s="36"/>
      <c r="H50" s="36"/>
      <c r="I50" s="37"/>
      <c r="J50" s="36"/>
      <c r="K50" s="36"/>
      <c r="L50" s="36"/>
      <c r="M50" s="36"/>
      <c r="N50" s="36"/>
      <c r="O50" s="41"/>
      <c r="P50" s="41"/>
      <c r="Q50" s="41"/>
      <c r="R50" s="41"/>
      <c r="S50" s="36"/>
      <c r="T50" s="36"/>
      <c r="U50" s="36"/>
      <c r="V50" s="36"/>
      <c r="W50" s="41"/>
      <c r="X50" s="41"/>
      <c r="Y50" s="41"/>
      <c r="Z50" s="42"/>
      <c r="AA50" s="42"/>
      <c r="AC50" s="4"/>
      <c r="AD50" s="4"/>
    </row>
    <row r="51" spans="1:30" ht="12.75" customHeight="1">
      <c r="A51" s="36"/>
      <c r="B51" s="37"/>
      <c r="C51" s="36"/>
      <c r="D51" s="36"/>
      <c r="E51" s="36"/>
      <c r="F51" s="36"/>
      <c r="G51" s="36"/>
      <c r="H51" s="36"/>
      <c r="I51" s="37"/>
      <c r="J51" s="36"/>
      <c r="K51" s="36"/>
      <c r="L51" s="36"/>
      <c r="M51" s="36"/>
      <c r="N51" s="36"/>
      <c r="O51" s="41"/>
      <c r="P51" s="41"/>
      <c r="Q51" s="41"/>
      <c r="R51" s="41"/>
      <c r="S51" s="36"/>
      <c r="T51" s="36"/>
      <c r="U51" s="36"/>
      <c r="V51" s="36"/>
      <c r="W51" s="41"/>
      <c r="X51" s="41"/>
      <c r="Y51" s="41"/>
      <c r="Z51" s="42"/>
      <c r="AA51" s="42"/>
      <c r="AC51" s="4"/>
      <c r="AD51" s="4"/>
    </row>
    <row r="52" spans="1:30" ht="12.75" customHeight="1">
      <c r="A52" s="36"/>
      <c r="B52" s="37"/>
      <c r="C52" s="36"/>
      <c r="D52" s="36"/>
      <c r="E52" s="36"/>
      <c r="F52" s="36"/>
      <c r="G52" s="36"/>
      <c r="H52" s="36"/>
      <c r="I52" s="37"/>
      <c r="J52" s="36"/>
      <c r="K52" s="36"/>
      <c r="L52" s="36"/>
      <c r="M52" s="36"/>
      <c r="N52" s="36"/>
      <c r="O52" s="41"/>
      <c r="P52" s="41"/>
      <c r="Q52" s="41"/>
      <c r="R52" s="41"/>
      <c r="S52" s="36"/>
      <c r="T52" s="36"/>
      <c r="U52" s="36"/>
      <c r="V52" s="36"/>
      <c r="W52" s="41"/>
      <c r="X52" s="41"/>
      <c r="Y52" s="41"/>
      <c r="Z52" s="42"/>
      <c r="AA52" s="42"/>
      <c r="AC52" s="4"/>
      <c r="AD52" s="4"/>
    </row>
    <row r="53" spans="1:30" ht="12.75" customHeight="1">
      <c r="A53" s="36"/>
      <c r="B53" s="37"/>
      <c r="C53" s="36"/>
      <c r="D53" s="36"/>
      <c r="E53" s="36"/>
      <c r="F53" s="36"/>
      <c r="G53" s="36"/>
      <c r="H53" s="36"/>
      <c r="I53" s="37"/>
      <c r="J53" s="36"/>
      <c r="K53" s="36"/>
      <c r="L53" s="36"/>
      <c r="M53" s="36"/>
      <c r="N53" s="36"/>
      <c r="O53" s="41"/>
      <c r="P53" s="41"/>
      <c r="Q53" s="41"/>
      <c r="R53" s="41"/>
      <c r="S53" s="36"/>
      <c r="T53" s="36"/>
      <c r="U53" s="36"/>
      <c r="V53" s="36"/>
      <c r="W53" s="41"/>
      <c r="X53" s="41"/>
      <c r="Y53" s="41"/>
      <c r="Z53" s="42"/>
      <c r="AA53" s="42"/>
      <c r="AC53" s="4"/>
      <c r="AD53" s="4"/>
    </row>
    <row r="54" spans="1:30" ht="12.75" customHeight="1">
      <c r="A54" s="36"/>
      <c r="B54" s="37"/>
      <c r="C54" s="36"/>
      <c r="D54" s="36"/>
      <c r="E54" s="36"/>
      <c r="F54" s="36"/>
      <c r="G54" s="36"/>
      <c r="H54" s="36"/>
      <c r="I54" s="37"/>
      <c r="J54" s="36"/>
      <c r="K54" s="36"/>
      <c r="L54" s="36"/>
      <c r="M54" s="36"/>
      <c r="N54" s="36"/>
      <c r="O54" s="41"/>
      <c r="P54" s="41"/>
      <c r="Q54" s="41"/>
      <c r="R54" s="41"/>
      <c r="S54" s="36"/>
      <c r="T54" s="36"/>
      <c r="U54" s="36"/>
      <c r="V54" s="36"/>
      <c r="W54" s="41"/>
      <c r="X54" s="41"/>
      <c r="Y54" s="41"/>
      <c r="Z54" s="42"/>
      <c r="AA54" s="42"/>
      <c r="AC54" s="4"/>
      <c r="AD54" s="4"/>
    </row>
    <row r="55" spans="1:30" ht="12.75" customHeight="1">
      <c r="A55" s="36"/>
      <c r="B55" s="37"/>
      <c r="C55" s="36"/>
      <c r="D55" s="36"/>
      <c r="E55" s="36"/>
      <c r="F55" s="36"/>
      <c r="G55" s="36"/>
      <c r="H55" s="36"/>
      <c r="I55" s="37"/>
      <c r="J55" s="36"/>
      <c r="K55" s="36"/>
      <c r="L55" s="36"/>
      <c r="M55" s="36"/>
      <c r="N55" s="36"/>
      <c r="O55" s="41"/>
      <c r="P55" s="41"/>
      <c r="Q55" s="41"/>
      <c r="R55" s="41"/>
      <c r="S55" s="36"/>
      <c r="T55" s="36"/>
      <c r="U55" s="36"/>
      <c r="V55" s="36"/>
      <c r="W55" s="41"/>
      <c r="X55" s="41"/>
      <c r="Y55" s="41"/>
      <c r="Z55" s="42"/>
      <c r="AA55" s="42"/>
      <c r="AC55" s="4"/>
      <c r="AD55" s="4"/>
    </row>
    <row r="56" spans="1:30" ht="12.75" customHeight="1">
      <c r="A56" s="36"/>
      <c r="B56" s="37"/>
      <c r="C56" s="36"/>
      <c r="D56" s="36"/>
      <c r="E56" s="36"/>
      <c r="F56" s="36"/>
      <c r="G56" s="36"/>
      <c r="H56" s="36"/>
      <c r="I56" s="37"/>
      <c r="J56" s="36"/>
      <c r="K56" s="36"/>
      <c r="L56" s="36"/>
      <c r="M56" s="36"/>
      <c r="N56" s="36"/>
      <c r="O56" s="41"/>
      <c r="P56" s="41"/>
      <c r="Q56" s="41"/>
      <c r="R56" s="41"/>
      <c r="S56" s="36"/>
      <c r="T56" s="36"/>
      <c r="U56" s="36"/>
      <c r="V56" s="36"/>
      <c r="W56" s="41"/>
      <c r="X56" s="41"/>
      <c r="Y56" s="41"/>
      <c r="Z56" s="42"/>
      <c r="AA56" s="42"/>
      <c r="AC56" s="4"/>
      <c r="AD56" s="4"/>
    </row>
    <row r="57" spans="1:30" ht="12.75" customHeight="1">
      <c r="A57" s="36"/>
      <c r="B57" s="37"/>
      <c r="C57" s="36"/>
      <c r="D57" s="36"/>
      <c r="E57" s="36"/>
      <c r="F57" s="36"/>
      <c r="G57" s="36"/>
      <c r="H57" s="36"/>
      <c r="I57" s="37"/>
      <c r="J57" s="36"/>
      <c r="K57" s="36"/>
      <c r="L57" s="36"/>
      <c r="M57" s="36"/>
      <c r="N57" s="36"/>
      <c r="O57" s="41"/>
      <c r="P57" s="41"/>
      <c r="Q57" s="41"/>
      <c r="R57" s="41"/>
      <c r="S57" s="36"/>
      <c r="T57" s="36"/>
      <c r="U57" s="36"/>
      <c r="V57" s="36"/>
      <c r="W57" s="41"/>
      <c r="X57" s="41"/>
      <c r="Y57" s="41"/>
      <c r="Z57" s="42"/>
      <c r="AA57" s="42"/>
      <c r="AC57" s="4"/>
      <c r="AD57" s="4"/>
    </row>
    <row r="58" spans="1:30" ht="12.75" customHeight="1">
      <c r="A58" s="36"/>
      <c r="B58" s="37"/>
      <c r="C58" s="36"/>
      <c r="D58" s="36"/>
      <c r="E58" s="36"/>
      <c r="F58" s="36"/>
      <c r="G58" s="36"/>
      <c r="H58" s="36"/>
      <c r="I58" s="37"/>
      <c r="J58" s="36"/>
      <c r="K58" s="36"/>
      <c r="L58" s="36"/>
      <c r="M58" s="36"/>
      <c r="N58" s="36"/>
      <c r="O58" s="41"/>
      <c r="P58" s="41"/>
      <c r="Q58" s="41"/>
      <c r="R58" s="41"/>
      <c r="S58" s="36"/>
      <c r="T58" s="36"/>
      <c r="U58" s="36"/>
      <c r="V58" s="36"/>
      <c r="W58" s="41"/>
      <c r="X58" s="41"/>
      <c r="Y58" s="41"/>
      <c r="Z58" s="42"/>
      <c r="AA58" s="42"/>
      <c r="AC58" s="4"/>
      <c r="AD58" s="4"/>
    </row>
    <row r="59" spans="1:30" ht="12.75" customHeight="1">
      <c r="A59" s="36"/>
      <c r="B59" s="37"/>
      <c r="C59" s="36"/>
      <c r="D59" s="36"/>
      <c r="E59" s="36"/>
      <c r="F59" s="36"/>
      <c r="G59" s="36"/>
      <c r="H59" s="36"/>
      <c r="I59" s="37"/>
      <c r="J59" s="36"/>
      <c r="K59" s="36"/>
      <c r="L59" s="36"/>
      <c r="M59" s="36"/>
      <c r="N59" s="36"/>
      <c r="O59" s="41"/>
      <c r="P59" s="41"/>
      <c r="Q59" s="41"/>
      <c r="R59" s="41"/>
      <c r="S59" s="36"/>
      <c r="T59" s="36"/>
      <c r="U59" s="36"/>
      <c r="V59" s="36"/>
      <c r="W59" s="41"/>
      <c r="X59" s="41"/>
      <c r="Y59" s="41"/>
      <c r="Z59" s="42"/>
      <c r="AA59" s="42"/>
      <c r="AC59" s="4"/>
      <c r="AD59" s="4"/>
    </row>
    <row r="60" spans="1:30" ht="12.75" customHeight="1">
      <c r="A60" s="36"/>
      <c r="B60" s="37"/>
      <c r="C60" s="36"/>
      <c r="D60" s="36"/>
      <c r="E60" s="36"/>
      <c r="F60" s="36"/>
      <c r="G60" s="36"/>
      <c r="H60" s="36"/>
      <c r="I60" s="37"/>
      <c r="J60" s="36"/>
      <c r="K60" s="36"/>
      <c r="L60" s="36"/>
      <c r="M60" s="36"/>
      <c r="N60" s="36"/>
      <c r="O60" s="41"/>
      <c r="P60" s="41"/>
      <c r="Q60" s="41"/>
      <c r="R60" s="41"/>
      <c r="S60" s="36"/>
      <c r="T60" s="36"/>
      <c r="U60" s="36"/>
      <c r="V60" s="36"/>
      <c r="W60" s="41"/>
      <c r="X60" s="41"/>
      <c r="Y60" s="41"/>
      <c r="Z60" s="42"/>
      <c r="AA60" s="42"/>
      <c r="AC60" s="4"/>
      <c r="AD60" s="4"/>
    </row>
    <row r="61" spans="1:30" ht="12.75" customHeight="1">
      <c r="A61" s="36"/>
      <c r="B61" s="37"/>
      <c r="C61" s="36"/>
      <c r="D61" s="36"/>
      <c r="E61" s="36"/>
      <c r="F61" s="36"/>
      <c r="G61" s="36"/>
      <c r="H61" s="36"/>
      <c r="I61" s="37"/>
      <c r="J61" s="36"/>
      <c r="K61" s="36"/>
      <c r="L61" s="36"/>
      <c r="M61" s="36"/>
      <c r="N61" s="36"/>
      <c r="O61" s="41"/>
      <c r="P61" s="41"/>
      <c r="Q61" s="41"/>
      <c r="R61" s="41"/>
      <c r="S61" s="36"/>
      <c r="T61" s="36"/>
      <c r="U61" s="36"/>
      <c r="V61" s="36"/>
      <c r="W61" s="41"/>
      <c r="X61" s="41"/>
      <c r="Y61" s="41"/>
      <c r="Z61" s="42"/>
      <c r="AA61" s="42"/>
      <c r="AC61" s="4"/>
      <c r="AD61" s="4"/>
    </row>
    <row r="62" spans="1:30" ht="12.75" customHeight="1">
      <c r="A62" s="36"/>
      <c r="B62" s="37"/>
      <c r="C62" s="36"/>
      <c r="D62" s="36"/>
      <c r="E62" s="36"/>
      <c r="F62" s="36"/>
      <c r="G62" s="36"/>
      <c r="H62" s="36"/>
      <c r="I62" s="37"/>
      <c r="J62" s="36"/>
      <c r="K62" s="36"/>
      <c r="L62" s="36"/>
      <c r="M62" s="36"/>
      <c r="N62" s="36"/>
      <c r="O62" s="41"/>
      <c r="P62" s="41"/>
      <c r="Q62" s="41"/>
      <c r="R62" s="41"/>
      <c r="S62" s="36"/>
      <c r="T62" s="36"/>
      <c r="U62" s="36"/>
      <c r="V62" s="36"/>
      <c r="W62" s="41"/>
      <c r="X62" s="41"/>
      <c r="Y62" s="41"/>
      <c r="Z62" s="42"/>
      <c r="AA62" s="42"/>
      <c r="AC62" s="4"/>
      <c r="AD62" s="4"/>
    </row>
    <row r="63" spans="1:30" ht="12.75" customHeight="1">
      <c r="A63" s="36"/>
      <c r="B63" s="37"/>
      <c r="C63" s="36"/>
      <c r="D63" s="36"/>
      <c r="E63" s="36"/>
      <c r="F63" s="36"/>
      <c r="G63" s="36"/>
      <c r="H63" s="36"/>
      <c r="I63" s="37"/>
      <c r="J63" s="36"/>
      <c r="K63" s="36"/>
      <c r="L63" s="36"/>
      <c r="M63" s="36"/>
      <c r="N63" s="36"/>
      <c r="O63" s="41"/>
      <c r="P63" s="41"/>
      <c r="Q63" s="41"/>
      <c r="R63" s="41"/>
      <c r="S63" s="36"/>
      <c r="T63" s="36"/>
      <c r="U63" s="36"/>
      <c r="V63" s="36"/>
      <c r="W63" s="41"/>
      <c r="X63" s="41"/>
      <c r="Y63" s="41"/>
      <c r="Z63" s="42"/>
      <c r="AA63" s="42"/>
      <c r="AC63" s="4"/>
      <c r="AD63" s="4"/>
    </row>
    <row r="64" spans="1:30" ht="12.75" customHeight="1">
      <c r="A64" s="36"/>
      <c r="B64" s="37"/>
      <c r="C64" s="36"/>
      <c r="D64" s="36"/>
      <c r="E64" s="36"/>
      <c r="F64" s="36"/>
      <c r="G64" s="36"/>
      <c r="H64" s="36"/>
      <c r="I64" s="37"/>
      <c r="J64" s="36"/>
      <c r="K64" s="36"/>
      <c r="L64" s="36"/>
      <c r="M64" s="36"/>
      <c r="N64" s="36"/>
      <c r="O64" s="41"/>
      <c r="P64" s="41"/>
      <c r="Q64" s="41"/>
      <c r="R64" s="41"/>
      <c r="S64" s="36"/>
      <c r="T64" s="36"/>
      <c r="U64" s="36"/>
      <c r="V64" s="36"/>
      <c r="W64" s="41"/>
      <c r="X64" s="41"/>
      <c r="Y64" s="41"/>
      <c r="Z64" s="42"/>
      <c r="AA64" s="42"/>
      <c r="AC64" s="4"/>
      <c r="AD64" s="4"/>
    </row>
    <row r="65" spans="1:30" ht="12.75" customHeight="1">
      <c r="A65" s="36"/>
      <c r="B65" s="37"/>
      <c r="C65" s="36"/>
      <c r="D65" s="36"/>
      <c r="E65" s="36"/>
      <c r="F65" s="36"/>
      <c r="G65" s="36"/>
      <c r="H65" s="36"/>
      <c r="I65" s="37"/>
      <c r="J65" s="36"/>
      <c r="K65" s="36"/>
      <c r="L65" s="36"/>
      <c r="M65" s="36"/>
      <c r="N65" s="36"/>
      <c r="O65" s="41"/>
      <c r="P65" s="41"/>
      <c r="Q65" s="41"/>
      <c r="R65" s="41"/>
      <c r="S65" s="36"/>
      <c r="T65" s="36"/>
      <c r="U65" s="36"/>
      <c r="V65" s="36"/>
      <c r="W65" s="41"/>
      <c r="X65" s="41"/>
      <c r="Y65" s="41"/>
      <c r="Z65" s="42"/>
      <c r="AA65" s="42"/>
      <c r="AC65" s="4"/>
      <c r="AD65" s="4"/>
    </row>
    <row r="66" spans="1:30" ht="12.75" customHeight="1">
      <c r="A66" s="36"/>
      <c r="B66" s="37"/>
      <c r="C66" s="36"/>
      <c r="D66" s="36"/>
      <c r="E66" s="36"/>
      <c r="F66" s="36"/>
      <c r="G66" s="36"/>
      <c r="H66" s="36"/>
      <c r="I66" s="37"/>
      <c r="J66" s="36"/>
      <c r="K66" s="36"/>
      <c r="L66" s="36"/>
      <c r="M66" s="36"/>
      <c r="N66" s="36"/>
      <c r="O66" s="41"/>
      <c r="P66" s="41"/>
      <c r="Q66" s="41"/>
      <c r="R66" s="41"/>
      <c r="S66" s="36"/>
      <c r="T66" s="36"/>
      <c r="U66" s="36"/>
      <c r="V66" s="36"/>
      <c r="W66" s="41"/>
      <c r="X66" s="41"/>
      <c r="Y66" s="41"/>
      <c r="Z66" s="42"/>
      <c r="AA66" s="42"/>
      <c r="AC66" s="4"/>
      <c r="AD66" s="4"/>
    </row>
    <row r="67" spans="1:30" ht="12.75" customHeight="1">
      <c r="A67" s="36"/>
      <c r="B67" s="37"/>
      <c r="C67" s="36"/>
      <c r="D67" s="36"/>
      <c r="E67" s="36"/>
      <c r="F67" s="36"/>
      <c r="G67" s="36"/>
      <c r="H67" s="36"/>
      <c r="I67" s="37"/>
      <c r="J67" s="36"/>
      <c r="K67" s="36"/>
      <c r="L67" s="36"/>
      <c r="M67" s="36"/>
      <c r="N67" s="36"/>
      <c r="O67" s="41"/>
      <c r="P67" s="41"/>
      <c r="Q67" s="41"/>
      <c r="R67" s="41"/>
      <c r="S67" s="36"/>
      <c r="T67" s="36"/>
      <c r="U67" s="36"/>
      <c r="V67" s="36"/>
      <c r="W67" s="41"/>
      <c r="X67" s="41"/>
      <c r="Y67" s="41"/>
      <c r="Z67" s="42"/>
      <c r="AA67" s="42"/>
      <c r="AC67" s="4"/>
      <c r="AD67" s="4"/>
    </row>
    <row r="68" spans="1:30" ht="12.75" customHeight="1">
      <c r="A68" s="36"/>
      <c r="B68" s="37"/>
      <c r="C68" s="36"/>
      <c r="D68" s="36"/>
      <c r="E68" s="36"/>
      <c r="F68" s="36"/>
      <c r="G68" s="36"/>
      <c r="H68" s="36"/>
      <c r="I68" s="37"/>
      <c r="J68" s="36"/>
      <c r="K68" s="36"/>
      <c r="L68" s="36"/>
      <c r="M68" s="36"/>
      <c r="N68" s="36"/>
      <c r="O68" s="41"/>
      <c r="P68" s="41"/>
      <c r="Q68" s="41"/>
      <c r="R68" s="41"/>
      <c r="S68" s="36"/>
      <c r="T68" s="36"/>
      <c r="U68" s="36"/>
      <c r="V68" s="36"/>
      <c r="W68" s="41"/>
      <c r="X68" s="41"/>
      <c r="Y68" s="41"/>
      <c r="Z68" s="42"/>
      <c r="AA68" s="42"/>
      <c r="AC68" s="4"/>
      <c r="AD68" s="4"/>
    </row>
    <row r="69" spans="1:30" ht="12.75" customHeight="1">
      <c r="A69" s="36"/>
      <c r="B69" s="37"/>
      <c r="C69" s="36"/>
      <c r="D69" s="36"/>
      <c r="E69" s="36"/>
      <c r="F69" s="36"/>
      <c r="G69" s="36"/>
      <c r="H69" s="36"/>
      <c r="I69" s="37"/>
      <c r="J69" s="36"/>
      <c r="K69" s="36"/>
      <c r="L69" s="36"/>
      <c r="M69" s="36"/>
      <c r="N69" s="36"/>
      <c r="O69" s="41"/>
      <c r="P69" s="41"/>
      <c r="Q69" s="41"/>
      <c r="R69" s="41"/>
      <c r="S69" s="36"/>
      <c r="T69" s="36"/>
      <c r="U69" s="36"/>
      <c r="V69" s="36"/>
      <c r="W69" s="41"/>
      <c r="X69" s="41"/>
      <c r="Y69" s="41"/>
      <c r="Z69" s="42"/>
      <c r="AA69" s="42"/>
      <c r="AC69" s="4"/>
      <c r="AD69" s="4"/>
    </row>
    <row r="70" spans="1:30" ht="12.75" customHeight="1">
      <c r="A70" s="36"/>
      <c r="B70" s="37"/>
      <c r="C70" s="36"/>
      <c r="D70" s="36"/>
      <c r="E70" s="36"/>
      <c r="F70" s="36"/>
      <c r="G70" s="36"/>
      <c r="H70" s="36"/>
      <c r="I70" s="37"/>
      <c r="J70" s="36"/>
      <c r="K70" s="36"/>
      <c r="L70" s="36"/>
      <c r="M70" s="36"/>
      <c r="N70" s="36"/>
      <c r="O70" s="41"/>
      <c r="P70" s="41"/>
      <c r="Q70" s="41"/>
      <c r="R70" s="41"/>
      <c r="S70" s="36"/>
      <c r="T70" s="36"/>
      <c r="U70" s="36"/>
      <c r="V70" s="36"/>
      <c r="W70" s="41"/>
      <c r="X70" s="41"/>
      <c r="Y70" s="41"/>
      <c r="Z70" s="42"/>
      <c r="AA70" s="42"/>
      <c r="AC70" s="4"/>
      <c r="AD70" s="4"/>
    </row>
    <row r="71" spans="1:30" ht="12.75" customHeight="1">
      <c r="A71" s="36"/>
      <c r="B71" s="37"/>
      <c r="C71" s="36"/>
      <c r="D71" s="36"/>
      <c r="E71" s="36"/>
      <c r="F71" s="36"/>
      <c r="G71" s="36"/>
      <c r="H71" s="36"/>
      <c r="I71" s="37"/>
      <c r="J71" s="36"/>
      <c r="K71" s="36"/>
      <c r="L71" s="36"/>
      <c r="M71" s="36"/>
      <c r="N71" s="36"/>
      <c r="O71" s="41"/>
      <c r="P71" s="41"/>
      <c r="Q71" s="41"/>
      <c r="R71" s="41"/>
      <c r="S71" s="36"/>
      <c r="T71" s="36"/>
      <c r="U71" s="36"/>
      <c r="V71" s="36"/>
      <c r="W71" s="41"/>
      <c r="X71" s="41"/>
      <c r="Y71" s="41"/>
      <c r="Z71" s="42"/>
      <c r="AA71" s="42"/>
      <c r="AC71" s="4"/>
      <c r="AD71" s="4"/>
    </row>
    <row r="72" spans="1:30" ht="12.75" customHeight="1">
      <c r="A72" s="36"/>
      <c r="B72" s="37"/>
      <c r="C72" s="36"/>
      <c r="D72" s="36"/>
      <c r="E72" s="36"/>
      <c r="F72" s="36"/>
      <c r="G72" s="36"/>
      <c r="H72" s="36"/>
      <c r="I72" s="37"/>
      <c r="J72" s="36"/>
      <c r="K72" s="36"/>
      <c r="L72" s="36"/>
      <c r="M72" s="36"/>
      <c r="N72" s="36"/>
      <c r="O72" s="41"/>
      <c r="P72" s="41"/>
      <c r="Q72" s="41"/>
      <c r="R72" s="41"/>
      <c r="S72" s="36"/>
      <c r="T72" s="36"/>
      <c r="U72" s="36"/>
      <c r="V72" s="36"/>
      <c r="W72" s="41"/>
      <c r="X72" s="41"/>
      <c r="Y72" s="41"/>
      <c r="Z72" s="42"/>
      <c r="AA72" s="42"/>
      <c r="AC72" s="4"/>
      <c r="AD72" s="4"/>
    </row>
    <row r="73" spans="1:30" ht="12.75" customHeight="1">
      <c r="A73" s="36"/>
      <c r="B73" s="37"/>
      <c r="C73" s="36"/>
      <c r="D73" s="36"/>
      <c r="E73" s="36"/>
      <c r="F73" s="36"/>
      <c r="G73" s="36"/>
      <c r="H73" s="36"/>
      <c r="I73" s="37"/>
      <c r="J73" s="36"/>
      <c r="K73" s="36"/>
      <c r="L73" s="36"/>
      <c r="M73" s="36"/>
      <c r="N73" s="36"/>
      <c r="O73" s="41"/>
      <c r="P73" s="41"/>
      <c r="Q73" s="41"/>
      <c r="R73" s="41"/>
      <c r="S73" s="36"/>
      <c r="T73" s="36"/>
      <c r="U73" s="36"/>
      <c r="V73" s="36"/>
      <c r="W73" s="41"/>
      <c r="X73" s="41"/>
      <c r="Y73" s="41"/>
      <c r="Z73" s="42"/>
      <c r="AA73" s="42"/>
      <c r="AC73" s="4"/>
      <c r="AD73" s="4"/>
    </row>
    <row r="74" spans="1:30" ht="12.75" customHeight="1">
      <c r="A74" s="36"/>
      <c r="B74" s="37"/>
      <c r="C74" s="36"/>
      <c r="D74" s="36"/>
      <c r="E74" s="36"/>
      <c r="F74" s="36"/>
      <c r="G74" s="36"/>
      <c r="H74" s="36"/>
      <c r="I74" s="37"/>
      <c r="J74" s="36"/>
      <c r="K74" s="36"/>
      <c r="L74" s="36"/>
      <c r="M74" s="36"/>
      <c r="N74" s="36"/>
      <c r="O74" s="41"/>
      <c r="P74" s="41"/>
      <c r="Q74" s="41"/>
      <c r="R74" s="41"/>
      <c r="S74" s="36"/>
      <c r="T74" s="36"/>
      <c r="U74" s="36"/>
      <c r="V74" s="36"/>
      <c r="W74" s="41"/>
      <c r="X74" s="41"/>
      <c r="Y74" s="41"/>
      <c r="Z74" s="42"/>
      <c r="AA74" s="42"/>
      <c r="AC74" s="4"/>
      <c r="AD74" s="4"/>
    </row>
    <row r="75" spans="1:30" ht="12.75" customHeight="1">
      <c r="A75" s="36"/>
      <c r="B75" s="37"/>
      <c r="C75" s="36"/>
      <c r="D75" s="36"/>
      <c r="E75" s="36"/>
      <c r="F75" s="36"/>
      <c r="G75" s="36"/>
      <c r="H75" s="36"/>
      <c r="I75" s="37"/>
      <c r="J75" s="36"/>
      <c r="K75" s="36"/>
      <c r="L75" s="36"/>
      <c r="M75" s="36"/>
      <c r="N75" s="36"/>
      <c r="O75" s="41"/>
      <c r="P75" s="41"/>
      <c r="Q75" s="41"/>
      <c r="R75" s="41"/>
      <c r="S75" s="36"/>
      <c r="T75" s="36"/>
      <c r="U75" s="36"/>
      <c r="V75" s="36"/>
      <c r="W75" s="41"/>
      <c r="X75" s="41"/>
      <c r="Y75" s="41"/>
      <c r="Z75" s="42"/>
      <c r="AA75" s="42"/>
      <c r="AC75" s="4"/>
      <c r="AD75" s="4"/>
    </row>
    <row r="76" spans="1:30" ht="12.75" customHeight="1">
      <c r="A76" s="36"/>
      <c r="B76" s="37"/>
      <c r="C76" s="36"/>
      <c r="D76" s="36"/>
      <c r="E76" s="36"/>
      <c r="F76" s="36"/>
      <c r="G76" s="36"/>
      <c r="H76" s="36"/>
      <c r="I76" s="37"/>
      <c r="J76" s="36"/>
      <c r="K76" s="36"/>
      <c r="L76" s="36"/>
      <c r="M76" s="36"/>
      <c r="N76" s="36"/>
      <c r="O76" s="41"/>
      <c r="P76" s="41"/>
      <c r="Q76" s="41"/>
      <c r="R76" s="41"/>
      <c r="S76" s="36"/>
      <c r="T76" s="36"/>
      <c r="U76" s="36"/>
      <c r="V76" s="36"/>
      <c r="W76" s="41"/>
      <c r="X76" s="41"/>
      <c r="Y76" s="41"/>
      <c r="Z76" s="42"/>
      <c r="AA76" s="42"/>
      <c r="AC76" s="4"/>
      <c r="AD76" s="4"/>
    </row>
    <row r="77" spans="1:30" ht="12.75" customHeight="1">
      <c r="A77" s="36"/>
      <c r="B77" s="37"/>
      <c r="C77" s="36"/>
      <c r="D77" s="36"/>
      <c r="E77" s="36"/>
      <c r="F77" s="36"/>
      <c r="G77" s="36"/>
      <c r="H77" s="36"/>
      <c r="I77" s="37"/>
      <c r="J77" s="36"/>
      <c r="K77" s="36"/>
      <c r="L77" s="36"/>
      <c r="M77" s="36"/>
      <c r="N77" s="36"/>
      <c r="O77" s="41"/>
      <c r="P77" s="41"/>
      <c r="Q77" s="41"/>
      <c r="R77" s="41"/>
      <c r="S77" s="36"/>
      <c r="T77" s="36"/>
      <c r="U77" s="36"/>
      <c r="V77" s="36"/>
      <c r="W77" s="41"/>
      <c r="X77" s="41"/>
      <c r="Y77" s="41"/>
      <c r="Z77" s="42"/>
      <c r="AA77" s="42"/>
      <c r="AC77" s="4"/>
      <c r="AD77" s="4"/>
    </row>
    <row r="78" spans="1:30" ht="12.75" customHeight="1">
      <c r="A78" s="36"/>
      <c r="B78" s="37"/>
      <c r="C78" s="36"/>
      <c r="D78" s="36"/>
      <c r="E78" s="36"/>
      <c r="F78" s="36"/>
      <c r="G78" s="36"/>
      <c r="H78" s="36"/>
      <c r="I78" s="37"/>
      <c r="J78" s="36"/>
      <c r="K78" s="36"/>
      <c r="L78" s="36"/>
      <c r="M78" s="36"/>
      <c r="N78" s="36"/>
      <c r="O78" s="41"/>
      <c r="P78" s="41"/>
      <c r="Q78" s="41"/>
      <c r="R78" s="41"/>
      <c r="S78" s="36"/>
      <c r="T78" s="36"/>
      <c r="U78" s="36"/>
      <c r="V78" s="36"/>
      <c r="W78" s="41"/>
      <c r="X78" s="41"/>
      <c r="Y78" s="41"/>
      <c r="Z78" s="42"/>
      <c r="AA78" s="42"/>
      <c r="AC78" s="4"/>
      <c r="AD78" s="4"/>
    </row>
    <row r="79" spans="1:30" ht="12.75" customHeight="1">
      <c r="A79" s="36"/>
      <c r="B79" s="37"/>
      <c r="C79" s="36"/>
      <c r="D79" s="36"/>
      <c r="E79" s="36"/>
      <c r="F79" s="36"/>
      <c r="G79" s="36"/>
      <c r="H79" s="36"/>
      <c r="I79" s="37"/>
      <c r="J79" s="36"/>
      <c r="K79" s="36"/>
      <c r="L79" s="36"/>
      <c r="M79" s="36"/>
      <c r="N79" s="36"/>
      <c r="O79" s="41"/>
      <c r="P79" s="41"/>
      <c r="Q79" s="41"/>
      <c r="R79" s="41"/>
      <c r="S79" s="36"/>
      <c r="T79" s="36"/>
      <c r="U79" s="36"/>
      <c r="V79" s="36"/>
      <c r="W79" s="41"/>
      <c r="X79" s="41"/>
      <c r="Y79" s="41"/>
      <c r="Z79" s="42"/>
      <c r="AA79" s="42"/>
      <c r="AC79" s="4"/>
      <c r="AD79" s="4"/>
    </row>
    <row r="80" spans="1:30" ht="12.75" customHeight="1">
      <c r="A80" s="36"/>
      <c r="B80" s="37"/>
      <c r="C80" s="36"/>
      <c r="D80" s="36"/>
      <c r="E80" s="36"/>
      <c r="F80" s="36"/>
      <c r="G80" s="36"/>
      <c r="H80" s="36"/>
      <c r="I80" s="37"/>
      <c r="J80" s="36"/>
      <c r="K80" s="36"/>
      <c r="L80" s="36"/>
      <c r="M80" s="36"/>
      <c r="N80" s="36"/>
      <c r="O80" s="41"/>
      <c r="P80" s="41"/>
      <c r="Q80" s="41"/>
      <c r="R80" s="41"/>
      <c r="S80" s="36"/>
      <c r="T80" s="36"/>
      <c r="U80" s="36"/>
      <c r="V80" s="36"/>
      <c r="W80" s="41"/>
      <c r="X80" s="41"/>
      <c r="Y80" s="41"/>
      <c r="Z80" s="42"/>
      <c r="AA80" s="42"/>
      <c r="AC80" s="4"/>
      <c r="AD80" s="4"/>
    </row>
    <row r="81" spans="1:30" ht="12.75" customHeight="1">
      <c r="A81" s="36"/>
      <c r="B81" s="37"/>
      <c r="C81" s="36"/>
      <c r="D81" s="36"/>
      <c r="E81" s="36"/>
      <c r="F81" s="36"/>
      <c r="G81" s="36"/>
      <c r="H81" s="36"/>
      <c r="I81" s="37"/>
      <c r="J81" s="36"/>
      <c r="K81" s="36"/>
      <c r="L81" s="36"/>
      <c r="M81" s="36"/>
      <c r="N81" s="36"/>
      <c r="O81" s="41"/>
      <c r="P81" s="41"/>
      <c r="Q81" s="41"/>
      <c r="R81" s="41"/>
      <c r="S81" s="36"/>
      <c r="T81" s="36"/>
      <c r="U81" s="36"/>
      <c r="V81" s="36"/>
      <c r="W81" s="41"/>
      <c r="X81" s="41"/>
      <c r="Y81" s="41"/>
      <c r="Z81" s="42"/>
      <c r="AA81" s="42"/>
      <c r="AC81" s="4"/>
      <c r="AD81" s="4"/>
    </row>
    <row r="82" spans="1:30" ht="12.75" customHeight="1">
      <c r="A82" s="36"/>
      <c r="B82" s="37"/>
      <c r="C82" s="36"/>
      <c r="D82" s="36"/>
      <c r="E82" s="36"/>
      <c r="F82" s="36"/>
      <c r="G82" s="36"/>
      <c r="H82" s="36"/>
      <c r="I82" s="37"/>
      <c r="J82" s="36"/>
      <c r="K82" s="36"/>
      <c r="L82" s="36"/>
      <c r="M82" s="36"/>
      <c r="N82" s="36"/>
      <c r="O82" s="41"/>
      <c r="P82" s="41"/>
      <c r="Q82" s="41"/>
      <c r="R82" s="41"/>
      <c r="S82" s="36"/>
      <c r="T82" s="36"/>
      <c r="U82" s="36"/>
      <c r="V82" s="36"/>
      <c r="W82" s="41"/>
      <c r="X82" s="41"/>
      <c r="Y82" s="41"/>
      <c r="Z82" s="42"/>
      <c r="AA82" s="42"/>
      <c r="AC82" s="4"/>
      <c r="AD82" s="4"/>
    </row>
    <row r="83" spans="1:30" ht="12.75" customHeight="1">
      <c r="A83" s="36"/>
      <c r="B83" s="37"/>
      <c r="C83" s="36"/>
      <c r="D83" s="36"/>
      <c r="E83" s="36"/>
      <c r="F83" s="36"/>
      <c r="G83" s="36"/>
      <c r="H83" s="36"/>
      <c r="I83" s="37"/>
      <c r="J83" s="36"/>
      <c r="K83" s="36"/>
      <c r="L83" s="36"/>
      <c r="M83" s="36"/>
      <c r="N83" s="36"/>
      <c r="O83" s="41"/>
      <c r="P83" s="41"/>
      <c r="Q83" s="41"/>
      <c r="R83" s="41"/>
      <c r="S83" s="36"/>
      <c r="T83" s="36"/>
      <c r="U83" s="36"/>
      <c r="V83" s="36"/>
      <c r="W83" s="41"/>
      <c r="X83" s="41"/>
      <c r="Y83" s="41"/>
      <c r="Z83" s="42"/>
      <c r="AA83" s="42"/>
      <c r="AC83" s="4"/>
      <c r="AD83" s="4"/>
    </row>
    <row r="84" spans="1:30" ht="12.75" customHeight="1">
      <c r="A84" s="36"/>
      <c r="B84" s="37"/>
      <c r="C84" s="36"/>
      <c r="D84" s="36"/>
      <c r="E84" s="36"/>
      <c r="F84" s="36"/>
      <c r="G84" s="36"/>
      <c r="H84" s="36"/>
      <c r="I84" s="37"/>
      <c r="J84" s="36"/>
      <c r="K84" s="36"/>
      <c r="L84" s="36"/>
      <c r="M84" s="36"/>
      <c r="N84" s="36"/>
      <c r="O84" s="41"/>
      <c r="P84" s="41"/>
      <c r="Q84" s="41"/>
      <c r="R84" s="41"/>
      <c r="S84" s="36"/>
      <c r="T84" s="36"/>
      <c r="U84" s="36"/>
      <c r="V84" s="36"/>
      <c r="W84" s="41"/>
      <c r="X84" s="41"/>
      <c r="Y84" s="41"/>
      <c r="Z84" s="42"/>
      <c r="AA84" s="42"/>
      <c r="AC84" s="4"/>
      <c r="AD84" s="4"/>
    </row>
    <row r="85" spans="1:30" ht="12.75" customHeight="1">
      <c r="A85" s="36"/>
      <c r="B85" s="37"/>
      <c r="C85" s="36"/>
      <c r="D85" s="36"/>
      <c r="E85" s="36"/>
      <c r="F85" s="36"/>
      <c r="G85" s="36"/>
      <c r="H85" s="36"/>
      <c r="I85" s="37"/>
      <c r="J85" s="36"/>
      <c r="K85" s="36"/>
      <c r="L85" s="36"/>
      <c r="M85" s="36"/>
      <c r="N85" s="36"/>
      <c r="O85" s="41"/>
      <c r="P85" s="41"/>
      <c r="Q85" s="41"/>
      <c r="R85" s="41"/>
      <c r="S85" s="36"/>
      <c r="T85" s="36"/>
      <c r="U85" s="36"/>
      <c r="V85" s="36"/>
      <c r="W85" s="41"/>
      <c r="X85" s="41"/>
      <c r="Y85" s="41"/>
      <c r="Z85" s="42"/>
      <c r="AA85" s="42"/>
      <c r="AC85" s="4"/>
      <c r="AD85" s="4"/>
    </row>
    <row r="86" spans="1:30" ht="12.75" customHeight="1">
      <c r="A86" s="36"/>
      <c r="B86" s="37"/>
      <c r="C86" s="36"/>
      <c r="D86" s="36"/>
      <c r="E86" s="36"/>
      <c r="F86" s="36"/>
      <c r="G86" s="36"/>
      <c r="H86" s="36"/>
      <c r="I86" s="37"/>
      <c r="J86" s="36"/>
      <c r="K86" s="36"/>
      <c r="L86" s="36"/>
      <c r="M86" s="36"/>
      <c r="N86" s="36"/>
      <c r="O86" s="41"/>
      <c r="P86" s="41"/>
      <c r="Q86" s="41"/>
      <c r="R86" s="41"/>
      <c r="S86" s="36"/>
      <c r="T86" s="36"/>
      <c r="U86" s="36"/>
      <c r="V86" s="36"/>
      <c r="W86" s="41"/>
      <c r="X86" s="41"/>
      <c r="Y86" s="41"/>
      <c r="Z86" s="42"/>
      <c r="AA86" s="42"/>
      <c r="AC86" s="4"/>
      <c r="AD86" s="4"/>
    </row>
    <row r="87" spans="1:30" ht="12.75" customHeight="1">
      <c r="A87" s="36"/>
      <c r="B87" s="37"/>
      <c r="C87" s="36"/>
      <c r="D87" s="36"/>
      <c r="E87" s="36"/>
      <c r="F87" s="36"/>
      <c r="G87" s="36"/>
      <c r="H87" s="36"/>
      <c r="I87" s="37"/>
      <c r="J87" s="36"/>
      <c r="K87" s="36"/>
      <c r="L87" s="36"/>
      <c r="M87" s="36"/>
      <c r="N87" s="36"/>
      <c r="O87" s="41"/>
      <c r="P87" s="41"/>
      <c r="Q87" s="41"/>
      <c r="R87" s="41"/>
      <c r="S87" s="36"/>
      <c r="T87" s="36"/>
      <c r="U87" s="36"/>
      <c r="V87" s="36"/>
      <c r="W87" s="41"/>
      <c r="X87" s="41"/>
      <c r="Y87" s="41"/>
      <c r="Z87" s="42"/>
      <c r="AA87" s="42"/>
      <c r="AC87" s="4"/>
      <c r="AD87" s="4"/>
    </row>
    <row r="88" spans="1:30" ht="12.75" customHeight="1">
      <c r="A88" s="36"/>
      <c r="B88" s="37"/>
      <c r="C88" s="36"/>
      <c r="D88" s="36"/>
      <c r="E88" s="36"/>
      <c r="F88" s="36"/>
      <c r="G88" s="36"/>
      <c r="H88" s="36"/>
      <c r="I88" s="37"/>
      <c r="J88" s="36"/>
      <c r="K88" s="36"/>
      <c r="L88" s="36"/>
      <c r="M88" s="36"/>
      <c r="N88" s="36"/>
      <c r="O88" s="41"/>
      <c r="P88" s="41"/>
      <c r="Q88" s="41"/>
      <c r="R88" s="41"/>
      <c r="S88" s="36"/>
      <c r="T88" s="36"/>
      <c r="U88" s="36"/>
      <c r="V88" s="36"/>
      <c r="W88" s="41"/>
      <c r="X88" s="41"/>
      <c r="Y88" s="41"/>
      <c r="Z88" s="42"/>
      <c r="AA88" s="42"/>
      <c r="AC88" s="4"/>
      <c r="AD88" s="4"/>
    </row>
    <row r="89" spans="1:30" ht="12.75" customHeight="1">
      <c r="A89" s="36"/>
      <c r="B89" s="37"/>
      <c r="C89" s="36"/>
      <c r="D89" s="36"/>
      <c r="E89" s="36"/>
      <c r="F89" s="36"/>
      <c r="G89" s="36"/>
      <c r="H89" s="36"/>
      <c r="I89" s="37"/>
      <c r="J89" s="36"/>
      <c r="K89" s="36"/>
      <c r="L89" s="36"/>
      <c r="M89" s="36"/>
      <c r="N89" s="36"/>
      <c r="O89" s="41"/>
      <c r="P89" s="41"/>
      <c r="Q89" s="41"/>
      <c r="R89" s="41"/>
      <c r="S89" s="36"/>
      <c r="T89" s="36"/>
      <c r="U89" s="36"/>
      <c r="V89" s="36"/>
      <c r="W89" s="41"/>
      <c r="X89" s="41"/>
      <c r="Y89" s="41"/>
      <c r="Z89" s="42"/>
      <c r="AA89" s="42"/>
      <c r="AC89" s="4"/>
      <c r="AD89" s="4"/>
    </row>
    <row r="90" spans="1:30" ht="12.75" customHeight="1">
      <c r="A90" s="36"/>
      <c r="B90" s="37"/>
      <c r="C90" s="36"/>
      <c r="D90" s="36"/>
      <c r="E90" s="36"/>
      <c r="F90" s="36"/>
      <c r="G90" s="36"/>
      <c r="H90" s="36"/>
      <c r="I90" s="37"/>
      <c r="J90" s="36"/>
      <c r="K90" s="36"/>
      <c r="L90" s="36"/>
      <c r="M90" s="36"/>
      <c r="N90" s="36"/>
      <c r="O90" s="41"/>
      <c r="P90" s="41"/>
      <c r="Q90" s="41"/>
      <c r="R90" s="41"/>
      <c r="S90" s="36"/>
      <c r="T90" s="36"/>
      <c r="U90" s="36"/>
      <c r="V90" s="36"/>
      <c r="W90" s="41"/>
      <c r="X90" s="41"/>
      <c r="Y90" s="41"/>
      <c r="Z90" s="42"/>
      <c r="AA90" s="42"/>
      <c r="AC90" s="4"/>
      <c r="AD90" s="4"/>
    </row>
    <row r="91" spans="1:30" ht="12.75" customHeight="1">
      <c r="A91" s="36"/>
      <c r="B91" s="37"/>
      <c r="C91" s="36"/>
      <c r="D91" s="36"/>
      <c r="E91" s="36"/>
      <c r="F91" s="36"/>
      <c r="G91" s="36"/>
      <c r="H91" s="36"/>
      <c r="I91" s="37"/>
      <c r="J91" s="36"/>
      <c r="K91" s="36"/>
      <c r="L91" s="36"/>
      <c r="M91" s="36"/>
      <c r="N91" s="36"/>
      <c r="O91" s="41"/>
      <c r="P91" s="41"/>
      <c r="Q91" s="41"/>
      <c r="R91" s="41"/>
      <c r="S91" s="36"/>
      <c r="T91" s="36"/>
      <c r="U91" s="36"/>
      <c r="V91" s="36"/>
      <c r="W91" s="41"/>
      <c r="X91" s="41"/>
      <c r="Y91" s="41"/>
      <c r="Z91" s="42"/>
      <c r="AA91" s="42"/>
      <c r="AC91" s="4"/>
      <c r="AD91" s="4"/>
    </row>
    <row r="92" spans="1:30" ht="12.75" customHeight="1">
      <c r="A92" s="36"/>
      <c r="B92" s="37"/>
      <c r="C92" s="36"/>
      <c r="D92" s="36"/>
      <c r="E92" s="36"/>
      <c r="F92" s="36"/>
      <c r="G92" s="36"/>
      <c r="H92" s="36"/>
      <c r="I92" s="37"/>
      <c r="J92" s="36"/>
      <c r="K92" s="36"/>
      <c r="L92" s="36"/>
      <c r="M92" s="36"/>
      <c r="N92" s="36"/>
      <c r="O92" s="41"/>
      <c r="P92" s="41"/>
      <c r="Q92" s="41"/>
      <c r="R92" s="41"/>
      <c r="S92" s="36"/>
      <c r="T92" s="36"/>
      <c r="U92" s="36"/>
      <c r="V92" s="36"/>
      <c r="W92" s="41"/>
      <c r="X92" s="41"/>
      <c r="Y92" s="41"/>
      <c r="Z92" s="42"/>
      <c r="AA92" s="42"/>
      <c r="AC92" s="4"/>
      <c r="AD92" s="4"/>
    </row>
    <row r="93" spans="1:30" ht="12.75" customHeight="1">
      <c r="A93" s="36"/>
      <c r="B93" s="37"/>
      <c r="C93" s="36"/>
      <c r="D93" s="36"/>
      <c r="E93" s="36"/>
      <c r="F93" s="36"/>
      <c r="G93" s="36"/>
      <c r="H93" s="36"/>
      <c r="I93" s="37"/>
      <c r="J93" s="36"/>
      <c r="K93" s="36"/>
      <c r="L93" s="36"/>
      <c r="M93" s="36"/>
      <c r="N93" s="36"/>
      <c r="O93" s="41"/>
      <c r="P93" s="41"/>
      <c r="Q93" s="41"/>
      <c r="R93" s="41"/>
      <c r="S93" s="36"/>
      <c r="T93" s="36"/>
      <c r="U93" s="36"/>
      <c r="V93" s="36"/>
      <c r="W93" s="41"/>
      <c r="X93" s="41"/>
      <c r="Y93" s="41"/>
      <c r="Z93" s="42"/>
      <c r="AA93" s="42"/>
      <c r="AC93" s="4"/>
      <c r="AD93" s="4"/>
    </row>
    <row r="94" spans="1:30" ht="12.75" customHeight="1">
      <c r="A94" s="36"/>
      <c r="B94" s="37"/>
      <c r="C94" s="36"/>
      <c r="D94" s="36"/>
      <c r="E94" s="36"/>
      <c r="F94" s="36"/>
      <c r="G94" s="36"/>
      <c r="H94" s="36"/>
      <c r="I94" s="37"/>
      <c r="J94" s="36"/>
      <c r="K94" s="36"/>
      <c r="L94" s="36"/>
      <c r="M94" s="36"/>
      <c r="N94" s="36"/>
      <c r="O94" s="41"/>
      <c r="P94" s="41"/>
      <c r="Q94" s="41"/>
      <c r="R94" s="41"/>
      <c r="S94" s="36"/>
      <c r="T94" s="36"/>
      <c r="U94" s="36"/>
      <c r="V94" s="36"/>
      <c r="W94" s="41"/>
      <c r="X94" s="41"/>
      <c r="Y94" s="41"/>
      <c r="Z94" s="42"/>
      <c r="AA94" s="42"/>
      <c r="AC94" s="4"/>
      <c r="AD94" s="4"/>
    </row>
    <row r="95" spans="1:30" ht="12.75" customHeight="1">
      <c r="A95" s="36"/>
      <c r="B95" s="37"/>
      <c r="C95" s="36"/>
      <c r="D95" s="36"/>
      <c r="E95" s="36"/>
      <c r="F95" s="36"/>
      <c r="G95" s="36"/>
      <c r="H95" s="36"/>
      <c r="I95" s="37"/>
      <c r="J95" s="36"/>
      <c r="K95" s="36"/>
      <c r="L95" s="36"/>
      <c r="M95" s="36"/>
      <c r="N95" s="36"/>
      <c r="O95" s="41"/>
      <c r="P95" s="41"/>
      <c r="Q95" s="41"/>
      <c r="R95" s="41"/>
      <c r="S95" s="36"/>
      <c r="T95" s="36"/>
      <c r="U95" s="36"/>
      <c r="V95" s="36"/>
      <c r="W95" s="41"/>
      <c r="X95" s="41"/>
      <c r="Y95" s="41"/>
      <c r="Z95" s="42"/>
      <c r="AA95" s="42"/>
      <c r="AC95" s="4"/>
      <c r="AD95" s="4"/>
    </row>
    <row r="96" spans="1:30" ht="12.75" customHeight="1">
      <c r="A96" s="36"/>
      <c r="B96" s="37"/>
      <c r="C96" s="36"/>
      <c r="D96" s="36"/>
      <c r="E96" s="36"/>
      <c r="F96" s="36"/>
      <c r="G96" s="36"/>
      <c r="H96" s="36"/>
      <c r="I96" s="37"/>
      <c r="J96" s="36"/>
      <c r="K96" s="36"/>
      <c r="L96" s="36"/>
      <c r="M96" s="36"/>
      <c r="N96" s="36"/>
      <c r="O96" s="41"/>
      <c r="P96" s="41"/>
      <c r="Q96" s="41"/>
      <c r="R96" s="41"/>
      <c r="S96" s="36"/>
      <c r="T96" s="36"/>
      <c r="U96" s="36"/>
      <c r="V96" s="36"/>
      <c r="W96" s="41"/>
      <c r="X96" s="41"/>
      <c r="Y96" s="41"/>
      <c r="Z96" s="42"/>
      <c r="AA96" s="42"/>
      <c r="AC96" s="4"/>
      <c r="AD96" s="4"/>
    </row>
    <row r="97" spans="1:30" ht="12.75" customHeight="1">
      <c r="A97" s="36"/>
      <c r="B97" s="37"/>
      <c r="C97" s="36"/>
      <c r="D97" s="36"/>
      <c r="E97" s="36"/>
      <c r="F97" s="36"/>
      <c r="G97" s="36"/>
      <c r="H97" s="36"/>
      <c r="I97" s="37"/>
      <c r="J97" s="36"/>
      <c r="K97" s="36"/>
      <c r="L97" s="36"/>
      <c r="M97" s="36"/>
      <c r="N97" s="36"/>
      <c r="O97" s="41"/>
      <c r="P97" s="41"/>
      <c r="Q97" s="41"/>
      <c r="R97" s="41"/>
      <c r="S97" s="36"/>
      <c r="T97" s="36"/>
      <c r="U97" s="36"/>
      <c r="V97" s="36"/>
      <c r="W97" s="41"/>
      <c r="X97" s="41"/>
      <c r="Y97" s="41"/>
      <c r="Z97" s="42"/>
      <c r="AA97" s="42"/>
      <c r="AC97" s="4"/>
      <c r="AD97" s="4"/>
    </row>
    <row r="98" spans="1:30" ht="12.75" customHeight="1">
      <c r="A98" s="36"/>
      <c r="B98" s="37"/>
      <c r="C98" s="36"/>
      <c r="D98" s="36"/>
      <c r="E98" s="36"/>
      <c r="F98" s="36"/>
      <c r="G98" s="36"/>
      <c r="H98" s="36"/>
      <c r="I98" s="37"/>
      <c r="J98" s="36"/>
      <c r="K98" s="36"/>
      <c r="L98" s="36"/>
      <c r="M98" s="36"/>
      <c r="N98" s="36"/>
      <c r="O98" s="41"/>
      <c r="P98" s="41"/>
      <c r="Q98" s="41"/>
      <c r="R98" s="41"/>
      <c r="S98" s="36"/>
      <c r="T98" s="36"/>
      <c r="U98" s="36"/>
      <c r="V98" s="36"/>
      <c r="W98" s="41"/>
      <c r="X98" s="41"/>
      <c r="Y98" s="41"/>
      <c r="Z98" s="42"/>
      <c r="AA98" s="42"/>
      <c r="AC98" s="4"/>
      <c r="AD98" s="4"/>
    </row>
    <row r="99" spans="1:30" ht="12.75" customHeight="1">
      <c r="A99" s="36"/>
      <c r="B99" s="37"/>
      <c r="C99" s="36"/>
      <c r="D99" s="36"/>
      <c r="E99" s="36"/>
      <c r="F99" s="36"/>
      <c r="G99" s="36"/>
      <c r="H99" s="36"/>
      <c r="I99" s="37"/>
      <c r="J99" s="36"/>
      <c r="K99" s="36"/>
      <c r="L99" s="36"/>
      <c r="M99" s="36"/>
      <c r="N99" s="36"/>
      <c r="O99" s="41"/>
      <c r="P99" s="41"/>
      <c r="Q99" s="41"/>
      <c r="R99" s="41"/>
      <c r="S99" s="36"/>
      <c r="T99" s="36"/>
      <c r="U99" s="36"/>
      <c r="V99" s="36"/>
      <c r="W99" s="41"/>
      <c r="X99" s="41"/>
      <c r="Y99" s="41"/>
      <c r="Z99" s="42"/>
      <c r="AA99" s="42"/>
      <c r="AC99" s="4"/>
      <c r="AD99" s="4"/>
    </row>
    <row r="100" spans="1:30" ht="12.75" customHeight="1">
      <c r="A100" s="36"/>
      <c r="B100" s="37"/>
      <c r="C100" s="36"/>
      <c r="D100" s="36"/>
      <c r="E100" s="36"/>
      <c r="F100" s="36"/>
      <c r="G100" s="36"/>
      <c r="H100" s="36"/>
      <c r="I100" s="37"/>
      <c r="J100" s="36"/>
      <c r="K100" s="36"/>
      <c r="L100" s="36"/>
      <c r="M100" s="36"/>
      <c r="N100" s="36"/>
      <c r="O100" s="41"/>
      <c r="P100" s="41"/>
      <c r="Q100" s="41"/>
      <c r="R100" s="41"/>
      <c r="S100" s="36"/>
      <c r="T100" s="36"/>
      <c r="U100" s="36"/>
      <c r="V100" s="36"/>
      <c r="W100" s="41"/>
      <c r="X100" s="41"/>
      <c r="Y100" s="41"/>
      <c r="Z100" s="42"/>
      <c r="AA100" s="42"/>
      <c r="AC100" s="4"/>
      <c r="AD100" s="4"/>
    </row>
    <row r="101" spans="1:30" ht="12.75" customHeight="1">
      <c r="A101" s="36"/>
      <c r="B101" s="37"/>
      <c r="C101" s="36"/>
      <c r="D101" s="36"/>
      <c r="E101" s="36"/>
      <c r="F101" s="36"/>
      <c r="G101" s="36"/>
      <c r="H101" s="36"/>
      <c r="I101" s="37"/>
      <c r="J101" s="36"/>
      <c r="K101" s="36"/>
      <c r="L101" s="36"/>
      <c r="M101" s="36"/>
      <c r="N101" s="36"/>
      <c r="O101" s="41"/>
      <c r="P101" s="41"/>
      <c r="Q101" s="41"/>
      <c r="R101" s="41"/>
      <c r="S101" s="36"/>
      <c r="T101" s="36"/>
      <c r="U101" s="36"/>
      <c r="V101" s="36"/>
      <c r="W101" s="41"/>
      <c r="X101" s="41"/>
      <c r="Y101" s="41"/>
      <c r="Z101" s="42"/>
      <c r="AA101" s="42"/>
      <c r="AC101" s="4"/>
      <c r="AD101" s="4"/>
    </row>
    <row r="102" spans="1:30" ht="12.75" customHeight="1">
      <c r="A102" s="36"/>
      <c r="B102" s="37"/>
      <c r="C102" s="36"/>
      <c r="D102" s="36"/>
      <c r="E102" s="36"/>
      <c r="F102" s="36"/>
      <c r="G102" s="36"/>
      <c r="H102" s="36"/>
      <c r="I102" s="37"/>
      <c r="J102" s="36"/>
      <c r="K102" s="36"/>
      <c r="L102" s="36"/>
      <c r="M102" s="36"/>
      <c r="N102" s="36"/>
      <c r="O102" s="41"/>
      <c r="P102" s="41"/>
      <c r="Q102" s="41"/>
      <c r="R102" s="41"/>
      <c r="S102" s="36"/>
      <c r="T102" s="36"/>
      <c r="U102" s="36"/>
      <c r="V102" s="36"/>
      <c r="W102" s="41"/>
      <c r="X102" s="41"/>
      <c r="Y102" s="41"/>
      <c r="Z102" s="42"/>
      <c r="AA102" s="42"/>
      <c r="AC102" s="4"/>
      <c r="AD102" s="4"/>
    </row>
    <row r="103" spans="1:30" ht="12.75" customHeight="1">
      <c r="A103" s="36"/>
      <c r="B103" s="37"/>
      <c r="C103" s="36"/>
      <c r="D103" s="36"/>
      <c r="E103" s="36"/>
      <c r="F103" s="36"/>
      <c r="G103" s="36"/>
      <c r="H103" s="36"/>
      <c r="I103" s="37"/>
      <c r="J103" s="36"/>
      <c r="K103" s="36"/>
      <c r="L103" s="36"/>
      <c r="M103" s="36"/>
      <c r="N103" s="36"/>
      <c r="O103" s="41"/>
      <c r="P103" s="41"/>
      <c r="Q103" s="41"/>
      <c r="R103" s="41"/>
      <c r="S103" s="36"/>
      <c r="T103" s="36"/>
      <c r="U103" s="36"/>
      <c r="V103" s="36"/>
      <c r="W103" s="41"/>
      <c r="X103" s="41"/>
      <c r="Y103" s="41"/>
      <c r="Z103" s="42"/>
      <c r="AA103" s="42"/>
      <c r="AC103" s="4"/>
      <c r="AD103" s="4"/>
    </row>
    <row r="104" spans="1:30" ht="12.75" customHeight="1">
      <c r="A104" s="36"/>
      <c r="B104" s="37"/>
      <c r="C104" s="36"/>
      <c r="D104" s="36"/>
      <c r="E104" s="36"/>
      <c r="F104" s="36"/>
      <c r="G104" s="36"/>
      <c r="H104" s="36"/>
      <c r="I104" s="37"/>
      <c r="J104" s="36"/>
      <c r="K104" s="36"/>
      <c r="L104" s="36"/>
      <c r="M104" s="36"/>
      <c r="N104" s="36"/>
      <c r="O104" s="41"/>
      <c r="P104" s="41"/>
      <c r="Q104" s="41"/>
      <c r="R104" s="41"/>
      <c r="S104" s="36"/>
      <c r="T104" s="36"/>
      <c r="U104" s="36"/>
      <c r="V104" s="36"/>
      <c r="W104" s="41"/>
      <c r="X104" s="41"/>
      <c r="Y104" s="41"/>
      <c r="Z104" s="42"/>
      <c r="AA104" s="42"/>
      <c r="AC104" s="4"/>
      <c r="AD104" s="4"/>
    </row>
    <row r="105" spans="1:30" ht="12.75" customHeight="1">
      <c r="A105" s="36"/>
      <c r="B105" s="37"/>
      <c r="C105" s="36"/>
      <c r="D105" s="36"/>
      <c r="E105" s="36"/>
      <c r="F105" s="36"/>
      <c r="G105" s="36"/>
      <c r="H105" s="36"/>
      <c r="I105" s="37"/>
      <c r="J105" s="36"/>
      <c r="K105" s="36"/>
      <c r="L105" s="36"/>
      <c r="M105" s="36"/>
      <c r="N105" s="36"/>
      <c r="O105" s="41"/>
      <c r="P105" s="41"/>
      <c r="Q105" s="41"/>
      <c r="R105" s="41"/>
      <c r="S105" s="36"/>
      <c r="T105" s="36"/>
      <c r="U105" s="36"/>
      <c r="V105" s="36"/>
      <c r="W105" s="41"/>
      <c r="X105" s="41"/>
      <c r="Y105" s="41"/>
      <c r="Z105" s="42"/>
      <c r="AA105" s="42"/>
      <c r="AC105" s="4"/>
      <c r="AD105" s="4"/>
    </row>
    <row r="106" spans="1:30" ht="12.75" customHeight="1">
      <c r="A106" s="36"/>
      <c r="B106" s="37"/>
      <c r="C106" s="36"/>
      <c r="D106" s="36"/>
      <c r="E106" s="36"/>
      <c r="F106" s="36"/>
      <c r="G106" s="36"/>
      <c r="H106" s="36"/>
      <c r="I106" s="37"/>
      <c r="J106" s="36"/>
      <c r="K106" s="36"/>
      <c r="L106" s="36"/>
      <c r="M106" s="36"/>
      <c r="N106" s="36"/>
      <c r="O106" s="41"/>
      <c r="P106" s="41"/>
      <c r="Q106" s="41"/>
      <c r="R106" s="41"/>
      <c r="S106" s="36"/>
      <c r="T106" s="36"/>
      <c r="U106" s="36"/>
      <c r="V106" s="36"/>
      <c r="W106" s="41"/>
      <c r="X106" s="41"/>
      <c r="Y106" s="41"/>
      <c r="Z106" s="42"/>
      <c r="AA106" s="42"/>
      <c r="AC106" s="4"/>
      <c r="AD106" s="4"/>
    </row>
    <row r="107" spans="1:30" ht="12.75" customHeight="1">
      <c r="A107" s="36"/>
      <c r="B107" s="37"/>
      <c r="C107" s="36"/>
      <c r="D107" s="36"/>
      <c r="E107" s="36"/>
      <c r="F107" s="36"/>
      <c r="G107" s="36"/>
      <c r="H107" s="36"/>
      <c r="I107" s="37"/>
      <c r="J107" s="36"/>
      <c r="K107" s="36"/>
      <c r="L107" s="36"/>
      <c r="M107" s="36"/>
      <c r="N107" s="36"/>
      <c r="O107" s="41"/>
      <c r="P107" s="41"/>
      <c r="Q107" s="41"/>
      <c r="R107" s="41"/>
      <c r="S107" s="36"/>
      <c r="T107" s="36"/>
      <c r="U107" s="36"/>
      <c r="V107" s="36"/>
      <c r="W107" s="41"/>
      <c r="X107" s="41"/>
      <c r="Y107" s="41"/>
      <c r="Z107" s="42"/>
      <c r="AA107" s="42"/>
      <c r="AC107" s="4"/>
      <c r="AD107" s="4"/>
    </row>
    <row r="108" spans="1:30" ht="12.75" customHeight="1">
      <c r="A108" s="36"/>
      <c r="B108" s="37"/>
      <c r="C108" s="36"/>
      <c r="D108" s="36"/>
      <c r="E108" s="36"/>
      <c r="F108" s="36"/>
      <c r="G108" s="36"/>
      <c r="H108" s="36"/>
      <c r="I108" s="37"/>
      <c r="J108" s="36"/>
      <c r="K108" s="36"/>
      <c r="L108" s="36"/>
      <c r="M108" s="36"/>
      <c r="N108" s="36"/>
      <c r="O108" s="41"/>
      <c r="P108" s="41"/>
      <c r="Q108" s="41"/>
      <c r="R108" s="41"/>
      <c r="S108" s="36"/>
      <c r="T108" s="36"/>
      <c r="U108" s="36"/>
      <c r="V108" s="36"/>
      <c r="W108" s="41"/>
      <c r="X108" s="41"/>
      <c r="Y108" s="41"/>
      <c r="Z108" s="42"/>
      <c r="AA108" s="42"/>
      <c r="AC108" s="4"/>
      <c r="AD108" s="4"/>
    </row>
    <row r="109" spans="1:30" ht="12.75" customHeight="1">
      <c r="A109" s="36"/>
      <c r="B109" s="37"/>
      <c r="C109" s="36"/>
      <c r="D109" s="36"/>
      <c r="E109" s="36"/>
      <c r="F109" s="36"/>
      <c r="G109" s="36"/>
      <c r="H109" s="36"/>
      <c r="I109" s="37"/>
      <c r="J109" s="36"/>
      <c r="K109" s="36"/>
      <c r="L109" s="36"/>
      <c r="M109" s="36"/>
      <c r="N109" s="36"/>
      <c r="O109" s="41"/>
      <c r="P109" s="41"/>
      <c r="Q109" s="41"/>
      <c r="R109" s="41"/>
      <c r="S109" s="36"/>
      <c r="T109" s="36"/>
      <c r="U109" s="36"/>
      <c r="V109" s="36"/>
      <c r="W109" s="41"/>
      <c r="X109" s="41"/>
      <c r="Y109" s="41"/>
      <c r="Z109" s="42"/>
      <c r="AA109" s="42"/>
      <c r="AC109" s="4"/>
      <c r="AD109" s="4"/>
    </row>
    <row r="110" spans="1:30" ht="12.75" customHeight="1">
      <c r="A110" s="36"/>
      <c r="B110" s="37"/>
      <c r="C110" s="36"/>
      <c r="D110" s="36"/>
      <c r="E110" s="36"/>
      <c r="F110" s="36"/>
      <c r="G110" s="36"/>
      <c r="H110" s="36"/>
      <c r="I110" s="37"/>
      <c r="J110" s="36"/>
      <c r="K110" s="36"/>
      <c r="L110" s="36"/>
      <c r="M110" s="36"/>
      <c r="N110" s="36"/>
      <c r="O110" s="41"/>
      <c r="P110" s="41"/>
      <c r="Q110" s="41"/>
      <c r="R110" s="41"/>
      <c r="S110" s="36"/>
      <c r="T110" s="36"/>
      <c r="U110" s="36"/>
      <c r="V110" s="36"/>
      <c r="W110" s="41"/>
      <c r="X110" s="41"/>
      <c r="Y110" s="41"/>
      <c r="Z110" s="42"/>
      <c r="AA110" s="42"/>
      <c r="AC110" s="4"/>
      <c r="AD110" s="4"/>
    </row>
    <row r="111" spans="1:30" ht="12.75" customHeight="1">
      <c r="A111" s="36"/>
      <c r="B111" s="37"/>
      <c r="C111" s="36"/>
      <c r="D111" s="36"/>
      <c r="E111" s="36"/>
      <c r="F111" s="36"/>
      <c r="G111" s="36"/>
      <c r="H111" s="36"/>
      <c r="I111" s="37"/>
      <c r="J111" s="36"/>
      <c r="K111" s="36"/>
      <c r="L111" s="36"/>
      <c r="M111" s="36"/>
      <c r="N111" s="36"/>
      <c r="O111" s="41"/>
      <c r="P111" s="41"/>
      <c r="Q111" s="41"/>
      <c r="R111" s="41"/>
      <c r="S111" s="36"/>
      <c r="T111" s="36"/>
      <c r="U111" s="36"/>
      <c r="V111" s="36"/>
      <c r="W111" s="41"/>
      <c r="X111" s="41"/>
      <c r="Y111" s="41"/>
      <c r="Z111" s="42"/>
      <c r="AA111" s="42"/>
      <c r="AC111" s="4"/>
      <c r="AD111" s="4"/>
    </row>
    <row r="112" spans="1:30" ht="12.75" customHeight="1">
      <c r="A112" s="36"/>
      <c r="B112" s="37"/>
      <c r="C112" s="36"/>
      <c r="D112" s="36"/>
      <c r="E112" s="36"/>
      <c r="F112" s="36"/>
      <c r="G112" s="36"/>
      <c r="H112" s="36"/>
      <c r="I112" s="37"/>
      <c r="J112" s="36"/>
      <c r="K112" s="36"/>
      <c r="L112" s="36"/>
      <c r="M112" s="36"/>
      <c r="N112" s="36"/>
      <c r="O112" s="41"/>
      <c r="P112" s="41"/>
      <c r="Q112" s="41"/>
      <c r="R112" s="41"/>
      <c r="S112" s="36"/>
      <c r="T112" s="36"/>
      <c r="U112" s="36"/>
      <c r="V112" s="36"/>
      <c r="W112" s="41"/>
      <c r="X112" s="41"/>
      <c r="Y112" s="41"/>
      <c r="Z112" s="42"/>
      <c r="AA112" s="42"/>
      <c r="AC112" s="4"/>
      <c r="AD112" s="4"/>
    </row>
    <row r="113" spans="1:30" ht="12.75" customHeight="1">
      <c r="A113" s="36"/>
      <c r="B113" s="37"/>
      <c r="C113" s="36"/>
      <c r="D113" s="36"/>
      <c r="E113" s="36"/>
      <c r="F113" s="36"/>
      <c r="G113" s="36"/>
      <c r="H113" s="36"/>
      <c r="I113" s="37"/>
      <c r="J113" s="36"/>
      <c r="K113" s="36"/>
      <c r="L113" s="36"/>
      <c r="M113" s="36"/>
      <c r="N113" s="36"/>
      <c r="O113" s="41"/>
      <c r="P113" s="41"/>
      <c r="Q113" s="41"/>
      <c r="R113" s="41"/>
      <c r="S113" s="36"/>
      <c r="T113" s="36"/>
      <c r="U113" s="36"/>
      <c r="V113" s="36"/>
      <c r="W113" s="41"/>
      <c r="X113" s="41"/>
      <c r="Y113" s="41"/>
      <c r="Z113" s="42"/>
      <c r="AA113" s="42"/>
      <c r="AC113" s="4"/>
      <c r="AD113" s="4"/>
    </row>
    <row r="114" spans="1:30" ht="12.75" customHeight="1">
      <c r="A114" s="36"/>
      <c r="B114" s="37"/>
      <c r="C114" s="36"/>
      <c r="D114" s="36"/>
      <c r="E114" s="36"/>
      <c r="F114" s="36"/>
      <c r="G114" s="36"/>
      <c r="H114" s="36"/>
      <c r="I114" s="37"/>
      <c r="J114" s="36"/>
      <c r="K114" s="36"/>
      <c r="L114" s="36"/>
      <c r="M114" s="36"/>
      <c r="N114" s="36"/>
      <c r="O114" s="41"/>
      <c r="P114" s="41"/>
      <c r="Q114" s="41"/>
      <c r="R114" s="41"/>
      <c r="S114" s="36"/>
      <c r="T114" s="36"/>
      <c r="U114" s="36"/>
      <c r="V114" s="36"/>
      <c r="W114" s="41"/>
      <c r="X114" s="41"/>
      <c r="Y114" s="41"/>
      <c r="Z114" s="42"/>
      <c r="AA114" s="42"/>
      <c r="AC114" s="4"/>
      <c r="AD114" s="4"/>
    </row>
    <row r="115" spans="1:30" ht="12.75" customHeight="1">
      <c r="A115" s="36"/>
      <c r="B115" s="37"/>
      <c r="C115" s="36"/>
      <c r="D115" s="36"/>
      <c r="E115" s="36"/>
      <c r="F115" s="36"/>
      <c r="G115" s="36"/>
      <c r="H115" s="36"/>
      <c r="I115" s="37"/>
      <c r="J115" s="36"/>
      <c r="K115" s="36"/>
      <c r="L115" s="36"/>
      <c r="M115" s="36"/>
      <c r="N115" s="36"/>
      <c r="O115" s="41"/>
      <c r="P115" s="41"/>
      <c r="Q115" s="41"/>
      <c r="R115" s="41"/>
      <c r="S115" s="36"/>
      <c r="T115" s="36"/>
      <c r="U115" s="36"/>
      <c r="V115" s="36"/>
      <c r="W115" s="41"/>
      <c r="X115" s="41"/>
      <c r="Y115" s="41"/>
      <c r="Z115" s="42"/>
      <c r="AA115" s="42"/>
      <c r="AC115" s="4"/>
      <c r="AD115" s="4"/>
    </row>
    <row r="116" spans="1:30" ht="12.75" customHeight="1">
      <c r="A116" s="36"/>
      <c r="B116" s="37"/>
      <c r="C116" s="36"/>
      <c r="D116" s="36"/>
      <c r="E116" s="36"/>
      <c r="F116" s="36"/>
      <c r="G116" s="36"/>
      <c r="H116" s="36"/>
      <c r="I116" s="37"/>
      <c r="J116" s="36"/>
      <c r="K116" s="36"/>
      <c r="L116" s="36"/>
      <c r="M116" s="36"/>
      <c r="N116" s="36"/>
      <c r="O116" s="41"/>
      <c r="P116" s="41"/>
      <c r="Q116" s="41"/>
      <c r="R116" s="41"/>
      <c r="S116" s="36"/>
      <c r="T116" s="36"/>
      <c r="U116" s="36"/>
      <c r="V116" s="36"/>
      <c r="W116" s="41"/>
      <c r="X116" s="41"/>
      <c r="Y116" s="41"/>
      <c r="Z116" s="42"/>
      <c r="AA116" s="42"/>
      <c r="AC116" s="4"/>
      <c r="AD116" s="4"/>
    </row>
    <row r="117" spans="1:30" ht="12.75" customHeight="1">
      <c r="A117" s="36"/>
      <c r="B117" s="37"/>
      <c r="C117" s="36"/>
      <c r="D117" s="36"/>
      <c r="E117" s="36"/>
      <c r="F117" s="36"/>
      <c r="G117" s="36"/>
      <c r="H117" s="36"/>
      <c r="I117" s="37"/>
      <c r="J117" s="36"/>
      <c r="K117" s="36"/>
      <c r="L117" s="36"/>
      <c r="M117" s="36"/>
      <c r="N117" s="36"/>
      <c r="O117" s="41"/>
      <c r="P117" s="41"/>
      <c r="Q117" s="41"/>
      <c r="R117" s="41"/>
      <c r="S117" s="36"/>
      <c r="T117" s="36"/>
      <c r="U117" s="36"/>
      <c r="V117" s="36"/>
      <c r="W117" s="41"/>
      <c r="X117" s="41"/>
      <c r="Y117" s="41"/>
      <c r="Z117" s="42"/>
      <c r="AA117" s="42"/>
      <c r="AC117" s="4"/>
      <c r="AD117" s="4"/>
    </row>
    <row r="118" spans="1:30" ht="12.75" customHeight="1">
      <c r="A118" s="36"/>
      <c r="B118" s="37"/>
      <c r="C118" s="36"/>
      <c r="D118" s="36"/>
      <c r="E118" s="36"/>
      <c r="F118" s="36"/>
      <c r="G118" s="36"/>
      <c r="H118" s="36"/>
      <c r="I118" s="37"/>
      <c r="J118" s="36"/>
      <c r="K118" s="36"/>
      <c r="L118" s="36"/>
      <c r="M118" s="36"/>
      <c r="N118" s="36"/>
      <c r="O118" s="41"/>
      <c r="P118" s="41"/>
      <c r="Q118" s="41"/>
      <c r="R118" s="41"/>
      <c r="S118" s="36"/>
      <c r="T118" s="36"/>
      <c r="U118" s="36"/>
      <c r="V118" s="36"/>
      <c r="W118" s="41"/>
      <c r="X118" s="41"/>
      <c r="Y118" s="41"/>
      <c r="Z118" s="42"/>
      <c r="AA118" s="42"/>
      <c r="AC118" s="4"/>
      <c r="AD118" s="4"/>
    </row>
    <row r="119" spans="1:30" ht="12.75" customHeight="1">
      <c r="A119" s="36"/>
      <c r="B119" s="37"/>
      <c r="C119" s="36"/>
      <c r="D119" s="36"/>
      <c r="E119" s="36"/>
      <c r="F119" s="36"/>
      <c r="G119" s="36"/>
      <c r="H119" s="36"/>
      <c r="I119" s="37"/>
      <c r="J119" s="36"/>
      <c r="K119" s="36"/>
      <c r="L119" s="36"/>
      <c r="M119" s="36"/>
      <c r="N119" s="36"/>
      <c r="O119" s="41"/>
      <c r="P119" s="41"/>
      <c r="Q119" s="41"/>
      <c r="R119" s="41"/>
      <c r="S119" s="36"/>
      <c r="T119" s="36"/>
      <c r="U119" s="36"/>
      <c r="V119" s="36"/>
      <c r="W119" s="41"/>
      <c r="X119" s="41"/>
      <c r="Y119" s="41"/>
      <c r="Z119" s="42"/>
      <c r="AA119" s="42"/>
      <c r="AC119" s="4"/>
      <c r="AD119" s="4"/>
    </row>
    <row r="120" spans="1:30" ht="12.75" customHeight="1">
      <c r="A120" s="36"/>
      <c r="B120" s="37"/>
      <c r="C120" s="36"/>
      <c r="D120" s="36"/>
      <c r="E120" s="36"/>
      <c r="F120" s="36"/>
      <c r="G120" s="36"/>
      <c r="H120" s="36"/>
      <c r="I120" s="37"/>
      <c r="J120" s="36"/>
      <c r="K120" s="36"/>
      <c r="L120" s="36"/>
      <c r="M120" s="36"/>
      <c r="N120" s="36"/>
      <c r="O120" s="41"/>
      <c r="P120" s="41"/>
      <c r="Q120" s="41"/>
      <c r="R120" s="41"/>
      <c r="S120" s="36"/>
      <c r="T120" s="36"/>
      <c r="U120" s="36"/>
      <c r="V120" s="36"/>
      <c r="W120" s="41"/>
      <c r="X120" s="41"/>
      <c r="Y120" s="41"/>
      <c r="Z120" s="42"/>
      <c r="AA120" s="42"/>
      <c r="AC120" s="4"/>
      <c r="AD120" s="4"/>
    </row>
    <row r="121" spans="1:30" ht="12.75" customHeight="1">
      <c r="A121" s="36"/>
      <c r="B121" s="37"/>
      <c r="C121" s="36"/>
      <c r="D121" s="36"/>
      <c r="E121" s="36"/>
      <c r="F121" s="36"/>
      <c r="G121" s="36"/>
      <c r="H121" s="36"/>
      <c r="I121" s="37"/>
      <c r="J121" s="36"/>
      <c r="K121" s="36"/>
      <c r="L121" s="36"/>
      <c r="M121" s="36"/>
      <c r="N121" s="36"/>
      <c r="O121" s="41"/>
      <c r="P121" s="41"/>
      <c r="Q121" s="41"/>
      <c r="R121" s="41"/>
      <c r="S121" s="36"/>
      <c r="T121" s="36"/>
      <c r="U121" s="36"/>
      <c r="V121" s="36"/>
      <c r="W121" s="41"/>
      <c r="X121" s="41"/>
      <c r="Y121" s="41"/>
      <c r="Z121" s="42"/>
      <c r="AA121" s="42"/>
      <c r="AC121" s="4"/>
      <c r="AD121" s="4"/>
    </row>
    <row r="122" spans="1:30" ht="12.75" customHeight="1">
      <c r="A122" s="36"/>
      <c r="B122" s="37"/>
      <c r="C122" s="36"/>
      <c r="D122" s="36"/>
      <c r="E122" s="36"/>
      <c r="F122" s="36"/>
      <c r="G122" s="36"/>
      <c r="H122" s="36"/>
      <c r="I122" s="37"/>
      <c r="J122" s="36"/>
      <c r="K122" s="36"/>
      <c r="L122" s="36"/>
      <c r="M122" s="36"/>
      <c r="N122" s="36"/>
      <c r="O122" s="41"/>
      <c r="P122" s="41"/>
      <c r="Q122" s="41"/>
      <c r="R122" s="41"/>
      <c r="S122" s="36"/>
      <c r="T122" s="36"/>
      <c r="U122" s="36"/>
      <c r="V122" s="36"/>
      <c r="W122" s="41"/>
      <c r="X122" s="41"/>
      <c r="Y122" s="41"/>
      <c r="Z122" s="42"/>
      <c r="AA122" s="42"/>
      <c r="AC122" s="4"/>
      <c r="AD122" s="4"/>
    </row>
    <row r="123" spans="1:30" ht="12.75" customHeight="1">
      <c r="A123" s="36"/>
      <c r="B123" s="37"/>
      <c r="C123" s="36"/>
      <c r="D123" s="36"/>
      <c r="E123" s="36"/>
      <c r="F123" s="36"/>
      <c r="G123" s="36"/>
      <c r="H123" s="36"/>
      <c r="I123" s="37"/>
      <c r="J123" s="36"/>
      <c r="K123" s="36"/>
      <c r="L123" s="36"/>
      <c r="M123" s="36"/>
      <c r="N123" s="36"/>
      <c r="O123" s="41"/>
      <c r="P123" s="41"/>
      <c r="Q123" s="41"/>
      <c r="R123" s="41"/>
      <c r="S123" s="36"/>
      <c r="T123" s="36"/>
      <c r="U123" s="36"/>
      <c r="V123" s="36"/>
      <c r="W123" s="41"/>
      <c r="X123" s="41"/>
      <c r="Y123" s="41"/>
      <c r="Z123" s="42"/>
      <c r="AA123" s="42"/>
      <c r="AC123" s="4"/>
      <c r="AD123" s="4"/>
    </row>
    <row r="124" spans="1:30" ht="12.75" customHeight="1">
      <c r="A124" s="36"/>
      <c r="B124" s="37"/>
      <c r="C124" s="36"/>
      <c r="D124" s="36"/>
      <c r="E124" s="36"/>
      <c r="F124" s="36"/>
      <c r="G124" s="36"/>
      <c r="H124" s="36"/>
      <c r="I124" s="37"/>
      <c r="J124" s="36"/>
      <c r="K124" s="36"/>
      <c r="L124" s="36"/>
      <c r="M124" s="36"/>
      <c r="N124" s="36"/>
      <c r="O124" s="41"/>
      <c r="P124" s="41"/>
      <c r="Q124" s="41"/>
      <c r="R124" s="41"/>
      <c r="S124" s="36"/>
      <c r="T124" s="36"/>
      <c r="U124" s="36"/>
      <c r="V124" s="36"/>
      <c r="W124" s="41"/>
      <c r="X124" s="41"/>
      <c r="Y124" s="41"/>
      <c r="Z124" s="42"/>
      <c r="AA124" s="42"/>
      <c r="AC124" s="4"/>
      <c r="AD124" s="4"/>
    </row>
    <row r="125" spans="1:30" ht="12.75" customHeight="1">
      <c r="A125" s="36"/>
      <c r="B125" s="37"/>
      <c r="C125" s="36"/>
      <c r="D125" s="36"/>
      <c r="E125" s="36"/>
      <c r="F125" s="36"/>
      <c r="G125" s="36"/>
      <c r="H125" s="36"/>
      <c r="I125" s="37"/>
      <c r="J125" s="36"/>
      <c r="K125" s="36"/>
      <c r="L125" s="36"/>
      <c r="M125" s="36"/>
      <c r="N125" s="36"/>
      <c r="O125" s="41"/>
      <c r="P125" s="41"/>
      <c r="Q125" s="41"/>
      <c r="R125" s="41"/>
      <c r="S125" s="36"/>
      <c r="T125" s="36"/>
      <c r="U125" s="36"/>
      <c r="V125" s="36"/>
      <c r="W125" s="41"/>
      <c r="X125" s="41"/>
      <c r="Y125" s="41"/>
      <c r="Z125" s="42"/>
      <c r="AA125" s="42"/>
      <c r="AC125" s="4"/>
      <c r="AD125" s="4"/>
    </row>
    <row r="126" spans="1:30" ht="12.75" customHeight="1">
      <c r="A126" s="36"/>
      <c r="B126" s="37"/>
      <c r="C126" s="36"/>
      <c r="D126" s="36"/>
      <c r="E126" s="36"/>
      <c r="F126" s="36"/>
      <c r="G126" s="36"/>
      <c r="H126" s="36"/>
      <c r="I126" s="37"/>
      <c r="J126" s="36"/>
      <c r="K126" s="36"/>
      <c r="L126" s="36"/>
      <c r="M126" s="36"/>
      <c r="N126" s="36"/>
      <c r="O126" s="41"/>
      <c r="P126" s="41"/>
      <c r="Q126" s="41"/>
      <c r="R126" s="41"/>
      <c r="S126" s="36"/>
      <c r="T126" s="36"/>
      <c r="U126" s="36"/>
      <c r="V126" s="36"/>
      <c r="W126" s="41"/>
      <c r="X126" s="41"/>
      <c r="Y126" s="41"/>
      <c r="Z126" s="42"/>
      <c r="AA126" s="42"/>
      <c r="AC126" s="4"/>
      <c r="AD126" s="4"/>
    </row>
    <row r="127" spans="1:30" ht="12.75" customHeight="1">
      <c r="A127" s="36"/>
      <c r="B127" s="37"/>
      <c r="C127" s="36"/>
      <c r="D127" s="36"/>
      <c r="E127" s="36"/>
      <c r="F127" s="36"/>
      <c r="G127" s="36"/>
      <c r="H127" s="36"/>
      <c r="I127" s="37"/>
      <c r="J127" s="36"/>
      <c r="K127" s="36"/>
      <c r="L127" s="36"/>
      <c r="M127" s="36"/>
      <c r="N127" s="36"/>
      <c r="O127" s="41"/>
      <c r="P127" s="41"/>
      <c r="Q127" s="41"/>
      <c r="R127" s="41"/>
      <c r="S127" s="36"/>
      <c r="T127" s="36"/>
      <c r="U127" s="36"/>
      <c r="V127" s="36"/>
      <c r="W127" s="41"/>
      <c r="X127" s="41"/>
      <c r="Y127" s="41"/>
      <c r="Z127" s="42"/>
      <c r="AA127" s="42"/>
      <c r="AC127" s="4"/>
      <c r="AD127" s="4"/>
    </row>
    <row r="128" spans="1:30" ht="12.75" customHeight="1">
      <c r="A128" s="36"/>
      <c r="B128" s="37"/>
      <c r="C128" s="36"/>
      <c r="D128" s="36"/>
      <c r="E128" s="36"/>
      <c r="F128" s="36"/>
      <c r="G128" s="36"/>
      <c r="H128" s="36"/>
      <c r="I128" s="37"/>
      <c r="J128" s="36"/>
      <c r="K128" s="36"/>
      <c r="L128" s="36"/>
      <c r="M128" s="36"/>
      <c r="N128" s="36"/>
      <c r="O128" s="41"/>
      <c r="P128" s="41"/>
      <c r="Q128" s="41"/>
      <c r="R128" s="41"/>
      <c r="S128" s="36"/>
      <c r="T128" s="36"/>
      <c r="U128" s="36"/>
      <c r="V128" s="36"/>
      <c r="W128" s="41"/>
      <c r="X128" s="41"/>
      <c r="Y128" s="41"/>
      <c r="Z128" s="42"/>
      <c r="AA128" s="42"/>
      <c r="AC128" s="4"/>
      <c r="AD128" s="4"/>
    </row>
    <row r="129" spans="1:30" ht="12.75" customHeight="1">
      <c r="A129" s="36"/>
      <c r="B129" s="37"/>
      <c r="C129" s="36"/>
      <c r="D129" s="36"/>
      <c r="E129" s="36"/>
      <c r="F129" s="36"/>
      <c r="G129" s="36"/>
      <c r="H129" s="36"/>
      <c r="I129" s="37"/>
      <c r="J129" s="36"/>
      <c r="K129" s="36"/>
      <c r="L129" s="36"/>
      <c r="M129" s="36"/>
      <c r="N129" s="36"/>
      <c r="O129" s="41"/>
      <c r="P129" s="41"/>
      <c r="Q129" s="41"/>
      <c r="R129" s="41"/>
      <c r="S129" s="36"/>
      <c r="T129" s="36"/>
      <c r="U129" s="36"/>
      <c r="V129" s="36"/>
      <c r="W129" s="41"/>
      <c r="X129" s="41"/>
      <c r="Y129" s="41"/>
      <c r="Z129" s="42"/>
      <c r="AA129" s="42"/>
      <c r="AC129" s="4"/>
      <c r="AD129" s="4"/>
    </row>
    <row r="130" spans="1:30" ht="12.75" customHeight="1">
      <c r="A130" s="36"/>
      <c r="B130" s="37"/>
      <c r="C130" s="36"/>
      <c r="D130" s="36"/>
      <c r="E130" s="36"/>
      <c r="F130" s="36"/>
      <c r="G130" s="36"/>
      <c r="H130" s="36"/>
      <c r="I130" s="37"/>
      <c r="J130" s="36"/>
      <c r="K130" s="36"/>
      <c r="L130" s="36"/>
      <c r="M130" s="36"/>
      <c r="N130" s="36"/>
      <c r="O130" s="41"/>
      <c r="P130" s="41"/>
      <c r="Q130" s="41"/>
      <c r="R130" s="41"/>
      <c r="S130" s="36"/>
      <c r="T130" s="36"/>
      <c r="U130" s="36"/>
      <c r="V130" s="36"/>
      <c r="W130" s="41"/>
      <c r="X130" s="41"/>
      <c r="Y130" s="41"/>
      <c r="Z130" s="42"/>
      <c r="AA130" s="42"/>
      <c r="AC130" s="4"/>
      <c r="AD130" s="4"/>
    </row>
    <row r="131" spans="1:30" ht="12.75" customHeight="1">
      <c r="A131" s="36"/>
      <c r="B131" s="37"/>
      <c r="C131" s="36"/>
      <c r="D131" s="36"/>
      <c r="E131" s="36"/>
      <c r="F131" s="36"/>
      <c r="G131" s="36"/>
      <c r="H131" s="36"/>
      <c r="I131" s="37"/>
      <c r="J131" s="36"/>
      <c r="K131" s="36"/>
      <c r="L131" s="36"/>
      <c r="M131" s="36"/>
      <c r="N131" s="36"/>
      <c r="O131" s="41"/>
      <c r="P131" s="41"/>
      <c r="Q131" s="41"/>
      <c r="R131" s="41"/>
      <c r="S131" s="36"/>
      <c r="T131" s="36"/>
      <c r="U131" s="36"/>
      <c r="V131" s="36"/>
      <c r="W131" s="41"/>
      <c r="X131" s="41"/>
      <c r="Y131" s="41"/>
      <c r="Z131" s="42"/>
      <c r="AA131" s="42"/>
      <c r="AC131" s="4"/>
      <c r="AD131" s="4"/>
    </row>
    <row r="132" spans="1:30" ht="12.75" customHeight="1">
      <c r="A132" s="36"/>
      <c r="B132" s="37"/>
      <c r="C132" s="36"/>
      <c r="D132" s="36"/>
      <c r="E132" s="36"/>
      <c r="F132" s="36"/>
      <c r="G132" s="36"/>
      <c r="H132" s="36"/>
      <c r="I132" s="37"/>
      <c r="J132" s="36"/>
      <c r="K132" s="36"/>
      <c r="L132" s="36"/>
      <c r="M132" s="36"/>
      <c r="N132" s="36"/>
      <c r="O132" s="41"/>
      <c r="P132" s="41"/>
      <c r="Q132" s="41"/>
      <c r="R132" s="41"/>
      <c r="S132" s="36"/>
      <c r="T132" s="36"/>
      <c r="U132" s="36"/>
      <c r="V132" s="36"/>
      <c r="W132" s="41"/>
      <c r="X132" s="41"/>
      <c r="Y132" s="41"/>
      <c r="Z132" s="42"/>
      <c r="AA132" s="42"/>
      <c r="AC132" s="4"/>
      <c r="AD132" s="4"/>
    </row>
    <row r="133" spans="1:30" ht="12.75" customHeight="1">
      <c r="A133" s="36"/>
      <c r="B133" s="37"/>
      <c r="C133" s="36"/>
      <c r="D133" s="36"/>
      <c r="E133" s="36"/>
      <c r="F133" s="36"/>
      <c r="G133" s="36"/>
      <c r="H133" s="36"/>
      <c r="I133" s="37"/>
      <c r="J133" s="36"/>
      <c r="K133" s="36"/>
      <c r="L133" s="36"/>
      <c r="M133" s="36"/>
      <c r="N133" s="36"/>
      <c r="O133" s="41"/>
      <c r="P133" s="41"/>
      <c r="Q133" s="41"/>
      <c r="R133" s="41"/>
      <c r="S133" s="36"/>
      <c r="T133" s="36"/>
      <c r="U133" s="36"/>
      <c r="V133" s="36"/>
      <c r="W133" s="41"/>
      <c r="X133" s="41"/>
      <c r="Y133" s="41"/>
      <c r="Z133" s="42"/>
      <c r="AA133" s="42"/>
      <c r="AC133" s="4"/>
      <c r="AD133" s="4"/>
    </row>
    <row r="134" spans="1:30" ht="12.75" customHeight="1">
      <c r="A134" s="36"/>
      <c r="B134" s="37"/>
      <c r="C134" s="36"/>
      <c r="D134" s="36"/>
      <c r="E134" s="36"/>
      <c r="F134" s="36"/>
      <c r="G134" s="36"/>
      <c r="H134" s="36"/>
      <c r="I134" s="37"/>
      <c r="J134" s="36"/>
      <c r="K134" s="36"/>
      <c r="L134" s="36"/>
      <c r="M134" s="36"/>
      <c r="N134" s="36"/>
      <c r="O134" s="41"/>
      <c r="P134" s="41"/>
      <c r="Q134" s="41"/>
      <c r="R134" s="41"/>
      <c r="S134" s="36"/>
      <c r="T134" s="36"/>
      <c r="U134" s="36"/>
      <c r="V134" s="36"/>
      <c r="W134" s="41"/>
      <c r="X134" s="41"/>
      <c r="Y134" s="41"/>
      <c r="Z134" s="42"/>
      <c r="AA134" s="42"/>
      <c r="AC134" s="4"/>
      <c r="AD134" s="4"/>
    </row>
    <row r="135" spans="1:30" ht="12.75" customHeight="1">
      <c r="A135" s="36"/>
      <c r="B135" s="37"/>
      <c r="C135" s="36"/>
      <c r="D135" s="36"/>
      <c r="E135" s="36"/>
      <c r="F135" s="36"/>
      <c r="G135" s="36"/>
      <c r="H135" s="36"/>
      <c r="I135" s="37"/>
      <c r="J135" s="36"/>
      <c r="K135" s="36"/>
      <c r="L135" s="36"/>
      <c r="M135" s="36"/>
      <c r="N135" s="36"/>
      <c r="O135" s="41"/>
      <c r="P135" s="41"/>
      <c r="Q135" s="41"/>
      <c r="R135" s="41"/>
      <c r="S135" s="36"/>
      <c r="T135" s="36"/>
      <c r="U135" s="36"/>
      <c r="V135" s="36"/>
      <c r="W135" s="41"/>
      <c r="X135" s="41"/>
      <c r="Y135" s="41"/>
      <c r="Z135" s="42"/>
      <c r="AA135" s="42"/>
      <c r="AC135" s="4"/>
      <c r="AD135" s="4"/>
    </row>
    <row r="136" spans="1:30" ht="12.75" customHeight="1">
      <c r="A136" s="36"/>
      <c r="B136" s="37"/>
      <c r="C136" s="36"/>
      <c r="D136" s="36"/>
      <c r="E136" s="36"/>
      <c r="F136" s="36"/>
      <c r="G136" s="36"/>
      <c r="H136" s="36"/>
      <c r="I136" s="37"/>
      <c r="J136" s="36"/>
      <c r="K136" s="36"/>
      <c r="L136" s="36"/>
      <c r="M136" s="36"/>
      <c r="N136" s="36"/>
      <c r="O136" s="41"/>
      <c r="P136" s="41"/>
      <c r="Q136" s="41"/>
      <c r="R136" s="41"/>
      <c r="S136" s="36"/>
      <c r="T136" s="36"/>
      <c r="U136" s="36"/>
      <c r="V136" s="36"/>
      <c r="W136" s="41"/>
      <c r="X136" s="41"/>
      <c r="Y136" s="41"/>
      <c r="Z136" s="42"/>
      <c r="AA136" s="42"/>
      <c r="AC136" s="4"/>
      <c r="AD136" s="4"/>
    </row>
    <row r="137" spans="1:30" ht="12.75" customHeight="1">
      <c r="A137" s="36"/>
      <c r="B137" s="37"/>
      <c r="C137" s="36"/>
      <c r="D137" s="36"/>
      <c r="E137" s="36"/>
      <c r="F137" s="36"/>
      <c r="G137" s="36"/>
      <c r="H137" s="36"/>
      <c r="I137" s="37"/>
      <c r="J137" s="36"/>
      <c r="K137" s="36"/>
      <c r="L137" s="36"/>
      <c r="M137" s="36"/>
      <c r="N137" s="36"/>
      <c r="O137" s="41"/>
      <c r="P137" s="41"/>
      <c r="Q137" s="41"/>
      <c r="R137" s="41"/>
      <c r="S137" s="36"/>
      <c r="T137" s="36"/>
      <c r="U137" s="36"/>
      <c r="V137" s="36"/>
      <c r="W137" s="41"/>
      <c r="X137" s="41"/>
      <c r="Y137" s="41"/>
      <c r="Z137" s="42"/>
      <c r="AA137" s="42"/>
      <c r="AC137" s="4"/>
      <c r="AD137" s="4"/>
    </row>
    <row r="138" spans="1:30" ht="12.75" customHeight="1">
      <c r="A138" s="36"/>
      <c r="B138" s="37"/>
      <c r="C138" s="36"/>
      <c r="D138" s="36"/>
      <c r="E138" s="36"/>
      <c r="F138" s="36"/>
      <c r="G138" s="36"/>
      <c r="H138" s="36"/>
      <c r="I138" s="37"/>
      <c r="J138" s="36"/>
      <c r="K138" s="36"/>
      <c r="L138" s="36"/>
      <c r="M138" s="36"/>
      <c r="N138" s="36"/>
      <c r="O138" s="41"/>
      <c r="P138" s="41"/>
      <c r="Q138" s="41"/>
      <c r="R138" s="41"/>
      <c r="S138" s="36"/>
      <c r="T138" s="36"/>
      <c r="U138" s="36"/>
      <c r="V138" s="36"/>
      <c r="W138" s="41"/>
      <c r="X138" s="41"/>
      <c r="Y138" s="41"/>
      <c r="Z138" s="42"/>
      <c r="AA138" s="42"/>
      <c r="AC138" s="4"/>
      <c r="AD138" s="4"/>
    </row>
    <row r="139" spans="1:30" ht="12.75" customHeight="1">
      <c r="A139" s="36"/>
      <c r="B139" s="37"/>
      <c r="C139" s="36"/>
      <c r="D139" s="36"/>
      <c r="E139" s="36"/>
      <c r="F139" s="36"/>
      <c r="G139" s="36"/>
      <c r="H139" s="36"/>
      <c r="I139" s="37"/>
      <c r="J139" s="36"/>
      <c r="K139" s="36"/>
      <c r="L139" s="36"/>
      <c r="M139" s="36"/>
      <c r="N139" s="36"/>
      <c r="O139" s="41"/>
      <c r="P139" s="41"/>
      <c r="Q139" s="41"/>
      <c r="R139" s="41"/>
      <c r="S139" s="36"/>
      <c r="T139" s="36"/>
      <c r="U139" s="36"/>
      <c r="V139" s="36"/>
      <c r="W139" s="41"/>
      <c r="X139" s="41"/>
      <c r="Y139" s="41"/>
      <c r="Z139" s="42"/>
      <c r="AA139" s="42"/>
      <c r="AC139" s="4"/>
      <c r="AD139" s="4"/>
    </row>
    <row r="140" spans="1:30" ht="12.75" customHeight="1">
      <c r="A140" s="36"/>
      <c r="B140" s="37"/>
      <c r="C140" s="36"/>
      <c r="D140" s="36"/>
      <c r="E140" s="36"/>
      <c r="F140" s="36"/>
      <c r="G140" s="36"/>
      <c r="H140" s="36"/>
      <c r="I140" s="37"/>
      <c r="J140" s="36"/>
      <c r="K140" s="36"/>
      <c r="L140" s="36"/>
      <c r="M140" s="36"/>
      <c r="N140" s="36"/>
      <c r="O140" s="41"/>
      <c r="P140" s="41"/>
      <c r="Q140" s="41"/>
      <c r="R140" s="41"/>
      <c r="S140" s="36"/>
      <c r="T140" s="36"/>
      <c r="U140" s="36"/>
      <c r="V140" s="36"/>
      <c r="W140" s="41"/>
      <c r="X140" s="41"/>
      <c r="Y140" s="41"/>
      <c r="Z140" s="42"/>
      <c r="AA140" s="42"/>
      <c r="AC140" s="4"/>
      <c r="AD140" s="4"/>
    </row>
    <row r="141" spans="1:30" ht="12.75" customHeight="1">
      <c r="A141" s="36"/>
      <c r="B141" s="37"/>
      <c r="C141" s="36"/>
      <c r="D141" s="36"/>
      <c r="E141" s="36"/>
      <c r="F141" s="36"/>
      <c r="G141" s="36"/>
      <c r="H141" s="36"/>
      <c r="I141" s="37"/>
      <c r="J141" s="36"/>
      <c r="K141" s="36"/>
      <c r="L141" s="36"/>
      <c r="M141" s="36"/>
      <c r="N141" s="36"/>
      <c r="O141" s="41"/>
      <c r="P141" s="41"/>
      <c r="Q141" s="41"/>
      <c r="R141" s="41"/>
      <c r="S141" s="36"/>
      <c r="T141" s="36"/>
      <c r="U141" s="36"/>
      <c r="V141" s="36"/>
      <c r="W141" s="41"/>
      <c r="X141" s="41"/>
      <c r="Y141" s="41"/>
      <c r="Z141" s="42"/>
      <c r="AA141" s="42"/>
      <c r="AC141" s="4"/>
      <c r="AD141" s="4"/>
    </row>
    <row r="142" spans="1:30" ht="12.75" customHeight="1">
      <c r="A142" s="36"/>
      <c r="B142" s="37"/>
      <c r="C142" s="36"/>
      <c r="D142" s="36"/>
      <c r="E142" s="36"/>
      <c r="F142" s="36"/>
      <c r="G142" s="36"/>
      <c r="H142" s="36"/>
      <c r="I142" s="37"/>
      <c r="J142" s="36"/>
      <c r="K142" s="36"/>
      <c r="L142" s="36"/>
      <c r="M142" s="36"/>
      <c r="N142" s="36"/>
      <c r="O142" s="41"/>
      <c r="P142" s="41"/>
      <c r="Q142" s="41"/>
      <c r="R142" s="41"/>
      <c r="S142" s="36"/>
      <c r="T142" s="36"/>
      <c r="U142" s="36"/>
      <c r="V142" s="36"/>
      <c r="W142" s="41"/>
      <c r="X142" s="41"/>
      <c r="Y142" s="41"/>
      <c r="Z142" s="42"/>
      <c r="AA142" s="42"/>
      <c r="AC142" s="4"/>
      <c r="AD142" s="4"/>
    </row>
    <row r="143" spans="1:30" ht="12.75" customHeight="1">
      <c r="A143" s="36"/>
      <c r="B143" s="37"/>
      <c r="C143" s="36"/>
      <c r="D143" s="36"/>
      <c r="E143" s="36"/>
      <c r="F143" s="36"/>
      <c r="G143" s="36"/>
      <c r="H143" s="36"/>
      <c r="I143" s="37"/>
      <c r="J143" s="36"/>
      <c r="K143" s="36"/>
      <c r="L143" s="36"/>
      <c r="M143" s="36"/>
      <c r="N143" s="36"/>
      <c r="O143" s="41"/>
      <c r="P143" s="41"/>
      <c r="Q143" s="41"/>
      <c r="R143" s="41"/>
      <c r="S143" s="36"/>
      <c r="T143" s="36"/>
      <c r="U143" s="36"/>
      <c r="V143" s="36"/>
      <c r="W143" s="41"/>
      <c r="X143" s="41"/>
      <c r="Y143" s="41"/>
      <c r="Z143" s="42"/>
      <c r="AA143" s="42"/>
      <c r="AC143" s="4"/>
      <c r="AD143" s="4"/>
    </row>
    <row r="144" spans="1:30" ht="12.75" customHeight="1">
      <c r="A144" s="36"/>
      <c r="B144" s="37"/>
      <c r="C144" s="36"/>
      <c r="D144" s="36"/>
      <c r="E144" s="36"/>
      <c r="F144" s="36"/>
      <c r="G144" s="36"/>
      <c r="H144" s="36"/>
      <c r="I144" s="37"/>
      <c r="J144" s="36"/>
      <c r="K144" s="36"/>
      <c r="L144" s="36"/>
      <c r="M144" s="36"/>
      <c r="N144" s="36"/>
      <c r="O144" s="41"/>
      <c r="P144" s="41"/>
      <c r="Q144" s="41"/>
      <c r="R144" s="41"/>
      <c r="S144" s="36"/>
      <c r="T144" s="36"/>
      <c r="U144" s="36"/>
      <c r="V144" s="36"/>
      <c r="W144" s="41"/>
      <c r="X144" s="41"/>
      <c r="Y144" s="41"/>
      <c r="Z144" s="42"/>
      <c r="AA144" s="42"/>
      <c r="AC144" s="4"/>
      <c r="AD144" s="4"/>
    </row>
    <row r="145" spans="1:30" ht="12.75" customHeight="1">
      <c r="A145" s="36"/>
      <c r="B145" s="37"/>
      <c r="C145" s="36"/>
      <c r="D145" s="36"/>
      <c r="E145" s="36"/>
      <c r="F145" s="36"/>
      <c r="G145" s="36"/>
      <c r="H145" s="36"/>
      <c r="I145" s="37"/>
      <c r="J145" s="36"/>
      <c r="K145" s="36"/>
      <c r="L145" s="36"/>
      <c r="M145" s="36"/>
      <c r="N145" s="36"/>
      <c r="O145" s="41"/>
      <c r="P145" s="41"/>
      <c r="Q145" s="41"/>
      <c r="R145" s="41"/>
      <c r="S145" s="36"/>
      <c r="T145" s="36"/>
      <c r="U145" s="36"/>
      <c r="V145" s="36"/>
      <c r="W145" s="41"/>
      <c r="X145" s="41"/>
      <c r="Y145" s="41"/>
      <c r="Z145" s="42"/>
      <c r="AA145" s="42"/>
      <c r="AC145" s="4"/>
      <c r="AD145" s="4"/>
    </row>
    <row r="146" spans="1:30" ht="12.75" customHeight="1">
      <c r="A146" s="36"/>
      <c r="B146" s="37"/>
      <c r="C146" s="36"/>
      <c r="D146" s="36"/>
      <c r="E146" s="36"/>
      <c r="F146" s="36"/>
      <c r="G146" s="36"/>
      <c r="H146" s="36"/>
      <c r="I146" s="37"/>
      <c r="J146" s="36"/>
      <c r="K146" s="36"/>
      <c r="L146" s="36"/>
      <c r="M146" s="36"/>
      <c r="N146" s="36"/>
      <c r="O146" s="41"/>
      <c r="P146" s="41"/>
      <c r="Q146" s="41"/>
      <c r="R146" s="41"/>
      <c r="S146" s="36"/>
      <c r="T146" s="36"/>
      <c r="U146" s="36"/>
      <c r="V146" s="36"/>
      <c r="W146" s="41"/>
      <c r="X146" s="41"/>
      <c r="Y146" s="41"/>
      <c r="Z146" s="42"/>
      <c r="AA146" s="42"/>
      <c r="AC146" s="4"/>
      <c r="AD146" s="4"/>
    </row>
    <row r="147" spans="1:30" ht="12.75" customHeight="1">
      <c r="A147" s="36"/>
      <c r="B147" s="37"/>
      <c r="C147" s="36"/>
      <c r="D147" s="36"/>
      <c r="E147" s="36"/>
      <c r="F147" s="36"/>
      <c r="G147" s="36"/>
      <c r="H147" s="36"/>
      <c r="I147" s="37"/>
      <c r="J147" s="36"/>
      <c r="K147" s="36"/>
      <c r="L147" s="36"/>
      <c r="M147" s="36"/>
      <c r="N147" s="36"/>
      <c r="O147" s="41"/>
      <c r="P147" s="41"/>
      <c r="Q147" s="41"/>
      <c r="R147" s="41"/>
      <c r="S147" s="36"/>
      <c r="T147" s="36"/>
      <c r="U147" s="36"/>
      <c r="V147" s="36"/>
      <c r="W147" s="41"/>
      <c r="X147" s="41"/>
      <c r="Y147" s="41"/>
      <c r="Z147" s="42"/>
      <c r="AA147" s="42"/>
      <c r="AC147" s="4"/>
      <c r="AD147" s="4"/>
    </row>
    <row r="148" spans="1:30" ht="12.75" customHeight="1">
      <c r="A148" s="36"/>
      <c r="B148" s="37"/>
      <c r="C148" s="36"/>
      <c r="D148" s="36"/>
      <c r="E148" s="36"/>
      <c r="F148" s="36"/>
      <c r="G148" s="36"/>
      <c r="H148" s="36"/>
      <c r="I148" s="37"/>
      <c r="J148" s="36"/>
      <c r="K148" s="36"/>
      <c r="L148" s="36"/>
      <c r="M148" s="36"/>
      <c r="N148" s="36"/>
      <c r="O148" s="41"/>
      <c r="P148" s="41"/>
      <c r="Q148" s="41"/>
      <c r="R148" s="41"/>
      <c r="S148" s="36"/>
      <c r="T148" s="36"/>
      <c r="U148" s="36"/>
      <c r="V148" s="36"/>
      <c r="W148" s="41"/>
      <c r="X148" s="41"/>
      <c r="Y148" s="41"/>
      <c r="Z148" s="42"/>
      <c r="AA148" s="42"/>
      <c r="AC148" s="4"/>
      <c r="AD148" s="4"/>
    </row>
    <row r="149" spans="1:30" ht="12.75" customHeight="1">
      <c r="A149" s="36"/>
      <c r="B149" s="37"/>
      <c r="C149" s="36"/>
      <c r="D149" s="36"/>
      <c r="E149" s="36"/>
      <c r="F149" s="36"/>
      <c r="G149" s="36"/>
      <c r="H149" s="36"/>
      <c r="I149" s="37"/>
      <c r="J149" s="36"/>
      <c r="K149" s="36"/>
      <c r="L149" s="36"/>
      <c r="M149" s="36"/>
      <c r="N149" s="36"/>
      <c r="O149" s="41"/>
      <c r="P149" s="41"/>
      <c r="Q149" s="41"/>
      <c r="R149" s="41"/>
      <c r="S149" s="36"/>
      <c r="T149" s="36"/>
      <c r="U149" s="36"/>
      <c r="V149" s="36"/>
      <c r="W149" s="41"/>
      <c r="X149" s="41"/>
      <c r="Y149" s="41"/>
      <c r="Z149" s="42"/>
      <c r="AA149" s="42"/>
      <c r="AC149" s="4"/>
      <c r="AD149" s="4"/>
    </row>
    <row r="150" spans="1:30" ht="12.75" customHeight="1">
      <c r="A150" s="36"/>
      <c r="B150" s="37"/>
      <c r="C150" s="36"/>
      <c r="D150" s="36"/>
      <c r="E150" s="36"/>
      <c r="F150" s="36"/>
      <c r="G150" s="36"/>
      <c r="H150" s="36"/>
      <c r="I150" s="37"/>
      <c r="J150" s="36"/>
      <c r="K150" s="36"/>
      <c r="L150" s="36"/>
      <c r="M150" s="36"/>
      <c r="N150" s="36"/>
      <c r="O150" s="41"/>
      <c r="P150" s="41"/>
      <c r="Q150" s="41"/>
      <c r="R150" s="41"/>
      <c r="S150" s="36"/>
      <c r="T150" s="36"/>
      <c r="U150" s="36"/>
      <c r="V150" s="36"/>
      <c r="W150" s="41"/>
      <c r="X150" s="41"/>
      <c r="Y150" s="41"/>
      <c r="Z150" s="42"/>
      <c r="AA150" s="42"/>
      <c r="AC150" s="4"/>
      <c r="AD150" s="4"/>
    </row>
    <row r="151" spans="1:30" ht="12.75" customHeight="1">
      <c r="A151" s="36"/>
      <c r="B151" s="37"/>
      <c r="C151" s="36"/>
      <c r="D151" s="36"/>
      <c r="E151" s="36"/>
      <c r="F151" s="36"/>
      <c r="G151" s="36"/>
      <c r="H151" s="36"/>
      <c r="I151" s="37"/>
      <c r="J151" s="36"/>
      <c r="K151" s="36"/>
      <c r="L151" s="36"/>
      <c r="M151" s="36"/>
      <c r="N151" s="36"/>
      <c r="O151" s="41"/>
      <c r="P151" s="41"/>
      <c r="Q151" s="41"/>
      <c r="R151" s="41"/>
      <c r="S151" s="36"/>
      <c r="T151" s="36"/>
      <c r="U151" s="36"/>
      <c r="V151" s="36"/>
      <c r="W151" s="41"/>
      <c r="X151" s="41"/>
      <c r="Y151" s="41"/>
      <c r="Z151" s="42"/>
      <c r="AA151" s="42"/>
      <c r="AC151" s="4"/>
      <c r="AD151" s="4"/>
    </row>
    <row r="152" spans="1:30" ht="12.75" customHeight="1">
      <c r="A152" s="36"/>
      <c r="B152" s="37"/>
      <c r="C152" s="36"/>
      <c r="D152" s="36"/>
      <c r="E152" s="36"/>
      <c r="F152" s="36"/>
      <c r="G152" s="36"/>
      <c r="H152" s="36"/>
      <c r="I152" s="37"/>
      <c r="J152" s="36"/>
      <c r="K152" s="36"/>
      <c r="L152" s="36"/>
      <c r="M152" s="36"/>
      <c r="N152" s="36"/>
      <c r="O152" s="41"/>
      <c r="P152" s="41"/>
      <c r="Q152" s="41"/>
      <c r="R152" s="41"/>
      <c r="S152" s="36"/>
      <c r="T152" s="36"/>
      <c r="U152" s="36"/>
      <c r="V152" s="36"/>
      <c r="W152" s="41"/>
      <c r="X152" s="41"/>
      <c r="Y152" s="41"/>
      <c r="Z152" s="42"/>
      <c r="AA152" s="42"/>
      <c r="AC152" s="4"/>
      <c r="AD152" s="4"/>
    </row>
    <row r="153" spans="1:30" ht="12.75" customHeight="1">
      <c r="A153" s="36"/>
      <c r="B153" s="37"/>
      <c r="C153" s="36"/>
      <c r="D153" s="36"/>
      <c r="E153" s="36"/>
      <c r="F153" s="36"/>
      <c r="G153" s="36"/>
      <c r="H153" s="36"/>
      <c r="I153" s="37"/>
      <c r="J153" s="36"/>
      <c r="K153" s="36"/>
      <c r="L153" s="36"/>
      <c r="M153" s="36"/>
      <c r="N153" s="36"/>
      <c r="O153" s="41"/>
      <c r="P153" s="41"/>
      <c r="Q153" s="41"/>
      <c r="R153" s="41"/>
      <c r="S153" s="36"/>
      <c r="T153" s="36"/>
      <c r="U153" s="36"/>
      <c r="V153" s="36"/>
      <c r="W153" s="41"/>
      <c r="X153" s="41"/>
      <c r="Y153" s="41"/>
      <c r="Z153" s="42"/>
      <c r="AA153" s="42"/>
      <c r="AC153" s="4"/>
      <c r="AD153" s="4"/>
    </row>
    <row r="154" spans="1:30" ht="12.75" customHeight="1">
      <c r="A154" s="36"/>
      <c r="B154" s="37"/>
      <c r="C154" s="36"/>
      <c r="D154" s="36"/>
      <c r="E154" s="36"/>
      <c r="F154" s="36"/>
      <c r="G154" s="36"/>
      <c r="H154" s="36"/>
      <c r="I154" s="37"/>
      <c r="J154" s="36"/>
      <c r="K154" s="36"/>
      <c r="L154" s="36"/>
      <c r="M154" s="36"/>
      <c r="N154" s="36"/>
      <c r="O154" s="41"/>
      <c r="P154" s="41"/>
      <c r="Q154" s="41"/>
      <c r="R154" s="41"/>
      <c r="S154" s="36"/>
      <c r="T154" s="36"/>
      <c r="U154" s="36"/>
      <c r="V154" s="36"/>
      <c r="W154" s="41"/>
      <c r="X154" s="41"/>
      <c r="Y154" s="41"/>
      <c r="Z154" s="42"/>
      <c r="AA154" s="42"/>
      <c r="AC154" s="4"/>
      <c r="AD154" s="4"/>
    </row>
    <row r="155" spans="1:30" ht="12.75" customHeight="1">
      <c r="A155" s="36"/>
      <c r="B155" s="37"/>
      <c r="C155" s="36"/>
      <c r="D155" s="36"/>
      <c r="E155" s="36"/>
      <c r="F155" s="36"/>
      <c r="G155" s="36"/>
      <c r="H155" s="36"/>
      <c r="I155" s="37"/>
      <c r="J155" s="36"/>
      <c r="K155" s="36"/>
      <c r="L155" s="36"/>
      <c r="M155" s="36"/>
      <c r="N155" s="36"/>
      <c r="O155" s="41"/>
      <c r="P155" s="41"/>
      <c r="Q155" s="41"/>
      <c r="R155" s="41"/>
      <c r="S155" s="36"/>
      <c r="T155" s="36"/>
      <c r="U155" s="36"/>
      <c r="V155" s="36"/>
      <c r="W155" s="41"/>
      <c r="X155" s="41"/>
      <c r="Y155" s="41"/>
      <c r="Z155" s="42"/>
      <c r="AA155" s="42"/>
      <c r="AC155" s="4"/>
      <c r="AD155" s="4"/>
    </row>
    <row r="156" spans="1:30" ht="12.75" customHeight="1">
      <c r="A156" s="36"/>
      <c r="B156" s="37"/>
      <c r="C156" s="36"/>
      <c r="D156" s="36"/>
      <c r="E156" s="36"/>
      <c r="F156" s="36"/>
      <c r="G156" s="36"/>
      <c r="H156" s="36"/>
      <c r="I156" s="37"/>
      <c r="J156" s="36"/>
      <c r="K156" s="36"/>
      <c r="L156" s="36"/>
      <c r="M156" s="36"/>
      <c r="N156" s="36"/>
      <c r="O156" s="41"/>
      <c r="P156" s="41"/>
      <c r="Q156" s="41"/>
      <c r="R156" s="41"/>
      <c r="S156" s="36"/>
      <c r="T156" s="36"/>
      <c r="U156" s="36"/>
      <c r="V156" s="36"/>
      <c r="W156" s="41"/>
      <c r="X156" s="41"/>
      <c r="Y156" s="41"/>
      <c r="Z156" s="42"/>
      <c r="AA156" s="42"/>
      <c r="AC156" s="4"/>
      <c r="AD156" s="4"/>
    </row>
    <row r="157" spans="1:30" ht="12.75" customHeight="1">
      <c r="A157" s="36"/>
      <c r="B157" s="37"/>
      <c r="C157" s="36"/>
      <c r="D157" s="36"/>
      <c r="E157" s="36"/>
      <c r="F157" s="36"/>
      <c r="G157" s="36"/>
      <c r="H157" s="36"/>
      <c r="I157" s="37"/>
      <c r="J157" s="36"/>
      <c r="K157" s="36"/>
      <c r="L157" s="36"/>
      <c r="M157" s="36"/>
      <c r="N157" s="36"/>
      <c r="O157" s="41"/>
      <c r="P157" s="41"/>
      <c r="Q157" s="41"/>
      <c r="R157" s="41"/>
      <c r="S157" s="36"/>
      <c r="T157" s="36"/>
      <c r="U157" s="36"/>
      <c r="V157" s="36"/>
      <c r="W157" s="41"/>
      <c r="X157" s="41"/>
      <c r="Y157" s="41"/>
      <c r="Z157" s="42"/>
      <c r="AA157" s="42"/>
      <c r="AC157" s="4"/>
      <c r="AD157" s="4"/>
    </row>
    <row r="158" spans="1:30" ht="12.75" customHeight="1">
      <c r="A158" s="36"/>
      <c r="B158" s="37"/>
      <c r="C158" s="36"/>
      <c r="D158" s="36"/>
      <c r="E158" s="36"/>
      <c r="F158" s="36"/>
      <c r="G158" s="36"/>
      <c r="H158" s="36"/>
      <c r="I158" s="37"/>
      <c r="J158" s="36"/>
      <c r="K158" s="36"/>
      <c r="L158" s="36"/>
      <c r="M158" s="36"/>
      <c r="N158" s="36"/>
      <c r="O158" s="41"/>
      <c r="P158" s="41"/>
      <c r="Q158" s="41"/>
      <c r="R158" s="41"/>
      <c r="S158" s="36"/>
      <c r="T158" s="36"/>
      <c r="U158" s="36"/>
      <c r="V158" s="36"/>
      <c r="W158" s="41"/>
      <c r="X158" s="41"/>
      <c r="Y158" s="41"/>
      <c r="Z158" s="42"/>
      <c r="AA158" s="42"/>
      <c r="AC158" s="4"/>
      <c r="AD158" s="4"/>
    </row>
    <row r="159" spans="1:30" ht="12.75" customHeight="1">
      <c r="A159" s="36"/>
      <c r="B159" s="37"/>
      <c r="C159" s="36"/>
      <c r="D159" s="36"/>
      <c r="E159" s="36"/>
      <c r="F159" s="36"/>
      <c r="G159" s="36"/>
      <c r="H159" s="36"/>
      <c r="I159" s="37"/>
      <c r="J159" s="36"/>
      <c r="K159" s="36"/>
      <c r="L159" s="36"/>
      <c r="M159" s="36"/>
      <c r="N159" s="36"/>
      <c r="O159" s="41"/>
      <c r="P159" s="41"/>
      <c r="Q159" s="41"/>
      <c r="R159" s="41"/>
      <c r="S159" s="36"/>
      <c r="T159" s="36"/>
      <c r="U159" s="36"/>
      <c r="V159" s="36"/>
      <c r="W159" s="41"/>
      <c r="X159" s="41"/>
      <c r="Y159" s="41"/>
      <c r="Z159" s="42"/>
      <c r="AA159" s="42"/>
      <c r="AC159" s="4"/>
      <c r="AD159" s="4"/>
    </row>
    <row r="160" spans="1:30" ht="12.75" customHeight="1">
      <c r="A160" s="36"/>
      <c r="B160" s="37"/>
      <c r="C160" s="36"/>
      <c r="D160" s="36"/>
      <c r="E160" s="36"/>
      <c r="F160" s="36"/>
      <c r="G160" s="36"/>
      <c r="H160" s="36"/>
      <c r="I160" s="37"/>
      <c r="J160" s="36"/>
      <c r="K160" s="36"/>
      <c r="L160" s="36"/>
      <c r="M160" s="36"/>
      <c r="N160" s="36"/>
      <c r="O160" s="41"/>
      <c r="P160" s="41"/>
      <c r="Q160" s="41"/>
      <c r="R160" s="41"/>
      <c r="S160" s="36"/>
      <c r="T160" s="36"/>
      <c r="U160" s="36"/>
      <c r="V160" s="36"/>
      <c r="W160" s="41"/>
      <c r="X160" s="41"/>
      <c r="Y160" s="41"/>
      <c r="Z160" s="42"/>
      <c r="AA160" s="42"/>
      <c r="AC160" s="4"/>
      <c r="AD160" s="4"/>
    </row>
    <row r="161" spans="1:30" ht="12.75" customHeight="1">
      <c r="A161" s="36"/>
      <c r="B161" s="37"/>
      <c r="C161" s="36"/>
      <c r="D161" s="36"/>
      <c r="E161" s="36"/>
      <c r="F161" s="36"/>
      <c r="G161" s="36"/>
      <c r="H161" s="36"/>
      <c r="I161" s="37"/>
      <c r="J161" s="36"/>
      <c r="K161" s="36"/>
      <c r="L161" s="36"/>
      <c r="M161" s="36"/>
      <c r="N161" s="36"/>
      <c r="O161" s="41"/>
      <c r="P161" s="41"/>
      <c r="Q161" s="41"/>
      <c r="R161" s="41"/>
      <c r="S161" s="36"/>
      <c r="T161" s="36"/>
      <c r="U161" s="36"/>
      <c r="V161" s="36"/>
      <c r="W161" s="41"/>
      <c r="X161" s="41"/>
      <c r="Y161" s="41"/>
      <c r="Z161" s="42"/>
      <c r="AA161" s="42"/>
      <c r="AC161" s="4"/>
      <c r="AD161" s="4"/>
    </row>
    <row r="162" spans="1:30" ht="12.75" customHeight="1">
      <c r="A162" s="36"/>
      <c r="B162" s="37"/>
      <c r="C162" s="36"/>
      <c r="D162" s="36"/>
      <c r="E162" s="36"/>
      <c r="F162" s="36"/>
      <c r="G162" s="36"/>
      <c r="H162" s="36"/>
      <c r="I162" s="37"/>
      <c r="J162" s="36"/>
      <c r="K162" s="36"/>
      <c r="L162" s="36"/>
      <c r="M162" s="36"/>
      <c r="N162" s="36"/>
      <c r="O162" s="41"/>
      <c r="P162" s="41"/>
      <c r="Q162" s="41"/>
      <c r="R162" s="41"/>
      <c r="S162" s="36"/>
      <c r="T162" s="36"/>
      <c r="U162" s="36"/>
      <c r="V162" s="36"/>
      <c r="W162" s="41"/>
      <c r="X162" s="41"/>
      <c r="Y162" s="41"/>
      <c r="Z162" s="42"/>
      <c r="AA162" s="42"/>
      <c r="AC162" s="4"/>
      <c r="AD162" s="4"/>
    </row>
    <row r="163" spans="1:30" ht="12.75" customHeight="1">
      <c r="A163" s="36"/>
      <c r="B163" s="37"/>
      <c r="C163" s="36"/>
      <c r="D163" s="36"/>
      <c r="E163" s="36"/>
      <c r="F163" s="36"/>
      <c r="G163" s="36"/>
      <c r="H163" s="36"/>
      <c r="I163" s="37"/>
      <c r="J163" s="36"/>
      <c r="K163" s="36"/>
      <c r="L163" s="36"/>
      <c r="M163" s="36"/>
      <c r="N163" s="36"/>
      <c r="O163" s="41"/>
      <c r="P163" s="41"/>
      <c r="Q163" s="41"/>
      <c r="R163" s="41"/>
      <c r="S163" s="36"/>
      <c r="T163" s="36"/>
      <c r="U163" s="36"/>
      <c r="V163" s="36"/>
      <c r="W163" s="41"/>
      <c r="X163" s="41"/>
      <c r="Y163" s="41"/>
      <c r="Z163" s="42"/>
      <c r="AA163" s="42"/>
      <c r="AC163" s="4"/>
      <c r="AD163" s="4"/>
    </row>
    <row r="164" spans="1:30" ht="12.75" customHeight="1">
      <c r="A164" s="36"/>
      <c r="B164" s="37"/>
      <c r="C164" s="36"/>
      <c r="D164" s="36"/>
      <c r="E164" s="36"/>
      <c r="F164" s="36"/>
      <c r="G164" s="36"/>
      <c r="H164" s="36"/>
      <c r="I164" s="37"/>
      <c r="J164" s="36"/>
      <c r="K164" s="36"/>
      <c r="L164" s="36"/>
      <c r="M164" s="36"/>
      <c r="N164" s="36"/>
      <c r="O164" s="41"/>
      <c r="P164" s="41"/>
      <c r="Q164" s="41"/>
      <c r="R164" s="41"/>
      <c r="S164" s="36"/>
      <c r="T164" s="36"/>
      <c r="U164" s="36"/>
      <c r="V164" s="36"/>
      <c r="W164" s="41"/>
      <c r="X164" s="41"/>
      <c r="Y164" s="41"/>
      <c r="Z164" s="42"/>
      <c r="AA164" s="42"/>
      <c r="AC164" s="4"/>
      <c r="AD164" s="4"/>
    </row>
    <row r="165" spans="1:30" ht="12.75" customHeight="1">
      <c r="A165" s="36"/>
      <c r="B165" s="37"/>
      <c r="C165" s="36"/>
      <c r="D165" s="36"/>
      <c r="E165" s="36"/>
      <c r="F165" s="36"/>
      <c r="G165" s="36"/>
      <c r="H165" s="36"/>
      <c r="I165" s="37"/>
      <c r="J165" s="36"/>
      <c r="K165" s="36"/>
      <c r="L165" s="36"/>
      <c r="M165" s="36"/>
      <c r="N165" s="36"/>
      <c r="O165" s="41"/>
      <c r="P165" s="41"/>
      <c r="Q165" s="41"/>
      <c r="R165" s="41"/>
      <c r="S165" s="36"/>
      <c r="T165" s="36"/>
      <c r="U165" s="36"/>
      <c r="V165" s="36"/>
      <c r="W165" s="41"/>
      <c r="X165" s="41"/>
      <c r="Y165" s="41"/>
      <c r="Z165" s="42"/>
      <c r="AA165" s="42"/>
      <c r="AC165" s="4"/>
      <c r="AD165" s="4"/>
    </row>
    <row r="166" spans="1:30" ht="12.75" customHeight="1">
      <c r="A166" s="36"/>
      <c r="B166" s="37"/>
      <c r="C166" s="36"/>
      <c r="D166" s="36"/>
      <c r="E166" s="36"/>
      <c r="F166" s="36"/>
      <c r="G166" s="36"/>
      <c r="H166" s="36"/>
      <c r="I166" s="37"/>
      <c r="J166" s="36"/>
      <c r="K166" s="36"/>
      <c r="L166" s="36"/>
      <c r="M166" s="36"/>
      <c r="N166" s="36"/>
      <c r="O166" s="41"/>
      <c r="P166" s="41"/>
      <c r="Q166" s="41"/>
      <c r="R166" s="41"/>
      <c r="S166" s="36"/>
      <c r="T166" s="36"/>
      <c r="U166" s="36"/>
      <c r="V166" s="36"/>
      <c r="W166" s="41"/>
      <c r="X166" s="41"/>
      <c r="Y166" s="41"/>
      <c r="Z166" s="42"/>
      <c r="AA166" s="42"/>
      <c r="AC166" s="4"/>
      <c r="AD166" s="4"/>
    </row>
    <row r="167" spans="1:30" ht="12.75" customHeight="1">
      <c r="A167" s="36"/>
      <c r="B167" s="37"/>
      <c r="C167" s="36"/>
      <c r="D167" s="36"/>
      <c r="E167" s="36"/>
      <c r="F167" s="36"/>
      <c r="G167" s="36"/>
      <c r="H167" s="36"/>
      <c r="I167" s="37"/>
      <c r="J167" s="36"/>
      <c r="K167" s="36"/>
      <c r="L167" s="36"/>
      <c r="M167" s="36"/>
      <c r="N167" s="36"/>
      <c r="O167" s="41"/>
      <c r="P167" s="41"/>
      <c r="Q167" s="41"/>
      <c r="R167" s="41"/>
      <c r="S167" s="36"/>
      <c r="T167" s="36"/>
      <c r="U167" s="36"/>
      <c r="V167" s="36"/>
      <c r="W167" s="41"/>
      <c r="X167" s="41"/>
      <c r="Y167" s="41"/>
      <c r="Z167" s="42"/>
      <c r="AA167" s="42"/>
      <c r="AC167" s="4"/>
      <c r="AD167" s="4"/>
    </row>
    <row r="168" spans="1:30" ht="12.75" customHeight="1">
      <c r="A168" s="36"/>
      <c r="B168" s="37"/>
      <c r="C168" s="36"/>
      <c r="D168" s="36"/>
      <c r="E168" s="36"/>
      <c r="F168" s="36"/>
      <c r="G168" s="36"/>
      <c r="H168" s="36"/>
      <c r="I168" s="37"/>
      <c r="J168" s="36"/>
      <c r="K168" s="36"/>
      <c r="L168" s="36"/>
      <c r="M168" s="36"/>
      <c r="N168" s="36"/>
      <c r="O168" s="41"/>
      <c r="P168" s="41"/>
      <c r="Q168" s="41"/>
      <c r="R168" s="41"/>
      <c r="S168" s="36"/>
      <c r="T168" s="36"/>
      <c r="U168" s="36"/>
      <c r="V168" s="36"/>
      <c r="W168" s="41"/>
      <c r="X168" s="41"/>
      <c r="Y168" s="41"/>
      <c r="Z168" s="42"/>
      <c r="AA168" s="42"/>
      <c r="AC168" s="4"/>
      <c r="AD168" s="4"/>
    </row>
    <row r="169" spans="1:30" ht="12.75" customHeight="1">
      <c r="A169" s="36"/>
      <c r="B169" s="37"/>
      <c r="C169" s="36"/>
      <c r="D169" s="36"/>
      <c r="E169" s="36"/>
      <c r="F169" s="36"/>
      <c r="G169" s="36"/>
      <c r="H169" s="36"/>
      <c r="I169" s="37"/>
      <c r="J169" s="36"/>
      <c r="K169" s="36"/>
      <c r="L169" s="36"/>
      <c r="M169" s="36"/>
      <c r="N169" s="36"/>
      <c r="O169" s="41"/>
      <c r="P169" s="41"/>
      <c r="Q169" s="41"/>
      <c r="R169" s="41"/>
      <c r="S169" s="36"/>
      <c r="T169" s="36"/>
      <c r="U169" s="36"/>
      <c r="V169" s="36"/>
      <c r="W169" s="41"/>
      <c r="X169" s="41"/>
      <c r="Y169" s="41"/>
      <c r="Z169" s="42"/>
      <c r="AA169" s="42"/>
      <c r="AC169" s="4"/>
      <c r="AD169" s="4"/>
    </row>
    <row r="170" spans="1:30" ht="12.75" customHeight="1">
      <c r="A170" s="36"/>
      <c r="B170" s="37"/>
      <c r="C170" s="36"/>
      <c r="D170" s="36"/>
      <c r="E170" s="36"/>
      <c r="F170" s="36"/>
      <c r="G170" s="36"/>
      <c r="H170" s="36"/>
      <c r="I170" s="37"/>
      <c r="J170" s="36"/>
      <c r="K170" s="36"/>
      <c r="L170" s="36"/>
      <c r="M170" s="36"/>
      <c r="N170" s="36"/>
      <c r="O170" s="41"/>
      <c r="P170" s="41"/>
      <c r="Q170" s="41"/>
      <c r="R170" s="41"/>
      <c r="S170" s="36"/>
      <c r="T170" s="36"/>
      <c r="U170" s="36"/>
      <c r="V170" s="36"/>
      <c r="W170" s="41"/>
      <c r="X170" s="41"/>
      <c r="Y170" s="41"/>
      <c r="Z170" s="42"/>
      <c r="AA170" s="42"/>
      <c r="AC170" s="4"/>
      <c r="AD170" s="4"/>
    </row>
    <row r="171" spans="1:30" ht="12.75" customHeight="1">
      <c r="A171" s="36"/>
      <c r="B171" s="37"/>
      <c r="C171" s="36"/>
      <c r="D171" s="36"/>
      <c r="E171" s="36"/>
      <c r="F171" s="36"/>
      <c r="G171" s="36"/>
      <c r="H171" s="36"/>
      <c r="I171" s="37"/>
      <c r="J171" s="36"/>
      <c r="K171" s="36"/>
      <c r="L171" s="36"/>
      <c r="M171" s="36"/>
      <c r="N171" s="36"/>
      <c r="O171" s="41"/>
      <c r="P171" s="41"/>
      <c r="Q171" s="41"/>
      <c r="R171" s="41"/>
      <c r="S171" s="36"/>
      <c r="T171" s="36"/>
      <c r="U171" s="36"/>
      <c r="V171" s="36"/>
      <c r="W171" s="41"/>
      <c r="X171" s="41"/>
      <c r="Y171" s="41"/>
      <c r="Z171" s="42"/>
      <c r="AA171" s="42"/>
      <c r="AC171" s="4"/>
      <c r="AD171" s="4"/>
    </row>
    <row r="172" spans="1:30" ht="12.75" customHeight="1">
      <c r="A172" s="36"/>
      <c r="B172" s="37"/>
      <c r="C172" s="36"/>
      <c r="D172" s="36"/>
      <c r="E172" s="36"/>
      <c r="F172" s="36"/>
      <c r="G172" s="36"/>
      <c r="H172" s="36"/>
      <c r="I172" s="37"/>
      <c r="J172" s="36"/>
      <c r="K172" s="36"/>
      <c r="L172" s="36"/>
      <c r="M172" s="36"/>
      <c r="N172" s="36"/>
      <c r="O172" s="41"/>
      <c r="P172" s="41"/>
      <c r="Q172" s="41"/>
      <c r="R172" s="41"/>
      <c r="S172" s="36"/>
      <c r="T172" s="36"/>
      <c r="U172" s="36"/>
      <c r="V172" s="36"/>
      <c r="W172" s="41"/>
      <c r="X172" s="41"/>
      <c r="Y172" s="41"/>
      <c r="Z172" s="42"/>
      <c r="AA172" s="42"/>
      <c r="AC172" s="4"/>
      <c r="AD172" s="4"/>
    </row>
    <row r="173" spans="1:30" ht="12.75" customHeight="1">
      <c r="A173" s="36"/>
      <c r="B173" s="37"/>
      <c r="C173" s="36"/>
      <c r="D173" s="36"/>
      <c r="E173" s="36"/>
      <c r="F173" s="36"/>
      <c r="G173" s="36"/>
      <c r="H173" s="36"/>
      <c r="I173" s="37"/>
      <c r="J173" s="36"/>
      <c r="K173" s="36"/>
      <c r="L173" s="36"/>
      <c r="M173" s="36"/>
      <c r="N173" s="36"/>
      <c r="O173" s="41"/>
      <c r="P173" s="41"/>
      <c r="Q173" s="41"/>
      <c r="R173" s="41"/>
      <c r="S173" s="36"/>
      <c r="T173" s="36"/>
      <c r="U173" s="36"/>
      <c r="V173" s="36"/>
      <c r="W173" s="41"/>
      <c r="X173" s="41"/>
      <c r="Y173" s="41"/>
      <c r="Z173" s="42"/>
      <c r="AA173" s="42"/>
      <c r="AC173" s="4"/>
      <c r="AD173" s="4"/>
    </row>
    <row r="174" spans="1:30" ht="12.75" customHeight="1">
      <c r="A174" s="36"/>
      <c r="B174" s="37"/>
      <c r="C174" s="36"/>
      <c r="D174" s="36"/>
      <c r="E174" s="36"/>
      <c r="F174" s="36"/>
      <c r="G174" s="36"/>
      <c r="H174" s="36"/>
      <c r="I174" s="37"/>
      <c r="J174" s="36"/>
      <c r="K174" s="36"/>
      <c r="L174" s="36"/>
      <c r="M174" s="36"/>
      <c r="N174" s="36"/>
      <c r="O174" s="41"/>
      <c r="P174" s="41"/>
      <c r="Q174" s="41"/>
      <c r="R174" s="41"/>
      <c r="S174" s="36"/>
      <c r="T174" s="36"/>
      <c r="U174" s="36"/>
      <c r="V174" s="36"/>
      <c r="W174" s="41"/>
      <c r="X174" s="41"/>
      <c r="Y174" s="41"/>
      <c r="Z174" s="42"/>
      <c r="AA174" s="42"/>
      <c r="AC174" s="4"/>
      <c r="AD174" s="4"/>
    </row>
    <row r="175" spans="1:30" ht="12.75" customHeight="1">
      <c r="A175" s="36"/>
      <c r="B175" s="37"/>
      <c r="C175" s="36"/>
      <c r="D175" s="36"/>
      <c r="E175" s="36"/>
      <c r="F175" s="36"/>
      <c r="G175" s="36"/>
      <c r="H175" s="36"/>
      <c r="I175" s="37"/>
      <c r="J175" s="36"/>
      <c r="K175" s="36"/>
      <c r="L175" s="36"/>
      <c r="M175" s="36"/>
      <c r="N175" s="36"/>
      <c r="O175" s="41"/>
      <c r="P175" s="41"/>
      <c r="Q175" s="41"/>
      <c r="R175" s="41"/>
      <c r="S175" s="36"/>
      <c r="T175" s="36"/>
      <c r="U175" s="36"/>
      <c r="V175" s="36"/>
      <c r="W175" s="41"/>
      <c r="X175" s="41"/>
      <c r="Y175" s="41"/>
      <c r="Z175" s="42"/>
      <c r="AA175" s="42"/>
      <c r="AC175" s="4"/>
      <c r="AD175" s="4"/>
    </row>
    <row r="176" spans="1:30" ht="12.75" customHeight="1">
      <c r="A176" s="36"/>
      <c r="B176" s="37"/>
      <c r="C176" s="36"/>
      <c r="D176" s="36"/>
      <c r="E176" s="36"/>
      <c r="F176" s="36"/>
      <c r="G176" s="36"/>
      <c r="H176" s="36"/>
      <c r="I176" s="37"/>
      <c r="J176" s="36"/>
      <c r="K176" s="36"/>
      <c r="L176" s="36"/>
      <c r="M176" s="36"/>
      <c r="N176" s="36"/>
      <c r="O176" s="41"/>
      <c r="P176" s="41"/>
      <c r="Q176" s="41"/>
      <c r="R176" s="41"/>
      <c r="S176" s="36"/>
      <c r="T176" s="36"/>
      <c r="U176" s="36"/>
      <c r="V176" s="36"/>
      <c r="W176" s="41"/>
      <c r="X176" s="41"/>
      <c r="Y176" s="41"/>
      <c r="Z176" s="42"/>
      <c r="AA176" s="42"/>
      <c r="AC176" s="4"/>
      <c r="AD176" s="4"/>
    </row>
    <row r="177" spans="1:30" ht="12.75" customHeight="1">
      <c r="A177" s="36"/>
      <c r="B177" s="37"/>
      <c r="C177" s="36"/>
      <c r="D177" s="36"/>
      <c r="E177" s="36"/>
      <c r="F177" s="36"/>
      <c r="G177" s="36"/>
      <c r="H177" s="36"/>
      <c r="I177" s="37"/>
      <c r="J177" s="36"/>
      <c r="K177" s="36"/>
      <c r="L177" s="36"/>
      <c r="M177" s="36"/>
      <c r="N177" s="36"/>
      <c r="O177" s="41"/>
      <c r="P177" s="41"/>
      <c r="Q177" s="41"/>
      <c r="R177" s="41"/>
      <c r="S177" s="36"/>
      <c r="T177" s="36"/>
      <c r="U177" s="36"/>
      <c r="V177" s="36"/>
      <c r="W177" s="41"/>
      <c r="X177" s="41"/>
      <c r="Y177" s="41"/>
      <c r="Z177" s="42"/>
      <c r="AA177" s="42"/>
      <c r="AC177" s="4"/>
      <c r="AD177" s="4"/>
    </row>
    <row r="178" spans="1:30" ht="12.75" customHeight="1">
      <c r="A178" s="36"/>
      <c r="B178" s="37"/>
      <c r="C178" s="36"/>
      <c r="D178" s="36"/>
      <c r="E178" s="36"/>
      <c r="F178" s="36"/>
      <c r="G178" s="36"/>
      <c r="H178" s="36"/>
      <c r="I178" s="37"/>
      <c r="J178" s="36"/>
      <c r="K178" s="36"/>
      <c r="L178" s="36"/>
      <c r="M178" s="36"/>
      <c r="N178" s="36"/>
      <c r="O178" s="41"/>
      <c r="P178" s="41"/>
      <c r="Q178" s="41"/>
      <c r="R178" s="41"/>
      <c r="S178" s="36"/>
      <c r="T178" s="36"/>
      <c r="U178" s="36"/>
      <c r="V178" s="36"/>
      <c r="W178" s="41"/>
      <c r="X178" s="41"/>
      <c r="Y178" s="41"/>
      <c r="Z178" s="42"/>
      <c r="AA178" s="42"/>
      <c r="AC178" s="4"/>
      <c r="AD178" s="4"/>
    </row>
    <row r="179" spans="1:30" ht="12.75" customHeight="1">
      <c r="A179" s="36"/>
      <c r="B179" s="37"/>
      <c r="C179" s="36"/>
      <c r="D179" s="36"/>
      <c r="E179" s="36"/>
      <c r="F179" s="36"/>
      <c r="G179" s="36"/>
      <c r="H179" s="36"/>
      <c r="I179" s="37"/>
      <c r="J179" s="36"/>
      <c r="K179" s="36"/>
      <c r="L179" s="36"/>
      <c r="M179" s="36"/>
      <c r="N179" s="36"/>
      <c r="O179" s="41"/>
      <c r="P179" s="41"/>
      <c r="Q179" s="41"/>
      <c r="R179" s="41"/>
      <c r="S179" s="36"/>
      <c r="T179" s="36"/>
      <c r="U179" s="36"/>
      <c r="V179" s="36"/>
      <c r="W179" s="41"/>
      <c r="X179" s="41"/>
      <c r="Y179" s="41"/>
      <c r="Z179" s="42"/>
      <c r="AA179" s="42"/>
      <c r="AC179" s="4"/>
      <c r="AD179" s="4"/>
    </row>
    <row r="180" spans="1:30" ht="12.75" customHeight="1">
      <c r="A180" s="36"/>
      <c r="B180" s="37"/>
      <c r="C180" s="36"/>
      <c r="D180" s="36"/>
      <c r="E180" s="36"/>
      <c r="F180" s="36"/>
      <c r="G180" s="36"/>
      <c r="H180" s="36"/>
      <c r="I180" s="37"/>
      <c r="J180" s="36"/>
      <c r="K180" s="36"/>
      <c r="L180" s="36"/>
      <c r="M180" s="36"/>
      <c r="N180" s="36"/>
      <c r="O180" s="41"/>
      <c r="P180" s="41"/>
      <c r="Q180" s="41"/>
      <c r="R180" s="41"/>
      <c r="S180" s="36"/>
      <c r="T180" s="36"/>
      <c r="U180" s="36"/>
      <c r="V180" s="36"/>
      <c r="W180" s="41"/>
      <c r="X180" s="41"/>
      <c r="Y180" s="41"/>
      <c r="Z180" s="42"/>
      <c r="AA180" s="42"/>
      <c r="AC180" s="4"/>
      <c r="AD180" s="4"/>
    </row>
    <row r="181" spans="1:30" ht="12.75" customHeight="1">
      <c r="A181" s="36"/>
      <c r="B181" s="37"/>
      <c r="C181" s="36"/>
      <c r="D181" s="36"/>
      <c r="E181" s="36"/>
      <c r="F181" s="36"/>
      <c r="G181" s="36"/>
      <c r="H181" s="36"/>
      <c r="I181" s="37"/>
      <c r="J181" s="36"/>
      <c r="K181" s="36"/>
      <c r="L181" s="36"/>
      <c r="M181" s="36"/>
      <c r="N181" s="36"/>
      <c r="O181" s="41"/>
      <c r="P181" s="41"/>
      <c r="Q181" s="41"/>
      <c r="R181" s="41"/>
      <c r="S181" s="36"/>
      <c r="T181" s="36"/>
      <c r="U181" s="36"/>
      <c r="V181" s="36"/>
      <c r="W181" s="41"/>
      <c r="X181" s="41"/>
      <c r="Y181" s="41"/>
      <c r="Z181" s="42"/>
      <c r="AA181" s="42"/>
      <c r="AC181" s="4"/>
      <c r="AD181" s="4"/>
    </row>
    <row r="182" spans="1:30" ht="12.75" customHeight="1">
      <c r="A182" s="36"/>
      <c r="B182" s="37"/>
      <c r="C182" s="36"/>
      <c r="D182" s="36"/>
      <c r="E182" s="36"/>
      <c r="F182" s="36"/>
      <c r="G182" s="36"/>
      <c r="H182" s="36"/>
      <c r="I182" s="37"/>
      <c r="J182" s="36"/>
      <c r="K182" s="36"/>
      <c r="L182" s="36"/>
      <c r="M182" s="36"/>
      <c r="N182" s="36"/>
      <c r="O182" s="41"/>
      <c r="P182" s="41"/>
      <c r="Q182" s="41"/>
      <c r="R182" s="41"/>
      <c r="S182" s="36"/>
      <c r="T182" s="36"/>
      <c r="U182" s="36"/>
      <c r="V182" s="36"/>
      <c r="W182" s="41"/>
      <c r="X182" s="41"/>
      <c r="Y182" s="41"/>
      <c r="Z182" s="42"/>
      <c r="AA182" s="42"/>
      <c r="AC182" s="4"/>
      <c r="AD182" s="4"/>
    </row>
    <row r="183" spans="1:30" ht="12.75" customHeight="1">
      <c r="A183" s="36"/>
      <c r="B183" s="37"/>
      <c r="C183" s="36"/>
      <c r="D183" s="36"/>
      <c r="E183" s="36"/>
      <c r="F183" s="36"/>
      <c r="G183" s="36"/>
      <c r="H183" s="36"/>
      <c r="I183" s="37"/>
      <c r="J183" s="36"/>
      <c r="K183" s="36"/>
      <c r="L183" s="36"/>
      <c r="M183" s="36"/>
      <c r="N183" s="36"/>
      <c r="O183" s="41"/>
      <c r="P183" s="41"/>
      <c r="Q183" s="41"/>
      <c r="R183" s="41"/>
      <c r="S183" s="36"/>
      <c r="T183" s="36"/>
      <c r="U183" s="36"/>
      <c r="V183" s="36"/>
      <c r="W183" s="41"/>
      <c r="X183" s="41"/>
      <c r="Y183" s="41"/>
      <c r="Z183" s="42"/>
      <c r="AA183" s="42"/>
      <c r="AC183" s="4"/>
      <c r="AD183" s="4"/>
    </row>
    <row r="184" spans="1:30" ht="12.75" customHeight="1">
      <c r="A184" s="36"/>
      <c r="B184" s="37"/>
      <c r="C184" s="36"/>
      <c r="D184" s="36"/>
      <c r="E184" s="36"/>
      <c r="F184" s="36"/>
      <c r="G184" s="36"/>
      <c r="H184" s="36"/>
      <c r="I184" s="37"/>
      <c r="J184" s="36"/>
      <c r="K184" s="36"/>
      <c r="L184" s="36"/>
      <c r="M184" s="36"/>
      <c r="N184" s="36"/>
      <c r="O184" s="41"/>
      <c r="P184" s="41"/>
      <c r="Q184" s="41"/>
      <c r="R184" s="41"/>
      <c r="S184" s="36"/>
      <c r="T184" s="36"/>
      <c r="U184" s="36"/>
      <c r="V184" s="36"/>
      <c r="W184" s="41"/>
      <c r="X184" s="41"/>
      <c r="Y184" s="41"/>
      <c r="Z184" s="42"/>
      <c r="AA184" s="42"/>
      <c r="AC184" s="4"/>
      <c r="AD184" s="4"/>
    </row>
    <row r="185" spans="1:30" ht="12.75" customHeight="1">
      <c r="A185" s="36"/>
      <c r="B185" s="37"/>
      <c r="C185" s="36"/>
      <c r="D185" s="36"/>
      <c r="E185" s="36"/>
      <c r="F185" s="36"/>
      <c r="G185" s="36"/>
      <c r="H185" s="36"/>
      <c r="I185" s="37"/>
      <c r="J185" s="36"/>
      <c r="K185" s="36"/>
      <c r="L185" s="36"/>
      <c r="M185" s="36"/>
      <c r="N185" s="36"/>
      <c r="O185" s="41"/>
      <c r="P185" s="41"/>
      <c r="Q185" s="41"/>
      <c r="R185" s="41"/>
      <c r="S185" s="36"/>
      <c r="T185" s="36"/>
      <c r="U185" s="36"/>
      <c r="V185" s="36"/>
      <c r="W185" s="41"/>
      <c r="X185" s="41"/>
      <c r="Y185" s="41"/>
      <c r="Z185" s="42"/>
      <c r="AA185" s="42"/>
      <c r="AC185" s="4"/>
      <c r="AD185" s="4"/>
    </row>
    <row r="186" spans="1:30" ht="12.75" customHeight="1">
      <c r="A186" s="36"/>
      <c r="B186" s="37"/>
      <c r="C186" s="36"/>
      <c r="D186" s="36"/>
      <c r="E186" s="36"/>
      <c r="F186" s="36"/>
      <c r="G186" s="36"/>
      <c r="H186" s="36"/>
      <c r="I186" s="37"/>
      <c r="J186" s="36"/>
      <c r="K186" s="36"/>
      <c r="L186" s="36"/>
      <c r="M186" s="36"/>
      <c r="N186" s="36"/>
      <c r="O186" s="41"/>
      <c r="P186" s="41"/>
      <c r="Q186" s="41"/>
      <c r="R186" s="41"/>
      <c r="S186" s="36"/>
      <c r="T186" s="36"/>
      <c r="U186" s="36"/>
      <c r="V186" s="36"/>
      <c r="W186" s="41"/>
      <c r="X186" s="41"/>
      <c r="Y186" s="41"/>
      <c r="Z186" s="42"/>
      <c r="AA186" s="42"/>
      <c r="AC186" s="4"/>
      <c r="AD186" s="4"/>
    </row>
    <row r="187" spans="1:30" ht="12.75" customHeight="1">
      <c r="A187" s="36"/>
      <c r="B187" s="37"/>
      <c r="C187" s="36"/>
      <c r="D187" s="36"/>
      <c r="E187" s="36"/>
      <c r="F187" s="36"/>
      <c r="G187" s="36"/>
      <c r="H187" s="36"/>
      <c r="I187" s="37"/>
      <c r="J187" s="36"/>
      <c r="K187" s="36"/>
      <c r="L187" s="36"/>
      <c r="M187" s="36"/>
      <c r="N187" s="36"/>
      <c r="O187" s="41"/>
      <c r="P187" s="41"/>
      <c r="Q187" s="41"/>
      <c r="R187" s="41"/>
      <c r="S187" s="36"/>
      <c r="T187" s="36"/>
      <c r="U187" s="36"/>
      <c r="V187" s="36"/>
      <c r="W187" s="41"/>
      <c r="X187" s="41"/>
      <c r="Y187" s="41"/>
      <c r="Z187" s="42"/>
      <c r="AA187" s="42"/>
      <c r="AC187" s="4"/>
      <c r="AD187" s="4"/>
    </row>
    <row r="188" spans="1:30" ht="12.75" customHeight="1">
      <c r="A188" s="36"/>
      <c r="B188" s="37"/>
      <c r="C188" s="36"/>
      <c r="D188" s="36"/>
      <c r="E188" s="36"/>
      <c r="F188" s="36"/>
      <c r="G188" s="36"/>
      <c r="H188" s="36"/>
      <c r="I188" s="37"/>
      <c r="J188" s="36"/>
      <c r="K188" s="36"/>
      <c r="L188" s="36"/>
      <c r="M188" s="36"/>
      <c r="N188" s="36"/>
      <c r="O188" s="41"/>
      <c r="P188" s="41"/>
      <c r="Q188" s="41"/>
      <c r="R188" s="41"/>
      <c r="S188" s="36"/>
      <c r="T188" s="36"/>
      <c r="U188" s="36"/>
      <c r="V188" s="36"/>
      <c r="W188" s="41"/>
      <c r="X188" s="41"/>
      <c r="Y188" s="41"/>
      <c r="Z188" s="42"/>
      <c r="AA188" s="42"/>
      <c r="AC188" s="4"/>
      <c r="AD188" s="4"/>
    </row>
    <row r="189" spans="1:30" ht="12.75" customHeight="1">
      <c r="A189" s="36"/>
      <c r="B189" s="37"/>
      <c r="C189" s="36"/>
      <c r="D189" s="36"/>
      <c r="E189" s="36"/>
      <c r="F189" s="36"/>
      <c r="G189" s="36"/>
      <c r="H189" s="36"/>
      <c r="I189" s="37"/>
      <c r="J189" s="36"/>
      <c r="K189" s="36"/>
      <c r="L189" s="36"/>
      <c r="M189" s="36"/>
      <c r="N189" s="36"/>
      <c r="O189" s="41"/>
      <c r="P189" s="41"/>
      <c r="Q189" s="41"/>
      <c r="R189" s="41"/>
      <c r="S189" s="36"/>
      <c r="T189" s="36"/>
      <c r="U189" s="36"/>
      <c r="V189" s="36"/>
      <c r="W189" s="41"/>
      <c r="X189" s="41"/>
      <c r="Y189" s="41"/>
      <c r="Z189" s="42"/>
      <c r="AA189" s="42"/>
      <c r="AC189" s="4"/>
      <c r="AD189" s="4"/>
    </row>
    <row r="190" spans="1:30" ht="12.75" customHeight="1">
      <c r="A190" s="36"/>
      <c r="B190" s="37"/>
      <c r="C190" s="36"/>
      <c r="D190" s="36"/>
      <c r="E190" s="36"/>
      <c r="F190" s="36"/>
      <c r="G190" s="36"/>
      <c r="H190" s="36"/>
      <c r="I190" s="37"/>
      <c r="J190" s="36"/>
      <c r="K190" s="36"/>
      <c r="L190" s="36"/>
      <c r="M190" s="36"/>
      <c r="N190" s="36"/>
      <c r="O190" s="41"/>
      <c r="P190" s="41"/>
      <c r="Q190" s="41"/>
      <c r="R190" s="41"/>
      <c r="S190" s="36"/>
      <c r="T190" s="36"/>
      <c r="U190" s="36"/>
      <c r="V190" s="36"/>
      <c r="W190" s="41"/>
      <c r="X190" s="41"/>
      <c r="Y190" s="41"/>
      <c r="Z190" s="42"/>
      <c r="AA190" s="42"/>
      <c r="AC190" s="4"/>
      <c r="AD190" s="4"/>
    </row>
    <row r="191" spans="1:30" ht="12.75" customHeight="1">
      <c r="A191" s="36"/>
      <c r="B191" s="37"/>
      <c r="C191" s="36"/>
      <c r="D191" s="36"/>
      <c r="E191" s="36"/>
      <c r="F191" s="36"/>
      <c r="G191" s="36"/>
      <c r="H191" s="36"/>
      <c r="I191" s="37"/>
      <c r="J191" s="36"/>
      <c r="K191" s="36"/>
      <c r="L191" s="36"/>
      <c r="M191" s="36"/>
      <c r="N191" s="36"/>
      <c r="O191" s="41"/>
      <c r="P191" s="41"/>
      <c r="Q191" s="41"/>
      <c r="R191" s="41"/>
      <c r="S191" s="36"/>
      <c r="T191" s="36"/>
      <c r="U191" s="36"/>
      <c r="V191" s="36"/>
      <c r="W191" s="41"/>
      <c r="X191" s="41"/>
      <c r="Y191" s="41"/>
      <c r="Z191" s="42"/>
      <c r="AA191" s="42"/>
      <c r="AC191" s="4"/>
      <c r="AD191" s="4"/>
    </row>
    <row r="192" spans="1:30" ht="12.75" customHeight="1">
      <c r="A192" s="36"/>
      <c r="B192" s="37"/>
      <c r="C192" s="36"/>
      <c r="D192" s="36"/>
      <c r="E192" s="36"/>
      <c r="F192" s="36"/>
      <c r="G192" s="36"/>
      <c r="H192" s="36"/>
      <c r="I192" s="37"/>
      <c r="J192" s="36"/>
      <c r="K192" s="36"/>
      <c r="L192" s="36"/>
      <c r="M192" s="36"/>
      <c r="N192" s="36"/>
      <c r="O192" s="41"/>
      <c r="P192" s="41"/>
      <c r="Q192" s="41"/>
      <c r="R192" s="41"/>
      <c r="S192" s="36"/>
      <c r="T192" s="36"/>
      <c r="U192" s="36"/>
      <c r="V192" s="36"/>
      <c r="W192" s="41"/>
      <c r="X192" s="41"/>
      <c r="Y192" s="41"/>
      <c r="Z192" s="42"/>
      <c r="AA192" s="42"/>
      <c r="AC192" s="4"/>
      <c r="AD192" s="4"/>
    </row>
    <row r="193" spans="1:30" ht="12.75" customHeight="1">
      <c r="A193" s="36"/>
      <c r="B193" s="37"/>
      <c r="C193" s="36"/>
      <c r="D193" s="36"/>
      <c r="E193" s="36"/>
      <c r="F193" s="36"/>
      <c r="G193" s="36"/>
      <c r="H193" s="36"/>
      <c r="I193" s="37"/>
      <c r="J193" s="36"/>
      <c r="K193" s="36"/>
      <c r="L193" s="36"/>
      <c r="M193" s="36"/>
      <c r="N193" s="36"/>
      <c r="O193" s="41"/>
      <c r="P193" s="41"/>
      <c r="Q193" s="41"/>
      <c r="R193" s="41"/>
      <c r="S193" s="36"/>
      <c r="T193" s="36"/>
      <c r="U193" s="36"/>
      <c r="V193" s="36"/>
      <c r="W193" s="41"/>
      <c r="X193" s="41"/>
      <c r="Y193" s="41"/>
      <c r="Z193" s="42"/>
      <c r="AA193" s="42"/>
      <c r="AC193" s="4"/>
      <c r="AD193" s="4"/>
    </row>
    <row r="194" spans="1:30" ht="12.75" customHeight="1">
      <c r="A194" s="36"/>
      <c r="B194" s="37"/>
      <c r="C194" s="36"/>
      <c r="D194" s="36"/>
      <c r="E194" s="36"/>
      <c r="F194" s="36"/>
      <c r="G194" s="36"/>
      <c r="H194" s="36"/>
      <c r="I194" s="37"/>
      <c r="J194" s="36"/>
      <c r="K194" s="36"/>
      <c r="L194" s="36"/>
      <c r="M194" s="36"/>
      <c r="N194" s="36"/>
      <c r="O194" s="41"/>
      <c r="P194" s="41"/>
      <c r="Q194" s="41"/>
      <c r="R194" s="41"/>
      <c r="S194" s="36"/>
      <c r="T194" s="36"/>
      <c r="U194" s="36"/>
      <c r="V194" s="36"/>
      <c r="W194" s="41"/>
      <c r="X194" s="41"/>
      <c r="Y194" s="41"/>
      <c r="Z194" s="42"/>
      <c r="AA194" s="42"/>
      <c r="AC194" s="4"/>
      <c r="AD194" s="4"/>
    </row>
    <row r="195" spans="1:30" ht="12.75" customHeight="1">
      <c r="A195" s="36"/>
      <c r="B195" s="37"/>
      <c r="C195" s="36"/>
      <c r="D195" s="36"/>
      <c r="E195" s="36"/>
      <c r="F195" s="36"/>
      <c r="G195" s="36"/>
      <c r="H195" s="36"/>
      <c r="I195" s="37"/>
      <c r="J195" s="36"/>
      <c r="K195" s="36"/>
      <c r="L195" s="36"/>
      <c r="M195" s="36"/>
      <c r="N195" s="36"/>
      <c r="O195" s="41"/>
      <c r="P195" s="41"/>
      <c r="Q195" s="41"/>
      <c r="R195" s="41"/>
      <c r="S195" s="36"/>
      <c r="T195" s="36"/>
      <c r="U195" s="36"/>
      <c r="V195" s="36"/>
      <c r="W195" s="41"/>
      <c r="X195" s="41"/>
      <c r="Y195" s="41"/>
      <c r="Z195" s="42"/>
      <c r="AA195" s="42"/>
      <c r="AC195" s="4"/>
      <c r="AD195" s="4"/>
    </row>
    <row r="196" spans="1:30" ht="12.75" customHeight="1">
      <c r="A196" s="36"/>
      <c r="B196" s="37"/>
      <c r="C196" s="36"/>
      <c r="D196" s="36"/>
      <c r="E196" s="36"/>
      <c r="F196" s="36"/>
      <c r="G196" s="36"/>
      <c r="H196" s="36"/>
      <c r="I196" s="37"/>
      <c r="J196" s="36"/>
      <c r="K196" s="36"/>
      <c r="L196" s="36"/>
      <c r="M196" s="36"/>
      <c r="N196" s="36"/>
      <c r="O196" s="41"/>
      <c r="P196" s="41"/>
      <c r="Q196" s="41"/>
      <c r="R196" s="41"/>
      <c r="S196" s="36"/>
      <c r="T196" s="36"/>
      <c r="U196" s="36"/>
      <c r="V196" s="36"/>
      <c r="W196" s="41"/>
      <c r="X196" s="41"/>
      <c r="Y196" s="41"/>
      <c r="Z196" s="42"/>
      <c r="AA196" s="42"/>
      <c r="AC196" s="4"/>
      <c r="AD196" s="4"/>
    </row>
    <row r="197" spans="1:30" ht="12.75" customHeight="1">
      <c r="A197" s="36"/>
      <c r="B197" s="37"/>
      <c r="C197" s="36"/>
      <c r="D197" s="36"/>
      <c r="E197" s="36"/>
      <c r="F197" s="36"/>
      <c r="G197" s="36"/>
      <c r="H197" s="36"/>
      <c r="I197" s="37"/>
      <c r="J197" s="36"/>
      <c r="K197" s="36"/>
      <c r="L197" s="36"/>
      <c r="M197" s="36"/>
      <c r="N197" s="36"/>
      <c r="O197" s="41"/>
      <c r="P197" s="41"/>
      <c r="Q197" s="41"/>
      <c r="R197" s="41"/>
      <c r="S197" s="36"/>
      <c r="T197" s="36"/>
      <c r="U197" s="36"/>
      <c r="V197" s="36"/>
      <c r="W197" s="41"/>
      <c r="X197" s="41"/>
      <c r="Y197" s="41"/>
      <c r="Z197" s="42"/>
      <c r="AA197" s="42"/>
      <c r="AC197" s="4"/>
      <c r="AD197" s="4"/>
    </row>
    <row r="198" spans="1:30" ht="12.75" customHeight="1">
      <c r="A198" s="36"/>
      <c r="B198" s="37"/>
      <c r="C198" s="36"/>
      <c r="D198" s="36"/>
      <c r="E198" s="36"/>
      <c r="F198" s="36"/>
      <c r="G198" s="36"/>
      <c r="H198" s="36"/>
      <c r="I198" s="37"/>
      <c r="J198" s="36"/>
      <c r="K198" s="36"/>
      <c r="L198" s="36"/>
      <c r="M198" s="36"/>
      <c r="N198" s="36"/>
      <c r="O198" s="41"/>
      <c r="P198" s="41"/>
      <c r="Q198" s="41"/>
      <c r="R198" s="41"/>
      <c r="S198" s="36"/>
      <c r="T198" s="36"/>
      <c r="U198" s="36"/>
      <c r="V198" s="36"/>
      <c r="W198" s="41"/>
      <c r="X198" s="41"/>
      <c r="Y198" s="41"/>
      <c r="Z198" s="42"/>
      <c r="AA198" s="42"/>
      <c r="AC198" s="4"/>
      <c r="AD198" s="4"/>
    </row>
    <row r="199" spans="1:30" ht="12.75" customHeight="1">
      <c r="A199" s="36"/>
      <c r="B199" s="37"/>
      <c r="C199" s="36"/>
      <c r="D199" s="36"/>
      <c r="E199" s="36"/>
      <c r="F199" s="36"/>
      <c r="G199" s="36"/>
      <c r="H199" s="36"/>
      <c r="I199" s="37"/>
      <c r="J199" s="36"/>
      <c r="K199" s="36"/>
      <c r="L199" s="36"/>
      <c r="M199" s="36"/>
      <c r="N199" s="36"/>
      <c r="O199" s="41"/>
      <c r="P199" s="41"/>
      <c r="Q199" s="41"/>
      <c r="R199" s="41"/>
      <c r="S199" s="36"/>
      <c r="T199" s="36"/>
      <c r="U199" s="36"/>
      <c r="V199" s="36"/>
      <c r="W199" s="41"/>
      <c r="X199" s="41"/>
      <c r="Y199" s="41"/>
      <c r="Z199" s="42"/>
      <c r="AA199" s="42"/>
      <c r="AC199" s="4"/>
      <c r="AD199" s="4"/>
    </row>
    <row r="200" spans="1:30" ht="12.75" customHeight="1">
      <c r="A200" s="36"/>
      <c r="B200" s="37"/>
      <c r="C200" s="36"/>
      <c r="D200" s="36"/>
      <c r="E200" s="36"/>
      <c r="F200" s="36"/>
      <c r="G200" s="36"/>
      <c r="H200" s="36"/>
      <c r="I200" s="37"/>
      <c r="J200" s="36"/>
      <c r="K200" s="36"/>
      <c r="L200" s="36"/>
      <c r="M200" s="36"/>
      <c r="N200" s="36"/>
      <c r="O200" s="41"/>
      <c r="P200" s="41"/>
      <c r="Q200" s="41"/>
      <c r="R200" s="41"/>
      <c r="S200" s="36"/>
      <c r="T200" s="36"/>
      <c r="U200" s="36"/>
      <c r="V200" s="36"/>
      <c r="W200" s="41"/>
      <c r="X200" s="41"/>
      <c r="Y200" s="41"/>
      <c r="Z200" s="42"/>
      <c r="AA200" s="42"/>
      <c r="AC200" s="4"/>
      <c r="AD200" s="4"/>
    </row>
    <row r="201" spans="1:30" ht="12.75" customHeight="1">
      <c r="A201" s="36"/>
      <c r="B201" s="37"/>
      <c r="C201" s="36"/>
      <c r="D201" s="36"/>
      <c r="E201" s="36"/>
      <c r="F201" s="36"/>
      <c r="G201" s="36"/>
      <c r="H201" s="36"/>
      <c r="I201" s="37"/>
      <c r="J201" s="36"/>
      <c r="K201" s="36"/>
      <c r="L201" s="36"/>
      <c r="M201" s="36"/>
      <c r="N201" s="36"/>
      <c r="O201" s="41"/>
      <c r="P201" s="41"/>
      <c r="Q201" s="41"/>
      <c r="R201" s="41"/>
      <c r="S201" s="36"/>
      <c r="T201" s="36"/>
      <c r="U201" s="36"/>
      <c r="V201" s="36"/>
      <c r="W201" s="41"/>
      <c r="X201" s="41"/>
      <c r="Y201" s="41"/>
      <c r="Z201" s="42"/>
      <c r="AA201" s="42"/>
      <c r="AC201" s="4"/>
      <c r="AD201" s="4"/>
    </row>
    <row r="202" spans="1:30" ht="12.75" customHeight="1">
      <c r="A202" s="36"/>
      <c r="B202" s="37"/>
      <c r="C202" s="36"/>
      <c r="D202" s="36"/>
      <c r="E202" s="36"/>
      <c r="F202" s="36"/>
      <c r="G202" s="36"/>
      <c r="H202" s="36"/>
      <c r="I202" s="37"/>
      <c r="J202" s="36"/>
      <c r="K202" s="36"/>
      <c r="L202" s="36"/>
      <c r="M202" s="36"/>
      <c r="N202" s="36"/>
      <c r="O202" s="41"/>
      <c r="P202" s="41"/>
      <c r="Q202" s="41"/>
      <c r="R202" s="41"/>
      <c r="S202" s="36"/>
      <c r="T202" s="36"/>
      <c r="U202" s="36"/>
      <c r="V202" s="36"/>
      <c r="W202" s="41"/>
      <c r="X202" s="41"/>
      <c r="Y202" s="41"/>
      <c r="Z202" s="42"/>
      <c r="AA202" s="42"/>
      <c r="AC202" s="4"/>
      <c r="AD202" s="4"/>
    </row>
    <row r="203" spans="1:30" ht="12.75" customHeight="1">
      <c r="A203" s="36"/>
      <c r="B203" s="37"/>
      <c r="C203" s="36"/>
      <c r="D203" s="36"/>
      <c r="E203" s="36"/>
      <c r="F203" s="36"/>
      <c r="G203" s="36"/>
      <c r="H203" s="36"/>
      <c r="I203" s="37"/>
      <c r="J203" s="36"/>
      <c r="K203" s="36"/>
      <c r="L203" s="36"/>
      <c r="M203" s="36"/>
      <c r="N203" s="36"/>
      <c r="O203" s="41"/>
      <c r="P203" s="41"/>
      <c r="Q203" s="41"/>
      <c r="R203" s="41"/>
      <c r="S203" s="36"/>
      <c r="T203" s="36"/>
      <c r="U203" s="36"/>
      <c r="V203" s="36"/>
      <c r="W203" s="41"/>
      <c r="X203" s="41"/>
      <c r="Y203" s="41"/>
      <c r="Z203" s="42"/>
      <c r="AA203" s="42"/>
      <c r="AC203" s="4"/>
      <c r="AD203" s="4"/>
    </row>
    <row r="204" spans="1:30" ht="12.75" customHeight="1">
      <c r="A204" s="36"/>
      <c r="B204" s="37"/>
      <c r="C204" s="36"/>
      <c r="D204" s="36"/>
      <c r="E204" s="36"/>
      <c r="F204" s="36"/>
      <c r="G204" s="36"/>
      <c r="H204" s="36"/>
      <c r="I204" s="37"/>
      <c r="J204" s="36"/>
      <c r="K204" s="36"/>
      <c r="L204" s="36"/>
      <c r="M204" s="36"/>
      <c r="N204" s="36"/>
      <c r="O204" s="41"/>
      <c r="P204" s="41"/>
      <c r="Q204" s="41"/>
      <c r="R204" s="41"/>
      <c r="S204" s="36"/>
      <c r="T204" s="36"/>
      <c r="U204" s="36"/>
      <c r="V204" s="36"/>
      <c r="W204" s="41"/>
      <c r="X204" s="41"/>
      <c r="Y204" s="41"/>
      <c r="Z204" s="42"/>
      <c r="AA204" s="42"/>
      <c r="AC204" s="4"/>
      <c r="AD204" s="4"/>
    </row>
    <row r="205" spans="1:30" ht="12.75" customHeight="1">
      <c r="A205" s="36"/>
      <c r="B205" s="37"/>
      <c r="C205" s="36"/>
      <c r="D205" s="36"/>
      <c r="E205" s="36"/>
      <c r="F205" s="36"/>
      <c r="G205" s="36"/>
      <c r="H205" s="36"/>
      <c r="I205" s="37"/>
      <c r="J205" s="36"/>
      <c r="K205" s="36"/>
      <c r="L205" s="36"/>
      <c r="M205" s="36"/>
      <c r="N205" s="36"/>
      <c r="O205" s="41"/>
      <c r="P205" s="41"/>
      <c r="Q205" s="41"/>
      <c r="R205" s="41"/>
      <c r="S205" s="36"/>
      <c r="T205" s="36"/>
      <c r="U205" s="36"/>
      <c r="V205" s="36"/>
      <c r="W205" s="41"/>
      <c r="X205" s="41"/>
      <c r="Y205" s="41"/>
      <c r="Z205" s="42"/>
      <c r="AA205" s="42"/>
      <c r="AC205" s="4"/>
      <c r="AD205" s="4"/>
    </row>
    <row r="206" spans="1:30" ht="12.75" customHeight="1">
      <c r="A206" s="36"/>
      <c r="B206" s="37"/>
      <c r="C206" s="36"/>
      <c r="D206" s="36"/>
      <c r="E206" s="36"/>
      <c r="F206" s="36"/>
      <c r="G206" s="36"/>
      <c r="H206" s="36"/>
      <c r="I206" s="37"/>
      <c r="J206" s="36"/>
      <c r="K206" s="36"/>
      <c r="L206" s="36"/>
      <c r="M206" s="36"/>
      <c r="N206" s="36"/>
      <c r="O206" s="41"/>
      <c r="P206" s="41"/>
      <c r="Q206" s="41"/>
      <c r="R206" s="41"/>
      <c r="S206" s="36"/>
      <c r="T206" s="36"/>
      <c r="U206" s="36"/>
      <c r="V206" s="36"/>
      <c r="W206" s="41"/>
      <c r="X206" s="41"/>
      <c r="Y206" s="41"/>
      <c r="Z206" s="42"/>
      <c r="AA206" s="42"/>
      <c r="AC206" s="4"/>
      <c r="AD206" s="4"/>
    </row>
    <row r="207" spans="1:30" ht="12.75" customHeight="1">
      <c r="A207" s="36"/>
      <c r="B207" s="37"/>
      <c r="C207" s="36"/>
      <c r="D207" s="36"/>
      <c r="E207" s="36"/>
      <c r="F207" s="36"/>
      <c r="G207" s="36"/>
      <c r="H207" s="36"/>
      <c r="I207" s="37"/>
      <c r="J207" s="36"/>
      <c r="K207" s="36"/>
      <c r="L207" s="36"/>
      <c r="M207" s="36"/>
      <c r="N207" s="36"/>
      <c r="O207" s="41"/>
      <c r="P207" s="41"/>
      <c r="Q207" s="41"/>
      <c r="R207" s="41"/>
      <c r="S207" s="36"/>
      <c r="T207" s="36"/>
      <c r="U207" s="36"/>
      <c r="V207" s="36"/>
      <c r="W207" s="41"/>
      <c r="X207" s="41"/>
      <c r="Y207" s="41"/>
      <c r="Z207" s="42"/>
      <c r="AA207" s="42"/>
      <c r="AC207" s="4"/>
      <c r="AD207" s="4"/>
    </row>
    <row r="208" spans="1:30" ht="12.75" customHeight="1">
      <c r="A208" s="36"/>
      <c r="B208" s="37"/>
      <c r="C208" s="36"/>
      <c r="D208" s="36"/>
      <c r="E208" s="36"/>
      <c r="F208" s="36"/>
      <c r="G208" s="36"/>
      <c r="H208" s="36"/>
      <c r="I208" s="37"/>
      <c r="J208" s="36"/>
      <c r="K208" s="36"/>
      <c r="L208" s="36"/>
      <c r="M208" s="36"/>
      <c r="N208" s="36"/>
      <c r="O208" s="41"/>
      <c r="P208" s="41"/>
      <c r="Q208" s="41"/>
      <c r="R208" s="41"/>
      <c r="S208" s="36"/>
      <c r="T208" s="36"/>
      <c r="U208" s="36"/>
      <c r="V208" s="36"/>
      <c r="W208" s="41"/>
      <c r="X208" s="41"/>
      <c r="Y208" s="41"/>
      <c r="Z208" s="42"/>
      <c r="AA208" s="42"/>
      <c r="AC208" s="4"/>
      <c r="AD208" s="4"/>
    </row>
    <row r="209" spans="1:30" ht="12.75" customHeight="1">
      <c r="A209" s="36"/>
      <c r="B209" s="37"/>
      <c r="C209" s="36"/>
      <c r="D209" s="36"/>
      <c r="E209" s="36"/>
      <c r="F209" s="36"/>
      <c r="G209" s="36"/>
      <c r="H209" s="36"/>
      <c r="I209" s="37"/>
      <c r="J209" s="36"/>
      <c r="K209" s="36"/>
      <c r="L209" s="36"/>
      <c r="M209" s="36"/>
      <c r="N209" s="36"/>
      <c r="O209" s="41"/>
      <c r="P209" s="41"/>
      <c r="Q209" s="41"/>
      <c r="R209" s="41"/>
      <c r="S209" s="36"/>
      <c r="T209" s="36"/>
      <c r="U209" s="36"/>
      <c r="V209" s="36"/>
      <c r="W209" s="41"/>
      <c r="X209" s="41"/>
      <c r="Y209" s="41"/>
      <c r="Z209" s="42"/>
      <c r="AA209" s="42"/>
      <c r="AC209" s="4"/>
      <c r="AD209" s="4"/>
    </row>
    <row r="210" spans="1:30" ht="12.75" customHeight="1">
      <c r="A210" s="36"/>
      <c r="B210" s="37"/>
      <c r="C210" s="36"/>
      <c r="D210" s="36"/>
      <c r="E210" s="36"/>
      <c r="F210" s="36"/>
      <c r="G210" s="36"/>
      <c r="H210" s="36"/>
      <c r="I210" s="37"/>
      <c r="J210" s="36"/>
      <c r="K210" s="36"/>
      <c r="L210" s="36"/>
      <c r="M210" s="36"/>
      <c r="N210" s="36"/>
      <c r="O210" s="41"/>
      <c r="P210" s="41"/>
      <c r="Q210" s="41"/>
      <c r="R210" s="41"/>
      <c r="S210" s="36"/>
      <c r="T210" s="36"/>
      <c r="U210" s="36"/>
      <c r="V210" s="36"/>
      <c r="W210" s="41"/>
      <c r="X210" s="41"/>
      <c r="Y210" s="41"/>
      <c r="Z210" s="42"/>
      <c r="AA210" s="42"/>
      <c r="AC210" s="4"/>
      <c r="AD210" s="4"/>
    </row>
    <row r="211" spans="1:30" ht="12.75" customHeight="1">
      <c r="A211" s="36"/>
      <c r="B211" s="37"/>
      <c r="C211" s="36"/>
      <c r="D211" s="36"/>
      <c r="E211" s="36"/>
      <c r="F211" s="36"/>
      <c r="G211" s="36"/>
      <c r="H211" s="36"/>
      <c r="I211" s="37"/>
      <c r="J211" s="36"/>
      <c r="K211" s="36"/>
      <c r="L211" s="36"/>
      <c r="M211" s="36"/>
      <c r="N211" s="36"/>
      <c r="O211" s="41"/>
      <c r="P211" s="41"/>
      <c r="Q211" s="41"/>
      <c r="R211" s="41"/>
      <c r="S211" s="36"/>
      <c r="T211" s="36"/>
      <c r="U211" s="36"/>
      <c r="V211" s="36"/>
      <c r="W211" s="41"/>
      <c r="X211" s="41"/>
      <c r="Y211" s="41"/>
      <c r="Z211" s="42"/>
      <c r="AA211" s="42"/>
      <c r="AC211" s="4"/>
      <c r="AD211" s="4"/>
    </row>
    <row r="212" spans="1:30" ht="12.75" customHeight="1">
      <c r="A212" s="36"/>
      <c r="B212" s="37"/>
      <c r="C212" s="36"/>
      <c r="D212" s="36"/>
      <c r="E212" s="36"/>
      <c r="F212" s="36"/>
      <c r="G212" s="36"/>
      <c r="H212" s="36"/>
      <c r="I212" s="37"/>
      <c r="J212" s="36"/>
      <c r="K212" s="36"/>
      <c r="L212" s="36"/>
      <c r="M212" s="36"/>
      <c r="N212" s="36"/>
      <c r="O212" s="41"/>
      <c r="P212" s="41"/>
      <c r="Q212" s="41"/>
      <c r="R212" s="41"/>
      <c r="S212" s="36"/>
      <c r="T212" s="36"/>
      <c r="U212" s="36"/>
      <c r="V212" s="36"/>
      <c r="W212" s="41"/>
      <c r="X212" s="41"/>
      <c r="Y212" s="41"/>
      <c r="Z212" s="42"/>
      <c r="AA212" s="42"/>
      <c r="AC212" s="4"/>
      <c r="AD212" s="4"/>
    </row>
    <row r="213" spans="1:30" ht="12.75" customHeight="1">
      <c r="A213" s="36"/>
      <c r="B213" s="37"/>
      <c r="C213" s="36"/>
      <c r="D213" s="36"/>
      <c r="E213" s="36"/>
      <c r="F213" s="36"/>
      <c r="G213" s="36"/>
      <c r="H213" s="36"/>
      <c r="I213" s="37"/>
      <c r="J213" s="36"/>
      <c r="K213" s="36"/>
      <c r="L213" s="36"/>
      <c r="M213" s="36"/>
      <c r="N213" s="36"/>
      <c r="O213" s="41"/>
      <c r="P213" s="41"/>
      <c r="Q213" s="41"/>
      <c r="R213" s="41"/>
      <c r="S213" s="36"/>
      <c r="T213" s="36"/>
      <c r="U213" s="36"/>
      <c r="V213" s="36"/>
      <c r="W213" s="41"/>
      <c r="X213" s="41"/>
      <c r="Y213" s="41"/>
      <c r="Z213" s="42"/>
      <c r="AA213" s="42"/>
      <c r="AC213" s="4"/>
      <c r="AD213" s="4"/>
    </row>
    <row r="214" spans="1:30" ht="12.75" customHeight="1">
      <c r="A214" s="36"/>
      <c r="B214" s="37"/>
      <c r="C214" s="36"/>
      <c r="D214" s="36"/>
      <c r="E214" s="36"/>
      <c r="F214" s="36"/>
      <c r="G214" s="36"/>
      <c r="H214" s="36"/>
      <c r="I214" s="37"/>
      <c r="J214" s="36"/>
      <c r="K214" s="36"/>
      <c r="L214" s="36"/>
      <c r="M214" s="36"/>
      <c r="N214" s="36"/>
      <c r="O214" s="41"/>
      <c r="P214" s="41"/>
      <c r="Q214" s="41"/>
      <c r="R214" s="41"/>
      <c r="S214" s="36"/>
      <c r="T214" s="36"/>
      <c r="U214" s="36"/>
      <c r="V214" s="36"/>
      <c r="W214" s="41"/>
      <c r="X214" s="41"/>
      <c r="Y214" s="41"/>
      <c r="Z214" s="42"/>
      <c r="AA214" s="42"/>
      <c r="AC214" s="4"/>
      <c r="AD214" s="4"/>
    </row>
    <row r="215" spans="1:30" ht="12.75" customHeight="1">
      <c r="A215" s="36"/>
      <c r="B215" s="37"/>
      <c r="C215" s="36"/>
      <c r="D215" s="36"/>
      <c r="E215" s="36"/>
      <c r="F215" s="36"/>
      <c r="G215" s="36"/>
      <c r="H215" s="36"/>
      <c r="I215" s="37"/>
      <c r="J215" s="36"/>
      <c r="K215" s="36"/>
      <c r="L215" s="36"/>
      <c r="M215" s="36"/>
      <c r="N215" s="36"/>
      <c r="O215" s="41"/>
      <c r="P215" s="41"/>
      <c r="Q215" s="41"/>
      <c r="R215" s="41"/>
      <c r="S215" s="36"/>
      <c r="T215" s="36"/>
      <c r="U215" s="36"/>
      <c r="V215" s="36"/>
      <c r="W215" s="41"/>
      <c r="X215" s="41"/>
      <c r="Y215" s="41"/>
      <c r="Z215" s="42"/>
      <c r="AA215" s="42"/>
      <c r="AC215" s="4"/>
      <c r="AD215" s="4"/>
    </row>
    <row r="216" spans="1:30" ht="12.75" customHeight="1">
      <c r="A216" s="36"/>
      <c r="B216" s="37"/>
      <c r="C216" s="36"/>
      <c r="D216" s="36"/>
      <c r="E216" s="36"/>
      <c r="F216" s="36"/>
      <c r="G216" s="36"/>
      <c r="H216" s="36"/>
      <c r="I216" s="37"/>
      <c r="J216" s="36"/>
      <c r="K216" s="36"/>
      <c r="L216" s="36"/>
      <c r="M216" s="36"/>
      <c r="N216" s="36"/>
      <c r="O216" s="41"/>
      <c r="P216" s="41"/>
      <c r="Q216" s="41"/>
      <c r="R216" s="41"/>
      <c r="S216" s="36"/>
      <c r="T216" s="36"/>
      <c r="U216" s="36"/>
      <c r="V216" s="36"/>
      <c r="W216" s="41"/>
      <c r="X216" s="41"/>
      <c r="Y216" s="41"/>
      <c r="Z216" s="42"/>
      <c r="AA216" s="42"/>
      <c r="AC216" s="4"/>
      <c r="AD216" s="4"/>
    </row>
    <row r="217" spans="1:30" ht="12.75" customHeight="1">
      <c r="A217" s="36"/>
      <c r="B217" s="37"/>
      <c r="C217" s="36"/>
      <c r="D217" s="36"/>
      <c r="E217" s="36"/>
      <c r="F217" s="36"/>
      <c r="G217" s="36"/>
      <c r="H217" s="36"/>
      <c r="I217" s="37"/>
      <c r="J217" s="36"/>
      <c r="K217" s="36"/>
      <c r="L217" s="36"/>
      <c r="M217" s="36"/>
      <c r="N217" s="36"/>
      <c r="O217" s="41"/>
      <c r="P217" s="41"/>
      <c r="Q217" s="41"/>
      <c r="R217" s="41"/>
      <c r="S217" s="36"/>
      <c r="T217" s="36"/>
      <c r="U217" s="36"/>
      <c r="V217" s="36"/>
      <c r="W217" s="41"/>
      <c r="X217" s="41"/>
      <c r="Y217" s="41"/>
      <c r="Z217" s="42"/>
      <c r="AA217" s="42"/>
      <c r="AC217" s="4"/>
      <c r="AD217" s="4"/>
    </row>
    <row r="218" spans="1:30" ht="12.75" customHeight="1">
      <c r="A218" s="36"/>
      <c r="B218" s="37"/>
      <c r="C218" s="36"/>
      <c r="D218" s="36"/>
      <c r="E218" s="36"/>
      <c r="F218" s="36"/>
      <c r="G218" s="36"/>
      <c r="H218" s="36"/>
      <c r="I218" s="37"/>
      <c r="J218" s="36"/>
      <c r="K218" s="36"/>
      <c r="L218" s="36"/>
      <c r="M218" s="36"/>
      <c r="N218" s="36"/>
      <c r="O218" s="41"/>
      <c r="P218" s="41"/>
      <c r="Q218" s="41"/>
      <c r="R218" s="41"/>
      <c r="S218" s="36"/>
      <c r="T218" s="36"/>
      <c r="U218" s="36"/>
      <c r="V218" s="36"/>
      <c r="W218" s="41"/>
      <c r="X218" s="41"/>
      <c r="Y218" s="41"/>
      <c r="Z218" s="42"/>
      <c r="AA218" s="42"/>
      <c r="AC218" s="4"/>
      <c r="AD218" s="4"/>
    </row>
    <row r="219" spans="1:30" ht="12.75" customHeight="1">
      <c r="A219" s="36"/>
      <c r="B219" s="37"/>
      <c r="C219" s="36"/>
      <c r="D219" s="36"/>
      <c r="E219" s="36"/>
      <c r="F219" s="36"/>
      <c r="G219" s="36"/>
      <c r="H219" s="36"/>
      <c r="I219" s="37"/>
      <c r="J219" s="36"/>
      <c r="K219" s="36"/>
      <c r="L219" s="36"/>
      <c r="M219" s="36"/>
      <c r="N219" s="36"/>
      <c r="O219" s="41"/>
      <c r="P219" s="41"/>
      <c r="Q219" s="41"/>
      <c r="R219" s="41"/>
      <c r="S219" s="36"/>
      <c r="T219" s="36"/>
      <c r="U219" s="36"/>
      <c r="V219" s="36"/>
      <c r="W219" s="41"/>
      <c r="X219" s="41"/>
      <c r="Y219" s="41"/>
      <c r="Z219" s="42"/>
      <c r="AA219" s="42"/>
      <c r="AC219" s="4"/>
      <c r="AD219" s="4"/>
    </row>
    <row r="220" spans="1:30" ht="12.75" customHeight="1">
      <c r="A220" s="36"/>
      <c r="B220" s="37"/>
      <c r="C220" s="36"/>
      <c r="D220" s="36"/>
      <c r="E220" s="36"/>
      <c r="F220" s="36"/>
      <c r="G220" s="36"/>
      <c r="H220" s="36"/>
      <c r="I220" s="37"/>
      <c r="J220" s="36"/>
      <c r="K220" s="36"/>
      <c r="L220" s="36"/>
      <c r="M220" s="36"/>
      <c r="N220" s="36"/>
      <c r="O220" s="41"/>
      <c r="P220" s="41"/>
      <c r="Q220" s="41"/>
      <c r="R220" s="41"/>
      <c r="S220" s="36"/>
      <c r="T220" s="36"/>
      <c r="U220" s="36"/>
      <c r="V220" s="36"/>
      <c r="W220" s="41"/>
      <c r="X220" s="41"/>
      <c r="Y220" s="41"/>
      <c r="Z220" s="42"/>
      <c r="AA220" s="42"/>
      <c r="AC220" s="4"/>
      <c r="AD220" s="4"/>
    </row>
    <row r="221" spans="1:30" ht="15.75" customHeight="1"/>
    <row r="222" spans="1:30" ht="15.75" customHeight="1"/>
    <row r="223" spans="1:30" ht="15.75" customHeight="1"/>
    <row r="224" spans="1:3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2:B3"/>
    <mergeCell ref="A4:B5"/>
    <mergeCell ref="A8:B9"/>
    <mergeCell ref="A12:B13"/>
    <mergeCell ref="A16:B17"/>
  </mergeCells>
  <dataValidations count="2">
    <dataValidation type="list" allowBlank="1" showInputMessage="1" showErrorMessage="1" prompt=" - " sqref="AC2:AC220" xr:uid="{00000000-0002-0000-0800-000000000000}">
      <formula1>CÓDIGOS</formula1>
    </dataValidation>
    <dataValidation type="list" allowBlank="1" showInputMessage="1" showErrorMessage="1" prompt=" - " sqref="AD2:AD220" xr:uid="{00000000-0002-0000-0800-000001000000}">
      <formula1>PROGRAMAS</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14</vt:i4>
      </vt:variant>
      <vt:variant>
        <vt:lpstr>Rangos con nombre</vt:lpstr>
      </vt:variant>
      <vt:variant>
        <vt:i4>2</vt:i4>
      </vt:variant>
    </vt:vector>
  </HeadingPairs>
  <TitlesOfParts>
    <vt:vector size="16" baseType="lpstr">
      <vt:lpstr>Vejez Hospitalario</vt:lpstr>
      <vt:lpstr>Vejez Ambulatorio</vt:lpstr>
      <vt:lpstr>Consolidado</vt:lpstr>
      <vt:lpstr>MEDELLIN 2do SEMESTRE</vt:lpstr>
      <vt:lpstr>Hoja1</vt:lpstr>
      <vt:lpstr>CARMEN 2do SEMESTRE</vt:lpstr>
      <vt:lpstr>CARMEN 1er SEMESTRE</vt:lpstr>
      <vt:lpstr>ANDES 2do SEMESTRE</vt:lpstr>
      <vt:lpstr>DATOS</vt:lpstr>
      <vt:lpstr>CODIGOS DEPARTAMENTOS-MUNICIPIO</vt:lpstr>
      <vt:lpstr>NIT EPS</vt:lpstr>
      <vt:lpstr>ACTIVIDAD ECONÓMICA</vt:lpstr>
      <vt:lpstr>CENTROS DE TRABAJO</vt:lpstr>
      <vt:lpstr>PROGRAMA_FACULTAD</vt:lpstr>
      <vt:lpstr>código</vt:lpstr>
      <vt:lpstr>programa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APH</dc:creator>
  <cp:keywords/>
  <dc:description/>
  <cp:lastModifiedBy>ALEJANDRO HERNANDEZ ARANGO</cp:lastModifiedBy>
  <cp:revision/>
  <dcterms:created xsi:type="dcterms:W3CDTF">2017-09-26T17:08:56Z</dcterms:created>
  <dcterms:modified xsi:type="dcterms:W3CDTF">2023-03-17T15:39:45Z</dcterms:modified>
  <cp:category/>
  <cp:contentStatus/>
</cp:coreProperties>
</file>