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ngeniera en Sistemas\Ing.Software II\Diseño Detallado\Microservicio Solicitudes\"/>
    </mc:Choice>
  </mc:AlternateContent>
  <bookViews>
    <workbookView xWindow="0" yWindow="0" windowWidth="23040" windowHeight="9048" firstSheet="18" activeTab="23"/>
  </bookViews>
  <sheets>
    <sheet name="Modelo de dominio" sheetId="3" r:id="rId1"/>
    <sheet name="Objetos de dominio" sheetId="2" r:id="rId2"/>
    <sheet name="Bandeja Entrada - DS" sheetId="18" r:id="rId3"/>
    <sheet name="Bandeja Entrada" sheetId="24" r:id="rId4"/>
    <sheet name="Buzon - DS" sheetId="19" r:id="rId5"/>
    <sheet name="Buzon" sheetId="23" r:id="rId6"/>
    <sheet name="Coordinador - DS" sheetId="20" r:id="rId7"/>
    <sheet name="Coordinador" sheetId="21" r:id="rId8"/>
    <sheet name="Estado Solicitud - DS" sheetId="4" r:id="rId9"/>
    <sheet name="Estado Solicitud" sheetId="11" r:id="rId10"/>
    <sheet name="Insumo - DS" sheetId="9" r:id="rId11"/>
    <sheet name="Insumo" sheetId="12" r:id="rId12"/>
    <sheet name="Reserva - DS" sheetId="10" r:id="rId13"/>
    <sheet name="Reserva" sheetId="13" r:id="rId14"/>
    <sheet name="Solicitud Insumo - DS" sheetId="6" r:id="rId15"/>
    <sheet name="Solicitud Insumo" sheetId="14" r:id="rId16"/>
    <sheet name="Solicitud Horario - DS" sheetId="8" r:id="rId17"/>
    <sheet name="Solicitud Pendiente - DS" sheetId="17" r:id="rId18"/>
    <sheet name="Solicitud Pendiente" sheetId="22" r:id="rId19"/>
    <sheet name="Solicitud Horario" sheetId="15" r:id="rId20"/>
    <sheet name="Tipo Insumo - DS" sheetId="1" r:id="rId21"/>
    <sheet name="Tipo Insumo" sheetId="16" r:id="rId22"/>
    <sheet name="Usuario - DS" sheetId="5" r:id="rId23"/>
    <sheet name="Usuario" sheetId="7" r:id="rId24"/>
  </sheets>
  <externalReferences>
    <externalReference r:id="rId25"/>
    <externalReference r:id="rId26"/>
  </externalReferences>
  <definedNames>
    <definedName name="_xlnm._FilterDatabase" localSheetId="1" hidden="1">'Objetos de dominio'!$A$1:$E$12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4" l="1"/>
  <c r="W5" i="24"/>
  <c r="N22" i="24"/>
  <c r="N19" i="24"/>
  <c r="N20" i="24"/>
  <c r="N18" i="24"/>
  <c r="B3" i="24"/>
  <c r="B2" i="24"/>
  <c r="V5" i="24"/>
  <c r="U5" i="24"/>
  <c r="T5" i="24"/>
  <c r="C11" i="23"/>
  <c r="B3" i="23"/>
  <c r="B2" i="23"/>
  <c r="V5" i="23"/>
  <c r="U5" i="23"/>
  <c r="T5" i="23"/>
  <c r="B3" i="22"/>
  <c r="B2" i="22"/>
  <c r="Q14" i="22"/>
  <c r="W5" i="22"/>
  <c r="B3" i="21"/>
  <c r="B2" i="21"/>
  <c r="W5" i="21"/>
  <c r="V5" i="21"/>
  <c r="U5" i="21"/>
  <c r="T5" i="21"/>
  <c r="A3" i="21"/>
  <c r="A2" i="21"/>
  <c r="E4" i="18"/>
  <c r="E5" i="18"/>
  <c r="E6" i="18"/>
  <c r="E3" i="18"/>
  <c r="C4" i="18"/>
  <c r="C5" i="18"/>
  <c r="C6" i="18"/>
  <c r="C3" i="18"/>
  <c r="B3" i="18"/>
  <c r="B4" i="18" s="1"/>
  <c r="B5" i="18" s="1"/>
  <c r="B6" i="18" s="1"/>
  <c r="C4" i="17"/>
  <c r="C5" i="17"/>
  <c r="C6" i="17"/>
  <c r="C7" i="17"/>
  <c r="C8" i="17"/>
  <c r="C3" i="17"/>
  <c r="B7" i="17"/>
  <c r="B8" i="17"/>
  <c r="B6" i="17"/>
  <c r="F4" i="6"/>
  <c r="F5" i="6"/>
  <c r="F3" i="6"/>
  <c r="G4" i="8"/>
  <c r="B4" i="17" s="1"/>
  <c r="G5" i="8"/>
  <c r="B5" i="17" s="1"/>
  <c r="G3" i="8"/>
  <c r="B3" i="17" s="1"/>
  <c r="C3" i="19"/>
  <c r="B3" i="19"/>
  <c r="E3" i="20"/>
  <c r="B3" i="7" l="1"/>
  <c r="B2" i="7"/>
  <c r="B3" i="16"/>
  <c r="B2" i="16"/>
  <c r="T5" i="16"/>
  <c r="P8" i="15"/>
  <c r="B3" i="15"/>
  <c r="B2" i="15"/>
  <c r="Q29" i="15"/>
  <c r="Q27" i="15"/>
  <c r="Q26" i="15"/>
  <c r="Q25" i="15"/>
  <c r="Y5" i="15"/>
  <c r="X5" i="15"/>
  <c r="W5" i="15"/>
  <c r="B3" i="14"/>
  <c r="B2" i="14"/>
  <c r="Q28" i="14"/>
  <c r="Q26" i="14"/>
  <c r="Q25" i="14"/>
  <c r="Q24" i="14"/>
  <c r="Y5" i="14"/>
  <c r="X5" i="14"/>
  <c r="W5" i="14"/>
  <c r="C16" i="13"/>
  <c r="Y5" i="13"/>
  <c r="Q30" i="13"/>
  <c r="Q29" i="13"/>
  <c r="B3" i="13"/>
  <c r="B2" i="13"/>
  <c r="Q27" i="13"/>
  <c r="Q26" i="13"/>
  <c r="Q25" i="13"/>
  <c r="C18" i="13"/>
  <c r="X5" i="13"/>
  <c r="W5" i="13"/>
  <c r="N30" i="12" l="1"/>
  <c r="N27" i="12"/>
  <c r="N28" i="12"/>
  <c r="N26" i="12"/>
  <c r="M10" i="12"/>
  <c r="B3" i="12"/>
  <c r="B2" i="12"/>
  <c r="V5" i="12"/>
  <c r="U5" i="12"/>
  <c r="T5" i="12"/>
  <c r="B3" i="11"/>
  <c r="B2" i="11"/>
  <c r="T5" i="11"/>
  <c r="E4" i="8" l="1"/>
  <c r="E5" i="8"/>
  <c r="E3" i="8"/>
  <c r="B4" i="8"/>
  <c r="B5" i="8"/>
  <c r="B3" i="8"/>
  <c r="C4" i="9"/>
  <c r="C3" i="9"/>
  <c r="G3" i="10"/>
  <c r="B3" i="6" s="1"/>
  <c r="B7" i="10"/>
  <c r="G7" i="10" s="1"/>
  <c r="B6" i="10"/>
  <c r="G6" i="10" s="1"/>
  <c r="B5" i="6" s="1"/>
  <c r="B5" i="10"/>
  <c r="G5" i="10" s="1"/>
  <c r="B4" i="10"/>
  <c r="G4" i="10" s="1"/>
  <c r="B4" i="6" s="1"/>
  <c r="C4" i="6" l="1"/>
  <c r="C5" i="6"/>
  <c r="B4" i="9" s="1"/>
  <c r="C3" i="6"/>
  <c r="E4" i="6"/>
  <c r="E3" i="6" s="1"/>
  <c r="N30" i="7"/>
  <c r="N28" i="7"/>
  <c r="N27" i="7"/>
  <c r="N26" i="7"/>
  <c r="M7" i="7"/>
  <c r="V5" i="7"/>
  <c r="U5" i="7"/>
  <c r="T5" i="7"/>
  <c r="E8" i="5"/>
  <c r="E7" i="5"/>
  <c r="E6" i="5"/>
  <c r="E5" i="5"/>
  <c r="E4" i="5"/>
  <c r="E3" i="5"/>
  <c r="D4" i="1"/>
  <c r="D3" i="1"/>
  <c r="D5" i="4"/>
  <c r="D4" i="4"/>
  <c r="D3" i="4"/>
  <c r="F4" i="9" l="1"/>
  <c r="B5" i="9"/>
  <c r="F5" i="9" s="1"/>
  <c r="B3" i="9"/>
  <c r="F3" i="9" s="1"/>
  <c r="B6" i="9"/>
  <c r="F6" i="9" s="1"/>
</calcChain>
</file>

<file path=xl/sharedStrings.xml><?xml version="1.0" encoding="utf-8"?>
<sst xmlns="http://schemas.openxmlformats.org/spreadsheetml/2006/main" count="1475" uniqueCount="485">
  <si>
    <t>Objeto de dominio</t>
  </si>
  <si>
    <t>Requisitos de información</t>
  </si>
  <si>
    <t xml:space="preserve">Datos simulados </t>
  </si>
  <si>
    <t xml:space="preserve">Descripcion </t>
  </si>
  <si>
    <t>Priorización</t>
  </si>
  <si>
    <t xml:space="preserve"> </t>
  </si>
  <si>
    <t>&lt;-Volver a Inicio</t>
  </si>
  <si>
    <t>&lt;-Volver a Objeto de Dominio</t>
  </si>
  <si>
    <t>Identificador</t>
  </si>
  <si>
    <t>Nombre</t>
  </si>
  <si>
    <t>Descripcion</t>
  </si>
  <si>
    <t>Relacionador</t>
  </si>
  <si>
    <t>Pendiente</t>
  </si>
  <si>
    <t xml:space="preserve">Indica que una solicitud fue enviada y que esta a la espera de su revision </t>
  </si>
  <si>
    <t>Aprobada</t>
  </si>
  <si>
    <t xml:space="preserve">Indica que la solicitud posterior a su revision fue aprovada </t>
  </si>
  <si>
    <t>Rechazada</t>
  </si>
  <si>
    <t>Indica que la solicitud posterior a su revision fue rechazada</t>
  </si>
  <si>
    <t>Estado Solicitud</t>
  </si>
  <si>
    <t>Usuario</t>
  </si>
  <si>
    <t>&lt;-Volver al inicio</t>
  </si>
  <si>
    <t>Numero Id</t>
  </si>
  <si>
    <t>Correo Institucional</t>
  </si>
  <si>
    <t>Jose Arbelaez</t>
  </si>
  <si>
    <t>Jose.Arbelaez314@uco.net.co</t>
  </si>
  <si>
    <t>Alvaro Ramirez</t>
  </si>
  <si>
    <t>Alvaro.Ramirez232@uco.net.co</t>
  </si>
  <si>
    <t>Diana Tamayo</t>
  </si>
  <si>
    <t>Diana.Tamayo3432@uco.net.co</t>
  </si>
  <si>
    <t>Jaime Gomez</t>
  </si>
  <si>
    <t>Jaime Gomez2121@uco.net.co</t>
  </si>
  <si>
    <t>Wider Farid</t>
  </si>
  <si>
    <t>Wider.Farid31233@uco.net.co</t>
  </si>
  <si>
    <t>Luz Mery Rios</t>
  </si>
  <si>
    <t>Luz.Rios382@uco.net.co</t>
  </si>
  <si>
    <t>Volver al inicio</t>
  </si>
  <si>
    <t>Objeto de dominio:</t>
  </si>
  <si>
    <t xml:space="preserve">Descripcion: </t>
  </si>
  <si>
    <t>Datos simulados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</si>
  <si>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</si>
  <si>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</si>
  <si>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</si>
  <si>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</si>
  <si>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</si>
  <si>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</si>
  <si>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</si>
  <si>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</si>
  <si>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</si>
  <si>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</si>
  <si>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</si>
  <si>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</si>
  <si>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</si>
  <si>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</si>
  <si>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</si>
  <si>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Descripción</t>
  </si>
  <si>
    <t>Alfanumérico</t>
  </si>
  <si>
    <t>Formato de un identificador único universal (UUID)</t>
  </si>
  <si>
    <t>-Quitar espacios en blanco al inicio y al final.</t>
  </si>
  <si>
    <t>Si</t>
  </si>
  <si>
    <t>No</t>
  </si>
  <si>
    <t>Atributo que representa el identificador de un Usuario, asegurando que sea única.</t>
  </si>
  <si>
    <t>Requerido</t>
  </si>
  <si>
    <t>Filtro(igual)/mostrar</t>
  </si>
  <si>
    <t xml:space="preserve">El nombre no debe tener caracteres especiales ni numericos </t>
  </si>
  <si>
    <t xml:space="preserve">No </t>
  </si>
  <si>
    <t>Atributo que representa el nombre de un Usuario</t>
  </si>
  <si>
    <t>Numerico</t>
  </si>
  <si>
    <t xml:space="preserve">Solo admite valores numericos </t>
  </si>
  <si>
    <t>-Quitar espacios en blamco al inicio y al final</t>
  </si>
  <si>
    <t xml:space="preserve">Atributo que representa el numero de identificacion del usuario </t>
  </si>
  <si>
    <t>No Requerido</t>
  </si>
  <si>
    <t xml:space="preserve">Debe tener el dominio de la uco </t>
  </si>
  <si>
    <t>-Quitar espacios en blanco al inicio y al final</t>
  </si>
  <si>
    <t xml:space="preserve">Atributo que representa el correo institucional que posee el usuario, garantizando asi que pertenece a la universidad </t>
  </si>
  <si>
    <t xml:space="preserve">No Requerido </t>
  </si>
  <si>
    <t>Combinaciones únicas</t>
  </si>
  <si>
    <t>Nombre combinación</t>
  </si>
  <si>
    <t>Atributos</t>
  </si>
  <si>
    <t>Combinacion 1</t>
  </si>
  <si>
    <t xml:space="preserve">Un Tipo Usuario no puede tener mas de dos descripciones </t>
  </si>
  <si>
    <t>Responsabilidad</t>
  </si>
  <si>
    <t>Entradas</t>
  </si>
  <si>
    <t>Salida</t>
  </si>
  <si>
    <t>Reglas de negocio</t>
  </si>
  <si>
    <t>Excepción</t>
  </si>
  <si>
    <t>Parametro</t>
  </si>
  <si>
    <t>Tipo dato</t>
  </si>
  <si>
    <t>Detalle</t>
  </si>
  <si>
    <t>¿Que hago?</t>
  </si>
  <si>
    <t>Crear Usuario</t>
  </si>
  <si>
    <t>Comportamiento que permite crear un usuario</t>
  </si>
  <si>
    <t>datosUsuario</t>
  </si>
  <si>
    <t>objeto que contiene los datos que permiten crear usuarios</t>
  </si>
  <si>
    <t>se reporta un problema indicando que el correo ya pertenece a otro usuario</t>
  </si>
  <si>
    <t xml:space="preserve">detener el proceso </t>
  </si>
  <si>
    <t>se reporta un problema indicando que el identificador ya pertenece a otro usuario</t>
  </si>
  <si>
    <t>se reporta un problema indicando que no se cumple con el formato de obligatoriedad</t>
  </si>
  <si>
    <t>Consultar Usuario</t>
  </si>
  <si>
    <t>Comportamiento que permite consultar la informacion de un usuario que cumpla con los filtros de consulta recibidos</t>
  </si>
  <si>
    <t>datosFiltroUsuario</t>
  </si>
  <si>
    <t>Objeto que contiene los datos necesarios para filtrar y listar informacion de usuario</t>
  </si>
  <si>
    <t>DatosUsuario[]</t>
  </si>
  <si>
    <t xml:space="preserve">retorna una lista de datos que responden a la condicion de los filtro </t>
  </si>
  <si>
    <t>Eliminar Usuario</t>
  </si>
  <si>
    <t xml:space="preserve"> Comportamiento que permite dar de baja definitiva a la informacion de un usuario existente</t>
  </si>
  <si>
    <t>datosEliminacionUsuario</t>
  </si>
  <si>
    <t>identificador de tipo UUID el cual permite clasificar y eliminiar un usuario</t>
  </si>
  <si>
    <t>Se reporta un problema indicando que el identificador no existe</t>
  </si>
  <si>
    <t>Usuario-Política-1</t>
  </si>
  <si>
    <t xml:space="preserve">Que el correo no lo tenga otro Usuario previamente </t>
  </si>
  <si>
    <t>Usuario-Política-2</t>
  </si>
  <si>
    <t>No puede exstir un Usuario previamente registrado con el mismo identificador</t>
  </si>
  <si>
    <t>Usuario-Política-3</t>
  </si>
  <si>
    <t>Los datos no son validos:
*Tipo de dato
*Formato
*Longiud
*Obligatoriedad
*Rango</t>
  </si>
  <si>
    <t>Usuario-Política-4</t>
  </si>
  <si>
    <t xml:space="preserve">Que exista el identificador con el cual se quiere eliminar </t>
  </si>
  <si>
    <t>Autor</t>
  </si>
  <si>
    <t>Hora</t>
  </si>
  <si>
    <t xml:space="preserve">Estado </t>
  </si>
  <si>
    <t>3/3/2023- 15:34</t>
  </si>
  <si>
    <t>24/03/2023 - 16:44</t>
  </si>
  <si>
    <t>26/04/2023 - 16:00</t>
  </si>
  <si>
    <t xml:space="preserve">Pendiente </t>
  </si>
  <si>
    <t xml:space="preserve">Objeto de dominio que representa el estado de una solicitud, es decir si esta pendiente o revisada </t>
  </si>
  <si>
    <t xml:space="preserve">Objeto de dominio que representa  un usuario, el cual es el actor encargado de realizar  las solicitudes </t>
  </si>
  <si>
    <t>Reserva</t>
  </si>
  <si>
    <t>Objeto de domino que represneta la reserva activa a la cual una solicitud de insumos debe estar asociada</t>
  </si>
  <si>
    <t>&lt;-Volver a inicio</t>
  </si>
  <si>
    <t xml:space="preserve">&lt;-Volver a datos enriquecidos </t>
  </si>
  <si>
    <t>Fecha Inicio</t>
  </si>
  <si>
    <t>Fecha Fin</t>
  </si>
  <si>
    <t>Hora Creacion</t>
  </si>
  <si>
    <t>Usuario :Jose Arbelaez-12314-Jose.Arbelaez314@uco.net.co</t>
  </si>
  <si>
    <t>2/02/2023</t>
  </si>
  <si>
    <t>Clase estadistica</t>
  </si>
  <si>
    <t>1/02/2023 - 22:00</t>
  </si>
  <si>
    <t>5/04/2023</t>
  </si>
  <si>
    <t>Clase Lenguajes automatas</t>
  </si>
  <si>
    <t>2/02/2023 - 7:00</t>
  </si>
  <si>
    <t>4/04/2023</t>
  </si>
  <si>
    <t>Parcial sicologia</t>
  </si>
  <si>
    <t>1/02/2023 - 22:30</t>
  </si>
  <si>
    <t>2/03/2023</t>
  </si>
  <si>
    <t>15/03/2023</t>
  </si>
  <si>
    <t xml:space="preserve">Parcial enfermeria </t>
  </si>
  <si>
    <t>15/01/2023 - 14:00</t>
  </si>
  <si>
    <t>4/03/2023</t>
  </si>
  <si>
    <t>Zootecnia</t>
  </si>
  <si>
    <t>20/02/2023 - 22:00</t>
  </si>
  <si>
    <t>&lt;-Volver a objetos de dominio</t>
  </si>
  <si>
    <t xml:space="preserve">Solicitud </t>
  </si>
  <si>
    <t>Instalación de Software</t>
  </si>
  <si>
    <t>Material de Laboratorio</t>
  </si>
  <si>
    <t xml:space="preserve">Describe que el tipo de insumo es de instalar un programa </t>
  </si>
  <si>
    <t xml:space="preserve">Describre el tipo de insumo es de material de laboratorio </t>
  </si>
  <si>
    <t>Tipo Insumo</t>
  </si>
  <si>
    <t>Minecraft</t>
  </si>
  <si>
    <t>Necesito instalar Minecraft 1.19.0 con shader y con el launcher Fenix</t>
  </si>
  <si>
    <t>Requiero 3 Termómetros, 4 Tubos de cultivo,10 placas de Petri</t>
  </si>
  <si>
    <t>Vidrio de laboratorio</t>
  </si>
  <si>
    <t>Requiero 5 bolsas de agar</t>
  </si>
  <si>
    <t xml:space="preserve">Material biologia </t>
  </si>
  <si>
    <t>Adobe</t>
  </si>
  <si>
    <t>Requiero toda la suit de adobe en su ultima versión</t>
  </si>
  <si>
    <t>Cantidad Estudiantes</t>
  </si>
  <si>
    <t xml:space="preserve">Necesito una reserva para el dia martes "31/10/2023" de 2 a 4 de la tarde para mi clase de estadistica </t>
  </si>
  <si>
    <t>Necesito una reserva de todo el semestre para mi clase de diseño orientado a objetos, los dias martes de 8 a 10 de la noche y los viernes de 5 a 7 de la noche</t>
  </si>
  <si>
    <t>Necesito una reserva para un parcial el dia lunes "30/10/2023" de 4 a 5</t>
  </si>
  <si>
    <t>Solicitud Insumo</t>
  </si>
  <si>
    <t>Solicitud Horario</t>
  </si>
  <si>
    <t>Insumo</t>
  </si>
  <si>
    <t>Objeto de dominio que representa un insumo que un usuario puede hacer como parte de una solicitud de insumos</t>
  </si>
  <si>
    <t>Objeto de dominio que representa el tipo de insumo, Por ejemplo si es de instalar un programa o de algun material de laboratorio especifico.</t>
  </si>
  <si>
    <t>Enlace</t>
  </si>
  <si>
    <t>&lt;-Volver a Objetos de dominio</t>
  </si>
  <si>
    <t>Atributo que representa el identificador de un Estado Solicitud, asegurando que sea única.</t>
  </si>
  <si>
    <t xml:space="preserve">Nombre </t>
  </si>
  <si>
    <t xml:space="preserve">Solo letras </t>
  </si>
  <si>
    <t>Atributo que representa el nombre de un Estado Solicitud</t>
  </si>
  <si>
    <t xml:space="preserve">Solo admite letras </t>
  </si>
  <si>
    <t>Atributo que representa la descripcion de un Estado Solicitud</t>
  </si>
  <si>
    <t>Filtro(contiene)/mostrar</t>
  </si>
  <si>
    <t>Un nombre no puede tener asociado dos descripciones iguales</t>
  </si>
  <si>
    <t>Consultar Estado Solicitud</t>
  </si>
  <si>
    <t xml:space="preserve"> Comportamiento que permite acceder a la informacion de un estado solicitud</t>
  </si>
  <si>
    <t>datosFiltroEstadoSolicitud</t>
  </si>
  <si>
    <t>Solicitud</t>
  </si>
  <si>
    <t>Objeto que contiene los datos necesarios para filtrar y listar informacion de un estado solicitud</t>
  </si>
  <si>
    <t>EstadoSolicitud[]</t>
  </si>
  <si>
    <t xml:space="preserve">Atributo que representa la solicitud insumo a la cual esta asociado el insumo </t>
  </si>
  <si>
    <t xml:space="preserve">Atributo que representa el tipo de insumo </t>
  </si>
  <si>
    <t xml:space="preserve">Atributo que representa el nombre del insumo </t>
  </si>
  <si>
    <t>Atributo que representa la descripcion de un insumo</t>
  </si>
  <si>
    <t>Registrar Insumo</t>
  </si>
  <si>
    <t xml:space="preserve">Comportamiento que permite registrar un nuevo insumo </t>
  </si>
  <si>
    <t>datosRegistroInsumo</t>
  </si>
  <si>
    <t>Objeto que contiene los datos necesarios para registrar un nuevo insumo</t>
  </si>
  <si>
    <t>Insumo-Politica-1</t>
  </si>
  <si>
    <t>Insumo-Politica-2</t>
  </si>
  <si>
    <t>Insumo-Politica-3</t>
  </si>
  <si>
    <t>Insumo-Politica-4</t>
  </si>
  <si>
    <t>El nombre y la descripcion no pueden ser vacios</t>
  </si>
  <si>
    <t xml:space="preserve">El nombre cuenta con máximo 30 caracteres </t>
  </si>
  <si>
    <t>Un mismo insumo no puede registrarse en 2 solicitudes diferentes</t>
  </si>
  <si>
    <t>Consultar Insumo</t>
  </si>
  <si>
    <t xml:space="preserve">Comportamiento que permite consultar dependiendo de los datos a filtrar los insumos </t>
  </si>
  <si>
    <t>datosFiltroInsumo</t>
  </si>
  <si>
    <t xml:space="preserve">Objeto necesario que contiene todos los datos para filtrar una consulta </t>
  </si>
  <si>
    <t>Insumo[]</t>
  </si>
  <si>
    <t>Lista de insumos según los datos de filtro de entrada</t>
  </si>
  <si>
    <t>Se debe reportar un problema indicando que el nombre y/o la descripcion no pueden ser valores vacios</t>
  </si>
  <si>
    <t>Se debe reportar un problema indicando que el nombre excede el limite de caracteres permitido</t>
  </si>
  <si>
    <t xml:space="preserve">Se debe reportar un problema indicando que un insumo ya está vinculado a una reserva previamente </t>
  </si>
  <si>
    <t>Eliminar Insumo</t>
  </si>
  <si>
    <t xml:space="preserve">Comportamiento que permite eliminar un insumo </t>
  </si>
  <si>
    <t>datosEliminacionInsumo</t>
  </si>
  <si>
    <t>UUID</t>
  </si>
  <si>
    <t>identificador unico necesario para buscar y eliminar un insumo</t>
  </si>
  <si>
    <t>Se debe reportar un problema indiciando que no se encuentra el identificador ingresado</t>
  </si>
  <si>
    <t>Un insumo solo puede estar asociado a una unica solicitud de insumo</t>
  </si>
  <si>
    <t>Descripcion :</t>
  </si>
  <si>
    <t>Atributo que representa el identificador de una Reserva, asegurando que sea única.</t>
  </si>
  <si>
    <t>Filtro/ Mostrar</t>
  </si>
  <si>
    <t xml:space="preserve">Autor </t>
  </si>
  <si>
    <t>SI</t>
  </si>
  <si>
    <t xml:space="preserve">Atributo que describe la persona responsable de realizar la reserva </t>
  </si>
  <si>
    <t>Fecha</t>
  </si>
  <si>
    <t>Atributo que identifica la fecha inicio de una reserva</t>
  </si>
  <si>
    <t>Np</t>
  </si>
  <si>
    <t>Atributo que identifica la fecha fin de una reserva</t>
  </si>
  <si>
    <t>Cualquier tipo de carácter</t>
  </si>
  <si>
    <t xml:space="preserve">Atributo que representa el motivo de la reserva </t>
  </si>
  <si>
    <t>Militar</t>
  </si>
  <si>
    <t>Atributo que representa la Hora en la que se crea la reserva</t>
  </si>
  <si>
    <t>Reglas de Negocio</t>
  </si>
  <si>
    <t>descripcion</t>
  </si>
  <si>
    <t>¿Qué hago?</t>
  </si>
  <si>
    <t>reserva</t>
  </si>
  <si>
    <t>Objeto que contiene los datos necesarios para la generación de una reserva</t>
  </si>
  <si>
    <t>Se debe reportar un problema indicando que el intervalo de fechas es incorrecto</t>
  </si>
  <si>
    <t xml:space="preserve">Detener el proceso de generacion </t>
  </si>
  <si>
    <t xml:space="preserve">Se debe reportar un problema indicando que el intervalo de horas es incorrecto </t>
  </si>
  <si>
    <t>Se debe reportar un problema indicando que la o las fechas estan fuera del rango de la agenda</t>
  </si>
  <si>
    <t>Consultar Reserva</t>
  </si>
  <si>
    <t>Comportamiento que permite consultar la información de las Reservas existentes que cumplan con los filtros de consulta recibidos.</t>
  </si>
  <si>
    <t>datosFiltroReserva</t>
  </si>
  <si>
    <t>Objeto que contiene los datos de filtro para la busqueda de reservas</t>
  </si>
  <si>
    <t>Reserva[]</t>
  </si>
  <si>
    <t>Retorna una lista de reservas segun los filtros aplicados</t>
  </si>
  <si>
    <t> </t>
  </si>
  <si>
    <t>datosEliminacionReserva</t>
  </si>
  <si>
    <t>Reserva-Política-1</t>
  </si>
  <si>
    <t>Reserva-Política-2</t>
  </si>
  <si>
    <t>Reserva-Política-3</t>
  </si>
  <si>
    <t>Reserva-Política-4</t>
  </si>
  <si>
    <t>Reserva-Política-5</t>
  </si>
  <si>
    <t xml:space="preserve">La fecha inicio debe ser menor o igual a la fecha fin </t>
  </si>
  <si>
    <t>Crear Reserva</t>
  </si>
  <si>
    <t>Comportamiento que permite crear las reservas</t>
  </si>
  <si>
    <t>datosCreacionReserva</t>
  </si>
  <si>
    <t xml:space="preserve">El autor no puede ser vacio </t>
  </si>
  <si>
    <t xml:space="preserve">El identificador debe cumplir con el formato definido y no puede ser vacio </t>
  </si>
  <si>
    <t>Debe existir una reserva con el identificador ingresado</t>
  </si>
  <si>
    <t>Solo se puede eliminar una reserva, siempre y cuando no exista solicitudes de insumo pendientes asociadas</t>
  </si>
  <si>
    <t>Eliminar Reserva</t>
  </si>
  <si>
    <t>Comportamiento que permite eliminar una reserva según el identificador ingresado</t>
  </si>
  <si>
    <t>Identificador necesario para buscar y eliminar el registro de una reserva</t>
  </si>
  <si>
    <t>Se reporta un problema indicando que no es posible encontrar una reserva con el identificador ingresado</t>
  </si>
  <si>
    <t xml:space="preserve">Se debe reportar un problema indicando que no es posible eliminar la reserva, debido a que esta asociada a solicitudes pendientes por responder </t>
  </si>
  <si>
    <t xml:space="preserve">Dos reservas no pueden tener exactamente la misma hora de creación </t>
  </si>
  <si>
    <t>&lt;-Volver a Objeto de dominio</t>
  </si>
  <si>
    <t xml:space="preserve">Hora </t>
  </si>
  <si>
    <t>Estado</t>
  </si>
  <si>
    <t xml:space="preserve">Atributo que describe la reserva a la cual la solicitud esta asociada </t>
  </si>
  <si>
    <t xml:space="preserve">Atributo que representa el autor de la solicitud de insumos </t>
  </si>
  <si>
    <t xml:space="preserve">Atributo que representa el estado de la solicitud </t>
  </si>
  <si>
    <t>Debe tener el formato de Fecha-Hora</t>
  </si>
  <si>
    <t>Crear Solicitud Insumo</t>
  </si>
  <si>
    <t>Comportamiento que permite crear la solicitud de insumo</t>
  </si>
  <si>
    <t>datosCreacionSolicitudInsumo</t>
  </si>
  <si>
    <t>Objeto que contiene los datos necesarios para crear una solicitud Insumo</t>
  </si>
  <si>
    <t>Consultar Solicitud Insumo</t>
  </si>
  <si>
    <t xml:space="preserve">Comportamiento que permite filtrar y buscar los registros de solicitudes de insumos </t>
  </si>
  <si>
    <t>datosFiltroSolicitudInsumo</t>
  </si>
  <si>
    <t xml:space="preserve">Objeto que contiene los datos necesarios para filtrar los registros de solicitudes de insumos </t>
  </si>
  <si>
    <t xml:space="preserve">Retornar una lista acorde a los filtros de las solicitudes insumos </t>
  </si>
  <si>
    <t>SolicitudInsumo[]</t>
  </si>
  <si>
    <t>Responder Solicitud Insumo</t>
  </si>
  <si>
    <t>Comportamiento que permite cambiar el estado de la solicitud</t>
  </si>
  <si>
    <t>datosRespuestaSolicitud</t>
  </si>
  <si>
    <t>Objeto que contiene los datos necesarios para modificar una solicitud insumo</t>
  </si>
  <si>
    <t>El autor de la solicitud debe coincidir con el autor de la reserva</t>
  </si>
  <si>
    <t>La reserva no puede ser vacia, ni valores por defecto</t>
  </si>
  <si>
    <t>No puede haber una solicitud de insumo con el mismo identificador creada previamente</t>
  </si>
  <si>
    <t>Que exista una solicitud de insumos registrada con el identificador</t>
  </si>
  <si>
    <t>SolicitudInsumo-Política-1</t>
  </si>
  <si>
    <t>SolicitudInsumo-Política-2</t>
  </si>
  <si>
    <t>SolicitudInsumo-Política-3</t>
  </si>
  <si>
    <t>SolicitudInsumo-Política-4</t>
  </si>
  <si>
    <t>Se debe reportar un problema indicando que no hay coincidencias de los autores de la reserva y la solicitud</t>
  </si>
  <si>
    <t>Se debe reportar un problema indicando que la reserva debe cumplir con un formato de obligatoriedad</t>
  </si>
  <si>
    <t xml:space="preserve">Se debe reportar que existe una reserva con el mismo identificador creada previamente </t>
  </si>
  <si>
    <t xml:space="preserve">Generar nuevamente </t>
  </si>
  <si>
    <t>Se reporta un problema indicando que no es posible encontrar una solicitud con el identificador ingresado</t>
  </si>
  <si>
    <t xml:space="preserve">Pueden existir dos solicitudes insumo asociadas a la misma reserva,creadas por el mismo autor pero creadas en diferente hora </t>
  </si>
  <si>
    <t>Objeto de dominio que representa la solicitudes que un usuario puede hacer para tener algun insumo, por ejemplo instalar algun programa</t>
  </si>
  <si>
    <t>Objeto de dominio que representa una solicitud de algun horario disponible. Por ejemplo en caso de un usuario que con urgencia necesite algun espacio</t>
  </si>
  <si>
    <t>Solo acepta valores enteros numericos</t>
  </si>
  <si>
    <t>Atributo que representa el identificador de una Solicitud Insumo, asegurando que sea única.</t>
  </si>
  <si>
    <t>Atributo que representa el identificador de una Solicitud Horario, asegurando que sea única.</t>
  </si>
  <si>
    <t>Atributo que describe el autor de una solicitud de horario</t>
  </si>
  <si>
    <t>Atributo que describe la descripcion de una solicitud horario</t>
  </si>
  <si>
    <t>admite valores numericos y caracteres de texto</t>
  </si>
  <si>
    <t xml:space="preserve">Atributo que describe el numero de estudiantes </t>
  </si>
  <si>
    <t>Crear Solicitud Horario</t>
  </si>
  <si>
    <t>Comportamiento que permite crear la solicitud de horario</t>
  </si>
  <si>
    <t>datosCreacionSolicitudHorario</t>
  </si>
  <si>
    <t>Objeto que contiene los datos necesarios para crear una solicitud Horario</t>
  </si>
  <si>
    <t>Responder Solicitud Horario</t>
  </si>
  <si>
    <t>Comportamiento que permite cambiar el estado de la solicitud Horario</t>
  </si>
  <si>
    <t>Objeto que contiene los datos necesarios para modificar una solicitud Horario</t>
  </si>
  <si>
    <t>Consultar Solicitud Horario</t>
  </si>
  <si>
    <t>Comportamiento que permite filtrar y buscar los registros de solicitudes de Horario</t>
  </si>
  <si>
    <t>datosFiltroSolicitudHorario</t>
  </si>
  <si>
    <t>Objeto que contiene los datos necesarios para filtrar los registros de solicitudes de Horario</t>
  </si>
  <si>
    <t>Retornar una lista acorde a los filtros de las solicitudes Horario</t>
  </si>
  <si>
    <t>SolicitudHorario[]</t>
  </si>
  <si>
    <t>La descripcion no puede estar vacia</t>
  </si>
  <si>
    <t xml:space="preserve">la cantidad de estudiantes solo admite numeros, y no puede estar vacia </t>
  </si>
  <si>
    <t>No puede haber una solicitud de horario con el mismo identificador creada previamente</t>
  </si>
  <si>
    <t>Que exista una solicitud de horario registrada con el identificador</t>
  </si>
  <si>
    <t>Se debe reportar indicando que la descripcion debe cumplir con el formato de obligatoriedad</t>
  </si>
  <si>
    <t>Se debe reportar un problema indicando que la cantidad de estudiantes no cumple con un formato de obligatoriedad</t>
  </si>
  <si>
    <t>'3/3/2023- 15:34</t>
  </si>
  <si>
    <t>'3/3/2023- 15:35</t>
  </si>
  <si>
    <t>'3/3/2023- 15:36</t>
  </si>
  <si>
    <t>Atributo que representa la hora de creacion de una solicitud de horario</t>
  </si>
  <si>
    <t>Mostrar</t>
  </si>
  <si>
    <t>Atributo que representa el identificador de un tipo insumo, asegurando que sea única.</t>
  </si>
  <si>
    <t>Atributo que representa un el nombre de un tipo insumo</t>
  </si>
  <si>
    <t>Atributo que representa la descripcion de un tipo insumo</t>
  </si>
  <si>
    <t>Consultar Tipo Insumo</t>
  </si>
  <si>
    <t xml:space="preserve"> Comportamiento que permite acceder a la informacion de un Tipo Insumo</t>
  </si>
  <si>
    <t>datosFiltroTipoInsumo</t>
  </si>
  <si>
    <t>Objeto que contiene los datos necesarios para filtrar y listar informacion de un Tipo Insumo</t>
  </si>
  <si>
    <t>TipoInsumo[]</t>
  </si>
  <si>
    <t>Atributo que identifica la hora de creacion de la solicitud</t>
  </si>
  <si>
    <t>Bandeja Entrada</t>
  </si>
  <si>
    <t>Buzon</t>
  </si>
  <si>
    <t>Coordinador</t>
  </si>
  <si>
    <t>Objeto de dominio que representa la bandeja de entrada a la cual llegan todas las solicitudes creadas por usuarios</t>
  </si>
  <si>
    <t xml:space="preserve">Objeto de dominio que relaciona al coordinador con su respectiva bandeja de entrada </t>
  </si>
  <si>
    <t xml:space="preserve">Objeto de dominio que representa al coordinador responsable de responder y atender las solicitudes </t>
  </si>
  <si>
    <t xml:space="preserve">Correo </t>
  </si>
  <si>
    <t>Celular</t>
  </si>
  <si>
    <t>Lisdey Cardona</t>
  </si>
  <si>
    <t>Coordinador.SalaSistemas2134@uco.net.co</t>
  </si>
  <si>
    <t>identificador</t>
  </si>
  <si>
    <t>Respuesta</t>
  </si>
  <si>
    <t>&lt;-Volver a objeto de dominio</t>
  </si>
  <si>
    <t xml:space="preserve">Hola tu solicitud  ha sido aprovada </t>
  </si>
  <si>
    <t>Hola tu solicitud no es posible realizarla, debido a que no se cuenta con los insumos</t>
  </si>
  <si>
    <t xml:space="preserve">Hola tu solicictud ya fue aprovada </t>
  </si>
  <si>
    <t xml:space="preserve">Hola tu solicitud de instalar un programa será procesada y llevada a cabo </t>
  </si>
  <si>
    <t>Solicitud Pediente</t>
  </si>
  <si>
    <t xml:space="preserve">Objeto de dominio que sirve para envolver las solicitudes insumo y solicitudes horario en un mismo tipo </t>
  </si>
  <si>
    <t>Atributo que representa el identificador de un Coordinador, asegurando que sea única.</t>
  </si>
  <si>
    <t>Requerido/No modificable</t>
  </si>
  <si>
    <t>Filtro(igual)/Mostrar</t>
  </si>
  <si>
    <t>Filtro(contiene)/Mostrar</t>
  </si>
  <si>
    <t>No requerido</t>
  </si>
  <si>
    <t>Numeros</t>
  </si>
  <si>
    <t>Letras</t>
  </si>
  <si>
    <t>Atributo con el cual se denomina  Coordinadora</t>
  </si>
  <si>
    <t>Requerido/Modificable</t>
  </si>
  <si>
    <t>Primer nombre.primer apellido, ultimos 4 digitos de la cedula @ dominio de la uco</t>
  </si>
  <si>
    <t>Atributo que representa el correo institucional de la coordinadora</t>
  </si>
  <si>
    <t>Atributo que representa el numero de celular de un Coordinador</t>
  </si>
  <si>
    <t>Combinación 2</t>
  </si>
  <si>
    <t>Un coordinador no puede tener dos correos institucionales iguales</t>
  </si>
  <si>
    <t xml:space="preserve">Parametro </t>
  </si>
  <si>
    <t>Tipo de dato</t>
  </si>
  <si>
    <t>Registrar Coordinador</t>
  </si>
  <si>
    <t>Comportamiento que permite registrar la información de una coordinadora.</t>
  </si>
  <si>
    <t>datosCoordinador</t>
  </si>
  <si>
    <t>Objeto que contiene los datos necesarios e obligatorios para relaizar el registro de un coordinador</t>
  </si>
  <si>
    <t>Coordinador-Política-1</t>
  </si>
  <si>
    <t xml:space="preserve">Se debe reportar un problema indicando que ya existe previamente un coordinador </t>
  </si>
  <si>
    <t>Detener el registro</t>
  </si>
  <si>
    <t>Coordinador-Política-2</t>
  </si>
  <si>
    <t>Se debe indicar un problema relacionado con el ingreso valido de datos,por el tipo,el formato,la obligatoriedad</t>
  </si>
  <si>
    <t>Modificar Coordinador</t>
  </si>
  <si>
    <t>Comportamiento que permite modificar la información de una coordinadora</t>
  </si>
  <si>
    <t>datosActualizacionCoordinador</t>
  </si>
  <si>
    <t>Objeto que contiene los datos necesarios para buscar y poder modificar los campos validos de un Coordinador</t>
  </si>
  <si>
    <t>Coordinador-Política-3</t>
  </si>
  <si>
    <t xml:space="preserve">Se debe reportar un problema indicando que no se encuentra registro alguno relacionado con el identificador </t>
  </si>
  <si>
    <t xml:space="preserve">Solicitar que ingrese nuevamente un identificador valido </t>
  </si>
  <si>
    <t>Coordinador-Política-4</t>
  </si>
  <si>
    <t xml:space="preserve">Se debe reportar un problema indicando que se esta intentando modificar atributos no validos </t>
  </si>
  <si>
    <t xml:space="preserve">Detener el proceso de modificacion </t>
  </si>
  <si>
    <t>Consultar Coordinador</t>
  </si>
  <si>
    <t>Comportamiento que permite acceder a la información de una coordinadora</t>
  </si>
  <si>
    <t>datosFiltroCoordinador</t>
  </si>
  <si>
    <t>Objeto que contiene los datos necesarios que funcionan a modo de filtro para poder consultar un coordinador</t>
  </si>
  <si>
    <t>Devuelve un unico coordinador, ya que solo puede existir uno a la vez en el sistema</t>
  </si>
  <si>
    <t>Eliminar Coordinador</t>
  </si>
  <si>
    <t>Comportamiento que permite dar de baja de forma definitiva la información de una coordinadora.</t>
  </si>
  <si>
    <t>datosEliminacionCoordinador</t>
  </si>
  <si>
    <t>Alfanumerico</t>
  </si>
  <si>
    <t>Describe un tipo de dato identificador el cual es necesario para eliminar al Coordinador</t>
  </si>
  <si>
    <t>Coordinador-Política-5</t>
  </si>
  <si>
    <t>Detener el proceso de eliminacion</t>
  </si>
  <si>
    <t>No puede existir un coordinador previamente registrado</t>
  </si>
  <si>
    <t>Los datos no son válidos:
*Tipo de dato
*Formato
*Longitud
*Obligatoriedad</t>
  </si>
  <si>
    <t>Que exista un coordinador con el mismo identificador</t>
  </si>
  <si>
    <t>Solo se puede modificar el nombre y el correo</t>
  </si>
  <si>
    <t>No Modificable</t>
  </si>
  <si>
    <t>Atributo que representa el identificador de una Solicitud Pendiente, asegurando que sea única.</t>
  </si>
  <si>
    <t xml:space="preserve">Atributo que describe la jerarquia de solicitudes y sus tipos </t>
  </si>
  <si>
    <t xml:space="preserve">Generar Solicitud Pendiente </t>
  </si>
  <si>
    <t>Comportamiento que permite generar una solicitud pendiente en base a una solicitud de cualquier tipo creada por un usuario</t>
  </si>
  <si>
    <t>datosCreacionSolicitudPendiente</t>
  </si>
  <si>
    <t>Solicitud Pendiente</t>
  </si>
  <si>
    <t>Objeto que contiene lo necesario para crear una solicitud pendiente</t>
  </si>
  <si>
    <t xml:space="preserve">No puede existir un identificador previamente registrado </t>
  </si>
  <si>
    <t xml:space="preserve">Se debe reportar un problema indicando que el identificador que se quiere registrar ya se encuentra en uso </t>
  </si>
  <si>
    <t>SolicitudPendiente-Política-1</t>
  </si>
  <si>
    <t>Atributo que representa el identificador de un Buzon Solicitud, asegurando que sea único.</t>
  </si>
  <si>
    <t>Atributo que representa el Coordinador que es quien es el propietario del Buzon Solicitud</t>
  </si>
  <si>
    <t xml:space="preserve">Atributo que representa las solicitudes recibidas </t>
  </si>
  <si>
    <t>Requerido/modificable</t>
  </si>
  <si>
    <t>datosBuzonSolicitud</t>
  </si>
  <si>
    <t>Buzon Solicitud</t>
  </si>
  <si>
    <t>objeto que contiene los datos que permiten generar buzones donde se almacenen solicitudes</t>
  </si>
  <si>
    <t>Solicitud-Política-1</t>
  </si>
  <si>
    <t>se reintenta el proceso hasta que se cumpla la politica</t>
  </si>
  <si>
    <t>Solicitud-Política-2</t>
  </si>
  <si>
    <t>datosActualizacionBuzonSolicitud</t>
  </si>
  <si>
    <t>objeto que contiene los datos que se pueden actualizar de un Buzon Solicitud</t>
  </si>
  <si>
    <t xml:space="preserve"> Comportamiento que permite acceder a la informacion de una solicitud</t>
  </si>
  <si>
    <t>datosFiltroSolicitud</t>
  </si>
  <si>
    <t>Objeto que contiene los datos necesarios para filtrar y listar informacion de solicitud</t>
  </si>
  <si>
    <t>Debe tener un tipo solicitud, no admite vacio</t>
  </si>
  <si>
    <t>La solicitud para instalar programas solo se pueden generar cuando se hace una reserva</t>
  </si>
  <si>
    <t xml:space="preserve">Un buzon solo puede pertencer a un coordinador a la vez </t>
  </si>
  <si>
    <t>Eliminar Buzon</t>
  </si>
  <si>
    <t>Comportamiento que permite eliminar un buzon asociado a un coordinador</t>
  </si>
  <si>
    <t>Comportamiento que permite generar un buzon</t>
  </si>
  <si>
    <t>Se debe reportar un problema indicando que no se encuentra el registro con el identificador ingresado</t>
  </si>
  <si>
    <t>Buzon[]</t>
  </si>
  <si>
    <t xml:space="preserve">Se reporta un problema indicando que ya existe un identificador registrado previamente </t>
  </si>
  <si>
    <t xml:space="preserve">Consultar buzon </t>
  </si>
  <si>
    <t xml:space="preserve">Generar Buzon </t>
  </si>
  <si>
    <t>Atributo que representa la respuesta que un coordinador puede generar a una solicitud</t>
  </si>
  <si>
    <t>Crear Bandeja Entrada</t>
  </si>
  <si>
    <t>Comportamiento que permite crear una nueva entrada para una bandeja de entrada</t>
  </si>
  <si>
    <t>datosBandejaEntrada</t>
  </si>
  <si>
    <t>objeto que contiene los datos que permiten generar una nueva bandeja entrada</t>
  </si>
  <si>
    <t>No debe existir una bandeja entrada registrada con el mismo identificador</t>
  </si>
  <si>
    <t xml:space="preserve">Una solicitud no se puede referenciar 2 veces seguidas al mismo buzon </t>
  </si>
  <si>
    <t>Solo se puede modificar la respuesta</t>
  </si>
  <si>
    <t>Bandeja Entrada-Política-1</t>
  </si>
  <si>
    <t>Bandeja Entrada-Política-2</t>
  </si>
  <si>
    <t>Bandeja Entrada-Política-3</t>
  </si>
  <si>
    <t>Bandeja Entrada-Política-4</t>
  </si>
  <si>
    <t xml:space="preserve">Debe existir un registro previamente con el mismo identificador ingresado </t>
  </si>
  <si>
    <t>Se debe reportar un problema indicando que ya existe una bandeja entrada con el indentificador</t>
  </si>
  <si>
    <t>Generar nuevamente</t>
  </si>
  <si>
    <t xml:space="preserve">Se debe reportar un problema indicando que la bandeja entrada ya esta asociada a un buzon de solicitud </t>
  </si>
  <si>
    <t>Modificar Bandeja Entrada</t>
  </si>
  <si>
    <t>Comportamiento que permite modificar valores para una bandeja entrada</t>
  </si>
  <si>
    <t>datosModificacionBandejaEntrada</t>
  </si>
  <si>
    <t xml:space="preserve">Objeto que contiene los datos que permiten modificar un buzon entrada </t>
  </si>
  <si>
    <t xml:space="preserve">Se reporta un problema indicando que se esta intentando modificar datos no autorizados </t>
  </si>
  <si>
    <t>Eliminar Bandeja Entrada</t>
  </si>
  <si>
    <t xml:space="preserve">Comportamiento que permite eliminar una entrada en la bandeja entrada </t>
  </si>
  <si>
    <t>datosEliminacionBandejaEntrada</t>
  </si>
  <si>
    <t>Identificador necesario para eliminar un registro unico en el sistema</t>
  </si>
  <si>
    <t>BandejaEntrada[]</t>
  </si>
  <si>
    <t>datosFiltroBandejaEntrada</t>
  </si>
  <si>
    <t>Consultar Bandeja Entrada</t>
  </si>
  <si>
    <t>Comportamiento que permite consultar y listar los Bandeja Entrada</t>
  </si>
  <si>
    <t xml:space="preserve">Se debe reportar un problema indicnado que no se encuentra el identificador ingresado </t>
  </si>
  <si>
    <t xml:space="preserve">Atributo que representa el buzon asociado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</si>
</sst>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444444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70AD47"/>
        <bgColor rgb="FF70AD47"/>
      </patternFill>
    </fill>
    <fill>
      <patternFill patternType="solid">
        <fgColor rgb="FFC9C9C9"/>
        <bgColor rgb="FFC9C9C9"/>
      </patternFill>
    </fill>
    <fill>
      <patternFill patternType="solid">
        <fgColor rgb="FFFFE699"/>
        <bgColor rgb="FFFFE699"/>
      </patternFill>
    </fill>
    <fill>
      <patternFill patternType="solid">
        <fgColor rgb="FFF4B084"/>
        <bgColor rgb="FFF4B084"/>
      </patternFill>
    </fill>
    <fill>
      <patternFill patternType="solid">
        <fgColor rgb="FFFBE4D5"/>
        <bgColor rgb="FFFBE4D5"/>
      </patternFill>
    </fill>
    <fill>
      <patternFill patternType="solid">
        <fgColor rgb="FFFCE4D6"/>
        <bgColor rgb="FFFCE4D6"/>
      </patternFill>
    </fill>
    <fill>
      <patternFill patternType="solid">
        <fgColor rgb="FFB4C6E7"/>
        <bgColor rgb="FFB4C6E7"/>
      </patternFill>
    </fill>
    <fill>
      <patternFill patternType="solid">
        <fgColor rgb="FFFFD966"/>
        <bgColor rgb="FFFFD966"/>
      </patternFill>
    </fill>
    <fill>
      <patternFill patternType="solid">
        <fgColor rgb="FFD0CECE"/>
        <bgColor rgb="FFD0CECE"/>
      </patternFill>
    </fill>
    <fill>
      <patternFill patternType="solid">
        <fgColor rgb="FF0070C0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rgb="FFFFE6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rgb="FFC9C9C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rgb="FFF4B084"/>
      </patternFill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59999389629810485"/>
        <bgColor rgb="FFE2EFDA"/>
      </patternFill>
    </fill>
    <fill>
      <patternFill patternType="solid">
        <fgColor theme="7" tint="0.59999389629810485"/>
        <bgColor rgb="FFE2EFDA"/>
      </patternFill>
    </fill>
    <fill>
      <patternFill patternType="solid">
        <fgColor theme="9" tint="0.59999389629810485"/>
        <bgColor rgb="FFE2EFD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rgb="FF92D050"/>
      </patternFill>
    </fill>
    <fill>
      <patternFill patternType="solid">
        <fgColor rgb="FF9BC2E6"/>
        <bgColor rgb="FF9BC2E6"/>
      </patternFill>
    </fill>
    <fill>
      <patternFill patternType="solid">
        <fgColor rgb="FFDBDBDB"/>
        <bgColor rgb="FFDBDBDB"/>
      </patternFill>
    </fill>
    <fill>
      <patternFill patternType="solid">
        <fgColor rgb="FFF8CBAD"/>
        <bgColor rgb="FFF8CBA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EFDA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rgb="FF70AD47"/>
      </patternFill>
    </fill>
    <fill>
      <patternFill patternType="solid">
        <fgColor theme="9"/>
        <bgColor rgb="FF70AD47"/>
      </patternFill>
    </fill>
    <fill>
      <patternFill patternType="solid">
        <fgColor theme="9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7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/>
    <xf numFmtId="0" fontId="5" fillId="0" borderId="1" xfId="1" applyBorder="1"/>
    <xf numFmtId="0" fontId="2" fillId="0" borderId="0" xfId="0" applyFont="1"/>
    <xf numFmtId="0" fontId="0" fillId="0" borderId="0" xfId="0" applyFont="1" applyAlignment="1"/>
    <xf numFmtId="0" fontId="4" fillId="3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vertical="center" wrapText="1"/>
    </xf>
    <xf numFmtId="0" fontId="7" fillId="11" borderId="8" xfId="0" applyFont="1" applyFill="1" applyBorder="1" applyAlignment="1">
      <alignment vertical="center" wrapText="1"/>
    </xf>
    <xf numFmtId="0" fontId="7" fillId="11" borderId="1" xfId="0" quotePrefix="1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9" borderId="9" xfId="0" applyFont="1" applyFill="1" applyBorder="1" applyAlignment="1">
      <alignment vertical="center" wrapText="1"/>
    </xf>
    <xf numFmtId="0" fontId="7" fillId="10" borderId="8" xfId="0" applyFont="1" applyFill="1" applyBorder="1" applyAlignment="1">
      <alignment vertical="center" wrapText="1"/>
    </xf>
    <xf numFmtId="0" fontId="7" fillId="11" borderId="2" xfId="0" applyFont="1" applyFill="1" applyBorder="1" applyAlignment="1">
      <alignment vertical="center" wrapText="1"/>
    </xf>
    <xf numFmtId="0" fontId="3" fillId="12" borderId="1" xfId="0" applyFont="1" applyFill="1" applyBorder="1"/>
    <xf numFmtId="0" fontId="7" fillId="11" borderId="4" xfId="0" applyFont="1" applyFill="1" applyBorder="1" applyAlignment="1">
      <alignment vertical="center" wrapText="1"/>
    </xf>
    <xf numFmtId="0" fontId="7" fillId="9" borderId="4" xfId="0" applyFont="1" applyFill="1" applyBorder="1" applyAlignment="1">
      <alignment vertical="center" wrapText="1"/>
    </xf>
    <xf numFmtId="0" fontId="7" fillId="11" borderId="10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14" borderId="1" xfId="0" applyFont="1" applyFill="1" applyBorder="1" applyAlignment="1">
      <alignment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8" borderId="8" xfId="0" applyFont="1" applyFill="1" applyBorder="1" applyAlignment="1">
      <alignment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center" wrapText="1"/>
    </xf>
    <xf numFmtId="0" fontId="6" fillId="15" borderId="24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vertical="center" wrapText="1"/>
    </xf>
    <xf numFmtId="0" fontId="3" fillId="0" borderId="0" xfId="0" applyFont="1"/>
    <xf numFmtId="0" fontId="4" fillId="0" borderId="8" xfId="0" applyFont="1" applyBorder="1"/>
    <xf numFmtId="0" fontId="4" fillId="3" borderId="8" xfId="0" applyFont="1" applyFill="1" applyBorder="1"/>
    <xf numFmtId="0" fontId="10" fillId="2" borderId="8" xfId="0" applyFont="1" applyFill="1" applyBorder="1"/>
    <xf numFmtId="0" fontId="3" fillId="0" borderId="1" xfId="0" quotePrefix="1" applyFont="1" applyBorder="1"/>
    <xf numFmtId="0" fontId="5" fillId="0" borderId="2" xfId="1" applyBorder="1"/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quotePrefix="1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8" xfId="0" quotePrefix="1" applyFont="1" applyBorder="1" applyAlignment="1">
      <alignment wrapText="1"/>
    </xf>
    <xf numFmtId="0" fontId="5" fillId="0" borderId="1" xfId="1" applyBorder="1" applyAlignment="1">
      <alignment wrapText="1"/>
    </xf>
    <xf numFmtId="0" fontId="0" fillId="0" borderId="31" xfId="0" applyBorder="1" applyAlignment="1">
      <alignment wrapText="1"/>
    </xf>
    <xf numFmtId="0" fontId="1" fillId="0" borderId="31" xfId="0" applyFont="1" applyBorder="1"/>
    <xf numFmtId="0" fontId="0" fillId="0" borderId="31" xfId="0" applyBorder="1"/>
    <xf numFmtId="0" fontId="10" fillId="3" borderId="31" xfId="0" applyFont="1" applyFill="1" applyBorder="1" applyAlignment="1">
      <alignment wrapText="1"/>
    </xf>
    <xf numFmtId="0" fontId="5" fillId="0" borderId="31" xfId="1" applyBorder="1" applyAlignment="1">
      <alignment wrapText="1"/>
    </xf>
    <xf numFmtId="0" fontId="1" fillId="0" borderId="31" xfId="0" applyFont="1" applyBorder="1" applyAlignment="1">
      <alignment wrapText="1"/>
    </xf>
    <xf numFmtId="0" fontId="1" fillId="16" borderId="31" xfId="0" applyFont="1" applyFill="1" applyBorder="1" applyAlignment="1">
      <alignment wrapText="1"/>
    </xf>
    <xf numFmtId="0" fontId="0" fillId="0" borderId="31" xfId="0" applyFill="1" applyBorder="1" applyAlignment="1">
      <alignment wrapText="1"/>
    </xf>
    <xf numFmtId="0" fontId="10" fillId="0" borderId="31" xfId="0" applyFont="1" applyBorder="1" applyAlignment="1">
      <alignment wrapText="1"/>
    </xf>
    <xf numFmtId="0" fontId="10" fillId="2" borderId="31" xfId="0" applyFont="1" applyFill="1" applyBorder="1" applyAlignment="1">
      <alignment wrapText="1"/>
    </xf>
    <xf numFmtId="0" fontId="11" fillId="0" borderId="31" xfId="0" applyFont="1" applyBorder="1" applyAlignment="1">
      <alignment wrapText="1"/>
    </xf>
    <xf numFmtId="0" fontId="6" fillId="5" borderId="1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0" xfId="1" applyAlignment="1">
      <alignment wrapText="1"/>
    </xf>
    <xf numFmtId="0" fontId="5" fillId="0" borderId="0" xfId="1"/>
    <xf numFmtId="0" fontId="0" fillId="0" borderId="0" xfId="0" applyFont="1" applyAlignment="1"/>
    <xf numFmtId="0" fontId="13" fillId="0" borderId="0" xfId="0" applyFont="1" applyAlignment="1">
      <alignment wrapText="1"/>
    </xf>
    <xf numFmtId="0" fontId="14" fillId="4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6" borderId="24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vertical="center" wrapText="1"/>
    </xf>
    <xf numFmtId="0" fontId="15" fillId="11" borderId="8" xfId="0" applyFont="1" applyFill="1" applyBorder="1" applyAlignment="1">
      <alignment vertical="center" wrapText="1"/>
    </xf>
    <xf numFmtId="0" fontId="15" fillId="11" borderId="2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5" fillId="11" borderId="8" xfId="0" quotePrefix="1" applyFont="1" applyFill="1" applyBorder="1" applyAlignment="1">
      <alignment vertical="center" wrapText="1"/>
    </xf>
    <xf numFmtId="0" fontId="15" fillId="11" borderId="17" xfId="0" applyFont="1" applyFill="1" applyBorder="1" applyAlignment="1">
      <alignment vertical="center" wrapText="1"/>
    </xf>
    <xf numFmtId="0" fontId="15" fillId="9" borderId="9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vertical="center" wrapText="1"/>
    </xf>
    <xf numFmtId="0" fontId="15" fillId="11" borderId="9" xfId="0" applyFont="1" applyFill="1" applyBorder="1" applyAlignment="1">
      <alignment vertical="center" wrapText="1"/>
    </xf>
    <xf numFmtId="0" fontId="15" fillId="11" borderId="9" xfId="0" quotePrefix="1" applyFont="1" applyFill="1" applyBorder="1" applyAlignment="1">
      <alignment vertical="center" wrapText="1"/>
    </xf>
    <xf numFmtId="0" fontId="15" fillId="9" borderId="4" xfId="0" applyFont="1" applyFill="1" applyBorder="1" applyAlignment="1">
      <alignment vertical="center" wrapText="1"/>
    </xf>
    <xf numFmtId="0" fontId="13" fillId="12" borderId="1" xfId="0" applyFont="1" applyFill="1" applyBorder="1"/>
    <xf numFmtId="0" fontId="15" fillId="11" borderId="4" xfId="0" applyFont="1" applyFill="1" applyBorder="1" applyAlignment="1">
      <alignment vertical="center" wrapText="1"/>
    </xf>
    <xf numFmtId="0" fontId="15" fillId="11" borderId="3" xfId="0" quotePrefix="1" applyFont="1" applyFill="1" applyBorder="1" applyAlignment="1">
      <alignment vertical="center" wrapText="1"/>
    </xf>
    <xf numFmtId="0" fontId="15" fillId="11" borderId="2" xfId="0" applyFont="1" applyFill="1" applyBorder="1" applyAlignment="1">
      <alignment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vertical="center" wrapText="1"/>
    </xf>
    <xf numFmtId="0" fontId="15" fillId="9" borderId="2" xfId="0" applyFont="1" applyFill="1" applyBorder="1" applyAlignment="1">
      <alignment vertical="center" wrapText="1"/>
    </xf>
    <xf numFmtId="0" fontId="12" fillId="9" borderId="2" xfId="0" applyFont="1" applyFill="1" applyBorder="1" applyAlignment="1">
      <alignment wrapText="1"/>
    </xf>
    <xf numFmtId="0" fontId="5" fillId="0" borderId="0" xfId="1" applyAlignment="1"/>
    <xf numFmtId="0" fontId="5" fillId="0" borderId="0" xfId="1" applyAlignment="1">
      <alignment vertical="center" wrapText="1"/>
    </xf>
    <xf numFmtId="0" fontId="7" fillId="11" borderId="16" xfId="0" applyFont="1" applyFill="1" applyBorder="1" applyAlignment="1">
      <alignment vertical="center" wrapText="1"/>
    </xf>
    <xf numFmtId="0" fontId="7" fillId="11" borderId="8" xfId="0" quotePrefix="1" applyFont="1" applyFill="1" applyBorder="1" applyAlignment="1">
      <alignment vertical="center" wrapText="1"/>
    </xf>
    <xf numFmtId="0" fontId="3" fillId="19" borderId="31" xfId="0" applyFont="1" applyFill="1" applyBorder="1" applyAlignment="1">
      <alignment wrapText="1"/>
    </xf>
    <xf numFmtId="0" fontId="7" fillId="8" borderId="9" xfId="0" applyFont="1" applyFill="1" applyBorder="1" applyAlignment="1">
      <alignment horizontal="center" vertical="center" wrapText="1"/>
    </xf>
    <xf numFmtId="0" fontId="5" fillId="8" borderId="2" xfId="1" applyFill="1" applyBorder="1" applyAlignment="1">
      <alignment horizontal="center" wrapText="1"/>
    </xf>
    <xf numFmtId="0" fontId="5" fillId="9" borderId="17" xfId="1" applyFill="1" applyBorder="1" applyAlignment="1">
      <alignment wrapText="1"/>
    </xf>
    <xf numFmtId="0" fontId="7" fillId="9" borderId="18" xfId="0" applyFont="1" applyFill="1" applyBorder="1" applyAlignment="1">
      <alignment horizontal="left" vertical="center" wrapText="1"/>
    </xf>
    <xf numFmtId="0" fontId="7" fillId="9" borderId="18" xfId="0" applyFont="1" applyFill="1" applyBorder="1" applyAlignment="1">
      <alignment vertical="center" wrapText="1"/>
    </xf>
    <xf numFmtId="0" fontId="9" fillId="9" borderId="31" xfId="0" applyFont="1" applyFill="1" applyBorder="1" applyAlignment="1">
      <alignment wrapText="1"/>
    </xf>
    <xf numFmtId="0" fontId="7" fillId="11" borderId="17" xfId="0" applyFont="1" applyFill="1" applyBorder="1" applyAlignment="1">
      <alignment vertical="center" wrapText="1"/>
    </xf>
    <xf numFmtId="0" fontId="3" fillId="19" borderId="33" xfId="0" applyFont="1" applyFill="1" applyBorder="1" applyAlignment="1">
      <alignment wrapText="1"/>
    </xf>
    <xf numFmtId="0" fontId="7" fillId="22" borderId="31" xfId="0" applyFont="1" applyFill="1" applyBorder="1" applyAlignment="1">
      <alignment vertical="center" wrapText="1"/>
    </xf>
    <xf numFmtId="0" fontId="7" fillId="20" borderId="31" xfId="0" applyFont="1" applyFill="1" applyBorder="1" applyAlignment="1">
      <alignment vertical="center" wrapText="1"/>
    </xf>
    <xf numFmtId="0" fontId="7" fillId="24" borderId="31" xfId="0" applyFont="1" applyFill="1" applyBorder="1" applyAlignment="1">
      <alignment vertical="center" wrapText="1"/>
    </xf>
    <xf numFmtId="0" fontId="3" fillId="23" borderId="31" xfId="0" applyFont="1" applyFill="1" applyBorder="1" applyAlignment="1">
      <alignment wrapText="1"/>
    </xf>
    <xf numFmtId="0" fontId="3" fillId="21" borderId="31" xfId="0" applyFont="1" applyFill="1" applyBorder="1" applyAlignment="1">
      <alignment wrapText="1"/>
    </xf>
    <xf numFmtId="0" fontId="3" fillId="18" borderId="31" xfId="0" applyFont="1" applyFill="1" applyBorder="1" applyAlignment="1">
      <alignment wrapText="1"/>
    </xf>
    <xf numFmtId="0" fontId="5" fillId="14" borderId="1" xfId="1" applyFill="1" applyBorder="1" applyAlignment="1">
      <alignment wrapText="1"/>
    </xf>
    <xf numFmtId="0" fontId="5" fillId="0" borderId="0" xfId="1" applyAlignment="1">
      <alignment wrapText="1"/>
    </xf>
    <xf numFmtId="0" fontId="5" fillId="12" borderId="1" xfId="1" applyFill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5" fillId="11" borderId="1" xfId="0" quotePrefix="1" applyFont="1" applyFill="1" applyBorder="1" applyAlignment="1">
      <alignment vertical="center" wrapText="1"/>
    </xf>
    <xf numFmtId="0" fontId="20" fillId="0" borderId="0" xfId="0" applyFont="1"/>
    <xf numFmtId="0" fontId="15" fillId="11" borderId="26" xfId="0" applyFont="1" applyFill="1" applyBorder="1" applyAlignment="1">
      <alignment vertical="center" wrapText="1"/>
    </xf>
    <xf numFmtId="0" fontId="15" fillId="11" borderId="31" xfId="0" applyFont="1" applyFill="1" applyBorder="1" applyAlignment="1">
      <alignment vertical="center" wrapText="1"/>
    </xf>
    <xf numFmtId="0" fontId="5" fillId="11" borderId="1" xfId="1" applyFill="1" applyBorder="1" applyAlignment="1">
      <alignment vertical="center" wrapText="1"/>
    </xf>
    <xf numFmtId="0" fontId="18" fillId="25" borderId="8" xfId="0" applyFont="1" applyFill="1" applyBorder="1"/>
    <xf numFmtId="0" fontId="14" fillId="25" borderId="8" xfId="0" applyFont="1" applyFill="1" applyBorder="1" applyAlignment="1">
      <alignment horizontal="center" vertical="center" wrapText="1"/>
    </xf>
    <xf numFmtId="0" fontId="18" fillId="25" borderId="8" xfId="0" applyFont="1" applyFill="1" applyBorder="1" applyAlignment="1">
      <alignment horizontal="center"/>
    </xf>
    <xf numFmtId="0" fontId="14" fillId="15" borderId="39" xfId="0" applyFont="1" applyFill="1" applyBorder="1" applyAlignment="1">
      <alignment horizontal="center" vertical="center" wrapText="1"/>
    </xf>
    <xf numFmtId="0" fontId="19" fillId="26" borderId="31" xfId="0" applyFont="1" applyFill="1" applyBorder="1" applyAlignment="1">
      <alignment vertical="center" wrapText="1"/>
    </xf>
    <xf numFmtId="0" fontId="19" fillId="28" borderId="31" xfId="0" applyFont="1" applyFill="1" applyBorder="1" applyAlignment="1">
      <alignment vertical="center" wrapText="1"/>
    </xf>
    <xf numFmtId="0" fontId="14" fillId="26" borderId="7" xfId="0" applyFont="1" applyFill="1" applyBorder="1" applyAlignment="1">
      <alignment horizontal="center" vertical="center" wrapText="1"/>
    </xf>
    <xf numFmtId="0" fontId="15" fillId="26" borderId="9" xfId="0" applyFont="1" applyFill="1" applyBorder="1" applyAlignment="1">
      <alignment vertical="center" wrapText="1"/>
    </xf>
    <xf numFmtId="0" fontId="15" fillId="26" borderId="4" xfId="0" applyFont="1" applyFill="1" applyBorder="1" applyAlignment="1">
      <alignment vertical="center" wrapText="1"/>
    </xf>
    <xf numFmtId="0" fontId="15" fillId="26" borderId="31" xfId="0" applyFont="1" applyFill="1" applyBorder="1" applyAlignment="1">
      <alignment vertical="center" wrapText="1"/>
    </xf>
    <xf numFmtId="0" fontId="19" fillId="29" borderId="31" xfId="0" applyFont="1" applyFill="1" applyBorder="1" applyAlignment="1">
      <alignment vertical="center" wrapText="1"/>
    </xf>
    <xf numFmtId="0" fontId="19" fillId="29" borderId="31" xfId="0" applyFont="1" applyFill="1" applyBorder="1" applyAlignment="1">
      <alignment horizontal="center" vertical="center" wrapText="1"/>
    </xf>
    <xf numFmtId="0" fontId="14" fillId="21" borderId="6" xfId="0" applyFont="1" applyFill="1" applyBorder="1" applyAlignment="1">
      <alignment horizontal="center" vertical="center" wrapText="1"/>
    </xf>
    <xf numFmtId="0" fontId="15" fillId="21" borderId="1" xfId="0" applyFont="1" applyFill="1" applyBorder="1" applyAlignment="1">
      <alignment vertical="center" wrapText="1"/>
    </xf>
    <xf numFmtId="0" fontId="15" fillId="21" borderId="8" xfId="0" applyFont="1" applyFill="1" applyBorder="1" applyAlignment="1">
      <alignment vertical="center" wrapText="1"/>
    </xf>
    <xf numFmtId="0" fontId="15" fillId="21" borderId="31" xfId="0" applyFont="1" applyFill="1" applyBorder="1" applyAlignment="1">
      <alignment vertical="center" wrapText="1"/>
    </xf>
    <xf numFmtId="0" fontId="19" fillId="30" borderId="31" xfId="0" applyFont="1" applyFill="1" applyBorder="1" applyAlignment="1">
      <alignment horizontal="center" vertical="center" wrapText="1"/>
    </xf>
    <xf numFmtId="0" fontId="19" fillId="30" borderId="31" xfId="0" applyFont="1" applyFill="1" applyBorder="1" applyAlignment="1">
      <alignment vertical="center" wrapText="1"/>
    </xf>
    <xf numFmtId="0" fontId="14" fillId="31" borderId="5" xfId="0" applyFont="1" applyFill="1" applyBorder="1" applyAlignment="1">
      <alignment horizontal="center" vertical="center" wrapText="1"/>
    </xf>
    <xf numFmtId="0" fontId="15" fillId="31" borderId="4" xfId="0" applyFont="1" applyFill="1" applyBorder="1" applyAlignment="1">
      <alignment vertical="center" wrapText="1"/>
    </xf>
    <xf numFmtId="0" fontId="15" fillId="31" borderId="9" xfId="0" applyFont="1" applyFill="1" applyBorder="1" applyAlignment="1">
      <alignment vertical="center" wrapText="1"/>
    </xf>
    <xf numFmtId="0" fontId="15" fillId="31" borderId="31" xfId="0" applyFont="1" applyFill="1" applyBorder="1" applyAlignment="1">
      <alignment vertical="center" wrapText="1"/>
    </xf>
    <xf numFmtId="0" fontId="12" fillId="14" borderId="31" xfId="0" applyFont="1" applyFill="1" applyBorder="1" applyAlignment="1">
      <alignment horizontal="center" vertical="center" wrapText="1"/>
    </xf>
    <xf numFmtId="0" fontId="12" fillId="17" borderId="31" xfId="0" applyFont="1" applyFill="1" applyBorder="1" applyAlignment="1">
      <alignment horizontal="center" vertical="center" wrapText="1"/>
    </xf>
    <xf numFmtId="0" fontId="5" fillId="11" borderId="31" xfId="1" applyFill="1" applyBorder="1" applyAlignment="1">
      <alignment vertical="center" wrapText="1"/>
    </xf>
    <xf numFmtId="0" fontId="15" fillId="11" borderId="31" xfId="0" quotePrefix="1" applyFont="1" applyFill="1" applyBorder="1" applyAlignment="1">
      <alignment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19" fillId="26" borderId="31" xfId="0" applyFont="1" applyFill="1" applyBorder="1" applyAlignment="1">
      <alignment horizontal="center" vertical="center" wrapText="1"/>
    </xf>
    <xf numFmtId="0" fontId="12" fillId="26" borderId="31" xfId="0" applyFont="1" applyFill="1" applyBorder="1" applyAlignment="1">
      <alignment horizontal="center" vertical="center" wrapText="1"/>
    </xf>
    <xf numFmtId="0" fontId="5" fillId="17" borderId="31" xfId="1" applyFill="1" applyBorder="1" applyAlignment="1">
      <alignment horizontal="center" vertical="center" wrapText="1"/>
    </xf>
    <xf numFmtId="0" fontId="5" fillId="14" borderId="31" xfId="1" applyFill="1" applyBorder="1" applyAlignment="1">
      <alignment horizontal="center" vertical="center" wrapText="1"/>
    </xf>
    <xf numFmtId="0" fontId="18" fillId="25" borderId="8" xfId="0" applyFont="1" applyFill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1" xfId="0" quotePrefix="1" applyFont="1" applyFill="1" applyBorder="1" applyAlignment="1">
      <alignment horizontal="center" vertical="center" wrapText="1"/>
    </xf>
    <xf numFmtId="0" fontId="15" fillId="31" borderId="4" xfId="0" applyFont="1" applyFill="1" applyBorder="1" applyAlignment="1">
      <alignment horizontal="center" vertical="center" wrapText="1"/>
    </xf>
    <xf numFmtId="0" fontId="15" fillId="21" borderId="1" xfId="0" applyFont="1" applyFill="1" applyBorder="1" applyAlignment="1">
      <alignment horizontal="center" vertical="center" wrapText="1"/>
    </xf>
    <xf numFmtId="0" fontId="15" fillId="26" borderId="9" xfId="0" applyFont="1" applyFill="1" applyBorder="1" applyAlignment="1">
      <alignment horizontal="center" vertical="center" wrapText="1"/>
    </xf>
    <xf numFmtId="0" fontId="5" fillId="11" borderId="1" xfId="1" applyFill="1" applyBorder="1" applyAlignment="1">
      <alignment horizontal="center" vertical="center" wrapText="1"/>
    </xf>
    <xf numFmtId="0" fontId="15" fillId="26" borderId="4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0" fontId="15" fillId="11" borderId="8" xfId="0" applyFont="1" applyFill="1" applyBorder="1" applyAlignment="1">
      <alignment horizontal="center" vertical="center" wrapText="1"/>
    </xf>
    <xf numFmtId="0" fontId="15" fillId="11" borderId="9" xfId="0" applyFont="1" applyFill="1" applyBorder="1" applyAlignment="1">
      <alignment horizontal="center" vertical="center" wrapText="1"/>
    </xf>
    <xf numFmtId="0" fontId="15" fillId="11" borderId="8" xfId="0" quotePrefix="1" applyFont="1" applyFill="1" applyBorder="1" applyAlignment="1">
      <alignment horizontal="center" vertical="center" wrapText="1"/>
    </xf>
    <xf numFmtId="0" fontId="15" fillId="31" borderId="9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11" borderId="31" xfId="0" applyFont="1" applyFill="1" applyBorder="1" applyAlignment="1">
      <alignment horizontal="center" vertical="center" wrapText="1"/>
    </xf>
    <xf numFmtId="0" fontId="5" fillId="11" borderId="31" xfId="1" applyFill="1" applyBorder="1" applyAlignment="1">
      <alignment horizontal="center" vertical="center" wrapText="1"/>
    </xf>
    <xf numFmtId="0" fontId="15" fillId="11" borderId="31" xfId="0" quotePrefix="1" applyFont="1" applyFill="1" applyBorder="1" applyAlignment="1">
      <alignment horizontal="center" vertical="center" wrapText="1"/>
    </xf>
    <xf numFmtId="0" fontId="15" fillId="31" borderId="31" xfId="0" applyFont="1" applyFill="1" applyBorder="1" applyAlignment="1">
      <alignment horizontal="center" vertical="center" wrapText="1"/>
    </xf>
    <xf numFmtId="0" fontId="15" fillId="21" borderId="31" xfId="0" applyFont="1" applyFill="1" applyBorder="1" applyAlignment="1">
      <alignment horizontal="center" vertical="center" wrapText="1"/>
    </xf>
    <xf numFmtId="0" fontId="15" fillId="26" borderId="3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15" fillId="11" borderId="26" xfId="0" applyFont="1" applyFill="1" applyBorder="1" applyAlignment="1">
      <alignment horizontal="center" vertical="center" wrapText="1"/>
    </xf>
    <xf numFmtId="0" fontId="0" fillId="19" borderId="31" xfId="0" applyFill="1" applyBorder="1" applyAlignment="1">
      <alignment horizontal="center" vertical="center"/>
    </xf>
    <xf numFmtId="0" fontId="7" fillId="8" borderId="9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vertical="center" wrapText="1"/>
    </xf>
    <xf numFmtId="0" fontId="7" fillId="8" borderId="17" xfId="0" applyFont="1" applyFill="1" applyBorder="1" applyAlignment="1">
      <alignment vertical="center" wrapText="1"/>
    </xf>
    <xf numFmtId="0" fontId="2" fillId="8" borderId="17" xfId="0" applyFont="1" applyFill="1" applyBorder="1" applyAlignment="1">
      <alignment wrapText="1"/>
    </xf>
    <xf numFmtId="0" fontId="7" fillId="9" borderId="31" xfId="0" applyFont="1" applyFill="1" applyBorder="1" applyAlignment="1">
      <alignment horizontal="center" vertical="center" wrapText="1"/>
    </xf>
    <xf numFmtId="0" fontId="7" fillId="9" borderId="31" xfId="0" applyFont="1" applyFill="1" applyBorder="1" applyAlignment="1">
      <alignment horizontal="left" vertical="center" wrapText="1"/>
    </xf>
    <xf numFmtId="0" fontId="7" fillId="9" borderId="31" xfId="0" applyFont="1" applyFill="1" applyBorder="1" applyAlignment="1">
      <alignment vertical="center" wrapText="1"/>
    </xf>
    <xf numFmtId="0" fontId="2" fillId="9" borderId="31" xfId="0" applyFont="1" applyFill="1" applyBorder="1" applyAlignment="1">
      <alignment wrapText="1"/>
    </xf>
    <xf numFmtId="0" fontId="15" fillId="11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11" borderId="2" xfId="0" applyFont="1" applyFill="1" applyBorder="1" applyAlignment="1">
      <alignment horizontal="center" vertical="center" wrapText="1"/>
    </xf>
    <xf numFmtId="0" fontId="5" fillId="0" borderId="0" xfId="1" applyAlignment="1">
      <alignment wrapText="1"/>
    </xf>
    <xf numFmtId="0" fontId="6" fillId="5" borderId="17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wrapText="1"/>
    </xf>
    <xf numFmtId="0" fontId="4" fillId="3" borderId="17" xfId="0" applyFont="1" applyFill="1" applyBorder="1"/>
    <xf numFmtId="0" fontId="4" fillId="32" borderId="4" xfId="0" applyFont="1" applyFill="1" applyBorder="1"/>
    <xf numFmtId="0" fontId="3" fillId="0" borderId="2" xfId="0" applyFont="1" applyBorder="1"/>
    <xf numFmtId="0" fontId="3" fillId="0" borderId="4" xfId="0" applyFont="1" applyBorder="1" applyAlignment="1">
      <alignment wrapText="1"/>
    </xf>
    <xf numFmtId="0" fontId="5" fillId="0" borderId="31" xfId="1" applyBorder="1"/>
    <xf numFmtId="0" fontId="1" fillId="16" borderId="31" xfId="0" applyFont="1" applyFill="1" applyBorder="1"/>
    <xf numFmtId="0" fontId="0" fillId="0" borderId="31" xfId="0" applyFont="1" applyBorder="1"/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24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7" fillId="11" borderId="14" xfId="0" applyFont="1" applyFill="1" applyBorder="1" applyAlignment="1">
      <alignment vertical="center" wrapText="1"/>
    </xf>
    <xf numFmtId="0" fontId="7" fillId="11" borderId="20" xfId="0" quotePrefix="1" applyFont="1" applyFill="1" applyBorder="1" applyAlignment="1">
      <alignment vertical="center" wrapText="1"/>
    </xf>
    <xf numFmtId="0" fontId="7" fillId="11" borderId="9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17" borderId="39" xfId="0" applyFont="1" applyFill="1" applyBorder="1" applyAlignment="1">
      <alignment horizontal="center" vertical="center"/>
    </xf>
    <xf numFmtId="0" fontId="7" fillId="17" borderId="10" xfId="0" applyFont="1" applyFill="1" applyBorder="1" applyAlignment="1">
      <alignment vertical="center" wrapText="1"/>
    </xf>
    <xf numFmtId="0" fontId="2" fillId="17" borderId="4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7" fillId="35" borderId="1" xfId="0" applyFont="1" applyFill="1" applyBorder="1" applyAlignment="1">
      <alignment horizontal="left" vertical="center" wrapText="1"/>
    </xf>
    <xf numFmtId="0" fontId="7" fillId="35" borderId="1" xfId="0" applyFont="1" applyFill="1" applyBorder="1" applyAlignment="1">
      <alignment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7" fillId="36" borderId="1" xfId="0" applyFont="1" applyFill="1" applyBorder="1" applyAlignment="1">
      <alignment horizontal="left" vertical="center" wrapText="1"/>
    </xf>
    <xf numFmtId="0" fontId="7" fillId="36" borderId="1" xfId="0" applyFont="1" applyFill="1" applyBorder="1" applyAlignment="1">
      <alignment vertical="center" wrapText="1"/>
    </xf>
    <xf numFmtId="0" fontId="6" fillId="15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0" fontId="6" fillId="6" borderId="48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vertical="center" wrapText="1"/>
    </xf>
    <xf numFmtId="0" fontId="7" fillId="11" borderId="31" xfId="0" applyFont="1" applyFill="1" applyBorder="1" applyAlignment="1">
      <alignment vertical="center" wrapText="1"/>
    </xf>
    <xf numFmtId="0" fontId="7" fillId="11" borderId="31" xfId="0" quotePrefix="1" applyFont="1" applyFill="1" applyBorder="1" applyAlignment="1">
      <alignment vertical="center" wrapText="1"/>
    </xf>
    <xf numFmtId="0" fontId="7" fillId="11" borderId="20" xfId="0" applyFont="1" applyFill="1" applyBorder="1" applyAlignment="1">
      <alignment vertical="center" wrapText="1"/>
    </xf>
    <xf numFmtId="0" fontId="3" fillId="12" borderId="2" xfId="0" applyFont="1" applyFill="1" applyBorder="1"/>
    <xf numFmtId="0" fontId="6" fillId="6" borderId="49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vertical="center" wrapText="1"/>
    </xf>
    <xf numFmtId="0" fontId="5" fillId="33" borderId="1" xfId="1" applyFill="1" applyBorder="1" applyAlignment="1">
      <alignment vertical="center" wrapText="1"/>
    </xf>
    <xf numFmtId="0" fontId="5" fillId="34" borderId="1" xfId="1" applyFill="1" applyBorder="1" applyAlignment="1">
      <alignment vertical="center" wrapText="1"/>
    </xf>
    <xf numFmtId="0" fontId="5" fillId="35" borderId="1" xfId="1" applyFill="1" applyBorder="1" applyAlignment="1">
      <alignment vertical="center" wrapText="1"/>
    </xf>
    <xf numFmtId="0" fontId="5" fillId="36" borderId="1" xfId="1" applyFill="1" applyBorder="1" applyAlignment="1">
      <alignment vertical="center" wrapText="1"/>
    </xf>
    <xf numFmtId="0" fontId="7" fillId="33" borderId="31" xfId="0" applyFont="1" applyFill="1" applyBorder="1" applyAlignment="1">
      <alignment vertical="center" wrapText="1"/>
    </xf>
    <xf numFmtId="0" fontId="7" fillId="34" borderId="31" xfId="0" applyFont="1" applyFill="1" applyBorder="1" applyAlignment="1">
      <alignment vertical="center" wrapText="1"/>
    </xf>
    <xf numFmtId="0" fontId="7" fillId="35" borderId="31" xfId="0" applyFont="1" applyFill="1" applyBorder="1" applyAlignment="1">
      <alignment vertical="center" wrapText="1"/>
    </xf>
    <xf numFmtId="0" fontId="7" fillId="36" borderId="31" xfId="0" applyFont="1" applyFill="1" applyBorder="1" applyAlignment="1">
      <alignment vertical="center" wrapText="1"/>
    </xf>
    <xf numFmtId="0" fontId="7" fillId="11" borderId="33" xfId="0" applyFont="1" applyFill="1" applyBorder="1" applyAlignment="1">
      <alignment vertical="center" wrapText="1"/>
    </xf>
    <xf numFmtId="0" fontId="3" fillId="12" borderId="33" xfId="0" applyFont="1" applyFill="1" applyBorder="1" applyAlignment="1">
      <alignment wrapText="1"/>
    </xf>
    <xf numFmtId="0" fontId="6" fillId="33" borderId="31" xfId="0" applyFont="1" applyFill="1" applyBorder="1" applyAlignment="1">
      <alignment horizontal="center" vertical="center" wrapText="1"/>
    </xf>
    <xf numFmtId="0" fontId="6" fillId="34" borderId="31" xfId="0" applyFont="1" applyFill="1" applyBorder="1" applyAlignment="1">
      <alignment horizontal="center" vertical="center" wrapText="1"/>
    </xf>
    <xf numFmtId="0" fontId="6" fillId="35" borderId="31" xfId="0" applyFont="1" applyFill="1" applyBorder="1" applyAlignment="1">
      <alignment horizontal="center" vertical="center" wrapText="1"/>
    </xf>
    <xf numFmtId="0" fontId="6" fillId="36" borderId="3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0" fillId="19" borderId="31" xfId="0" applyFill="1" applyBorder="1"/>
    <xf numFmtId="0" fontId="16" fillId="37" borderId="0" xfId="0" applyFont="1" applyFill="1" applyBorder="1" applyAlignment="1">
      <alignment horizontal="center" vertical="center" wrapText="1"/>
    </xf>
    <xf numFmtId="0" fontId="0" fillId="37" borderId="0" xfId="0" applyFont="1" applyFill="1" applyBorder="1" applyAlignment="1">
      <alignment horizontal="center" vertical="center" wrapText="1"/>
    </xf>
    <xf numFmtId="0" fontId="19" fillId="38" borderId="0" xfId="0" applyFont="1" applyFill="1" applyBorder="1" applyAlignment="1">
      <alignment horizontal="center" vertical="center" wrapText="1"/>
    </xf>
    <xf numFmtId="0" fontId="5" fillId="38" borderId="0" xfId="1" applyFill="1" applyBorder="1" applyAlignment="1">
      <alignment horizontal="center" vertical="center" wrapText="1"/>
    </xf>
    <xf numFmtId="0" fontId="5" fillId="37" borderId="0" xfId="1" applyFill="1" applyBorder="1" applyAlignment="1">
      <alignment horizontal="center" vertical="center" wrapText="1"/>
    </xf>
    <xf numFmtId="0" fontId="13" fillId="38" borderId="0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vertical="center" wrapText="1"/>
    </xf>
    <xf numFmtId="0" fontId="7" fillId="9" borderId="4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vertical="center" wrapText="1"/>
    </xf>
    <xf numFmtId="0" fontId="2" fillId="11" borderId="31" xfId="0" applyFont="1" applyFill="1" applyBorder="1" applyAlignment="1">
      <alignment vertical="center" wrapText="1"/>
    </xf>
    <xf numFmtId="0" fontId="7" fillId="7" borderId="31" xfId="0" applyFont="1" applyFill="1" applyBorder="1" applyAlignment="1">
      <alignment vertical="center" wrapText="1"/>
    </xf>
    <xf numFmtId="0" fontId="7" fillId="8" borderId="31" xfId="0" applyFont="1" applyFill="1" applyBorder="1" applyAlignment="1">
      <alignment vertical="center" wrapText="1"/>
    </xf>
    <xf numFmtId="0" fontId="5" fillId="7" borderId="21" xfId="1" applyFill="1" applyBorder="1" applyAlignment="1">
      <alignment wrapText="1"/>
    </xf>
    <xf numFmtId="0" fontId="5" fillId="7" borderId="21" xfId="1" applyFill="1" applyBorder="1" applyAlignment="1">
      <alignment horizontal="center" vertical="center" wrapText="1"/>
    </xf>
    <xf numFmtId="0" fontId="5" fillId="9" borderId="2" xfId="1" applyFill="1" applyBorder="1" applyAlignment="1">
      <alignment horizontal="center" vertical="center" wrapText="1"/>
    </xf>
    <xf numFmtId="0" fontId="5" fillId="11" borderId="17" xfId="1" applyFill="1" applyBorder="1" applyAlignment="1">
      <alignment vertical="center" wrapText="1"/>
    </xf>
    <xf numFmtId="0" fontId="7" fillId="11" borderId="57" xfId="0" applyFont="1" applyFill="1" applyBorder="1" applyAlignment="1">
      <alignment vertical="center" wrapText="1"/>
    </xf>
    <xf numFmtId="0" fontId="5" fillId="40" borderId="21" xfId="1" applyFill="1" applyBorder="1" applyAlignment="1">
      <alignment wrapText="1"/>
    </xf>
    <xf numFmtId="0" fontId="7" fillId="9" borderId="9" xfId="0" applyFont="1" applyFill="1" applyBorder="1" applyAlignment="1">
      <alignment horizontal="left" vertical="center" wrapText="1"/>
    </xf>
    <xf numFmtId="0" fontId="3" fillId="39" borderId="31" xfId="0" applyFont="1" applyFill="1" applyBorder="1" applyAlignment="1">
      <alignment wrapText="1"/>
    </xf>
    <xf numFmtId="0" fontId="5" fillId="39" borderId="31" xfId="1" applyFill="1" applyBorder="1" applyAlignment="1">
      <alignment wrapText="1"/>
    </xf>
    <xf numFmtId="0" fontId="6" fillId="9" borderId="25" xfId="0" applyFont="1" applyFill="1" applyBorder="1" applyAlignment="1">
      <alignment horizontal="center" vertical="center" wrapText="1"/>
    </xf>
    <xf numFmtId="0" fontId="0" fillId="39" borderId="31" xfId="0" applyFill="1" applyBorder="1" applyAlignment="1">
      <alignment horizontal="center" wrapText="1"/>
    </xf>
    <xf numFmtId="0" fontId="3" fillId="39" borderId="31" xfId="0" applyFont="1" applyFill="1" applyBorder="1" applyAlignment="1">
      <alignment horizontal="center" wrapText="1"/>
    </xf>
    <xf numFmtId="0" fontId="0" fillId="39" borderId="41" xfId="0" applyFill="1" applyBorder="1" applyAlignment="1">
      <alignment horizontal="center" wrapText="1"/>
    </xf>
    <xf numFmtId="0" fontId="7" fillId="41" borderId="31" xfId="0" applyFont="1" applyFill="1" applyBorder="1" applyAlignment="1">
      <alignment vertical="center" wrapText="1"/>
    </xf>
    <xf numFmtId="0" fontId="3" fillId="42" borderId="31" xfId="0" applyFont="1" applyFill="1" applyBorder="1" applyAlignment="1">
      <alignment wrapText="1"/>
    </xf>
    <xf numFmtId="0" fontId="7" fillId="11" borderId="17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8" fillId="0" borderId="9" xfId="0" applyFont="1" applyBorder="1"/>
    <xf numFmtId="0" fontId="5" fillId="0" borderId="0" xfId="1" applyAlignment="1">
      <alignment horizontal="left" vertical="center" wrapText="1"/>
    </xf>
    <xf numFmtId="0" fontId="5" fillId="0" borderId="0" xfId="1" applyAlignment="1"/>
    <xf numFmtId="0" fontId="7" fillId="5" borderId="2" xfId="0" applyFont="1" applyFill="1" applyBorder="1" applyAlignment="1">
      <alignment horizontal="left" vertical="center" wrapText="1"/>
    </xf>
    <xf numFmtId="0" fontId="8" fillId="0" borderId="3" xfId="0" applyFont="1" applyBorder="1"/>
    <xf numFmtId="0" fontId="8" fillId="0" borderId="4" xfId="0" applyFont="1" applyBorder="1"/>
    <xf numFmtId="0" fontId="6" fillId="6" borderId="25" xfId="0" applyFont="1" applyFill="1" applyBorder="1" applyAlignment="1">
      <alignment horizontal="center" vertical="center" wrapText="1"/>
    </xf>
    <xf numFmtId="0" fontId="8" fillId="0" borderId="12" xfId="0" applyFont="1" applyBorder="1"/>
    <xf numFmtId="0" fontId="8" fillId="0" borderId="32" xfId="0" applyFont="1" applyBorder="1"/>
    <xf numFmtId="0" fontId="6" fillId="5" borderId="17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21" xfId="0" applyFont="1" applyBorder="1"/>
    <xf numFmtId="0" fontId="0" fillId="0" borderId="0" xfId="0" applyFont="1" applyAlignment="1"/>
    <xf numFmtId="0" fontId="8" fillId="0" borderId="20" xfId="0" applyFont="1" applyBorder="1"/>
    <xf numFmtId="0" fontId="8" fillId="0" borderId="22" xfId="0" applyFont="1" applyBorder="1"/>
    <xf numFmtId="0" fontId="8" fillId="0" borderId="23" xfId="0" applyFont="1" applyBorder="1"/>
    <xf numFmtId="0" fontId="6" fillId="5" borderId="2" xfId="0" applyFont="1" applyFill="1" applyBorder="1" applyAlignment="1">
      <alignment horizontal="center" vertical="center" wrapText="1"/>
    </xf>
    <xf numFmtId="0" fontId="7" fillId="11" borderId="17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7" fillId="7" borderId="8" xfId="0" applyFont="1" applyFill="1" applyBorder="1" applyAlignment="1">
      <alignment horizontal="center" vertical="center" wrapText="1"/>
    </xf>
    <xf numFmtId="0" fontId="8" fillId="0" borderId="16" xfId="0" applyFont="1" applyBorder="1"/>
    <xf numFmtId="0" fontId="7" fillId="7" borderId="16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6" fillId="15" borderId="25" xfId="0" applyFont="1" applyFill="1" applyBorder="1" applyAlignment="1">
      <alignment horizontal="center" vertical="center" wrapText="1"/>
    </xf>
    <xf numFmtId="0" fontId="8" fillId="0" borderId="13" xfId="0" applyFont="1" applyBorder="1"/>
    <xf numFmtId="0" fontId="7" fillId="11" borderId="2" xfId="0" applyFont="1" applyFill="1" applyBorder="1" applyAlignment="1">
      <alignment horizontal="left" vertical="center" wrapText="1"/>
    </xf>
    <xf numFmtId="0" fontId="8" fillId="0" borderId="27" xfId="0" applyFont="1" applyBorder="1"/>
    <xf numFmtId="0" fontId="3" fillId="39" borderId="31" xfId="0" applyFont="1" applyFill="1" applyBorder="1" applyAlignment="1">
      <alignment horizontal="center" wrapText="1"/>
    </xf>
    <xf numFmtId="0" fontId="7" fillId="11" borderId="17" xfId="0" applyFont="1" applyFill="1" applyBorder="1" applyAlignment="1">
      <alignment horizontal="left" vertical="center" wrapText="1"/>
    </xf>
    <xf numFmtId="0" fontId="8" fillId="0" borderId="58" xfId="0" applyFont="1" applyBorder="1"/>
    <xf numFmtId="0" fontId="3" fillId="19" borderId="33" xfId="0" applyFont="1" applyFill="1" applyBorder="1" applyAlignment="1">
      <alignment horizontal="center" wrapText="1"/>
    </xf>
    <xf numFmtId="0" fontId="3" fillId="19" borderId="35" xfId="0" applyFont="1" applyFill="1" applyBorder="1" applyAlignment="1">
      <alignment horizontal="center" wrapText="1"/>
    </xf>
    <xf numFmtId="0" fontId="3" fillId="19" borderId="34" xfId="0" applyFont="1" applyFill="1" applyBorder="1" applyAlignment="1">
      <alignment horizontal="center" wrapText="1"/>
    </xf>
    <xf numFmtId="0" fontId="0" fillId="19" borderId="31" xfId="0" applyFill="1" applyBorder="1" applyAlignment="1">
      <alignment horizontal="center"/>
    </xf>
    <xf numFmtId="0" fontId="7" fillId="9" borderId="17" xfId="0" applyFont="1" applyFill="1" applyBorder="1" applyAlignment="1">
      <alignment horizontal="left" vertical="center" wrapText="1"/>
    </xf>
    <xf numFmtId="0" fontId="7" fillId="11" borderId="31" xfId="0" applyFont="1" applyFill="1" applyBorder="1" applyAlignment="1">
      <alignment horizontal="center" vertical="center"/>
    </xf>
    <xf numFmtId="0" fontId="8" fillId="0" borderId="31" xfId="0" applyFont="1" applyBorder="1"/>
    <xf numFmtId="0" fontId="7" fillId="11" borderId="31" xfId="0" applyFont="1" applyFill="1" applyBorder="1" applyAlignment="1">
      <alignment horizontal="center" vertical="center" wrapText="1"/>
    </xf>
    <xf numFmtId="0" fontId="6" fillId="13" borderId="11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5" fillId="14" borderId="8" xfId="1" applyFill="1" applyBorder="1" applyAlignment="1">
      <alignment horizontal="center" vertical="center" wrapText="1"/>
    </xf>
    <xf numFmtId="0" fontId="5" fillId="0" borderId="10" xfId="1" applyBorder="1"/>
    <xf numFmtId="0" fontId="7" fillId="8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left" vertical="center" wrapText="1"/>
    </xf>
    <xf numFmtId="0" fontId="6" fillId="13" borderId="11" xfId="0" applyFont="1" applyFill="1" applyBorder="1" applyAlignment="1">
      <alignment horizontal="center" vertical="center"/>
    </xf>
    <xf numFmtId="0" fontId="5" fillId="0" borderId="0" xfId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6" fillId="6" borderId="49" xfId="0" applyFont="1" applyFill="1" applyBorder="1" applyAlignment="1">
      <alignment horizontal="center" vertical="center" wrapText="1"/>
    </xf>
    <xf numFmtId="0" fontId="8" fillId="0" borderId="50" xfId="0" applyFont="1" applyBorder="1"/>
    <xf numFmtId="0" fontId="8" fillId="0" borderId="5" xfId="0" applyFont="1" applyBorder="1"/>
    <xf numFmtId="0" fontId="6" fillId="5" borderId="8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/>
    </xf>
    <xf numFmtId="0" fontId="7" fillId="33" borderId="8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33" borderId="17" xfId="0" applyFont="1" applyFill="1" applyBorder="1" applyAlignment="1">
      <alignment horizontal="center" vertical="center" wrapText="1"/>
    </xf>
    <xf numFmtId="0" fontId="7" fillId="34" borderId="17" xfId="0" applyFont="1" applyFill="1" applyBorder="1" applyAlignment="1">
      <alignment horizontal="center" vertical="center" wrapText="1"/>
    </xf>
    <xf numFmtId="0" fontId="7" fillId="34" borderId="8" xfId="0" applyFont="1" applyFill="1" applyBorder="1" applyAlignment="1">
      <alignment horizontal="center" vertical="center" wrapText="1"/>
    </xf>
    <xf numFmtId="0" fontId="21" fillId="33" borderId="2" xfId="0" applyFont="1" applyFill="1" applyBorder="1" applyAlignment="1">
      <alignment horizontal="center" vertical="center" wrapText="1"/>
    </xf>
    <xf numFmtId="0" fontId="21" fillId="34" borderId="2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/>
    </xf>
    <xf numFmtId="0" fontId="7" fillId="35" borderId="2" xfId="0" applyFont="1" applyFill="1" applyBorder="1" applyAlignment="1">
      <alignment horizontal="center" vertical="center" wrapText="1"/>
    </xf>
    <xf numFmtId="0" fontId="7" fillId="35" borderId="2" xfId="0" applyFont="1" applyFill="1" applyBorder="1" applyAlignment="1">
      <alignment horizontal="left" vertical="center" wrapText="1"/>
    </xf>
    <xf numFmtId="0" fontId="7" fillId="36" borderId="2" xfId="0" applyFont="1" applyFill="1" applyBorder="1" applyAlignment="1">
      <alignment horizontal="center" vertical="center" wrapText="1"/>
    </xf>
    <xf numFmtId="0" fontId="7" fillId="36" borderId="2" xfId="0" applyFont="1" applyFill="1" applyBorder="1" applyAlignment="1">
      <alignment horizontal="left" vertical="center" wrapText="1"/>
    </xf>
    <xf numFmtId="0" fontId="6" fillId="15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left" vertical="center"/>
    </xf>
    <xf numFmtId="0" fontId="7" fillId="11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 wrapText="1"/>
    </xf>
    <xf numFmtId="0" fontId="16" fillId="0" borderId="4" xfId="0" applyFont="1" applyBorder="1"/>
    <xf numFmtId="0" fontId="16" fillId="0" borderId="3" xfId="0" applyFont="1" applyBorder="1"/>
    <xf numFmtId="0" fontId="15" fillId="9" borderId="2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6" fillId="0" borderId="9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23" xfId="0" applyFont="1" applyBorder="1"/>
    <xf numFmtId="0" fontId="16" fillId="0" borderId="18" xfId="0" applyFont="1" applyBorder="1"/>
    <xf numFmtId="0" fontId="16" fillId="0" borderId="22" xfId="0" applyFont="1" applyBorder="1"/>
    <xf numFmtId="0" fontId="16" fillId="0" borderId="0" xfId="0" applyFont="1" applyBorder="1"/>
    <xf numFmtId="0" fontId="14" fillId="5" borderId="2" xfId="0" applyFont="1" applyFill="1" applyBorder="1" applyAlignment="1">
      <alignment horizontal="center" vertical="center" wrapText="1"/>
    </xf>
    <xf numFmtId="0" fontId="17" fillId="14" borderId="8" xfId="0" applyFont="1" applyFill="1" applyBorder="1" applyAlignment="1">
      <alignment horizontal="center" vertical="center" wrapText="1"/>
    </xf>
    <xf numFmtId="0" fontId="16" fillId="0" borderId="10" xfId="0" applyFont="1" applyBorder="1"/>
    <xf numFmtId="0" fontId="15" fillId="5" borderId="2" xfId="0" applyFont="1" applyFill="1" applyBorder="1" applyAlignment="1">
      <alignment horizontal="left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6" fillId="0" borderId="12" xfId="0" applyFont="1" applyBorder="1"/>
    <xf numFmtId="0" fontId="16" fillId="0" borderId="32" xfId="0" applyFont="1" applyBorder="1"/>
    <xf numFmtId="0" fontId="15" fillId="11" borderId="2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 wrapText="1"/>
    </xf>
    <xf numFmtId="0" fontId="16" fillId="0" borderId="13" xfId="0" applyFont="1" applyBorder="1"/>
    <xf numFmtId="0" fontId="7" fillId="10" borderId="8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left" vertical="center" wrapText="1"/>
    </xf>
    <xf numFmtId="0" fontId="8" fillId="0" borderId="29" xfId="0" applyFont="1" applyBorder="1"/>
    <xf numFmtId="0" fontId="8" fillId="0" borderId="30" xfId="0" applyFont="1" applyBorder="1"/>
    <xf numFmtId="0" fontId="7" fillId="8" borderId="19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15" borderId="3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27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30" xfId="0" applyFont="1" applyBorder="1" applyAlignment="1">
      <alignment wrapText="1"/>
    </xf>
    <xf numFmtId="0" fontId="5" fillId="10" borderId="8" xfId="1" applyFill="1" applyBorder="1" applyAlignment="1">
      <alignment horizontal="center" wrapText="1"/>
    </xf>
    <xf numFmtId="0" fontId="5" fillId="10" borderId="10" xfId="1" applyFill="1" applyBorder="1" applyAlignment="1">
      <alignment horizontal="center" wrapText="1"/>
    </xf>
    <xf numFmtId="0" fontId="7" fillId="10" borderId="17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7" fillId="10" borderId="31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5" fillId="0" borderId="10" xfId="1" applyBorder="1" applyAlignment="1">
      <alignment wrapText="1"/>
    </xf>
    <xf numFmtId="0" fontId="7" fillId="11" borderId="2" xfId="0" applyFont="1" applyFill="1" applyBorder="1" applyAlignment="1">
      <alignment horizontal="center" vertical="center" wrapText="1"/>
    </xf>
    <xf numFmtId="0" fontId="5" fillId="0" borderId="0" xfId="1" applyAlignment="1">
      <alignment wrapText="1"/>
    </xf>
    <xf numFmtId="0" fontId="6" fillId="6" borderId="2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6" fillId="19" borderId="33" xfId="0" applyFont="1" applyFill="1" applyBorder="1" applyAlignment="1">
      <alignment horizontal="center"/>
    </xf>
    <xf numFmtId="0" fontId="16" fillId="19" borderId="35" xfId="0" applyFont="1" applyFill="1" applyBorder="1" applyAlignment="1">
      <alignment horizontal="center"/>
    </xf>
    <xf numFmtId="0" fontId="16" fillId="19" borderId="34" xfId="0" applyFont="1" applyFill="1" applyBorder="1" applyAlignment="1">
      <alignment horizontal="center"/>
    </xf>
    <xf numFmtId="0" fontId="15" fillId="27" borderId="33" xfId="0" applyFont="1" applyFill="1" applyBorder="1" applyAlignment="1">
      <alignment horizontal="center" vertical="center" wrapText="1"/>
    </xf>
    <xf numFmtId="0" fontId="15" fillId="27" borderId="35" xfId="0" applyFont="1" applyFill="1" applyBorder="1" applyAlignment="1">
      <alignment horizontal="center" vertical="center" wrapText="1"/>
    </xf>
    <xf numFmtId="0" fontId="15" fillId="27" borderId="34" xfId="0" applyFont="1" applyFill="1" applyBorder="1" applyAlignment="1">
      <alignment horizontal="center" vertical="center" wrapText="1"/>
    </xf>
    <xf numFmtId="0" fontId="17" fillId="14" borderId="31" xfId="0" applyFont="1" applyFill="1" applyBorder="1" applyAlignment="1">
      <alignment horizontal="center" vertical="center" wrapText="1"/>
    </xf>
    <xf numFmtId="0" fontId="16" fillId="0" borderId="31" xfId="0" applyFont="1" applyBorder="1"/>
    <xf numFmtId="0" fontId="18" fillId="25" borderId="17" xfId="0" applyFont="1" applyFill="1" applyBorder="1"/>
    <xf numFmtId="0" fontId="18" fillId="25" borderId="2" xfId="0" applyFont="1" applyFill="1" applyBorder="1" applyAlignment="1">
      <alignment horizontal="center"/>
    </xf>
    <xf numFmtId="0" fontId="5" fillId="17" borderId="31" xfId="1" applyFill="1" applyBorder="1" applyAlignment="1">
      <alignment horizontal="center" vertical="center" wrapText="1"/>
    </xf>
    <xf numFmtId="0" fontId="18" fillId="25" borderId="17" xfId="0" applyFont="1" applyFill="1" applyBorder="1" applyAlignment="1">
      <alignment horizontal="center"/>
    </xf>
    <xf numFmtId="0" fontId="19" fillId="30" borderId="31" xfId="0" applyFont="1" applyFill="1" applyBorder="1" applyAlignment="1">
      <alignment horizontal="center" vertical="center" wrapText="1"/>
    </xf>
    <xf numFmtId="0" fontId="16" fillId="31" borderId="31" xfId="0" applyFont="1" applyFill="1" applyBorder="1" applyAlignment="1">
      <alignment vertical="center" wrapText="1"/>
    </xf>
    <xf numFmtId="0" fontId="0" fillId="31" borderId="31" xfId="0" applyFont="1" applyFill="1" applyBorder="1" applyAlignment="1">
      <alignment vertical="center" wrapText="1"/>
    </xf>
    <xf numFmtId="0" fontId="18" fillId="25" borderId="2" xfId="0" applyFont="1" applyFill="1" applyBorder="1" applyAlignment="1">
      <alignment horizontal="center" vertical="center"/>
    </xf>
    <xf numFmtId="0" fontId="18" fillId="25" borderId="18" xfId="0" applyFont="1" applyFill="1" applyBorder="1" applyAlignment="1">
      <alignment horizontal="center"/>
    </xf>
    <xf numFmtId="0" fontId="18" fillId="25" borderId="9" xfId="0" applyFont="1" applyFill="1" applyBorder="1" applyAlignment="1">
      <alignment horizontal="center"/>
    </xf>
    <xf numFmtId="0" fontId="5" fillId="29" borderId="31" xfId="1" applyFill="1" applyBorder="1" applyAlignment="1">
      <alignment horizontal="center" vertical="center" wrapText="1"/>
    </xf>
    <xf numFmtId="0" fontId="5" fillId="21" borderId="31" xfId="1" applyFill="1" applyBorder="1" applyAlignment="1">
      <alignment vertical="center" wrapText="1"/>
    </xf>
    <xf numFmtId="0" fontId="19" fillId="29" borderId="31" xfId="0" applyFont="1" applyFill="1" applyBorder="1" applyAlignment="1">
      <alignment horizontal="center" vertical="center" wrapText="1"/>
    </xf>
    <xf numFmtId="0" fontId="16" fillId="21" borderId="31" xfId="0" applyFont="1" applyFill="1" applyBorder="1" applyAlignment="1">
      <alignment vertical="center" wrapText="1"/>
    </xf>
    <xf numFmtId="0" fontId="12" fillId="30" borderId="31" xfId="0" applyFont="1" applyFill="1" applyBorder="1" applyAlignment="1">
      <alignment horizontal="center" vertical="center" wrapText="1"/>
    </xf>
    <xf numFmtId="0" fontId="5" fillId="30" borderId="31" xfId="1" applyFill="1" applyBorder="1" applyAlignment="1">
      <alignment vertical="center" wrapText="1"/>
    </xf>
    <xf numFmtId="0" fontId="5" fillId="31" borderId="31" xfId="1" applyFill="1" applyBorder="1" applyAlignment="1">
      <alignment vertical="center" wrapText="1"/>
    </xf>
    <xf numFmtId="0" fontId="13" fillId="30" borderId="31" xfId="0" applyFont="1" applyFill="1" applyBorder="1" applyAlignment="1">
      <alignment horizontal="center" vertical="center" wrapText="1"/>
    </xf>
    <xf numFmtId="0" fontId="19" fillId="30" borderId="41" xfId="0" applyFont="1" applyFill="1" applyBorder="1" applyAlignment="1">
      <alignment horizontal="center" vertical="center" wrapText="1"/>
    </xf>
    <xf numFmtId="0" fontId="19" fillId="30" borderId="42" xfId="0" applyFont="1" applyFill="1" applyBorder="1" applyAlignment="1">
      <alignment horizontal="center" vertical="center" wrapText="1"/>
    </xf>
    <xf numFmtId="0" fontId="19" fillId="30" borderId="43" xfId="0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19" fillId="26" borderId="31" xfId="0" applyFont="1" applyFill="1" applyBorder="1" applyAlignment="1">
      <alignment horizontal="center" vertical="center" wrapText="1"/>
    </xf>
    <xf numFmtId="0" fontId="19" fillId="29" borderId="31" xfId="0" applyFont="1" applyFill="1" applyBorder="1" applyAlignment="1">
      <alignment vertical="center" wrapText="1"/>
    </xf>
    <xf numFmtId="0" fontId="12" fillId="26" borderId="31" xfId="0" applyFont="1" applyFill="1" applyBorder="1" applyAlignment="1">
      <alignment horizontal="center" vertical="center" wrapText="1"/>
    </xf>
    <xf numFmtId="0" fontId="5" fillId="26" borderId="31" xfId="1" applyFill="1" applyBorder="1" applyAlignment="1">
      <alignment horizontal="center" vertical="center" wrapText="1"/>
    </xf>
    <xf numFmtId="0" fontId="0" fillId="26" borderId="31" xfId="0" applyFont="1" applyFill="1" applyBorder="1" applyAlignment="1">
      <alignment horizontal="center" vertical="center" wrapText="1"/>
    </xf>
    <xf numFmtId="0" fontId="21" fillId="11" borderId="28" xfId="0" applyFont="1" applyFill="1" applyBorder="1" applyAlignment="1">
      <alignment horizontal="left" vertical="center" wrapText="1"/>
    </xf>
    <xf numFmtId="0" fontId="16" fillId="0" borderId="29" xfId="0" applyFont="1" applyBorder="1"/>
    <xf numFmtId="0" fontId="16" fillId="0" borderId="30" xfId="0" applyFont="1" applyBorder="1"/>
    <xf numFmtId="0" fontId="14" fillId="15" borderId="21" xfId="0" applyFont="1" applyFill="1" applyBorder="1" applyAlignment="1">
      <alignment horizontal="center" vertical="center" wrapText="1"/>
    </xf>
    <xf numFmtId="0" fontId="16" fillId="0" borderId="40" xfId="0" applyFont="1" applyBorder="1"/>
    <xf numFmtId="0" fontId="21" fillId="11" borderId="2" xfId="0" applyFont="1" applyFill="1" applyBorder="1" applyAlignment="1">
      <alignment horizontal="left" vertical="center" wrapText="1"/>
    </xf>
    <xf numFmtId="0" fontId="16" fillId="0" borderId="27" xfId="0" applyFont="1" applyBorder="1"/>
    <xf numFmtId="0" fontId="5" fillId="17" borderId="41" xfId="1" applyFill="1" applyBorder="1" applyAlignment="1">
      <alignment horizontal="center" vertical="center" wrapText="1"/>
    </xf>
    <xf numFmtId="0" fontId="5" fillId="17" borderId="42" xfId="1" applyFill="1" applyBorder="1" applyAlignment="1">
      <alignment horizontal="center" vertical="center" wrapText="1"/>
    </xf>
    <xf numFmtId="0" fontId="5" fillId="17" borderId="43" xfId="1" applyFill="1" applyBorder="1" applyAlignment="1">
      <alignment horizontal="center" vertical="center" wrapText="1"/>
    </xf>
    <xf numFmtId="0" fontId="16" fillId="19" borderId="44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6" fillId="19" borderId="46" xfId="0" applyFont="1" applyFill="1" applyBorder="1" applyAlignment="1">
      <alignment horizontal="center"/>
    </xf>
    <xf numFmtId="0" fontId="16" fillId="19" borderId="31" xfId="0" applyFont="1" applyFill="1" applyBorder="1" applyAlignment="1">
      <alignment horizontal="center"/>
    </xf>
    <xf numFmtId="0" fontId="18" fillId="25" borderId="2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8" fillId="25" borderId="17" xfId="0" applyFont="1" applyFill="1" applyBorder="1" applyAlignment="1">
      <alignment horizontal="center" wrapText="1"/>
    </xf>
    <xf numFmtId="0" fontId="18" fillId="25" borderId="18" xfId="0" applyFont="1" applyFill="1" applyBorder="1" applyAlignment="1">
      <alignment horizontal="center" wrapText="1"/>
    </xf>
    <xf numFmtId="0" fontId="18" fillId="25" borderId="9" xfId="0" applyFont="1" applyFill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6" fillId="19" borderId="33" xfId="0" applyFont="1" applyFill="1" applyBorder="1" applyAlignment="1">
      <alignment horizontal="center" wrapText="1"/>
    </xf>
    <xf numFmtId="0" fontId="16" fillId="19" borderId="35" xfId="0" applyFont="1" applyFill="1" applyBorder="1" applyAlignment="1">
      <alignment horizontal="center" wrapText="1"/>
    </xf>
    <xf numFmtId="0" fontId="16" fillId="19" borderId="34" xfId="0" applyFont="1" applyFill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8" fillId="25" borderId="2" xfId="0" applyFont="1" applyFill="1" applyBorder="1" applyAlignment="1">
      <alignment horizontal="center" vertical="center" wrapText="1"/>
    </xf>
    <xf numFmtId="0" fontId="5" fillId="30" borderId="44" xfId="1" applyFill="1" applyBorder="1" applyAlignment="1">
      <alignment horizontal="center" vertical="center" wrapText="1"/>
    </xf>
    <xf numFmtId="0" fontId="5" fillId="30" borderId="46" xfId="1" applyFill="1" applyBorder="1" applyAlignment="1">
      <alignment horizontal="center" vertical="center" wrapText="1"/>
    </xf>
    <xf numFmtId="0" fontId="5" fillId="30" borderId="55" xfId="1" applyFill="1" applyBorder="1" applyAlignment="1">
      <alignment horizontal="center" vertical="center" wrapText="1"/>
    </xf>
    <xf numFmtId="0" fontId="5" fillId="30" borderId="56" xfId="1" applyFill="1" applyBorder="1" applyAlignment="1">
      <alignment horizontal="center" vertical="center" wrapText="1"/>
    </xf>
    <xf numFmtId="0" fontId="5" fillId="30" borderId="52" xfId="1" applyFill="1" applyBorder="1" applyAlignment="1">
      <alignment horizontal="center" vertical="center" wrapText="1"/>
    </xf>
    <xf numFmtId="0" fontId="5" fillId="30" borderId="53" xfId="1" applyFill="1" applyBorder="1" applyAlignment="1">
      <alignment horizontal="center" vertical="center" wrapText="1"/>
    </xf>
    <xf numFmtId="0" fontId="3" fillId="30" borderId="44" xfId="0" applyFont="1" applyFill="1" applyBorder="1" applyAlignment="1">
      <alignment horizontal="center" vertical="center" wrapText="1"/>
    </xf>
    <xf numFmtId="0" fontId="3" fillId="30" borderId="45" xfId="0" applyFont="1" applyFill="1" applyBorder="1" applyAlignment="1">
      <alignment horizontal="center" vertical="center" wrapText="1"/>
    </xf>
    <xf numFmtId="0" fontId="3" fillId="30" borderId="46" xfId="0" applyFont="1" applyFill="1" applyBorder="1" applyAlignment="1">
      <alignment horizontal="center" vertical="center" wrapText="1"/>
    </xf>
    <xf numFmtId="0" fontId="3" fillId="30" borderId="55" xfId="0" applyFont="1" applyFill="1" applyBorder="1" applyAlignment="1">
      <alignment horizontal="center" vertical="center" wrapText="1"/>
    </xf>
    <xf numFmtId="0" fontId="3" fillId="30" borderId="0" xfId="0" applyFont="1" applyFill="1" applyBorder="1" applyAlignment="1">
      <alignment horizontal="center" vertical="center" wrapText="1"/>
    </xf>
    <xf numFmtId="0" fontId="3" fillId="30" borderId="56" xfId="0" applyFont="1" applyFill="1" applyBorder="1" applyAlignment="1">
      <alignment horizontal="center" vertical="center" wrapText="1"/>
    </xf>
    <xf numFmtId="0" fontId="3" fillId="30" borderId="52" xfId="0" applyFont="1" applyFill="1" applyBorder="1" applyAlignment="1">
      <alignment horizontal="center" vertical="center" wrapText="1"/>
    </xf>
    <xf numFmtId="0" fontId="3" fillId="30" borderId="54" xfId="0" applyFont="1" applyFill="1" applyBorder="1" applyAlignment="1">
      <alignment horizontal="center" vertical="center" wrapText="1"/>
    </xf>
    <xf numFmtId="0" fontId="3" fillId="30" borderId="53" xfId="0" applyFont="1" applyFill="1" applyBorder="1" applyAlignment="1">
      <alignment horizontal="center" vertical="center" wrapText="1"/>
    </xf>
    <xf numFmtId="0" fontId="11" fillId="30" borderId="41" xfId="0" applyFont="1" applyFill="1" applyBorder="1" applyAlignment="1">
      <alignment horizontal="center" vertical="center" wrapText="1"/>
    </xf>
    <xf numFmtId="0" fontId="11" fillId="30" borderId="42" xfId="0" applyFont="1" applyFill="1" applyBorder="1" applyAlignment="1">
      <alignment horizontal="center" vertical="center" wrapText="1"/>
    </xf>
    <xf numFmtId="0" fontId="11" fillId="30" borderId="43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wrapText="1"/>
    </xf>
    <xf numFmtId="0" fontId="16" fillId="0" borderId="40" xfId="0" applyFont="1" applyBorder="1" applyAlignment="1">
      <alignment horizontal="center" wrapText="1"/>
    </xf>
    <xf numFmtId="0" fontId="21" fillId="11" borderId="2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wrapText="1"/>
    </xf>
    <xf numFmtId="0" fontId="16" fillId="31" borderId="31" xfId="0" applyFont="1" applyFill="1" applyBorder="1" applyAlignment="1">
      <alignment horizontal="center" vertical="center" wrapText="1"/>
    </xf>
    <xf numFmtId="0" fontId="11" fillId="30" borderId="31" xfId="0" applyFont="1" applyFill="1" applyBorder="1" applyAlignment="1">
      <alignment horizontal="center" vertical="center" wrapText="1"/>
    </xf>
    <xf numFmtId="0" fontId="0" fillId="31" borderId="31" xfId="0" applyFont="1" applyFill="1" applyBorder="1" applyAlignment="1">
      <alignment horizontal="center" vertical="center" wrapText="1"/>
    </xf>
    <xf numFmtId="0" fontId="16" fillId="19" borderId="44" xfId="0" applyFont="1" applyFill="1" applyBorder="1" applyAlignment="1">
      <alignment horizontal="center" wrapText="1"/>
    </xf>
    <xf numFmtId="0" fontId="16" fillId="19" borderId="45" xfId="0" applyFont="1" applyFill="1" applyBorder="1" applyAlignment="1">
      <alignment horizontal="center" wrapText="1"/>
    </xf>
    <xf numFmtId="0" fontId="16" fillId="19" borderId="46" xfId="0" applyFont="1" applyFill="1" applyBorder="1" applyAlignment="1">
      <alignment horizontal="center" wrapText="1"/>
    </xf>
    <xf numFmtId="0" fontId="16" fillId="19" borderId="31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32" xfId="0" applyFont="1" applyBorder="1" applyAlignment="1">
      <alignment horizontal="center" wrapText="1"/>
    </xf>
    <xf numFmtId="0" fontId="16" fillId="0" borderId="31" xfId="0" applyFont="1" applyBorder="1" applyAlignment="1">
      <alignment horizontal="center" wrapText="1"/>
    </xf>
    <xf numFmtId="0" fontId="5" fillId="30" borderId="31" xfId="1" applyFill="1" applyBorder="1" applyAlignment="1">
      <alignment horizontal="center" vertical="center" wrapText="1"/>
    </xf>
    <xf numFmtId="0" fontId="5" fillId="31" borderId="31" xfId="1" applyFill="1" applyBorder="1" applyAlignment="1">
      <alignment horizontal="center" vertical="center" wrapText="1"/>
    </xf>
    <xf numFmtId="0" fontId="16" fillId="21" borderId="31" xfId="0" applyFont="1" applyFill="1" applyBorder="1" applyAlignment="1">
      <alignment horizontal="center" vertical="center" wrapText="1"/>
    </xf>
    <xf numFmtId="0" fontId="5" fillId="21" borderId="31" xfId="1" applyFill="1" applyBorder="1" applyAlignment="1">
      <alignment horizontal="center" vertical="center" wrapText="1"/>
    </xf>
    <xf numFmtId="0" fontId="21" fillId="11" borderId="28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7" fillId="9" borderId="31" xfId="0" applyFont="1" applyFill="1" applyBorder="1" applyAlignment="1">
      <alignment horizontal="center" vertical="center" wrapText="1"/>
    </xf>
    <xf numFmtId="0" fontId="7" fillId="9" borderId="31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left" vertical="center" wrapText="1"/>
    </xf>
    <xf numFmtId="0" fontId="2" fillId="14" borderId="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548640</xdr:colOff>
      <xdr:row>32</xdr:row>
      <xdr:rowOff>161307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60134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Ingeniera%20en%20Sistemas/Dise&#241;o%20Orientado%20a%20Objetos/COMPUCONNECT%20-%20datos%20simulad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Ingeniera%20en%20Sistemas/Ing.Software%20II/Dise&#241;o%20Detallado/Microservicio%20Reservas/Roomux-Reservas-Datos%20Sim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dominio"/>
      <sheetName val="Objetos dominio"/>
      <sheetName val="Respuesta"/>
      <sheetName val="Respuesta - DS"/>
      <sheetName val="Detalle Reserva"/>
      <sheetName val="Detalle Reserva - DS"/>
      <sheetName val="Tipo Identificacion"/>
      <sheetName val="Tipo Identificacion - DS"/>
      <sheetName val="Usuario"/>
      <sheetName val="Usuario - DS"/>
      <sheetName val="Tipo Usuario"/>
      <sheetName val="Tipo Usuario - DS"/>
      <sheetName val="Buzon Solicitud"/>
      <sheetName val="Buzon Solicitud - DS"/>
      <sheetName val="Estado Solicitud"/>
      <sheetName val="Estado Solicitud - DS"/>
      <sheetName val="Estado Equipo Computo"/>
      <sheetName val="Dia Festivo"/>
      <sheetName val="Dia Festivo - DS"/>
      <sheetName val="Destinatario - DS"/>
      <sheetName val="Destinatario"/>
      <sheetName val="Estado Notificacion - DS"/>
      <sheetName val="Estado Notificacion"/>
      <sheetName val="Software"/>
      <sheetName val="Estado Equipo Computo - DS"/>
      <sheetName val="Software Equipo Computo"/>
      <sheetName val="Software Equipo Computo - DS"/>
      <sheetName val="Equipo Computo - DS"/>
      <sheetName val="Software - DS"/>
      <sheetName val="Agenda - DS"/>
      <sheetName val="Centro Informatica - DS"/>
      <sheetName val="Coordinador - DS"/>
      <sheetName val="Destinatario Notificacion - DS"/>
      <sheetName val="Persona Encargada"/>
      <sheetName val="Persona Encargada - DS"/>
      <sheetName val="Estado Periodo FuncionamientoD"/>
      <sheetName val="Excepcion - DS"/>
      <sheetName val="Excepcion Agenda - DS"/>
      <sheetName val="Frecuencia - DS"/>
      <sheetName val="Horario Persona Encargada - DS"/>
      <sheetName val="Monitor - DS"/>
      <sheetName val="Notificacion - DS"/>
      <sheetName val="Contenido - DS"/>
      <sheetName val="Perfil - DS"/>
      <sheetName val="Periodo Funcionamiento - DS"/>
      <sheetName val="Reserva - DS"/>
      <sheetName val="Solicitud - DS"/>
      <sheetName val="Tipo Notificacion - DS"/>
      <sheetName val="Tiempo Funcionamiento CI - DS"/>
      <sheetName val="Dia Semanal - DS"/>
      <sheetName val="Tipo Reserva - DS"/>
      <sheetName val="Tipo Solicitud - DS"/>
      <sheetName val="Agenda"/>
      <sheetName val="Centro Informatica"/>
      <sheetName val="Coordinador"/>
      <sheetName val="Contenido"/>
      <sheetName val="Destinatario Notificacion"/>
      <sheetName val="Dia Semanal"/>
      <sheetName val="Estado Periodo Funcionamiento"/>
      <sheetName val="Excepcion Agenda"/>
      <sheetName val="Excepcion"/>
      <sheetName val="Equipo Computo"/>
      <sheetName val="Frecuencia"/>
      <sheetName val="Horario Persona Encargada"/>
      <sheetName val="Notificacion"/>
      <sheetName val="Monitor"/>
      <sheetName val="Perfil"/>
      <sheetName val="Periodo Funcionamiento"/>
      <sheetName val="Reserva"/>
      <sheetName val="Solicitud"/>
      <sheetName val="Tiempo Funcionamiento Centro In"/>
      <sheetName val="Tipo Notificacion"/>
      <sheetName val="Tipo Reserva"/>
      <sheetName val="Tipo Solicitud"/>
    </sheetNames>
    <sheetDataSet>
      <sheetData sheetId="0"/>
      <sheetData sheetId="1">
        <row r="1">
          <cell r="D1" t="str">
            <v xml:space="preserve">Descripcion </v>
          </cell>
        </row>
        <row r="36">
          <cell r="A36" t="str">
            <v>Destinatario Notificacion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B4" t="str">
            <v>Aprobada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de dominio"/>
      <sheetName val="Objetos de dominio"/>
      <sheetName val="Agenda"/>
      <sheetName val="Agenda - DS"/>
      <sheetName val="Detalle Reserva"/>
      <sheetName val="Detalle Reserva - DS"/>
      <sheetName val="Dia Semanal"/>
      <sheetName val="Dia Semanal - DS"/>
      <sheetName val="Frecuencia"/>
      <sheetName val="Frecuencia - DS"/>
      <sheetName val="Reserva"/>
      <sheetName val="Reserva - DS"/>
      <sheetName val="Tipo Reserva"/>
      <sheetName val="Tipo Reserva - DS"/>
      <sheetName val="Usuario"/>
      <sheetName val="Usuario - 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E4" t="str">
            <v>Usuario :Alvaro Ramirez-31232-Alvaro.Ramirez232@uco.net.co</v>
          </cell>
        </row>
        <row r="5">
          <cell r="E5" t="str">
            <v>Usuario :Diana Tamayo-321233-Diana.Tamayo3432@uco.net.co</v>
          </cell>
        </row>
        <row r="6">
          <cell r="E6" t="str">
            <v>Usuario :Jaime Gomez-123121-Jaime Gomez2121@uco.net.co</v>
          </cell>
        </row>
        <row r="7">
          <cell r="E7" t="str">
            <v>Usuario :Wider Farid-21231113-Wider.Farid31233@uco.net.co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18" sqref="O1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D1" zoomScale="77" workbookViewId="0">
      <selection activeCell="A22" sqref="A1:T22"/>
    </sheetView>
  </sheetViews>
  <sheetFormatPr baseColWidth="10" defaultRowHeight="14.4" x14ac:dyDescent="0.3"/>
  <cols>
    <col min="1" max="1" width="15.109375" customWidth="1"/>
    <col min="9" max="9" width="22.44140625" customWidth="1"/>
    <col min="10" max="10" width="15.6640625" customWidth="1"/>
    <col min="11" max="11" width="25.33203125" bestFit="1" customWidth="1"/>
    <col min="13" max="13" width="17.77734375" customWidth="1"/>
    <col min="19" max="19" width="15.109375" bestFit="1" customWidth="1"/>
  </cols>
  <sheetData>
    <row r="1" spans="1:21" x14ac:dyDescent="0.3">
      <c r="A1" s="310" t="s">
        <v>35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77"/>
      <c r="U1" s="73"/>
    </row>
    <row r="2" spans="1:21" ht="27.6" x14ac:dyDescent="0.3">
      <c r="A2" s="78" t="s">
        <v>36</v>
      </c>
      <c r="B2" s="403" t="str">
        <f>'Objetos de dominio'!A5</f>
        <v>Estado Solicitud</v>
      </c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8"/>
      <c r="T2" s="77"/>
      <c r="U2" s="73"/>
    </row>
    <row r="3" spans="1:21" x14ac:dyDescent="0.3">
      <c r="A3" s="78" t="s">
        <v>37</v>
      </c>
      <c r="B3" s="403" t="str">
        <f>'Objetos de dominio'!D5</f>
        <v xml:space="preserve">Objeto de dominio que representa el estado de una solicitud, es decir si esta pendiente o revisada </v>
      </c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8"/>
      <c r="T3" s="77"/>
      <c r="U3" s="73"/>
    </row>
    <row r="4" spans="1:21" ht="15" thickBot="1" x14ac:dyDescent="0.35">
      <c r="A4" s="111" t="s">
        <v>38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7"/>
      <c r="U4" s="73"/>
    </row>
    <row r="5" spans="1:21" ht="41.4" x14ac:dyDescent="0.3">
      <c r="A5" s="80" t="s">
        <v>39</v>
      </c>
      <c r="B5" s="81" t="s">
        <v>40</v>
      </c>
      <c r="C5" s="81" t="s">
        <v>41</v>
      </c>
      <c r="D5" s="81" t="s">
        <v>42</v>
      </c>
      <c r="E5" s="81" t="s">
        <v>43</v>
      </c>
      <c r="F5" s="81" t="s">
        <v>44</v>
      </c>
      <c r="G5" s="81" t="s">
        <v>45</v>
      </c>
      <c r="H5" s="404" t="s">
        <v>46</v>
      </c>
      <c r="I5" s="405"/>
      <c r="J5" s="406"/>
      <c r="K5" s="404" t="s">
        <v>47</v>
      </c>
      <c r="L5" s="406"/>
      <c r="M5" s="81" t="s">
        <v>48</v>
      </c>
      <c r="N5" s="81" t="s">
        <v>49</v>
      </c>
      <c r="O5" s="81" t="s">
        <v>50</v>
      </c>
      <c r="P5" s="81" t="s">
        <v>51</v>
      </c>
      <c r="Q5" s="81" t="s">
        <v>52</v>
      </c>
      <c r="R5" s="81" t="s">
        <v>53</v>
      </c>
      <c r="S5" s="81" t="s">
        <v>54</v>
      </c>
      <c r="T5" s="82" t="str">
        <f>A22</f>
        <v>Consultar Estado Solicitud</v>
      </c>
      <c r="U5" s="73"/>
    </row>
    <row r="6" spans="1:21" ht="110.4" x14ac:dyDescent="0.3">
      <c r="A6" s="83" t="s">
        <v>8</v>
      </c>
      <c r="B6" s="84" t="s">
        <v>55</v>
      </c>
      <c r="C6" s="84">
        <v>36</v>
      </c>
      <c r="D6" s="84">
        <v>36</v>
      </c>
      <c r="E6" s="84"/>
      <c r="F6" s="84"/>
      <c r="G6" s="84"/>
      <c r="H6" s="407" t="s">
        <v>56</v>
      </c>
      <c r="I6" s="389"/>
      <c r="J6" s="388"/>
      <c r="K6" s="408"/>
      <c r="L6" s="392"/>
      <c r="M6" s="87" t="s">
        <v>57</v>
      </c>
      <c r="N6" s="84" t="s">
        <v>58</v>
      </c>
      <c r="O6" s="84" t="s">
        <v>59</v>
      </c>
      <c r="P6" s="84" t="s">
        <v>58</v>
      </c>
      <c r="Q6" s="84" t="s">
        <v>59</v>
      </c>
      <c r="R6" s="84" t="s">
        <v>58</v>
      </c>
      <c r="S6" s="88" t="s">
        <v>175</v>
      </c>
      <c r="T6" s="89" t="s">
        <v>62</v>
      </c>
      <c r="U6" s="73"/>
    </row>
    <row r="7" spans="1:21" ht="69" x14ac:dyDescent="0.3">
      <c r="A7" s="90" t="s">
        <v>176</v>
      </c>
      <c r="B7" s="90" t="s">
        <v>55</v>
      </c>
      <c r="C7" s="91">
        <v>6</v>
      </c>
      <c r="D7" s="84">
        <v>10</v>
      </c>
      <c r="E7" s="84"/>
      <c r="F7" s="84"/>
      <c r="G7" s="88"/>
      <c r="H7" s="409" t="s">
        <v>177</v>
      </c>
      <c r="I7" s="389"/>
      <c r="J7" s="389"/>
      <c r="K7" s="407"/>
      <c r="L7" s="388"/>
      <c r="M7" s="92" t="s">
        <v>57</v>
      </c>
      <c r="N7" s="84" t="s">
        <v>59</v>
      </c>
      <c r="O7" s="84" t="s">
        <v>64</v>
      </c>
      <c r="P7" s="84" t="s">
        <v>58</v>
      </c>
      <c r="Q7" s="84" t="s">
        <v>59</v>
      </c>
      <c r="R7" s="84" t="s">
        <v>59</v>
      </c>
      <c r="S7" s="88" t="s">
        <v>178</v>
      </c>
      <c r="T7" s="93" t="s">
        <v>62</v>
      </c>
      <c r="U7" s="73"/>
    </row>
    <row r="8" spans="1:21" ht="69" x14ac:dyDescent="0.3">
      <c r="A8" s="90" t="s">
        <v>10</v>
      </c>
      <c r="B8" s="94" t="s">
        <v>55</v>
      </c>
      <c r="C8" s="95">
        <v>20</v>
      </c>
      <c r="D8" s="90">
        <v>50</v>
      </c>
      <c r="E8" s="90"/>
      <c r="F8" s="90"/>
      <c r="G8" s="90"/>
      <c r="H8" s="407" t="s">
        <v>179</v>
      </c>
      <c r="I8" s="389"/>
      <c r="J8" s="389"/>
      <c r="K8" s="409"/>
      <c r="L8" s="388"/>
      <c r="M8" s="96" t="s">
        <v>57</v>
      </c>
      <c r="N8" s="90" t="s">
        <v>59</v>
      </c>
      <c r="O8" s="90" t="s">
        <v>59</v>
      </c>
      <c r="P8" s="90" t="s">
        <v>58</v>
      </c>
      <c r="Q8" s="90" t="s">
        <v>59</v>
      </c>
      <c r="R8" s="97" t="s">
        <v>59</v>
      </c>
      <c r="S8" s="90" t="s">
        <v>180</v>
      </c>
      <c r="T8" s="93" t="s">
        <v>181</v>
      </c>
      <c r="U8" s="73"/>
    </row>
    <row r="9" spans="1:21" x14ac:dyDescent="0.3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3"/>
    </row>
    <row r="10" spans="1:21" ht="15" thickBot="1" x14ac:dyDescent="0.3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3"/>
    </row>
    <row r="11" spans="1:21" x14ac:dyDescent="0.3">
      <c r="A11" s="410" t="s">
        <v>75</v>
      </c>
      <c r="B11" s="405"/>
      <c r="C11" s="411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3"/>
    </row>
    <row r="12" spans="1:21" ht="27.6" x14ac:dyDescent="0.3">
      <c r="A12" s="98" t="s">
        <v>76</v>
      </c>
      <c r="B12" s="99" t="s">
        <v>54</v>
      </c>
      <c r="C12" s="100" t="s">
        <v>77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3"/>
    </row>
    <row r="13" spans="1:21" ht="22.2" customHeight="1" x14ac:dyDescent="0.3">
      <c r="A13" s="401" t="s">
        <v>78</v>
      </c>
      <c r="B13" s="401" t="s">
        <v>182</v>
      </c>
      <c r="C13" s="101" t="s">
        <v>176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3"/>
    </row>
    <row r="14" spans="1:21" x14ac:dyDescent="0.3">
      <c r="A14" s="402"/>
      <c r="B14" s="402"/>
      <c r="C14" s="102" t="s">
        <v>10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3"/>
    </row>
    <row r="15" spans="1:21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3"/>
    </row>
    <row r="16" spans="1:21" x14ac:dyDescent="0.3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3"/>
    </row>
    <row r="17" spans="1:21" x14ac:dyDescent="0.3">
      <c r="A17" s="391" t="s">
        <v>80</v>
      </c>
      <c r="B17" s="392"/>
      <c r="C17" s="391" t="s">
        <v>54</v>
      </c>
      <c r="D17" s="397"/>
      <c r="E17" s="397"/>
      <c r="F17" s="397"/>
      <c r="G17" s="397"/>
      <c r="H17" s="392"/>
      <c r="I17" s="391" t="s">
        <v>81</v>
      </c>
      <c r="J17" s="397"/>
      <c r="K17" s="397"/>
      <c r="L17" s="391" t="s">
        <v>82</v>
      </c>
      <c r="M17" s="392"/>
      <c r="N17" s="391" t="s">
        <v>83</v>
      </c>
      <c r="O17" s="391" t="s">
        <v>84</v>
      </c>
      <c r="P17" s="397"/>
      <c r="Q17" s="397"/>
      <c r="R17" s="397"/>
      <c r="S17" s="392"/>
      <c r="T17" s="77"/>
      <c r="U17" s="73"/>
    </row>
    <row r="18" spans="1:21" x14ac:dyDescent="0.3">
      <c r="A18" s="393"/>
      <c r="B18" s="394"/>
      <c r="C18" s="393"/>
      <c r="D18" s="321"/>
      <c r="E18" s="321"/>
      <c r="F18" s="321"/>
      <c r="G18" s="321"/>
      <c r="H18" s="394"/>
      <c r="I18" s="393"/>
      <c r="J18" s="321"/>
      <c r="K18" s="399"/>
      <c r="L18" s="393"/>
      <c r="M18" s="394"/>
      <c r="N18" s="393"/>
      <c r="O18" s="393"/>
      <c r="P18" s="321"/>
      <c r="Q18" s="321"/>
      <c r="R18" s="321"/>
      <c r="S18" s="394"/>
      <c r="T18" s="77"/>
      <c r="U18" s="73"/>
    </row>
    <row r="19" spans="1:21" x14ac:dyDescent="0.3">
      <c r="A19" s="393"/>
      <c r="B19" s="394"/>
      <c r="C19" s="393"/>
      <c r="D19" s="321"/>
      <c r="E19" s="321"/>
      <c r="F19" s="321"/>
      <c r="G19" s="321"/>
      <c r="H19" s="394"/>
      <c r="I19" s="393"/>
      <c r="J19" s="321"/>
      <c r="K19" s="399"/>
      <c r="L19" s="393"/>
      <c r="M19" s="394"/>
      <c r="N19" s="393"/>
      <c r="O19" s="393"/>
      <c r="P19" s="321"/>
      <c r="Q19" s="321"/>
      <c r="R19" s="321"/>
      <c r="S19" s="394"/>
      <c r="T19" s="77"/>
      <c r="U19" s="73"/>
    </row>
    <row r="20" spans="1:21" x14ac:dyDescent="0.3">
      <c r="A20" s="393"/>
      <c r="B20" s="394"/>
      <c r="C20" s="393"/>
      <c r="D20" s="321"/>
      <c r="E20" s="321"/>
      <c r="F20" s="321"/>
      <c r="G20" s="321"/>
      <c r="H20" s="394"/>
      <c r="I20" s="395"/>
      <c r="J20" s="398"/>
      <c r="K20" s="398"/>
      <c r="L20" s="395"/>
      <c r="M20" s="396"/>
      <c r="N20" s="393"/>
      <c r="O20" s="395"/>
      <c r="P20" s="398"/>
      <c r="Q20" s="398"/>
      <c r="R20" s="398"/>
      <c r="S20" s="396"/>
      <c r="T20" s="77"/>
      <c r="U20" s="73"/>
    </row>
    <row r="21" spans="1:21" x14ac:dyDescent="0.3">
      <c r="A21" s="395"/>
      <c r="B21" s="396"/>
      <c r="C21" s="395"/>
      <c r="D21" s="398"/>
      <c r="E21" s="398"/>
      <c r="F21" s="398"/>
      <c r="G21" s="398"/>
      <c r="H21" s="396"/>
      <c r="I21" s="103" t="s">
        <v>85</v>
      </c>
      <c r="J21" s="103" t="s">
        <v>86</v>
      </c>
      <c r="K21" s="104" t="s">
        <v>10</v>
      </c>
      <c r="L21" s="105" t="s">
        <v>86</v>
      </c>
      <c r="M21" s="105" t="s">
        <v>10</v>
      </c>
      <c r="N21" s="395"/>
      <c r="O21" s="400" t="s">
        <v>87</v>
      </c>
      <c r="P21" s="389"/>
      <c r="Q21" s="389"/>
      <c r="R21" s="388"/>
      <c r="S21" s="105" t="s">
        <v>88</v>
      </c>
      <c r="T21" s="77"/>
      <c r="U21" s="73"/>
    </row>
    <row r="22" spans="1:21" ht="69" x14ac:dyDescent="0.3">
      <c r="A22" s="387" t="s">
        <v>183</v>
      </c>
      <c r="B22" s="388"/>
      <c r="C22" s="387" t="s">
        <v>184</v>
      </c>
      <c r="D22" s="389"/>
      <c r="E22" s="389"/>
      <c r="F22" s="389"/>
      <c r="G22" s="389"/>
      <c r="H22" s="388"/>
      <c r="I22" s="106" t="s">
        <v>185</v>
      </c>
      <c r="J22" s="106" t="s">
        <v>186</v>
      </c>
      <c r="K22" s="107" t="s">
        <v>187</v>
      </c>
      <c r="L22" s="108" t="s">
        <v>188</v>
      </c>
      <c r="M22" s="108" t="s">
        <v>102</v>
      </c>
      <c r="N22" s="109"/>
      <c r="O22" s="390"/>
      <c r="P22" s="389"/>
      <c r="Q22" s="389"/>
      <c r="R22" s="388"/>
      <c r="S22" s="107"/>
      <c r="T22" s="77"/>
      <c r="U22" s="73"/>
    </row>
  </sheetData>
  <mergeCells count="24">
    <mergeCell ref="A13:A14"/>
    <mergeCell ref="B13:B14"/>
    <mergeCell ref="A1:S1"/>
    <mergeCell ref="B2:S2"/>
    <mergeCell ref="B3:S3"/>
    <mergeCell ref="H5:J5"/>
    <mergeCell ref="K5:L5"/>
    <mergeCell ref="H6:J6"/>
    <mergeCell ref="K6:L6"/>
    <mergeCell ref="H7:J7"/>
    <mergeCell ref="K7:L7"/>
    <mergeCell ref="H8:J8"/>
    <mergeCell ref="K8:L8"/>
    <mergeCell ref="A11:C11"/>
    <mergeCell ref="A22:B22"/>
    <mergeCell ref="C22:H22"/>
    <mergeCell ref="O22:R22"/>
    <mergeCell ref="A17:B21"/>
    <mergeCell ref="C17:H21"/>
    <mergeCell ref="I17:K20"/>
    <mergeCell ref="L17:M20"/>
    <mergeCell ref="N17:N21"/>
    <mergeCell ref="O17:S20"/>
    <mergeCell ref="O21:R21"/>
  </mergeCells>
  <hyperlinks>
    <hyperlink ref="A1" location="null!A1" display="Volver al inicio"/>
    <hyperlink ref="A4" location="'Estado Solicitud - DS'!B2" display="Datos simulados"/>
    <hyperlink ref="C13" location="'Estado Solicitud'!A7" display="Nombre "/>
    <hyperlink ref="C14" location="'Estado Solicitud'!A8" display="Descripcion"/>
    <hyperlink ref="A1:S1" location="'Objetos de dominio'!A1" display="Volver al inicio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baseColWidth="10" defaultRowHeight="14.4" x14ac:dyDescent="0.3"/>
  <cols>
    <col min="1" max="1" width="15.33203125" customWidth="1"/>
    <col min="2" max="2" width="48.88671875" bestFit="1" customWidth="1"/>
    <col min="3" max="3" width="20.5546875" bestFit="1" customWidth="1"/>
    <col min="4" max="4" width="18" bestFit="1" customWidth="1"/>
    <col min="5" max="5" width="75.44140625" bestFit="1" customWidth="1"/>
    <col min="6" max="6" width="57.77734375" customWidth="1"/>
  </cols>
  <sheetData>
    <row r="1" spans="1:6" x14ac:dyDescent="0.3">
      <c r="A1" s="74" t="s">
        <v>127</v>
      </c>
      <c r="B1" s="52"/>
      <c r="C1" s="52"/>
      <c r="D1" s="52"/>
      <c r="E1" s="74" t="s">
        <v>149</v>
      </c>
      <c r="F1" s="52"/>
    </row>
    <row r="2" spans="1:6" x14ac:dyDescent="0.3">
      <c r="A2" s="66" t="s">
        <v>8</v>
      </c>
      <c r="B2" s="66" t="s">
        <v>150</v>
      </c>
      <c r="C2" s="66" t="s">
        <v>155</v>
      </c>
      <c r="D2" s="66" t="s">
        <v>9</v>
      </c>
      <c r="E2" s="66" t="s">
        <v>10</v>
      </c>
      <c r="F2" s="67" t="s">
        <v>11</v>
      </c>
    </row>
    <row r="3" spans="1:6" ht="43.2" x14ac:dyDescent="0.3">
      <c r="A3" s="61">
        <v>1</v>
      </c>
      <c r="B3" s="65" t="str">
        <f>'Solicitud Insumo - DS'!F3</f>
        <v>Usuario :Jose Arbelaez-12314-Jose.Arbelaez314@uco.net.co-3/3/2023- 15:34</v>
      </c>
      <c r="C3" s="65" t="str">
        <f>'Tipo Insumo - DS'!D3</f>
        <v>Instalación de Software</v>
      </c>
      <c r="D3" s="61" t="s">
        <v>156</v>
      </c>
      <c r="E3" s="61" t="s">
        <v>157</v>
      </c>
      <c r="F3" s="61" t="str">
        <f>CONCATENATE(B3,"-",C3,"-",E3)</f>
        <v>Usuario :Jose Arbelaez-12314-Jose.Arbelaez314@uco.net.co-3/3/2023- 15:34-Instalación de Software-Necesito instalar Minecraft 1.19.0 con shader y con el launcher Fenix</v>
      </c>
    </row>
    <row r="4" spans="1:6" ht="43.2" x14ac:dyDescent="0.3">
      <c r="A4" s="61">
        <v>2</v>
      </c>
      <c r="B4" s="65" t="str">
        <f>'Solicitud Insumo - DS'!F5</f>
        <v>Usuario :Jaime Gomez-123121-Jaime Gomez2121@uco.net.co-26/04/2023 - 16:00</v>
      </c>
      <c r="C4" s="65" t="str">
        <f>'Tipo Insumo - DS'!D4</f>
        <v>Material de Laboratorio</v>
      </c>
      <c r="D4" s="61" t="s">
        <v>159</v>
      </c>
      <c r="E4" s="61" t="s">
        <v>158</v>
      </c>
      <c r="F4" s="61" t="str">
        <f t="shared" ref="F4:F6" si="0">CONCATENATE(B4,"-",C4,"-",E4)</f>
        <v>Usuario :Jaime Gomez-123121-Jaime Gomez2121@uco.net.co-26/04/2023 - 16:00-Material de Laboratorio-Requiero 3 Termómetros, 4 Tubos de cultivo,10 placas de Petri</v>
      </c>
    </row>
    <row r="5" spans="1:6" ht="43.2" x14ac:dyDescent="0.3">
      <c r="A5" s="61">
        <v>3</v>
      </c>
      <c r="B5" s="65" t="str">
        <f>B4</f>
        <v>Usuario :Jaime Gomez-123121-Jaime Gomez2121@uco.net.co-26/04/2023 - 16:00</v>
      </c>
      <c r="C5" s="65" t="s">
        <v>152</v>
      </c>
      <c r="D5" s="68" t="s">
        <v>161</v>
      </c>
      <c r="E5" s="68" t="s">
        <v>160</v>
      </c>
      <c r="F5" s="61" t="str">
        <f t="shared" si="0"/>
        <v>Usuario :Jaime Gomez-123121-Jaime Gomez2121@uco.net.co-26/04/2023 - 16:00-Material de Laboratorio-Requiero 5 bolsas de agar</v>
      </c>
    </row>
    <row r="6" spans="1:6" ht="43.8" customHeight="1" x14ac:dyDescent="0.3">
      <c r="A6" s="61">
        <v>4</v>
      </c>
      <c r="B6" s="65" t="str">
        <f>'Solicitud Insumo - DS'!F4</f>
        <v>Usuario :Alvaro Ramirez-31232-Alvaro.Ramirez232@uco.net.co-24/03/2023 - 16:44</v>
      </c>
      <c r="C6" s="65" t="s">
        <v>151</v>
      </c>
      <c r="D6" s="68" t="s">
        <v>162</v>
      </c>
      <c r="E6" s="68" t="s">
        <v>163</v>
      </c>
      <c r="F6" s="61" t="str">
        <f t="shared" si="0"/>
        <v>Usuario :Alvaro Ramirez-31232-Alvaro.Ramirez232@uco.net.co-24/03/2023 - 16:44-Instalación de Software-Requiero toda la suit de adobe en su ultima versión</v>
      </c>
    </row>
  </sheetData>
  <hyperlinks>
    <hyperlink ref="B3:B6" location="'Solicitud Insumo - DS'!A1" display="'Solicitud Insumo - DS'!A1"/>
    <hyperlink ref="C3:C6" location="'Tipo Insumo - DS'!A1" display="'Tipo Insumo - DS'!A1"/>
    <hyperlink ref="A1" location="'Objetos de dominio'!A1" display="&lt;-Volver a inicio"/>
    <hyperlink ref="E1" location="Insumo!A1" display="&lt;-Volver a objetos de dominio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59" workbookViewId="0">
      <selection activeCell="A37" sqref="A1:V37"/>
    </sheetView>
  </sheetViews>
  <sheetFormatPr baseColWidth="10" defaultRowHeight="14.4" x14ac:dyDescent="0.3"/>
  <cols>
    <col min="1" max="1" width="18.44140625" customWidth="1"/>
    <col min="2" max="2" width="14" customWidth="1"/>
  </cols>
  <sheetData>
    <row r="1" spans="1:24" x14ac:dyDescent="0.3">
      <c r="A1" s="310" t="s">
        <v>35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9"/>
      <c r="U1" s="9"/>
      <c r="V1" s="9"/>
      <c r="W1" s="52"/>
      <c r="X1" s="52"/>
    </row>
    <row r="2" spans="1:24" x14ac:dyDescent="0.3">
      <c r="A2" s="10" t="s">
        <v>36</v>
      </c>
      <c r="B2" s="312" t="str">
        <f>'Objetos de dominio'!A6</f>
        <v>Insumo</v>
      </c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57"/>
      <c r="T2" s="9"/>
      <c r="U2" s="9"/>
      <c r="V2" s="9"/>
      <c r="W2" s="52"/>
      <c r="X2" s="52"/>
    </row>
    <row r="3" spans="1:24" x14ac:dyDescent="0.3">
      <c r="A3" s="10" t="s">
        <v>37</v>
      </c>
      <c r="B3" s="312" t="str">
        <f>'Objetos de dominio'!D6</f>
        <v>Objeto de dominio que representa un insumo que un usuario puede hacer como parte de una solicitud de insumos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57"/>
      <c r="T3" s="9"/>
      <c r="U3" s="9"/>
      <c r="V3" s="9"/>
      <c r="W3" s="52"/>
      <c r="X3" s="52"/>
    </row>
    <row r="4" spans="1:24" ht="15" thickBot="1" x14ac:dyDescent="0.35">
      <c r="A4" s="111" t="s">
        <v>38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9"/>
      <c r="U4" s="9"/>
      <c r="V4" s="9"/>
      <c r="W4" s="52"/>
      <c r="X4" s="52"/>
    </row>
    <row r="5" spans="1:24" ht="27.6" x14ac:dyDescent="0.3">
      <c r="A5" s="13" t="s">
        <v>39</v>
      </c>
      <c r="B5" s="13" t="s">
        <v>40</v>
      </c>
      <c r="C5" s="13" t="s">
        <v>41</v>
      </c>
      <c r="D5" s="13" t="s">
        <v>42</v>
      </c>
      <c r="E5" s="13" t="s">
        <v>43</v>
      </c>
      <c r="F5" s="13" t="s">
        <v>44</v>
      </c>
      <c r="G5" s="13" t="s">
        <v>45</v>
      </c>
      <c r="H5" s="462" t="s">
        <v>46</v>
      </c>
      <c r="I5" s="431"/>
      <c r="J5" s="457"/>
      <c r="K5" s="462" t="s">
        <v>47</v>
      </c>
      <c r="L5" s="457"/>
      <c r="M5" s="13" t="s">
        <v>48</v>
      </c>
      <c r="N5" s="13" t="s">
        <v>49</v>
      </c>
      <c r="O5" s="13" t="s">
        <v>50</v>
      </c>
      <c r="P5" s="13" t="s">
        <v>51</v>
      </c>
      <c r="Q5" s="13" t="s">
        <v>52</v>
      </c>
      <c r="R5" s="13" t="s">
        <v>53</v>
      </c>
      <c r="S5" s="13" t="s">
        <v>54</v>
      </c>
      <c r="T5" s="15" t="str">
        <f>A26</f>
        <v>Registrar Insumo</v>
      </c>
      <c r="U5" s="16" t="str">
        <f>A29</f>
        <v>Consultar Insumo</v>
      </c>
      <c r="V5" s="17" t="str">
        <f>A30</f>
        <v>Eliminar Insumo</v>
      </c>
      <c r="W5" s="52"/>
      <c r="X5" s="52"/>
    </row>
    <row r="6" spans="1:24" ht="110.4" x14ac:dyDescent="0.3">
      <c r="A6" s="18" t="s">
        <v>8</v>
      </c>
      <c r="B6" s="19" t="s">
        <v>55</v>
      </c>
      <c r="C6" s="19">
        <v>36</v>
      </c>
      <c r="D6" s="18">
        <v>36</v>
      </c>
      <c r="E6" s="18"/>
      <c r="F6" s="18"/>
      <c r="G6" s="18"/>
      <c r="H6" s="460" t="s">
        <v>56</v>
      </c>
      <c r="I6" s="431"/>
      <c r="J6" s="457"/>
      <c r="K6" s="460"/>
      <c r="L6" s="457"/>
      <c r="M6" s="20" t="s">
        <v>57</v>
      </c>
      <c r="N6" s="18" t="s">
        <v>58</v>
      </c>
      <c r="O6" s="18" t="s">
        <v>59</v>
      </c>
      <c r="P6" s="18" t="s">
        <v>58</v>
      </c>
      <c r="Q6" s="18" t="s">
        <v>59</v>
      </c>
      <c r="R6" s="18" t="s">
        <v>58</v>
      </c>
      <c r="S6" s="18" t="s">
        <v>60</v>
      </c>
      <c r="T6" s="22" t="s">
        <v>61</v>
      </c>
      <c r="U6" s="23" t="s">
        <v>62</v>
      </c>
      <c r="V6" s="24" t="s">
        <v>61</v>
      </c>
      <c r="W6" s="52"/>
      <c r="X6" s="52"/>
    </row>
    <row r="7" spans="1:24" ht="96.6" x14ac:dyDescent="0.3">
      <c r="A7" s="25" t="s">
        <v>186</v>
      </c>
      <c r="B7" s="131" t="s">
        <v>168</v>
      </c>
      <c r="C7" s="18"/>
      <c r="D7" s="27"/>
      <c r="E7" s="18"/>
      <c r="F7" s="18"/>
      <c r="G7" s="18"/>
      <c r="H7" s="460"/>
      <c r="I7" s="431"/>
      <c r="J7" s="457"/>
      <c r="K7" s="460"/>
      <c r="L7" s="457"/>
      <c r="M7" s="18"/>
      <c r="N7" s="18" t="s">
        <v>59</v>
      </c>
      <c r="O7" s="18" t="s">
        <v>64</v>
      </c>
      <c r="P7" s="18" t="s">
        <v>58</v>
      </c>
      <c r="Q7" s="18" t="s">
        <v>59</v>
      </c>
      <c r="R7" s="18" t="s">
        <v>58</v>
      </c>
      <c r="S7" s="18" t="s">
        <v>189</v>
      </c>
      <c r="T7" s="22" t="s">
        <v>61</v>
      </c>
      <c r="U7" s="28" t="s">
        <v>62</v>
      </c>
      <c r="V7" s="24" t="s">
        <v>70</v>
      </c>
      <c r="W7" s="52"/>
      <c r="X7" s="52"/>
    </row>
    <row r="8" spans="1:24" ht="55.2" x14ac:dyDescent="0.3">
      <c r="A8" s="25" t="s">
        <v>155</v>
      </c>
      <c r="B8" s="131" t="s">
        <v>155</v>
      </c>
      <c r="C8" s="18"/>
      <c r="D8" s="27"/>
      <c r="E8" s="18"/>
      <c r="F8" s="18"/>
      <c r="G8" s="18"/>
      <c r="H8" s="460"/>
      <c r="I8" s="431"/>
      <c r="J8" s="457"/>
      <c r="K8" s="460"/>
      <c r="L8" s="457"/>
      <c r="M8" s="20"/>
      <c r="N8" s="18" t="s">
        <v>59</v>
      </c>
      <c r="O8" s="18" t="s">
        <v>64</v>
      </c>
      <c r="P8" s="18" t="s">
        <v>58</v>
      </c>
      <c r="Q8" s="18" t="s">
        <v>59</v>
      </c>
      <c r="R8" s="18" t="s">
        <v>59</v>
      </c>
      <c r="S8" s="18" t="s">
        <v>190</v>
      </c>
      <c r="T8" s="40" t="s">
        <v>61</v>
      </c>
      <c r="U8" s="23" t="s">
        <v>62</v>
      </c>
      <c r="V8" s="24" t="s">
        <v>70</v>
      </c>
      <c r="W8" s="52"/>
      <c r="X8" s="52"/>
    </row>
    <row r="9" spans="1:24" ht="69" x14ac:dyDescent="0.3">
      <c r="A9" s="19" t="s">
        <v>9</v>
      </c>
      <c r="B9" s="112" t="s">
        <v>55</v>
      </c>
      <c r="C9" s="112">
        <v>10</v>
      </c>
      <c r="D9" s="19">
        <v>30</v>
      </c>
      <c r="E9" s="19"/>
      <c r="F9" s="19"/>
      <c r="G9" s="19"/>
      <c r="H9" s="307"/>
      <c r="I9" s="444"/>
      <c r="J9" s="443"/>
      <c r="K9" s="307"/>
      <c r="L9" s="443"/>
      <c r="M9" s="113" t="s">
        <v>72</v>
      </c>
      <c r="N9" s="19" t="s">
        <v>59</v>
      </c>
      <c r="O9" s="19" t="s">
        <v>64</v>
      </c>
      <c r="P9" s="19" t="s">
        <v>58</v>
      </c>
      <c r="Q9" s="19" t="s">
        <v>59</v>
      </c>
      <c r="R9" s="19" t="s">
        <v>59</v>
      </c>
      <c r="S9" s="121" t="s">
        <v>191</v>
      </c>
      <c r="T9" s="123" t="s">
        <v>61</v>
      </c>
      <c r="U9" s="124" t="s">
        <v>70</v>
      </c>
      <c r="V9" s="125" t="s">
        <v>70</v>
      </c>
      <c r="W9" s="52"/>
      <c r="X9" s="52"/>
    </row>
    <row r="10" spans="1:24" ht="86.4" x14ac:dyDescent="0.3">
      <c r="A10" s="114" t="s">
        <v>3</v>
      </c>
      <c r="B10" s="114" t="s">
        <v>55</v>
      </c>
      <c r="C10" s="114">
        <v>40</v>
      </c>
      <c r="D10" s="114">
        <v>120</v>
      </c>
      <c r="E10" s="114"/>
      <c r="F10" s="114"/>
      <c r="G10" s="114"/>
      <c r="H10" s="345"/>
      <c r="I10" s="346"/>
      <c r="J10" s="347"/>
      <c r="K10" s="345"/>
      <c r="L10" s="347"/>
      <c r="M10" s="114" t="str">
        <f>M9</f>
        <v>-Quitar espacios en blanco al inicio y al final</v>
      </c>
      <c r="N10" s="114"/>
      <c r="O10" s="114"/>
      <c r="P10" s="114"/>
      <c r="Q10" s="114"/>
      <c r="R10" s="114"/>
      <c r="S10" s="122" t="s">
        <v>192</v>
      </c>
      <c r="T10" s="126" t="s">
        <v>61</v>
      </c>
      <c r="U10" s="127" t="s">
        <v>70</v>
      </c>
      <c r="V10" s="128" t="s">
        <v>70</v>
      </c>
      <c r="W10" s="52"/>
      <c r="X10" s="52"/>
    </row>
    <row r="11" spans="1:24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52"/>
      <c r="X11" s="52"/>
    </row>
    <row r="12" spans="1:24" x14ac:dyDescent="0.3">
      <c r="A12" s="353" t="s">
        <v>75</v>
      </c>
      <c r="B12" s="429"/>
      <c r="C12" s="43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52"/>
      <c r="X12" s="52"/>
    </row>
    <row r="13" spans="1:24" x14ac:dyDescent="0.3">
      <c r="A13" s="30" t="s">
        <v>76</v>
      </c>
      <c r="B13" s="31" t="s">
        <v>54</v>
      </c>
      <c r="C13" s="32" t="s">
        <v>77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52"/>
      <c r="X13" s="52"/>
    </row>
    <row r="14" spans="1:24" x14ac:dyDescent="0.3">
      <c r="A14" s="354" t="s">
        <v>78</v>
      </c>
      <c r="B14" s="354" t="s">
        <v>219</v>
      </c>
      <c r="C14" s="356" t="s">
        <v>186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52"/>
      <c r="X14" s="52"/>
    </row>
    <row r="15" spans="1:24" x14ac:dyDescent="0.3">
      <c r="A15" s="458"/>
      <c r="B15" s="458"/>
      <c r="C15" s="45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52"/>
      <c r="X15" s="52"/>
    </row>
    <row r="16" spans="1:24" x14ac:dyDescent="0.3">
      <c r="A16" s="448"/>
      <c r="B16" s="448"/>
      <c r="C16" s="129" t="s">
        <v>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52"/>
      <c r="X16" s="52"/>
    </row>
    <row r="17" spans="1:24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52"/>
      <c r="X17" s="52"/>
    </row>
    <row r="18" spans="1:24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52"/>
      <c r="X18" s="52"/>
    </row>
    <row r="19" spans="1:24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52"/>
      <c r="X19" s="52"/>
    </row>
    <row r="20" spans="1:24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52"/>
      <c r="X20" s="52"/>
    </row>
    <row r="21" spans="1:24" x14ac:dyDescent="0.3">
      <c r="A21" s="318" t="s">
        <v>80</v>
      </c>
      <c r="B21" s="443"/>
      <c r="C21" s="318" t="s">
        <v>54</v>
      </c>
      <c r="D21" s="444"/>
      <c r="E21" s="444"/>
      <c r="F21" s="444"/>
      <c r="G21" s="444"/>
      <c r="H21" s="443"/>
      <c r="I21" s="318" t="s">
        <v>81</v>
      </c>
      <c r="J21" s="444"/>
      <c r="K21" s="444"/>
      <c r="L21" s="318" t="s">
        <v>82</v>
      </c>
      <c r="M21" s="443"/>
      <c r="N21" s="318" t="s">
        <v>83</v>
      </c>
      <c r="O21" s="318" t="s">
        <v>84</v>
      </c>
      <c r="P21" s="444"/>
      <c r="Q21" s="444"/>
      <c r="R21" s="444"/>
      <c r="S21" s="443"/>
      <c r="T21" s="9"/>
      <c r="U21" s="9"/>
      <c r="V21" s="9"/>
      <c r="W21" s="52"/>
      <c r="X21" s="52"/>
    </row>
    <row r="22" spans="1:24" x14ac:dyDescent="0.3">
      <c r="A22" s="453"/>
      <c r="B22" s="456"/>
      <c r="C22" s="453"/>
      <c r="D22" s="454"/>
      <c r="E22" s="454"/>
      <c r="F22" s="454"/>
      <c r="G22" s="454"/>
      <c r="H22" s="456"/>
      <c r="I22" s="453"/>
      <c r="J22" s="454"/>
      <c r="K22" s="455"/>
      <c r="L22" s="453"/>
      <c r="M22" s="456"/>
      <c r="N22" s="453"/>
      <c r="O22" s="453"/>
      <c r="P22" s="454"/>
      <c r="Q22" s="454"/>
      <c r="R22" s="454"/>
      <c r="S22" s="456"/>
      <c r="T22" s="9"/>
      <c r="U22" s="9"/>
      <c r="V22" s="9"/>
      <c r="W22" s="52"/>
      <c r="X22" s="52"/>
    </row>
    <row r="23" spans="1:24" x14ac:dyDescent="0.3">
      <c r="A23" s="453"/>
      <c r="B23" s="456"/>
      <c r="C23" s="453"/>
      <c r="D23" s="454"/>
      <c r="E23" s="454"/>
      <c r="F23" s="454"/>
      <c r="G23" s="454"/>
      <c r="H23" s="456"/>
      <c r="I23" s="453"/>
      <c r="J23" s="454"/>
      <c r="K23" s="455"/>
      <c r="L23" s="453"/>
      <c r="M23" s="456"/>
      <c r="N23" s="453"/>
      <c r="O23" s="453"/>
      <c r="P23" s="454"/>
      <c r="Q23" s="454"/>
      <c r="R23" s="454"/>
      <c r="S23" s="456"/>
      <c r="T23" s="9"/>
      <c r="U23" s="9"/>
      <c r="V23" s="9"/>
      <c r="W23" s="52"/>
      <c r="X23" s="52"/>
    </row>
    <row r="24" spans="1:24" x14ac:dyDescent="0.3">
      <c r="A24" s="453"/>
      <c r="B24" s="456"/>
      <c r="C24" s="453"/>
      <c r="D24" s="454"/>
      <c r="E24" s="454"/>
      <c r="F24" s="454"/>
      <c r="G24" s="454"/>
      <c r="H24" s="456"/>
      <c r="I24" s="445"/>
      <c r="J24" s="447"/>
      <c r="K24" s="447"/>
      <c r="L24" s="445"/>
      <c r="M24" s="446"/>
      <c r="N24" s="453"/>
      <c r="O24" s="445"/>
      <c r="P24" s="447"/>
      <c r="Q24" s="447"/>
      <c r="R24" s="447"/>
      <c r="S24" s="446"/>
      <c r="T24" s="9"/>
      <c r="U24" s="9"/>
      <c r="V24" s="9"/>
      <c r="W24" s="52"/>
      <c r="X24" s="52"/>
    </row>
    <row r="25" spans="1:24" x14ac:dyDescent="0.3">
      <c r="A25" s="445"/>
      <c r="B25" s="446"/>
      <c r="C25" s="445"/>
      <c r="D25" s="447"/>
      <c r="E25" s="447"/>
      <c r="F25" s="447"/>
      <c r="G25" s="447"/>
      <c r="H25" s="446"/>
      <c r="I25" s="34" t="s">
        <v>85</v>
      </c>
      <c r="J25" s="34" t="s">
        <v>86</v>
      </c>
      <c r="K25" s="72" t="s">
        <v>10</v>
      </c>
      <c r="L25" s="36" t="s">
        <v>86</v>
      </c>
      <c r="M25" s="36" t="s">
        <v>10</v>
      </c>
      <c r="N25" s="445"/>
      <c r="O25" s="325" t="s">
        <v>87</v>
      </c>
      <c r="P25" s="431"/>
      <c r="Q25" s="431"/>
      <c r="R25" s="457"/>
      <c r="S25" s="36" t="s">
        <v>88</v>
      </c>
      <c r="T25" s="9"/>
      <c r="U25" s="9"/>
      <c r="V25" s="9"/>
      <c r="W25" s="52"/>
      <c r="X25" s="52"/>
    </row>
    <row r="26" spans="1:24" ht="96.6" customHeight="1" x14ac:dyDescent="0.3">
      <c r="A26" s="331" t="s">
        <v>193</v>
      </c>
      <c r="B26" s="424"/>
      <c r="C26" s="331" t="s">
        <v>194</v>
      </c>
      <c r="D26" s="423"/>
      <c r="E26" s="423"/>
      <c r="F26" s="423"/>
      <c r="G26" s="423"/>
      <c r="H26" s="424"/>
      <c r="I26" s="420" t="s">
        <v>195</v>
      </c>
      <c r="J26" s="331" t="s">
        <v>170</v>
      </c>
      <c r="K26" s="419" t="s">
        <v>196</v>
      </c>
      <c r="L26" s="424"/>
      <c r="M26" s="420"/>
      <c r="N26" s="116" t="str">
        <f>A34</f>
        <v>Insumo-Politica-1</v>
      </c>
      <c r="O26" s="331" t="s">
        <v>210</v>
      </c>
      <c r="P26" s="444"/>
      <c r="Q26" s="444"/>
      <c r="R26" s="443"/>
      <c r="S26" s="40" t="s">
        <v>94</v>
      </c>
      <c r="T26" s="9"/>
      <c r="U26" s="9"/>
      <c r="V26" s="9"/>
      <c r="W26" s="52"/>
      <c r="X26" s="52"/>
    </row>
    <row r="27" spans="1:24" ht="28.8" x14ac:dyDescent="0.3">
      <c r="A27" s="417"/>
      <c r="B27" s="426"/>
      <c r="C27" s="417"/>
      <c r="D27" s="425"/>
      <c r="E27" s="425"/>
      <c r="F27" s="425"/>
      <c r="G27" s="425"/>
      <c r="H27" s="426"/>
      <c r="I27" s="421"/>
      <c r="J27" s="417"/>
      <c r="K27" s="419"/>
      <c r="L27" s="426"/>
      <c r="M27" s="421"/>
      <c r="N27" s="116" t="str">
        <f t="shared" ref="N27:N28" si="0">A35</f>
        <v>Insumo-Politica-2</v>
      </c>
      <c r="O27" s="358" t="s">
        <v>211</v>
      </c>
      <c r="P27" s="451"/>
      <c r="Q27" s="451"/>
      <c r="R27" s="452"/>
      <c r="S27" s="40" t="s">
        <v>94</v>
      </c>
      <c r="T27" s="9"/>
      <c r="U27" s="9"/>
      <c r="V27" s="9"/>
      <c r="W27" s="52"/>
      <c r="X27" s="52"/>
    </row>
    <row r="28" spans="1:24" ht="28.8" x14ac:dyDescent="0.3">
      <c r="A28" s="418"/>
      <c r="B28" s="428"/>
      <c r="C28" s="418"/>
      <c r="D28" s="427"/>
      <c r="E28" s="427"/>
      <c r="F28" s="427"/>
      <c r="G28" s="427"/>
      <c r="H28" s="428"/>
      <c r="I28" s="422"/>
      <c r="J28" s="418"/>
      <c r="K28" s="419"/>
      <c r="L28" s="428"/>
      <c r="M28" s="422"/>
      <c r="N28" s="116" t="str">
        <f t="shared" si="0"/>
        <v>Insumo-Politica-3</v>
      </c>
      <c r="O28" s="358" t="s">
        <v>212</v>
      </c>
      <c r="P28" s="451"/>
      <c r="Q28" s="451"/>
      <c r="R28" s="452"/>
      <c r="S28" s="40" t="s">
        <v>94</v>
      </c>
      <c r="T28" s="9"/>
      <c r="U28" s="9"/>
      <c r="V28" s="9"/>
      <c r="W28" s="52"/>
      <c r="X28" s="52"/>
    </row>
    <row r="29" spans="1:24" ht="96.6" x14ac:dyDescent="0.3">
      <c r="A29" s="337" t="s">
        <v>204</v>
      </c>
      <c r="B29" s="443"/>
      <c r="C29" s="349" t="s">
        <v>205</v>
      </c>
      <c r="D29" s="444"/>
      <c r="E29" s="444"/>
      <c r="F29" s="444"/>
      <c r="G29" s="444"/>
      <c r="H29" s="443"/>
      <c r="I29" s="41" t="s">
        <v>206</v>
      </c>
      <c r="J29" s="118" t="s">
        <v>170</v>
      </c>
      <c r="K29" s="120" t="s">
        <v>207</v>
      </c>
      <c r="L29" s="119" t="s">
        <v>208</v>
      </c>
      <c r="M29" s="42" t="s">
        <v>209</v>
      </c>
      <c r="N29" s="117"/>
      <c r="O29" s="337"/>
      <c r="P29" s="444"/>
      <c r="Q29" s="444"/>
      <c r="R29" s="443"/>
      <c r="S29" s="43"/>
      <c r="T29" s="9"/>
      <c r="U29" s="9"/>
      <c r="V29" s="9"/>
      <c r="W29" s="52"/>
      <c r="X29" s="52"/>
    </row>
    <row r="30" spans="1:24" ht="28.8" customHeight="1" x14ac:dyDescent="0.3">
      <c r="A30" s="437" t="s">
        <v>213</v>
      </c>
      <c r="B30" s="443"/>
      <c r="C30" s="437" t="s">
        <v>214</v>
      </c>
      <c r="D30" s="444"/>
      <c r="E30" s="444"/>
      <c r="F30" s="444"/>
      <c r="G30" s="444"/>
      <c r="H30" s="443"/>
      <c r="I30" s="412" t="s">
        <v>215</v>
      </c>
      <c r="J30" s="437" t="s">
        <v>216</v>
      </c>
      <c r="K30" s="449" t="s">
        <v>217</v>
      </c>
      <c r="L30" s="439"/>
      <c r="M30" s="437"/>
      <c r="N30" s="435" t="str">
        <f>A37</f>
        <v>Insumo-Politica-4</v>
      </c>
      <c r="O30" s="437" t="s">
        <v>218</v>
      </c>
      <c r="P30" s="438"/>
      <c r="Q30" s="438"/>
      <c r="R30" s="439"/>
      <c r="S30" s="412" t="s">
        <v>94</v>
      </c>
      <c r="T30" s="9"/>
      <c r="U30" s="9"/>
      <c r="V30" s="9"/>
      <c r="W30" s="52"/>
      <c r="X30" s="52"/>
    </row>
    <row r="31" spans="1:24" x14ac:dyDescent="0.3">
      <c r="A31" s="445"/>
      <c r="B31" s="446"/>
      <c r="C31" s="445"/>
      <c r="D31" s="447"/>
      <c r="E31" s="447"/>
      <c r="F31" s="447"/>
      <c r="G31" s="447"/>
      <c r="H31" s="446"/>
      <c r="I31" s="448"/>
      <c r="J31" s="445"/>
      <c r="K31" s="450"/>
      <c r="L31" s="446"/>
      <c r="M31" s="445"/>
      <c r="N31" s="436"/>
      <c r="O31" s="440"/>
      <c r="P31" s="441"/>
      <c r="Q31" s="441"/>
      <c r="R31" s="442"/>
      <c r="S31" s="413"/>
      <c r="T31" s="9"/>
      <c r="U31" s="9"/>
      <c r="V31" s="9"/>
      <c r="W31" s="52"/>
      <c r="X31" s="52"/>
    </row>
    <row r="32" spans="1:24" ht="15" thickBo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52"/>
      <c r="X32" s="52"/>
    </row>
    <row r="33" spans="1:24" x14ac:dyDescent="0.3">
      <c r="A33" s="44" t="s">
        <v>8</v>
      </c>
      <c r="B33" s="338" t="s">
        <v>54</v>
      </c>
      <c r="C33" s="429"/>
      <c r="D33" s="429"/>
      <c r="E33" s="429"/>
      <c r="F33" s="429"/>
      <c r="G33" s="43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52"/>
      <c r="X33" s="52"/>
    </row>
    <row r="34" spans="1:24" x14ac:dyDescent="0.3">
      <c r="A34" s="45" t="s">
        <v>197</v>
      </c>
      <c r="B34" s="340" t="s">
        <v>201</v>
      </c>
      <c r="C34" s="431"/>
      <c r="D34" s="431"/>
      <c r="E34" s="431"/>
      <c r="F34" s="431"/>
      <c r="G34" s="432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52"/>
      <c r="X34" s="52"/>
    </row>
    <row r="35" spans="1:24" x14ac:dyDescent="0.3">
      <c r="A35" s="45" t="s">
        <v>198</v>
      </c>
      <c r="B35" s="340" t="s">
        <v>202</v>
      </c>
      <c r="C35" s="431"/>
      <c r="D35" s="431"/>
      <c r="E35" s="431"/>
      <c r="F35" s="431"/>
      <c r="G35" s="432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52"/>
      <c r="X35" s="52"/>
    </row>
    <row r="36" spans="1:24" ht="15" thickBot="1" x14ac:dyDescent="0.35">
      <c r="A36" s="45" t="s">
        <v>199</v>
      </c>
      <c r="B36" s="414" t="s">
        <v>203</v>
      </c>
      <c r="C36" s="433"/>
      <c r="D36" s="433"/>
      <c r="E36" s="433"/>
      <c r="F36" s="433"/>
      <c r="G36" s="434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52"/>
      <c r="X36" s="52"/>
    </row>
    <row r="37" spans="1:24" ht="15" thickBot="1" x14ac:dyDescent="0.35">
      <c r="A37" s="45" t="s">
        <v>200</v>
      </c>
      <c r="B37" s="414" t="s">
        <v>115</v>
      </c>
      <c r="C37" s="415"/>
      <c r="D37" s="415"/>
      <c r="E37" s="415"/>
      <c r="F37" s="415"/>
      <c r="G37" s="41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</sheetData>
  <mergeCells count="54">
    <mergeCell ref="H6:J6"/>
    <mergeCell ref="K6:L6"/>
    <mergeCell ref="A1:S1"/>
    <mergeCell ref="B2:S2"/>
    <mergeCell ref="B3:S3"/>
    <mergeCell ref="H5:J5"/>
    <mergeCell ref="K5:L5"/>
    <mergeCell ref="H7:J7"/>
    <mergeCell ref="K7:L7"/>
    <mergeCell ref="H8:J8"/>
    <mergeCell ref="K8:L8"/>
    <mergeCell ref="H9:J9"/>
    <mergeCell ref="K9:L9"/>
    <mergeCell ref="A12:C12"/>
    <mergeCell ref="A14:A16"/>
    <mergeCell ref="B14:B16"/>
    <mergeCell ref="C14:C15"/>
    <mergeCell ref="A21:B25"/>
    <mergeCell ref="C21:H25"/>
    <mergeCell ref="I21:K24"/>
    <mergeCell ref="L21:M24"/>
    <mergeCell ref="N21:N25"/>
    <mergeCell ref="O21:S24"/>
    <mergeCell ref="O25:R25"/>
    <mergeCell ref="L26:L28"/>
    <mergeCell ref="M26:M28"/>
    <mergeCell ref="O27:R27"/>
    <mergeCell ref="O28:R28"/>
    <mergeCell ref="O26:R26"/>
    <mergeCell ref="C29:H29"/>
    <mergeCell ref="O29:R29"/>
    <mergeCell ref="A30:B31"/>
    <mergeCell ref="C30:H31"/>
    <mergeCell ref="I30:I31"/>
    <mergeCell ref="J30:J31"/>
    <mergeCell ref="K30:K31"/>
    <mergeCell ref="L30:L31"/>
    <mergeCell ref="M30:M31"/>
    <mergeCell ref="S30:S31"/>
    <mergeCell ref="B37:G37"/>
    <mergeCell ref="K10:L10"/>
    <mergeCell ref="H10:J10"/>
    <mergeCell ref="J26:J28"/>
    <mergeCell ref="K26:K28"/>
    <mergeCell ref="I26:I28"/>
    <mergeCell ref="C26:H28"/>
    <mergeCell ref="A26:B28"/>
    <mergeCell ref="B33:G33"/>
    <mergeCell ref="B34:G34"/>
    <mergeCell ref="B35:G35"/>
    <mergeCell ref="B36:G36"/>
    <mergeCell ref="N30:N31"/>
    <mergeCell ref="O30:R31"/>
    <mergeCell ref="A29:B29"/>
  </mergeCells>
  <hyperlinks>
    <hyperlink ref="A1" location="null!A1" display="Volver al inicio"/>
    <hyperlink ref="A4" location="'Insumo - DS'!B2" display="Datos simulados"/>
    <hyperlink ref="C14" location="null!A7" display="Nombre"/>
    <hyperlink ref="C16" location="Insumo!A6" display="Identificador"/>
    <hyperlink ref="A1:S1" location="'Objetos de dominio'!A1" display="Volver al inicio"/>
    <hyperlink ref="B7" location="'Solicitud Insumo'!A1" display="Solicitud Insumo"/>
    <hyperlink ref="N26:N31" location="Insumo!A33" display="Insumo!A33"/>
    <hyperlink ref="C14:C15" location="Insumo!A7" display="Solicitud"/>
    <hyperlink ref="B8" location="'Tipo Insumo'!A1" display="Tipo Insumo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" sqref="C1"/>
    </sheetView>
  </sheetViews>
  <sheetFormatPr baseColWidth="10" defaultRowHeight="14.4" x14ac:dyDescent="0.3"/>
  <cols>
    <col min="1" max="1" width="20.77734375" customWidth="1"/>
    <col min="2" max="2" width="31.5546875" bestFit="1" customWidth="1"/>
    <col min="5" max="5" width="12.88671875" customWidth="1"/>
    <col min="7" max="7" width="46.44140625" customWidth="1"/>
  </cols>
  <sheetData>
    <row r="1" spans="1:7" x14ac:dyDescent="0.3">
      <c r="A1" s="5" t="s">
        <v>127</v>
      </c>
      <c r="C1" s="75" t="s">
        <v>128</v>
      </c>
      <c r="D1" s="46"/>
      <c r="E1" s="46"/>
      <c r="F1" s="46"/>
      <c r="G1" s="46"/>
    </row>
    <row r="2" spans="1:7" ht="28.8" x14ac:dyDescent="0.3">
      <c r="A2" s="53" t="s">
        <v>8</v>
      </c>
      <c r="B2" s="54" t="s">
        <v>116</v>
      </c>
      <c r="C2" s="54" t="s">
        <v>129</v>
      </c>
      <c r="D2" s="54" t="s">
        <v>130</v>
      </c>
      <c r="E2" s="54" t="s">
        <v>3</v>
      </c>
      <c r="F2" s="54" t="s">
        <v>131</v>
      </c>
      <c r="G2" s="55" t="s">
        <v>11</v>
      </c>
    </row>
    <row r="3" spans="1:7" ht="43.2" x14ac:dyDescent="0.3">
      <c r="A3" s="56">
        <v>1</v>
      </c>
      <c r="B3" s="60" t="s">
        <v>132</v>
      </c>
      <c r="C3" s="57" t="s">
        <v>133</v>
      </c>
      <c r="D3" s="57" t="s">
        <v>133</v>
      </c>
      <c r="E3" s="56" t="s">
        <v>134</v>
      </c>
      <c r="F3" s="56" t="s">
        <v>135</v>
      </c>
      <c r="G3" s="56" t="str">
        <f>CONCATENATE("RESERVA :",B3,"-",C3,"-",D3,"-",E3,"-",F3)</f>
        <v>RESERVA :Usuario :Jose Arbelaez-12314-Jose.Arbelaez314@uco.net.co-2/02/2023-2/02/2023-Clase estadistica-1/02/2023 - 22:00</v>
      </c>
    </row>
    <row r="4" spans="1:7" ht="43.2" x14ac:dyDescent="0.3">
      <c r="A4" s="56">
        <v>2</v>
      </c>
      <c r="B4" s="60" t="str">
        <f>'[2]Usuario - DS'!E4</f>
        <v>Usuario :Alvaro Ramirez-31232-Alvaro.Ramirez232@uco.net.co</v>
      </c>
      <c r="C4" s="57" t="s">
        <v>133</v>
      </c>
      <c r="D4" s="57" t="s">
        <v>136</v>
      </c>
      <c r="E4" s="56" t="s">
        <v>137</v>
      </c>
      <c r="F4" s="57" t="s">
        <v>138</v>
      </c>
      <c r="G4" s="56" t="str">
        <f t="shared" ref="G4:G7" si="0">CONCATENATE("RESERVA :",B4,"-",C4,"-",D4,"-",E4,"-",F4)</f>
        <v>RESERVA :Usuario :Alvaro Ramirez-31232-Alvaro.Ramirez232@uco.net.co-2/02/2023-5/04/2023-Clase Lenguajes automatas-2/02/2023 - 7:00</v>
      </c>
    </row>
    <row r="5" spans="1:7" ht="43.2" x14ac:dyDescent="0.3">
      <c r="A5" s="56">
        <v>3</v>
      </c>
      <c r="B5" s="60" t="str">
        <f>'[2]Usuario - DS'!E5</f>
        <v>Usuario :Diana Tamayo-321233-Diana.Tamayo3432@uco.net.co</v>
      </c>
      <c r="C5" s="57" t="s">
        <v>139</v>
      </c>
      <c r="D5" s="57" t="s">
        <v>139</v>
      </c>
      <c r="E5" s="56" t="s">
        <v>140</v>
      </c>
      <c r="F5" s="57" t="s">
        <v>141</v>
      </c>
      <c r="G5" s="56" t="str">
        <f t="shared" si="0"/>
        <v>RESERVA :Usuario :Diana Tamayo-321233-Diana.Tamayo3432@uco.net.co-4/04/2023-4/04/2023-Parcial sicologia-1/02/2023 - 22:30</v>
      </c>
    </row>
    <row r="6" spans="1:7" ht="43.2" x14ac:dyDescent="0.3">
      <c r="A6" s="58">
        <v>4</v>
      </c>
      <c r="B6" s="60" t="str">
        <f>'[2]Usuario - DS'!E6</f>
        <v>Usuario :Jaime Gomez-123121-Jaime Gomez2121@uco.net.co</v>
      </c>
      <c r="C6" s="59" t="s">
        <v>142</v>
      </c>
      <c r="D6" s="59" t="s">
        <v>143</v>
      </c>
      <c r="E6" s="58" t="s">
        <v>144</v>
      </c>
      <c r="F6" s="59" t="s">
        <v>145</v>
      </c>
      <c r="G6" s="56" t="str">
        <f t="shared" si="0"/>
        <v>RESERVA :Usuario :Jaime Gomez-123121-Jaime Gomez2121@uco.net.co-2/03/2023-15/03/2023-Parcial enfermeria -15/01/2023 - 14:00</v>
      </c>
    </row>
    <row r="7" spans="1:7" ht="43.2" x14ac:dyDescent="0.3">
      <c r="A7" s="1">
        <v>5</v>
      </c>
      <c r="B7" s="60" t="str">
        <f>'[2]Usuario - DS'!E7</f>
        <v>Usuario :Wider Farid-21231113-Wider.Farid31233@uco.net.co</v>
      </c>
      <c r="C7" s="50" t="s">
        <v>146</v>
      </c>
      <c r="D7" s="50" t="s">
        <v>146</v>
      </c>
      <c r="E7" s="1" t="s">
        <v>147</v>
      </c>
      <c r="F7" s="50" t="s">
        <v>148</v>
      </c>
      <c r="G7" s="56" t="str">
        <f t="shared" si="0"/>
        <v>RESERVA :Usuario :Wider Farid-21231113-Wider.Farid31233@uco.net.co-4/03/2023-4/03/2023-Zootecnia-20/02/2023 - 22:00</v>
      </c>
    </row>
  </sheetData>
  <hyperlinks>
    <hyperlink ref="A1" location="'Objetos de dominio'!A1" display="&lt;-Volver a inicio"/>
    <hyperlink ref="C1" location="Reserva!A1" display="&lt;-Volver a datos enriquecidos "/>
    <hyperlink ref="B3" location="null!B2" display="Usuario :Jose Arbelaez-12314-Jose.Arbelaez314@uco.net.co"/>
    <hyperlink ref="B3:B7" location="'Usuario - DS'!A1" display="Usuario :Jose Arbelaez-12314-Jose.Arbelaez314@uco.net.co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opLeftCell="C8" zoomScale="55" workbookViewId="0">
      <selection activeCell="A36" sqref="A1:Y36"/>
    </sheetView>
  </sheetViews>
  <sheetFormatPr baseColWidth="10" defaultRowHeight="14.4" x14ac:dyDescent="0.3"/>
  <cols>
    <col min="1" max="1" width="21.5546875" customWidth="1"/>
    <col min="2" max="2" width="18.33203125" customWidth="1"/>
    <col min="13" max="13" width="14.21875" customWidth="1"/>
    <col min="14" max="14" width="28.21875" customWidth="1"/>
    <col min="22" max="22" width="20.88671875" bestFit="1" customWidth="1"/>
  </cols>
  <sheetData>
    <row r="1" spans="1:25" x14ac:dyDescent="0.3">
      <c r="A1" s="310" t="s">
        <v>35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132"/>
      <c r="R1" s="132"/>
      <c r="S1" s="132"/>
      <c r="T1" s="132"/>
      <c r="U1" s="132"/>
      <c r="V1" s="132"/>
      <c r="W1" s="77"/>
      <c r="X1" s="77"/>
      <c r="Y1" s="76"/>
    </row>
    <row r="2" spans="1:25" x14ac:dyDescent="0.3">
      <c r="A2" s="78" t="s">
        <v>36</v>
      </c>
      <c r="B2" s="403" t="str">
        <f>'Objetos de dominio'!A7</f>
        <v>Reserva</v>
      </c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8"/>
      <c r="Q2" s="133"/>
      <c r="R2" s="133"/>
      <c r="S2" s="133"/>
      <c r="T2" s="133"/>
      <c r="U2" s="133"/>
      <c r="V2" s="133"/>
      <c r="W2" s="77"/>
      <c r="X2" s="77"/>
      <c r="Y2" s="76"/>
    </row>
    <row r="3" spans="1:25" x14ac:dyDescent="0.3">
      <c r="A3" s="78" t="s">
        <v>220</v>
      </c>
      <c r="B3" s="403" t="str">
        <f>'Objetos de dominio'!D7</f>
        <v>Objeto de domino que represneta la reserva activa a la cual una solicitud de insumos debe estar asociada</v>
      </c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8"/>
      <c r="Q3" s="133"/>
      <c r="R3" s="133"/>
      <c r="S3" s="133"/>
      <c r="T3" s="133"/>
      <c r="U3" s="133"/>
      <c r="V3" s="133"/>
      <c r="W3" s="77"/>
      <c r="X3" s="77"/>
      <c r="Y3" s="76"/>
    </row>
    <row r="4" spans="1:25" ht="15" thickBot="1" x14ac:dyDescent="0.35">
      <c r="A4" s="111" t="s">
        <v>38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7"/>
      <c r="X4" s="77"/>
      <c r="Y4" s="76"/>
    </row>
    <row r="5" spans="1:25" ht="27.6" x14ac:dyDescent="0.3">
      <c r="A5" s="134" t="s">
        <v>39</v>
      </c>
      <c r="B5" s="134" t="s">
        <v>40</v>
      </c>
      <c r="C5" s="134" t="s">
        <v>41</v>
      </c>
      <c r="D5" s="134" t="s">
        <v>42</v>
      </c>
      <c r="E5" s="134" t="s">
        <v>43</v>
      </c>
      <c r="F5" s="134" t="s">
        <v>44</v>
      </c>
      <c r="G5" s="463"/>
      <c r="H5" s="464"/>
      <c r="I5" s="464"/>
      <c r="J5" s="464"/>
      <c r="K5" s="465"/>
      <c r="L5" s="134" t="s">
        <v>45</v>
      </c>
      <c r="M5" s="134" t="s">
        <v>46</v>
      </c>
      <c r="N5" s="134" t="s">
        <v>47</v>
      </c>
      <c r="O5" s="134"/>
      <c r="P5" s="134" t="s">
        <v>48</v>
      </c>
      <c r="Q5" s="134" t="s">
        <v>49</v>
      </c>
      <c r="R5" s="134" t="s">
        <v>50</v>
      </c>
      <c r="S5" s="134" t="s">
        <v>51</v>
      </c>
      <c r="T5" s="134" t="s">
        <v>52</v>
      </c>
      <c r="U5" s="134" t="s">
        <v>53</v>
      </c>
      <c r="V5" s="135" t="s">
        <v>10</v>
      </c>
      <c r="W5" s="159" t="str">
        <f>A25</f>
        <v>Crear Reserva</v>
      </c>
      <c r="X5" s="153" t="str">
        <f>A28</f>
        <v>Consultar Reserva</v>
      </c>
      <c r="Y5" s="147" t="str">
        <f>A29</f>
        <v>Eliminar Reserva</v>
      </c>
    </row>
    <row r="6" spans="1:25" ht="110.4" x14ac:dyDescent="0.3">
      <c r="A6" s="90" t="s">
        <v>8</v>
      </c>
      <c r="B6" s="90" t="s">
        <v>55</v>
      </c>
      <c r="C6" s="90">
        <v>36</v>
      </c>
      <c r="D6" s="90">
        <v>36</v>
      </c>
      <c r="E6" s="90"/>
      <c r="F6" s="97"/>
      <c r="G6" s="469"/>
      <c r="H6" s="470"/>
      <c r="I6" s="470"/>
      <c r="J6" s="470"/>
      <c r="K6" s="471"/>
      <c r="L6" s="95"/>
      <c r="M6" s="90" t="s">
        <v>56</v>
      </c>
      <c r="N6" s="90"/>
      <c r="O6" s="90"/>
      <c r="P6" s="136" t="s">
        <v>57</v>
      </c>
      <c r="Q6" s="90" t="s">
        <v>58</v>
      </c>
      <c r="R6" s="90" t="s">
        <v>59</v>
      </c>
      <c r="S6" s="90" t="s">
        <v>58</v>
      </c>
      <c r="T6" s="90" t="s">
        <v>59</v>
      </c>
      <c r="U6" s="90" t="s">
        <v>58</v>
      </c>
      <c r="V6" s="90" t="s">
        <v>221</v>
      </c>
      <c r="W6" s="160" t="s">
        <v>61</v>
      </c>
      <c r="X6" s="154" t="s">
        <v>222</v>
      </c>
      <c r="Y6" s="148" t="s">
        <v>61</v>
      </c>
    </row>
    <row r="7" spans="1:25" ht="82.8" x14ac:dyDescent="0.3">
      <c r="A7" s="90" t="s">
        <v>223</v>
      </c>
      <c r="B7" s="140" t="s">
        <v>19</v>
      </c>
      <c r="C7" s="90"/>
      <c r="D7" s="90"/>
      <c r="E7" s="90"/>
      <c r="F7" s="97"/>
      <c r="G7" s="466"/>
      <c r="H7" s="467"/>
      <c r="I7" s="467"/>
      <c r="J7" s="467"/>
      <c r="K7" s="468"/>
      <c r="L7" s="95"/>
      <c r="M7" s="90"/>
      <c r="N7" s="90"/>
      <c r="O7" s="90"/>
      <c r="P7" s="90"/>
      <c r="Q7" s="90" t="s">
        <v>59</v>
      </c>
      <c r="R7" s="90" t="s">
        <v>59</v>
      </c>
      <c r="S7" s="90" t="s">
        <v>224</v>
      </c>
      <c r="T7" s="90" t="s">
        <v>59</v>
      </c>
      <c r="U7" s="90" t="s">
        <v>59</v>
      </c>
      <c r="V7" s="90" t="s">
        <v>225</v>
      </c>
      <c r="W7" s="160" t="s">
        <v>61</v>
      </c>
      <c r="X7" s="154" t="s">
        <v>222</v>
      </c>
      <c r="Y7" s="149" t="s">
        <v>70</v>
      </c>
    </row>
    <row r="8" spans="1:25" ht="69" x14ac:dyDescent="0.3">
      <c r="A8" s="90" t="s">
        <v>129</v>
      </c>
      <c r="B8" s="90" t="s">
        <v>226</v>
      </c>
      <c r="C8" s="90"/>
      <c r="D8" s="90"/>
      <c r="E8" s="90"/>
      <c r="F8" s="97"/>
      <c r="G8" s="466"/>
      <c r="H8" s="467"/>
      <c r="I8" s="467"/>
      <c r="J8" s="467"/>
      <c r="K8" s="468"/>
      <c r="L8" s="95"/>
      <c r="M8" s="90"/>
      <c r="N8" s="90"/>
      <c r="O8" s="90"/>
      <c r="P8" s="136" t="s">
        <v>57</v>
      </c>
      <c r="Q8" s="90" t="s">
        <v>59</v>
      </c>
      <c r="R8" s="90" t="s">
        <v>59</v>
      </c>
      <c r="S8" s="90" t="s">
        <v>58</v>
      </c>
      <c r="T8" s="90" t="s">
        <v>59</v>
      </c>
      <c r="U8" s="90" t="s">
        <v>59</v>
      </c>
      <c r="V8" s="90" t="s">
        <v>227</v>
      </c>
      <c r="W8" s="160" t="s">
        <v>61</v>
      </c>
      <c r="X8" s="154" t="s">
        <v>222</v>
      </c>
      <c r="Y8" s="149" t="s">
        <v>70</v>
      </c>
    </row>
    <row r="9" spans="1:25" ht="69" x14ac:dyDescent="0.3">
      <c r="A9" s="90" t="s">
        <v>130</v>
      </c>
      <c r="B9" s="90" t="s">
        <v>226</v>
      </c>
      <c r="C9" s="90"/>
      <c r="D9" s="90"/>
      <c r="E9" s="90"/>
      <c r="F9" s="97"/>
      <c r="G9" s="466"/>
      <c r="H9" s="467"/>
      <c r="I9" s="467"/>
      <c r="J9" s="467"/>
      <c r="K9" s="468"/>
      <c r="L9" s="95"/>
      <c r="M9" s="90"/>
      <c r="N9" s="90"/>
      <c r="O9" s="90"/>
      <c r="P9" s="136" t="s">
        <v>57</v>
      </c>
      <c r="Q9" s="90" t="s">
        <v>59</v>
      </c>
      <c r="R9" s="90" t="s">
        <v>228</v>
      </c>
      <c r="S9" s="90" t="s">
        <v>58</v>
      </c>
      <c r="T9" s="90" t="s">
        <v>59</v>
      </c>
      <c r="U9" s="90" t="s">
        <v>59</v>
      </c>
      <c r="V9" s="90" t="s">
        <v>229</v>
      </c>
      <c r="W9" s="160" t="s">
        <v>61</v>
      </c>
      <c r="X9" s="154" t="s">
        <v>222</v>
      </c>
      <c r="Y9" s="149" t="s">
        <v>70</v>
      </c>
    </row>
    <row r="10" spans="1:25" ht="69" x14ac:dyDescent="0.3">
      <c r="A10" s="84" t="s">
        <v>10</v>
      </c>
      <c r="B10" s="84" t="s">
        <v>55</v>
      </c>
      <c r="C10" s="84">
        <v>10</v>
      </c>
      <c r="D10" s="84">
        <v>50</v>
      </c>
      <c r="E10" s="84"/>
      <c r="F10" s="88"/>
      <c r="G10" s="466"/>
      <c r="H10" s="467"/>
      <c r="I10" s="467"/>
      <c r="J10" s="467"/>
      <c r="K10" s="468"/>
      <c r="L10" s="91"/>
      <c r="M10" s="84" t="s">
        <v>230</v>
      </c>
      <c r="N10" s="84"/>
      <c r="O10" s="84"/>
      <c r="P10" s="87" t="s">
        <v>57</v>
      </c>
      <c r="Q10" s="84" t="s">
        <v>59</v>
      </c>
      <c r="R10" s="84" t="s">
        <v>59</v>
      </c>
      <c r="S10" s="84" t="s">
        <v>58</v>
      </c>
      <c r="T10" s="84" t="s">
        <v>59</v>
      </c>
      <c r="U10" s="84" t="s">
        <v>59</v>
      </c>
      <c r="V10" s="84" t="s">
        <v>231</v>
      </c>
      <c r="W10" s="161" t="s">
        <v>61</v>
      </c>
      <c r="X10" s="155" t="s">
        <v>222</v>
      </c>
      <c r="Y10" s="148" t="s">
        <v>70</v>
      </c>
    </row>
    <row r="11" spans="1:25" ht="69" x14ac:dyDescent="0.3">
      <c r="A11" s="139" t="s">
        <v>131</v>
      </c>
      <c r="B11" s="139" t="s">
        <v>117</v>
      </c>
      <c r="C11" s="139"/>
      <c r="D11" s="139"/>
      <c r="E11" s="139"/>
      <c r="F11" s="139"/>
      <c r="G11" s="466"/>
      <c r="H11" s="467"/>
      <c r="I11" s="467"/>
      <c r="J11" s="467"/>
      <c r="K11" s="468"/>
      <c r="L11" s="139"/>
      <c r="M11" s="139" t="s">
        <v>232</v>
      </c>
      <c r="N11" s="139"/>
      <c r="O11" s="139"/>
      <c r="P11" s="139"/>
      <c r="Q11" s="139" t="s">
        <v>58</v>
      </c>
      <c r="R11" s="139" t="s">
        <v>59</v>
      </c>
      <c r="S11" s="139" t="s">
        <v>58</v>
      </c>
      <c r="T11" s="139" t="s">
        <v>59</v>
      </c>
      <c r="U11" s="139" t="s">
        <v>59</v>
      </c>
      <c r="V11" s="139" t="s">
        <v>233</v>
      </c>
      <c r="W11" s="162" t="s">
        <v>61</v>
      </c>
      <c r="X11" s="156" t="s">
        <v>222</v>
      </c>
      <c r="Y11" s="150" t="s">
        <v>70</v>
      </c>
    </row>
    <row r="12" spans="1:25" ht="15" thickBot="1" x14ac:dyDescent="0.35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6"/>
    </row>
    <row r="13" spans="1:25" x14ac:dyDescent="0.3">
      <c r="A13" s="410" t="s">
        <v>75</v>
      </c>
      <c r="B13" s="405"/>
      <c r="C13" s="406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6"/>
    </row>
    <row r="14" spans="1:25" x14ac:dyDescent="0.3">
      <c r="A14" s="98" t="s">
        <v>76</v>
      </c>
      <c r="B14" s="99" t="s">
        <v>54</v>
      </c>
      <c r="C14" s="100" t="s">
        <v>77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6"/>
    </row>
    <row r="15" spans="1:25" ht="26.4" customHeight="1" x14ac:dyDescent="0.3">
      <c r="A15" s="472" t="s">
        <v>78</v>
      </c>
      <c r="B15" s="472" t="s">
        <v>269</v>
      </c>
      <c r="C15" s="163" t="s">
        <v>129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6"/>
    </row>
    <row r="16" spans="1:25" ht="27" customHeight="1" x14ac:dyDescent="0.3">
      <c r="A16" s="473"/>
      <c r="B16" s="473"/>
      <c r="C16" s="164" t="str">
        <f>A9</f>
        <v>Fecha Fin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6"/>
    </row>
    <row r="17" spans="1:25" x14ac:dyDescent="0.3">
      <c r="A17" s="473"/>
      <c r="B17" s="473"/>
      <c r="C17" s="164" t="s">
        <v>223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6"/>
    </row>
    <row r="18" spans="1:25" ht="28.8" customHeight="1" x14ac:dyDescent="0.3">
      <c r="A18" s="473"/>
      <c r="B18" s="473"/>
      <c r="C18" s="476" t="str">
        <f>A11</f>
        <v>Hora Creacion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6"/>
    </row>
    <row r="19" spans="1:25" x14ac:dyDescent="0.3">
      <c r="A19" s="473"/>
      <c r="B19" s="473"/>
      <c r="C19" s="4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6"/>
    </row>
    <row r="20" spans="1:25" x14ac:dyDescent="0.3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6"/>
    </row>
    <row r="21" spans="1:25" x14ac:dyDescent="0.3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6"/>
    </row>
    <row r="22" spans="1:25" x14ac:dyDescent="0.3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6"/>
    </row>
    <row r="23" spans="1:25" x14ac:dyDescent="0.3">
      <c r="A23" s="474" t="s">
        <v>80</v>
      </c>
      <c r="B23" s="392"/>
      <c r="C23" s="474" t="s">
        <v>54</v>
      </c>
      <c r="D23" s="397"/>
      <c r="E23" s="397"/>
      <c r="F23" s="392"/>
      <c r="G23" s="475" t="s">
        <v>81</v>
      </c>
      <c r="H23" s="389"/>
      <c r="I23" s="389"/>
      <c r="J23" s="389"/>
      <c r="K23" s="389"/>
      <c r="L23" s="389"/>
      <c r="M23" s="389"/>
      <c r="N23" s="388"/>
      <c r="O23" s="481" t="s">
        <v>82</v>
      </c>
      <c r="P23" s="388"/>
      <c r="Q23" s="477" t="s">
        <v>234</v>
      </c>
      <c r="R23" s="392"/>
      <c r="S23" s="475" t="s">
        <v>84</v>
      </c>
      <c r="T23" s="389"/>
      <c r="U23" s="389"/>
      <c r="V23" s="389"/>
      <c r="W23" s="389"/>
      <c r="X23" s="388"/>
      <c r="Y23" s="76"/>
    </row>
    <row r="24" spans="1:25" x14ac:dyDescent="0.3">
      <c r="A24" s="393"/>
      <c r="B24" s="394"/>
      <c r="C24" s="393"/>
      <c r="D24" s="399"/>
      <c r="E24" s="399"/>
      <c r="F24" s="394"/>
      <c r="G24" s="477" t="s">
        <v>85</v>
      </c>
      <c r="H24" s="482"/>
      <c r="I24" s="482"/>
      <c r="J24" s="482"/>
      <c r="K24" s="482"/>
      <c r="L24" s="483"/>
      <c r="M24" s="141" t="s">
        <v>86</v>
      </c>
      <c r="N24" s="141" t="s">
        <v>54</v>
      </c>
      <c r="O24" s="142" t="s">
        <v>86</v>
      </c>
      <c r="P24" s="143" t="s">
        <v>235</v>
      </c>
      <c r="Q24" s="393"/>
      <c r="R24" s="394"/>
      <c r="S24" s="477" t="s">
        <v>87</v>
      </c>
      <c r="T24" s="397"/>
      <c r="U24" s="397"/>
      <c r="V24" s="397"/>
      <c r="W24" s="392"/>
      <c r="X24" s="141" t="s">
        <v>236</v>
      </c>
      <c r="Y24" s="76"/>
    </row>
    <row r="25" spans="1:25" ht="14.4" customHeight="1" x14ac:dyDescent="0.3">
      <c r="A25" s="478" t="s">
        <v>257</v>
      </c>
      <c r="B25" s="479"/>
      <c r="C25" s="478" t="s">
        <v>258</v>
      </c>
      <c r="D25" s="479"/>
      <c r="E25" s="479"/>
      <c r="F25" s="479"/>
      <c r="G25" s="478" t="s">
        <v>259</v>
      </c>
      <c r="H25" s="478"/>
      <c r="I25" s="478"/>
      <c r="J25" s="478"/>
      <c r="K25" s="478"/>
      <c r="L25" s="478"/>
      <c r="M25" s="478" t="s">
        <v>237</v>
      </c>
      <c r="N25" s="478" t="s">
        <v>238</v>
      </c>
      <c r="O25" s="492"/>
      <c r="P25" s="488"/>
      <c r="Q25" s="489" t="str">
        <f>A32</f>
        <v>Reserva-Política-1</v>
      </c>
      <c r="R25" s="490"/>
      <c r="S25" s="491" t="s">
        <v>239</v>
      </c>
      <c r="T25" s="479"/>
      <c r="U25" s="479"/>
      <c r="V25" s="479"/>
      <c r="W25" s="479"/>
      <c r="X25" s="158" t="s">
        <v>240</v>
      </c>
      <c r="Y25" s="76"/>
    </row>
    <row r="26" spans="1:25" ht="43.2" x14ac:dyDescent="0.3">
      <c r="A26" s="479"/>
      <c r="B26" s="479"/>
      <c r="C26" s="479"/>
      <c r="D26" s="480"/>
      <c r="E26" s="480"/>
      <c r="F26" s="479"/>
      <c r="G26" s="478"/>
      <c r="H26" s="478"/>
      <c r="I26" s="478"/>
      <c r="J26" s="478"/>
      <c r="K26" s="478"/>
      <c r="L26" s="478"/>
      <c r="M26" s="479"/>
      <c r="N26" s="479"/>
      <c r="O26" s="493"/>
      <c r="P26" s="479"/>
      <c r="Q26" s="489" t="str">
        <f>A33</f>
        <v>Reserva-Política-2</v>
      </c>
      <c r="R26" s="490"/>
      <c r="S26" s="491" t="s">
        <v>241</v>
      </c>
      <c r="T26" s="479"/>
      <c r="U26" s="479"/>
      <c r="V26" s="479"/>
      <c r="W26" s="479"/>
      <c r="X26" s="158" t="s">
        <v>240</v>
      </c>
      <c r="Y26" s="76"/>
    </row>
    <row r="27" spans="1:25" ht="43.2" x14ac:dyDescent="0.3">
      <c r="A27" s="479"/>
      <c r="B27" s="479"/>
      <c r="C27" s="479"/>
      <c r="D27" s="480"/>
      <c r="E27" s="480"/>
      <c r="F27" s="479"/>
      <c r="G27" s="478"/>
      <c r="H27" s="478"/>
      <c r="I27" s="478"/>
      <c r="J27" s="478"/>
      <c r="K27" s="478"/>
      <c r="L27" s="478"/>
      <c r="M27" s="479"/>
      <c r="N27" s="479"/>
      <c r="O27" s="494"/>
      <c r="P27" s="479"/>
      <c r="Q27" s="489" t="str">
        <f>A34</f>
        <v>Reserva-Política-3</v>
      </c>
      <c r="R27" s="490"/>
      <c r="S27" s="491" t="s">
        <v>242</v>
      </c>
      <c r="T27" s="479"/>
      <c r="U27" s="479"/>
      <c r="V27" s="479"/>
      <c r="W27" s="479"/>
      <c r="X27" s="158" t="s">
        <v>240</v>
      </c>
      <c r="Y27" s="76"/>
    </row>
    <row r="28" spans="1:25" ht="86.4" x14ac:dyDescent="0.3">
      <c r="A28" s="497" t="s">
        <v>243</v>
      </c>
      <c r="B28" s="487"/>
      <c r="C28" s="497" t="s">
        <v>244</v>
      </c>
      <c r="D28" s="487"/>
      <c r="E28" s="487"/>
      <c r="F28" s="487"/>
      <c r="G28" s="486" t="s">
        <v>245</v>
      </c>
      <c r="H28" s="486"/>
      <c r="I28" s="486"/>
      <c r="J28" s="486"/>
      <c r="K28" s="486"/>
      <c r="L28" s="486"/>
      <c r="M28" s="151" t="s">
        <v>237</v>
      </c>
      <c r="N28" s="151" t="s">
        <v>246</v>
      </c>
      <c r="O28" s="152" t="s">
        <v>247</v>
      </c>
      <c r="P28" s="151" t="s">
        <v>248</v>
      </c>
      <c r="Q28" s="484"/>
      <c r="R28" s="485"/>
      <c r="S28" s="486" t="s">
        <v>249</v>
      </c>
      <c r="T28" s="487"/>
      <c r="U28" s="487"/>
      <c r="V28" s="487"/>
      <c r="W28" s="487"/>
      <c r="X28" s="151" t="s">
        <v>249</v>
      </c>
      <c r="Y28" s="76"/>
    </row>
    <row r="29" spans="1:25" ht="28.8" customHeight="1" x14ac:dyDescent="0.3">
      <c r="A29" s="496" t="s">
        <v>264</v>
      </c>
      <c r="B29" s="496"/>
      <c r="C29" s="496" t="s">
        <v>265</v>
      </c>
      <c r="D29" s="496"/>
      <c r="E29" s="496"/>
      <c r="F29" s="496"/>
      <c r="G29" s="496" t="s">
        <v>250</v>
      </c>
      <c r="H29" s="496"/>
      <c r="I29" s="496"/>
      <c r="J29" s="496"/>
      <c r="K29" s="496"/>
      <c r="L29" s="496"/>
      <c r="M29" s="495" t="s">
        <v>216</v>
      </c>
      <c r="N29" s="496" t="s">
        <v>266</v>
      </c>
      <c r="O29" s="496"/>
      <c r="P29" s="498"/>
      <c r="Q29" s="499" t="str">
        <f>A35</f>
        <v>Reserva-Política-4</v>
      </c>
      <c r="R29" s="499"/>
      <c r="S29" s="496" t="s">
        <v>267</v>
      </c>
      <c r="T29" s="496"/>
      <c r="U29" s="496"/>
      <c r="V29" s="496"/>
      <c r="W29" s="496"/>
      <c r="X29" s="145" t="s">
        <v>240</v>
      </c>
      <c r="Y29" s="76"/>
    </row>
    <row r="30" spans="1:25" ht="29.4" customHeight="1" x14ac:dyDescent="0.3">
      <c r="A30" s="496"/>
      <c r="B30" s="496"/>
      <c r="C30" s="496"/>
      <c r="D30" s="496"/>
      <c r="E30" s="496"/>
      <c r="F30" s="496"/>
      <c r="G30" s="496"/>
      <c r="H30" s="496"/>
      <c r="I30" s="496"/>
      <c r="J30" s="496"/>
      <c r="K30" s="496"/>
      <c r="L30" s="496"/>
      <c r="M30" s="495"/>
      <c r="N30" s="496"/>
      <c r="O30" s="496"/>
      <c r="P30" s="498"/>
      <c r="Q30" s="499" t="str">
        <f>A36</f>
        <v>Reserva-Política-5</v>
      </c>
      <c r="R30" s="499"/>
      <c r="S30" s="500" t="s">
        <v>268</v>
      </c>
      <c r="T30" s="500"/>
      <c r="U30" s="500"/>
      <c r="V30" s="500"/>
      <c r="W30" s="500"/>
      <c r="X30" s="146" t="s">
        <v>240</v>
      </c>
      <c r="Y30" s="76"/>
    </row>
    <row r="31" spans="1:25" x14ac:dyDescent="0.3">
      <c r="A31" s="144" t="s">
        <v>8</v>
      </c>
      <c r="B31" s="504" t="s">
        <v>54</v>
      </c>
      <c r="C31" s="398"/>
      <c r="D31" s="398"/>
      <c r="E31" s="398"/>
      <c r="F31" s="398"/>
      <c r="G31" s="398"/>
      <c r="H31" s="398"/>
      <c r="I31" s="398"/>
      <c r="J31" s="398"/>
      <c r="K31" s="398"/>
      <c r="L31" s="505"/>
      <c r="M31" s="76"/>
      <c r="N31" s="76"/>
      <c r="O31" s="76"/>
      <c r="P31" s="76"/>
      <c r="Q31" s="137"/>
      <c r="R31" s="76"/>
      <c r="S31" s="76"/>
      <c r="T31" s="76"/>
      <c r="U31" s="76"/>
      <c r="V31" s="76"/>
      <c r="W31" s="76"/>
      <c r="X31" s="76"/>
      <c r="Y31" s="76"/>
    </row>
    <row r="32" spans="1:25" x14ac:dyDescent="0.3">
      <c r="A32" s="138" t="s">
        <v>251</v>
      </c>
      <c r="B32" s="506" t="s">
        <v>256</v>
      </c>
      <c r="C32" s="389"/>
      <c r="D32" s="389"/>
      <c r="E32" s="389"/>
      <c r="F32" s="389"/>
      <c r="G32" s="389"/>
      <c r="H32" s="389"/>
      <c r="I32" s="389"/>
      <c r="J32" s="389"/>
      <c r="K32" s="389"/>
      <c r="L32" s="507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spans="1:25" x14ac:dyDescent="0.3">
      <c r="A33" s="138" t="s">
        <v>252</v>
      </c>
      <c r="B33" s="506" t="s">
        <v>260</v>
      </c>
      <c r="C33" s="389"/>
      <c r="D33" s="389"/>
      <c r="E33" s="389"/>
      <c r="F33" s="389"/>
      <c r="G33" s="389"/>
      <c r="H33" s="389"/>
      <c r="I33" s="389"/>
      <c r="J33" s="389"/>
      <c r="K33" s="389"/>
      <c r="L33" s="507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1:25" ht="15" thickBot="1" x14ac:dyDescent="0.35">
      <c r="A34" s="138" t="s">
        <v>253</v>
      </c>
      <c r="B34" s="501" t="s">
        <v>261</v>
      </c>
      <c r="C34" s="502"/>
      <c r="D34" s="502"/>
      <c r="E34" s="502"/>
      <c r="F34" s="502"/>
      <c r="G34" s="502"/>
      <c r="H34" s="502"/>
      <c r="I34" s="502"/>
      <c r="J34" s="502"/>
      <c r="K34" s="502"/>
      <c r="L34" s="503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1:25" ht="15" thickBot="1" x14ac:dyDescent="0.35">
      <c r="A35" s="138" t="s">
        <v>254</v>
      </c>
      <c r="B35" s="501" t="s">
        <v>262</v>
      </c>
      <c r="C35" s="502"/>
      <c r="D35" s="502"/>
      <c r="E35" s="502"/>
      <c r="F35" s="502"/>
      <c r="G35" s="502"/>
      <c r="H35" s="502"/>
      <c r="I35" s="502"/>
      <c r="J35" s="502"/>
      <c r="K35" s="502"/>
      <c r="L35" s="503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25" ht="15" thickBot="1" x14ac:dyDescent="0.35">
      <c r="A36" s="138" t="s">
        <v>255</v>
      </c>
      <c r="B36" s="501" t="s">
        <v>263</v>
      </c>
      <c r="C36" s="502"/>
      <c r="D36" s="502"/>
      <c r="E36" s="502"/>
      <c r="F36" s="502"/>
      <c r="G36" s="502"/>
      <c r="H36" s="502"/>
      <c r="I36" s="502"/>
      <c r="J36" s="502"/>
      <c r="K36" s="502"/>
      <c r="L36" s="503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</sheetData>
  <mergeCells count="57">
    <mergeCell ref="B34:L34"/>
    <mergeCell ref="B35:L35"/>
    <mergeCell ref="B36:L36"/>
    <mergeCell ref="B31:L31"/>
    <mergeCell ref="B32:L32"/>
    <mergeCell ref="B33:L33"/>
    <mergeCell ref="O29:O30"/>
    <mergeCell ref="P29:P30"/>
    <mergeCell ref="N29:N30"/>
    <mergeCell ref="Q29:R29"/>
    <mergeCell ref="S29:W29"/>
    <mergeCell ref="Q30:R30"/>
    <mergeCell ref="S30:W30"/>
    <mergeCell ref="M29:M30"/>
    <mergeCell ref="G29:L30"/>
    <mergeCell ref="C29:F30"/>
    <mergeCell ref="A29:B30"/>
    <mergeCell ref="A28:B28"/>
    <mergeCell ref="C28:F28"/>
    <mergeCell ref="G28:L28"/>
    <mergeCell ref="Q28:R28"/>
    <mergeCell ref="S28:W28"/>
    <mergeCell ref="M25:M27"/>
    <mergeCell ref="N25:N27"/>
    <mergeCell ref="P25:P27"/>
    <mergeCell ref="Q25:R25"/>
    <mergeCell ref="S25:W25"/>
    <mergeCell ref="Q26:R26"/>
    <mergeCell ref="S26:W26"/>
    <mergeCell ref="Q27:R27"/>
    <mergeCell ref="S27:W27"/>
    <mergeCell ref="O25:O27"/>
    <mergeCell ref="Q23:R24"/>
    <mergeCell ref="S23:X23"/>
    <mergeCell ref="S24:W24"/>
    <mergeCell ref="A25:B27"/>
    <mergeCell ref="C25:F27"/>
    <mergeCell ref="O23:P23"/>
    <mergeCell ref="G24:L24"/>
    <mergeCell ref="G25:L27"/>
    <mergeCell ref="A15:A19"/>
    <mergeCell ref="B15:B19"/>
    <mergeCell ref="A23:B24"/>
    <mergeCell ref="C23:F24"/>
    <mergeCell ref="G23:N23"/>
    <mergeCell ref="C18:C19"/>
    <mergeCell ref="A1:P1"/>
    <mergeCell ref="B2:P2"/>
    <mergeCell ref="B3:P3"/>
    <mergeCell ref="G5:K5"/>
    <mergeCell ref="A13:C13"/>
    <mergeCell ref="G11:K11"/>
    <mergeCell ref="G10:K10"/>
    <mergeCell ref="G9:K9"/>
    <mergeCell ref="G8:K8"/>
    <mergeCell ref="G7:K7"/>
    <mergeCell ref="G6:K6"/>
  </mergeCells>
  <hyperlinks>
    <hyperlink ref="A1" location="null!A1" display="Volver al inicio"/>
    <hyperlink ref="A4" location="'Reserva - DS'!A1" display="Datos simulados"/>
    <hyperlink ref="B7" location="Usuario!A1" display="Usuario"/>
    <hyperlink ref="C15" location="Reserva!A9" display="Fecha Inicio"/>
    <hyperlink ref="C16" location="Reserva!A10" display="Fecha Fin"/>
    <hyperlink ref="C17" location="Reserva!A12" display="Autor "/>
    <hyperlink ref="A1:P1" location="'Objetos de dominio'!A1" display="Volver al inicio"/>
    <hyperlink ref="Q25:R28" location="Reserva!A36" display="Reserva!A36"/>
    <hyperlink ref="Q29:R30" location="Reserva!A32" display="Reserva!A32"/>
    <hyperlink ref="C18:C19" location="Reserva!A11" display="Reserva!A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C1" workbookViewId="0">
      <selection activeCell="F3" sqref="F3:F5"/>
    </sheetView>
  </sheetViews>
  <sheetFormatPr baseColWidth="10" defaultRowHeight="14.4" x14ac:dyDescent="0.3"/>
  <cols>
    <col min="2" max="2" width="107.5546875" customWidth="1"/>
    <col min="3" max="3" width="54.5546875" bestFit="1" customWidth="1"/>
    <col min="4" max="4" width="16.77734375" bestFit="1" customWidth="1"/>
    <col min="5" max="5" width="9.77734375" bestFit="1" customWidth="1"/>
    <col min="6" max="6" width="55.21875" customWidth="1"/>
  </cols>
  <sheetData>
    <row r="1" spans="1:6" x14ac:dyDescent="0.3">
      <c r="A1" s="75" t="s">
        <v>20</v>
      </c>
      <c r="B1" s="5"/>
      <c r="C1" s="110" t="s">
        <v>270</v>
      </c>
      <c r="D1" s="6"/>
      <c r="E1" s="6"/>
      <c r="F1" s="6"/>
    </row>
    <row r="2" spans="1:6" x14ac:dyDescent="0.3">
      <c r="A2" s="47" t="s">
        <v>8</v>
      </c>
      <c r="B2" s="47" t="s">
        <v>125</v>
      </c>
      <c r="C2" s="48" t="s">
        <v>116</v>
      </c>
      <c r="D2" s="48" t="s">
        <v>117</v>
      </c>
      <c r="E2" s="48" t="s">
        <v>118</v>
      </c>
      <c r="F2" s="49" t="s">
        <v>11</v>
      </c>
    </row>
    <row r="3" spans="1:6" ht="28.8" x14ac:dyDescent="0.3">
      <c r="A3" s="1">
        <v>1</v>
      </c>
      <c r="B3" s="4" t="str">
        <f>'Reserva - DS'!G3</f>
        <v>RESERVA :Usuario :Jose Arbelaez-12314-Jose.Arbelaez314@uco.net.co-2/02/2023-2/02/2023-Clase estadistica-1/02/2023 - 22:00</v>
      </c>
      <c r="C3" s="4" t="str">
        <f>'Usuario - DS'!E3</f>
        <v>Usuario :Jose Arbelaez-12314-Jose.Arbelaez314@uco.net.co</v>
      </c>
      <c r="D3" s="50" t="s">
        <v>119</v>
      </c>
      <c r="E3" s="4" t="str">
        <f>E4</f>
        <v>Aprobada</v>
      </c>
      <c r="F3" s="8" t="str">
        <f>CONCATENATE(C3,"-",D3)</f>
        <v>Usuario :Jose Arbelaez-12314-Jose.Arbelaez314@uco.net.co-3/3/2023- 15:34</v>
      </c>
    </row>
    <row r="4" spans="1:6" ht="28.8" x14ac:dyDescent="0.3">
      <c r="A4" s="1">
        <v>2</v>
      </c>
      <c r="B4" s="4" t="str">
        <f>'Reserva - DS'!G4</f>
        <v>RESERVA :Usuario :Alvaro Ramirez-31232-Alvaro.Ramirez232@uco.net.co-2/02/2023-5/04/2023-Clase Lenguajes automatas-2/02/2023 - 7:00</v>
      </c>
      <c r="C4" s="4" t="str">
        <f>'Usuario - DS'!E4</f>
        <v>Usuario :Alvaro Ramirez-31232-Alvaro.Ramirez232@uco.net.co</v>
      </c>
      <c r="D4" s="50" t="s">
        <v>120</v>
      </c>
      <c r="E4" s="4" t="str">
        <f>'[1]Estado Solicitud - DS'!B4</f>
        <v>Aprobada</v>
      </c>
      <c r="F4" s="8" t="str">
        <f t="shared" ref="F4:F5" si="0">CONCATENATE(C4,"-",D4)</f>
        <v>Usuario :Alvaro Ramirez-31232-Alvaro.Ramirez232@uco.net.co-24/03/2023 - 16:44</v>
      </c>
    </row>
    <row r="5" spans="1:6" ht="28.8" x14ac:dyDescent="0.3">
      <c r="A5" s="1">
        <v>3</v>
      </c>
      <c r="B5" s="4" t="str">
        <f>'Reserva - DS'!G6</f>
        <v>RESERVA :Usuario :Jaime Gomez-123121-Jaime Gomez2121@uco.net.co-2/03/2023-15/03/2023-Parcial enfermeria -15/01/2023 - 14:00</v>
      </c>
      <c r="C5" s="4" t="str">
        <f>'Usuario - DS'!E6</f>
        <v>Usuario :Jaime Gomez-123121-Jaime Gomez2121@uco.net.co</v>
      </c>
      <c r="D5" s="50" t="s">
        <v>121</v>
      </c>
      <c r="E5" s="51" t="s">
        <v>122</v>
      </c>
      <c r="F5" s="8" t="str">
        <f t="shared" si="0"/>
        <v>Usuario :Jaime Gomez-123121-Jaime Gomez2121@uco.net.co-26/04/2023 - 16:00</v>
      </c>
    </row>
    <row r="24" spans="5:5" x14ac:dyDescent="0.3">
      <c r="E24" t="s">
        <v>5</v>
      </c>
    </row>
  </sheetData>
  <hyperlinks>
    <hyperlink ref="A1" location="'Objetos de dominio'!A1" display="&lt;-Volver al inicio"/>
    <hyperlink ref="C3" location="null!A1" display="Jose Arbelaez"/>
    <hyperlink ref="C4:C5" location="null!A1" display="Jose Arbelaez"/>
    <hyperlink ref="C3:C5" location="'Usuario - DS'!A1" display="'Usuario - DS'!A1"/>
    <hyperlink ref="E3:E5" location="'Estado Solicitud - DS'!A1" display="'Estado Solicitud - DS'!A1"/>
    <hyperlink ref="B3:B5" location="'Reserva - DS'!A1" display="'Reserva - DS'!A1"/>
    <hyperlink ref="C1" location="'Solicitud Insumo'!A1" display="&lt;-Volver a Objeto de dominio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C1" zoomScale="72" workbookViewId="0">
      <selection activeCell="A33" sqref="A1:Y33"/>
    </sheetView>
  </sheetViews>
  <sheetFormatPr baseColWidth="10" defaultRowHeight="14.4" x14ac:dyDescent="0.3"/>
  <cols>
    <col min="1" max="1" width="16.21875" customWidth="1"/>
    <col min="2" max="2" width="14.21875" customWidth="1"/>
    <col min="15" max="15" width="15.109375" customWidth="1"/>
    <col min="18" max="18" width="15.77734375" customWidth="1"/>
  </cols>
  <sheetData>
    <row r="1" spans="1:25" x14ac:dyDescent="0.3">
      <c r="A1" s="310" t="s">
        <v>35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132"/>
      <c r="R1" s="132"/>
      <c r="S1" s="132"/>
      <c r="T1" s="132"/>
      <c r="U1" s="132"/>
      <c r="V1" s="132"/>
      <c r="W1" s="77"/>
      <c r="X1" s="77"/>
      <c r="Y1" s="76"/>
    </row>
    <row r="2" spans="1:25" ht="27.6" x14ac:dyDescent="0.3">
      <c r="A2" s="78" t="s">
        <v>36</v>
      </c>
      <c r="B2" s="403" t="str">
        <f>'Objetos de dominio'!A8</f>
        <v>Solicitud Insumo</v>
      </c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8"/>
      <c r="Q2" s="133"/>
      <c r="R2" s="133"/>
      <c r="S2" s="133"/>
      <c r="T2" s="133"/>
      <c r="U2" s="133"/>
      <c r="V2" s="133"/>
      <c r="W2" s="77"/>
      <c r="X2" s="77"/>
      <c r="Y2" s="76"/>
    </row>
    <row r="3" spans="1:25" x14ac:dyDescent="0.3">
      <c r="A3" s="78" t="s">
        <v>220</v>
      </c>
      <c r="B3" s="403" t="str">
        <f>'Objetos de dominio'!D8</f>
        <v>Objeto de dominio que representa la solicitudes que un usuario puede hacer para tener algun insumo, por ejemplo instalar algun programa</v>
      </c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8"/>
      <c r="Q3" s="133"/>
      <c r="R3" s="133"/>
      <c r="S3" s="133"/>
      <c r="T3" s="133"/>
      <c r="U3" s="133"/>
      <c r="V3" s="133"/>
      <c r="W3" s="77"/>
      <c r="X3" s="77"/>
      <c r="Y3" s="76"/>
    </row>
    <row r="4" spans="1:25" ht="24" customHeight="1" thickBot="1" x14ac:dyDescent="0.35">
      <c r="A4" s="111" t="s">
        <v>38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7"/>
      <c r="X4" s="77"/>
      <c r="Y4" s="76"/>
    </row>
    <row r="5" spans="1:25" ht="41.4" x14ac:dyDescent="0.3">
      <c r="A5" s="134" t="s">
        <v>39</v>
      </c>
      <c r="B5" s="134" t="s">
        <v>40</v>
      </c>
      <c r="C5" s="134" t="s">
        <v>41</v>
      </c>
      <c r="D5" s="134" t="s">
        <v>42</v>
      </c>
      <c r="E5" s="134" t="s">
        <v>43</v>
      </c>
      <c r="F5" s="134" t="s">
        <v>44</v>
      </c>
      <c r="G5" s="463"/>
      <c r="H5" s="464"/>
      <c r="I5" s="464"/>
      <c r="J5" s="464"/>
      <c r="K5" s="465"/>
      <c r="L5" s="134" t="s">
        <v>45</v>
      </c>
      <c r="M5" s="134" t="s">
        <v>46</v>
      </c>
      <c r="N5" s="134" t="s">
        <v>47</v>
      </c>
      <c r="O5" s="134"/>
      <c r="P5" s="134" t="s">
        <v>48</v>
      </c>
      <c r="Q5" s="134" t="s">
        <v>49</v>
      </c>
      <c r="R5" s="134" t="s">
        <v>50</v>
      </c>
      <c r="S5" s="134" t="s">
        <v>51</v>
      </c>
      <c r="T5" s="134" t="s">
        <v>52</v>
      </c>
      <c r="U5" s="134" t="s">
        <v>53</v>
      </c>
      <c r="V5" s="135" t="s">
        <v>10</v>
      </c>
      <c r="W5" s="159" t="str">
        <f>A24</f>
        <v>Crear Solicitud Insumo</v>
      </c>
      <c r="X5" s="153" t="str">
        <f>A27</f>
        <v>Consultar Solicitud Insumo</v>
      </c>
      <c r="Y5" s="147" t="str">
        <f>A28</f>
        <v>Responder Solicitud Insumo</v>
      </c>
    </row>
    <row r="6" spans="1:25" ht="124.2" x14ac:dyDescent="0.3">
      <c r="A6" s="90" t="s">
        <v>8</v>
      </c>
      <c r="B6" s="90" t="s">
        <v>55</v>
      </c>
      <c r="C6" s="90">
        <v>36</v>
      </c>
      <c r="D6" s="90">
        <v>36</v>
      </c>
      <c r="E6" s="90"/>
      <c r="F6" s="97"/>
      <c r="G6" s="469"/>
      <c r="H6" s="470"/>
      <c r="I6" s="470"/>
      <c r="J6" s="470"/>
      <c r="K6" s="471"/>
      <c r="L6" s="95"/>
      <c r="M6" s="90" t="s">
        <v>56</v>
      </c>
      <c r="N6" s="90"/>
      <c r="O6" s="90"/>
      <c r="P6" s="136" t="s">
        <v>57</v>
      </c>
      <c r="Q6" s="90" t="s">
        <v>58</v>
      </c>
      <c r="R6" s="90" t="s">
        <v>59</v>
      </c>
      <c r="S6" s="90" t="s">
        <v>58</v>
      </c>
      <c r="T6" s="90" t="s">
        <v>59</v>
      </c>
      <c r="U6" s="90" t="s">
        <v>58</v>
      </c>
      <c r="V6" s="90" t="s">
        <v>308</v>
      </c>
      <c r="W6" s="160" t="s">
        <v>61</v>
      </c>
      <c r="X6" s="154" t="s">
        <v>222</v>
      </c>
      <c r="Y6" s="148" t="s">
        <v>61</v>
      </c>
    </row>
    <row r="7" spans="1:25" ht="82.8" x14ac:dyDescent="0.3">
      <c r="A7" s="90" t="s">
        <v>125</v>
      </c>
      <c r="B7" s="140" t="s">
        <v>125</v>
      </c>
      <c r="C7" s="90"/>
      <c r="D7" s="90"/>
      <c r="E7" s="90"/>
      <c r="F7" s="97"/>
      <c r="G7" s="466"/>
      <c r="H7" s="467"/>
      <c r="I7" s="467"/>
      <c r="J7" s="467"/>
      <c r="K7" s="468"/>
      <c r="L7" s="95"/>
      <c r="M7" s="90"/>
      <c r="N7" s="90"/>
      <c r="O7" s="90"/>
      <c r="P7" s="90"/>
      <c r="Q7" s="90" t="s">
        <v>59</v>
      </c>
      <c r="R7" s="90" t="s">
        <v>59</v>
      </c>
      <c r="S7" s="90" t="s">
        <v>224</v>
      </c>
      <c r="T7" s="90" t="s">
        <v>59</v>
      </c>
      <c r="U7" s="90" t="s">
        <v>59</v>
      </c>
      <c r="V7" s="90" t="s">
        <v>273</v>
      </c>
      <c r="W7" s="160" t="s">
        <v>61</v>
      </c>
      <c r="X7" s="154" t="s">
        <v>222</v>
      </c>
      <c r="Y7" s="149" t="s">
        <v>70</v>
      </c>
    </row>
    <row r="8" spans="1:25" ht="69" x14ac:dyDescent="0.3">
      <c r="A8" s="90" t="s">
        <v>116</v>
      </c>
      <c r="B8" s="140" t="s">
        <v>19</v>
      </c>
      <c r="C8" s="90"/>
      <c r="D8" s="90"/>
      <c r="E8" s="90"/>
      <c r="F8" s="97"/>
      <c r="G8" s="466"/>
      <c r="H8" s="467"/>
      <c r="I8" s="467"/>
      <c r="J8" s="467"/>
      <c r="K8" s="468"/>
      <c r="L8" s="95"/>
      <c r="M8" s="90"/>
      <c r="N8" s="90"/>
      <c r="O8" s="90"/>
      <c r="P8" s="136"/>
      <c r="Q8" s="90" t="s">
        <v>59</v>
      </c>
      <c r="R8" s="90" t="s">
        <v>59</v>
      </c>
      <c r="S8" s="90" t="s">
        <v>58</v>
      </c>
      <c r="T8" s="90" t="s">
        <v>59</v>
      </c>
      <c r="U8" s="90" t="s">
        <v>59</v>
      </c>
      <c r="V8" s="90" t="s">
        <v>274</v>
      </c>
      <c r="W8" s="160" t="s">
        <v>61</v>
      </c>
      <c r="X8" s="154" t="s">
        <v>222</v>
      </c>
      <c r="Y8" s="149" t="s">
        <v>70</v>
      </c>
    </row>
    <row r="9" spans="1:25" ht="69" x14ac:dyDescent="0.3">
      <c r="A9" s="84" t="s">
        <v>271</v>
      </c>
      <c r="B9" s="84" t="s">
        <v>226</v>
      </c>
      <c r="C9" s="84"/>
      <c r="D9" s="84"/>
      <c r="E9" s="84"/>
      <c r="F9" s="88"/>
      <c r="G9" s="511"/>
      <c r="H9" s="512"/>
      <c r="I9" s="512"/>
      <c r="J9" s="512"/>
      <c r="K9" s="513"/>
      <c r="L9" s="91"/>
      <c r="M9" s="84" t="s">
        <v>276</v>
      </c>
      <c r="N9" s="84"/>
      <c r="O9" s="84"/>
      <c r="P9" s="87"/>
      <c r="Q9" s="84" t="s">
        <v>59</v>
      </c>
      <c r="R9" s="84" t="s">
        <v>228</v>
      </c>
      <c r="S9" s="84" t="s">
        <v>58</v>
      </c>
      <c r="T9" s="84" t="s">
        <v>59</v>
      </c>
      <c r="U9" s="84" t="s">
        <v>59</v>
      </c>
      <c r="V9" s="84" t="s">
        <v>346</v>
      </c>
      <c r="W9" s="161" t="s">
        <v>61</v>
      </c>
      <c r="X9" s="155" t="s">
        <v>222</v>
      </c>
      <c r="Y9" s="148" t="s">
        <v>70</v>
      </c>
    </row>
    <row r="10" spans="1:25" ht="55.2" x14ac:dyDescent="0.3">
      <c r="A10" s="139" t="s">
        <v>272</v>
      </c>
      <c r="B10" s="165" t="s">
        <v>18</v>
      </c>
      <c r="C10" s="139"/>
      <c r="D10" s="139"/>
      <c r="E10" s="139"/>
      <c r="F10" s="139"/>
      <c r="G10" s="514"/>
      <c r="H10" s="514"/>
      <c r="I10" s="514"/>
      <c r="J10" s="514"/>
      <c r="K10" s="514"/>
      <c r="L10" s="139"/>
      <c r="M10" s="139"/>
      <c r="N10" s="139"/>
      <c r="O10" s="139"/>
      <c r="P10" s="166"/>
      <c r="Q10" s="139" t="s">
        <v>59</v>
      </c>
      <c r="R10" s="139" t="s">
        <v>59</v>
      </c>
      <c r="S10" s="139" t="s">
        <v>58</v>
      </c>
      <c r="T10" s="139" t="s">
        <v>59</v>
      </c>
      <c r="U10" s="139" t="s">
        <v>59</v>
      </c>
      <c r="V10" s="139" t="s">
        <v>275</v>
      </c>
      <c r="W10" s="162" t="s">
        <v>61</v>
      </c>
      <c r="X10" s="156" t="s">
        <v>222</v>
      </c>
      <c r="Y10" s="150" t="s">
        <v>70</v>
      </c>
    </row>
    <row r="11" spans="1:25" ht="15" thickBot="1" x14ac:dyDescent="0.3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6"/>
    </row>
    <row r="12" spans="1:25" x14ac:dyDescent="0.3">
      <c r="A12" s="410" t="s">
        <v>75</v>
      </c>
      <c r="B12" s="405"/>
      <c r="C12" s="406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6"/>
    </row>
    <row r="13" spans="1:25" ht="27.6" x14ac:dyDescent="0.3">
      <c r="A13" s="98" t="s">
        <v>76</v>
      </c>
      <c r="B13" s="99" t="s">
        <v>54</v>
      </c>
      <c r="C13" s="100" t="s">
        <v>77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6"/>
    </row>
    <row r="14" spans="1:25" x14ac:dyDescent="0.3">
      <c r="A14" s="472" t="s">
        <v>78</v>
      </c>
      <c r="B14" s="472" t="s">
        <v>304</v>
      </c>
      <c r="C14" s="171" t="s">
        <v>125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6"/>
    </row>
    <row r="15" spans="1:25" x14ac:dyDescent="0.3">
      <c r="A15" s="473"/>
      <c r="B15" s="473"/>
      <c r="C15" s="170" t="s">
        <v>116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6"/>
    </row>
    <row r="16" spans="1:25" x14ac:dyDescent="0.3">
      <c r="A16" s="473"/>
      <c r="B16" s="473"/>
      <c r="C16" s="508" t="s">
        <v>117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6"/>
    </row>
    <row r="17" spans="1:25" x14ac:dyDescent="0.3">
      <c r="A17" s="473"/>
      <c r="B17" s="473"/>
      <c r="C17" s="50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6"/>
    </row>
    <row r="18" spans="1:25" x14ac:dyDescent="0.3">
      <c r="A18" s="473"/>
      <c r="B18" s="473"/>
      <c r="C18" s="510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6"/>
    </row>
    <row r="19" spans="1:25" x14ac:dyDescent="0.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6"/>
    </row>
    <row r="20" spans="1:25" x14ac:dyDescent="0.3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6"/>
    </row>
    <row r="21" spans="1:25" x14ac:dyDescent="0.3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6"/>
    </row>
    <row r="22" spans="1:25" x14ac:dyDescent="0.3">
      <c r="A22" s="474" t="s">
        <v>80</v>
      </c>
      <c r="B22" s="392"/>
      <c r="C22" s="474" t="s">
        <v>54</v>
      </c>
      <c r="D22" s="397"/>
      <c r="E22" s="397"/>
      <c r="F22" s="392"/>
      <c r="G22" s="475" t="s">
        <v>81</v>
      </c>
      <c r="H22" s="389"/>
      <c r="I22" s="389"/>
      <c r="J22" s="389"/>
      <c r="K22" s="389"/>
      <c r="L22" s="389"/>
      <c r="M22" s="389"/>
      <c r="N22" s="388"/>
      <c r="O22" s="481" t="s">
        <v>82</v>
      </c>
      <c r="P22" s="388"/>
      <c r="Q22" s="477" t="s">
        <v>234</v>
      </c>
      <c r="R22" s="392"/>
      <c r="S22" s="475" t="s">
        <v>84</v>
      </c>
      <c r="T22" s="389"/>
      <c r="U22" s="389"/>
      <c r="V22" s="389"/>
      <c r="W22" s="389"/>
      <c r="X22" s="388"/>
      <c r="Y22" s="76"/>
    </row>
    <row r="23" spans="1:25" x14ac:dyDescent="0.3">
      <c r="A23" s="393"/>
      <c r="B23" s="394"/>
      <c r="C23" s="393"/>
      <c r="D23" s="399"/>
      <c r="E23" s="399"/>
      <c r="F23" s="394"/>
      <c r="G23" s="477" t="s">
        <v>85</v>
      </c>
      <c r="H23" s="482"/>
      <c r="I23" s="482"/>
      <c r="J23" s="482"/>
      <c r="K23" s="482"/>
      <c r="L23" s="483"/>
      <c r="M23" s="141" t="s">
        <v>86</v>
      </c>
      <c r="N23" s="141" t="s">
        <v>54</v>
      </c>
      <c r="O23" s="142" t="s">
        <v>86</v>
      </c>
      <c r="P23" s="143" t="s">
        <v>235</v>
      </c>
      <c r="Q23" s="393"/>
      <c r="R23" s="394"/>
      <c r="S23" s="477" t="s">
        <v>87</v>
      </c>
      <c r="T23" s="397"/>
      <c r="U23" s="397"/>
      <c r="V23" s="397"/>
      <c r="W23" s="392"/>
      <c r="X23" s="141" t="s">
        <v>236</v>
      </c>
      <c r="Y23" s="76"/>
    </row>
    <row r="24" spans="1:25" ht="43.2" x14ac:dyDescent="0.3">
      <c r="A24" s="478" t="s">
        <v>277</v>
      </c>
      <c r="B24" s="479"/>
      <c r="C24" s="478" t="s">
        <v>278</v>
      </c>
      <c r="D24" s="479"/>
      <c r="E24" s="479"/>
      <c r="F24" s="479"/>
      <c r="G24" s="478" t="s">
        <v>279</v>
      </c>
      <c r="H24" s="478"/>
      <c r="I24" s="478"/>
      <c r="J24" s="478"/>
      <c r="K24" s="478"/>
      <c r="L24" s="478"/>
      <c r="M24" s="478" t="s">
        <v>168</v>
      </c>
      <c r="N24" s="478" t="s">
        <v>280</v>
      </c>
      <c r="O24" s="492"/>
      <c r="P24" s="488"/>
      <c r="Q24" s="489" t="str">
        <f>A30</f>
        <v>SolicitudInsumo-Política-1</v>
      </c>
      <c r="R24" s="490"/>
      <c r="S24" s="491" t="s">
        <v>299</v>
      </c>
      <c r="T24" s="479"/>
      <c r="U24" s="479"/>
      <c r="V24" s="479"/>
      <c r="W24" s="479"/>
      <c r="X24" s="158" t="s">
        <v>240</v>
      </c>
      <c r="Y24" s="76"/>
    </row>
    <row r="25" spans="1:25" ht="43.2" x14ac:dyDescent="0.3">
      <c r="A25" s="479"/>
      <c r="B25" s="479"/>
      <c r="C25" s="479"/>
      <c r="D25" s="480"/>
      <c r="E25" s="480"/>
      <c r="F25" s="479"/>
      <c r="G25" s="478"/>
      <c r="H25" s="478"/>
      <c r="I25" s="478"/>
      <c r="J25" s="478"/>
      <c r="K25" s="478"/>
      <c r="L25" s="478"/>
      <c r="M25" s="479"/>
      <c r="N25" s="479"/>
      <c r="O25" s="493"/>
      <c r="P25" s="479"/>
      <c r="Q25" s="489" t="str">
        <f>A31</f>
        <v>SolicitudInsumo-Política-2</v>
      </c>
      <c r="R25" s="490"/>
      <c r="S25" s="491" t="s">
        <v>300</v>
      </c>
      <c r="T25" s="479"/>
      <c r="U25" s="479"/>
      <c r="V25" s="479"/>
      <c r="W25" s="479"/>
      <c r="X25" s="158" t="s">
        <v>240</v>
      </c>
      <c r="Y25" s="76"/>
    </row>
    <row r="26" spans="1:25" ht="28.8" x14ac:dyDescent="0.3">
      <c r="A26" s="479"/>
      <c r="B26" s="479"/>
      <c r="C26" s="479"/>
      <c r="D26" s="480"/>
      <c r="E26" s="480"/>
      <c r="F26" s="479"/>
      <c r="G26" s="478"/>
      <c r="H26" s="478"/>
      <c r="I26" s="478"/>
      <c r="J26" s="478"/>
      <c r="K26" s="478"/>
      <c r="L26" s="478"/>
      <c r="M26" s="479"/>
      <c r="N26" s="479"/>
      <c r="O26" s="494"/>
      <c r="P26" s="479"/>
      <c r="Q26" s="489" t="str">
        <f>A32</f>
        <v>SolicitudInsumo-Política-3</v>
      </c>
      <c r="R26" s="490"/>
      <c r="S26" s="491" t="s">
        <v>301</v>
      </c>
      <c r="T26" s="479"/>
      <c r="U26" s="479"/>
      <c r="V26" s="479"/>
      <c r="W26" s="479"/>
      <c r="X26" s="158" t="s">
        <v>302</v>
      </c>
      <c r="Y26" s="76"/>
    </row>
    <row r="27" spans="1:25" ht="129.6" x14ac:dyDescent="0.3">
      <c r="A27" s="497" t="s">
        <v>281</v>
      </c>
      <c r="B27" s="487"/>
      <c r="C27" s="497" t="s">
        <v>282</v>
      </c>
      <c r="D27" s="487"/>
      <c r="E27" s="487"/>
      <c r="F27" s="487"/>
      <c r="G27" s="486" t="s">
        <v>283</v>
      </c>
      <c r="H27" s="486"/>
      <c r="I27" s="486"/>
      <c r="J27" s="486"/>
      <c r="K27" s="486"/>
      <c r="L27" s="486"/>
      <c r="M27" s="151" t="s">
        <v>168</v>
      </c>
      <c r="N27" s="151" t="s">
        <v>284</v>
      </c>
      <c r="O27" s="152" t="s">
        <v>286</v>
      </c>
      <c r="P27" s="151" t="s">
        <v>285</v>
      </c>
      <c r="Q27" s="484"/>
      <c r="R27" s="485"/>
      <c r="S27" s="486" t="s">
        <v>249</v>
      </c>
      <c r="T27" s="487"/>
      <c r="U27" s="487"/>
      <c r="V27" s="487"/>
      <c r="W27" s="487"/>
      <c r="X27" s="151" t="s">
        <v>249</v>
      </c>
      <c r="Y27" s="76"/>
    </row>
    <row r="28" spans="1:25" ht="43.2" customHeight="1" x14ac:dyDescent="0.3">
      <c r="A28" s="496" t="s">
        <v>287</v>
      </c>
      <c r="B28" s="496"/>
      <c r="C28" s="496" t="s">
        <v>288</v>
      </c>
      <c r="D28" s="496"/>
      <c r="E28" s="496"/>
      <c r="F28" s="496"/>
      <c r="G28" s="496" t="s">
        <v>289</v>
      </c>
      <c r="H28" s="496"/>
      <c r="I28" s="496"/>
      <c r="J28" s="496"/>
      <c r="K28" s="496"/>
      <c r="L28" s="496"/>
      <c r="M28" s="167" t="s">
        <v>168</v>
      </c>
      <c r="N28" s="168" t="s">
        <v>290</v>
      </c>
      <c r="O28" s="168"/>
      <c r="P28" s="169"/>
      <c r="Q28" s="499" t="str">
        <f>A33</f>
        <v>SolicitudInsumo-Política-4</v>
      </c>
      <c r="R28" s="499"/>
      <c r="S28" s="496" t="s">
        <v>303</v>
      </c>
      <c r="T28" s="496"/>
      <c r="U28" s="496"/>
      <c r="V28" s="496"/>
      <c r="W28" s="496"/>
      <c r="X28" s="145" t="s">
        <v>240</v>
      </c>
      <c r="Y28" s="76"/>
    </row>
    <row r="29" spans="1:25" x14ac:dyDescent="0.3">
      <c r="A29" s="144" t="s">
        <v>8</v>
      </c>
      <c r="B29" s="504" t="s">
        <v>54</v>
      </c>
      <c r="C29" s="398"/>
      <c r="D29" s="398"/>
      <c r="E29" s="398"/>
      <c r="F29" s="398"/>
      <c r="G29" s="398"/>
      <c r="H29" s="398"/>
      <c r="I29" s="398"/>
      <c r="J29" s="398"/>
      <c r="K29" s="398"/>
      <c r="L29" s="505"/>
      <c r="M29" s="76"/>
      <c r="N29" s="76"/>
      <c r="O29" s="76"/>
      <c r="P29" s="76"/>
      <c r="Q29" s="137"/>
      <c r="R29" s="76"/>
      <c r="S29" s="76"/>
      <c r="T29" s="76"/>
      <c r="U29" s="76"/>
      <c r="V29" s="76"/>
      <c r="W29" s="76"/>
      <c r="X29" s="76"/>
      <c r="Y29" s="76"/>
    </row>
    <row r="30" spans="1:25" ht="27.6" x14ac:dyDescent="0.3">
      <c r="A30" s="138" t="s">
        <v>295</v>
      </c>
      <c r="B30" s="506" t="s">
        <v>291</v>
      </c>
      <c r="C30" s="389"/>
      <c r="D30" s="389"/>
      <c r="E30" s="389"/>
      <c r="F30" s="389"/>
      <c r="G30" s="389"/>
      <c r="H30" s="389"/>
      <c r="I30" s="389"/>
      <c r="J30" s="389"/>
      <c r="K30" s="389"/>
      <c r="L30" s="507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spans="1:25" ht="27.6" x14ac:dyDescent="0.3">
      <c r="A31" s="138" t="s">
        <v>296</v>
      </c>
      <c r="B31" s="506" t="s">
        <v>292</v>
      </c>
      <c r="C31" s="389"/>
      <c r="D31" s="389"/>
      <c r="E31" s="389"/>
      <c r="F31" s="389"/>
      <c r="G31" s="389"/>
      <c r="H31" s="389"/>
      <c r="I31" s="389"/>
      <c r="J31" s="389"/>
      <c r="K31" s="389"/>
      <c r="L31" s="507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1:25" ht="28.2" thickBot="1" x14ac:dyDescent="0.35">
      <c r="A32" s="138" t="s">
        <v>297</v>
      </c>
      <c r="B32" s="501" t="s">
        <v>293</v>
      </c>
      <c r="C32" s="502"/>
      <c r="D32" s="502"/>
      <c r="E32" s="502"/>
      <c r="F32" s="502"/>
      <c r="G32" s="502"/>
      <c r="H32" s="502"/>
      <c r="I32" s="502"/>
      <c r="J32" s="502"/>
      <c r="K32" s="502"/>
      <c r="L32" s="503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spans="1:25" ht="28.2" thickBot="1" x14ac:dyDescent="0.35">
      <c r="A33" s="138" t="s">
        <v>298</v>
      </c>
      <c r="B33" s="501" t="s">
        <v>294</v>
      </c>
      <c r="C33" s="502"/>
      <c r="D33" s="502"/>
      <c r="E33" s="502"/>
      <c r="F33" s="502"/>
      <c r="G33" s="502"/>
      <c r="H33" s="502"/>
      <c r="I33" s="502"/>
      <c r="J33" s="502"/>
      <c r="K33" s="502"/>
      <c r="L33" s="503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</sheetData>
  <mergeCells count="49">
    <mergeCell ref="B29:L29"/>
    <mergeCell ref="B30:L30"/>
    <mergeCell ref="B31:L31"/>
    <mergeCell ref="B32:L32"/>
    <mergeCell ref="B33:L33"/>
    <mergeCell ref="Q28:R28"/>
    <mergeCell ref="S28:W28"/>
    <mergeCell ref="A27:B27"/>
    <mergeCell ref="C27:F27"/>
    <mergeCell ref="G27:L27"/>
    <mergeCell ref="Q27:R27"/>
    <mergeCell ref="S27:W27"/>
    <mergeCell ref="A28:B28"/>
    <mergeCell ref="C28:F28"/>
    <mergeCell ref="G28:L28"/>
    <mergeCell ref="Q24:R24"/>
    <mergeCell ref="S24:W24"/>
    <mergeCell ref="Q25:R25"/>
    <mergeCell ref="S25:W25"/>
    <mergeCell ref="Q26:R26"/>
    <mergeCell ref="S26:W26"/>
    <mergeCell ref="O24:O26"/>
    <mergeCell ref="A22:B23"/>
    <mergeCell ref="C22:F23"/>
    <mergeCell ref="G22:N22"/>
    <mergeCell ref="O22:P22"/>
    <mergeCell ref="A24:B26"/>
    <mergeCell ref="C24:F26"/>
    <mergeCell ref="G24:L26"/>
    <mergeCell ref="M24:M26"/>
    <mergeCell ref="N24:N26"/>
    <mergeCell ref="P24:P26"/>
    <mergeCell ref="Q22:R23"/>
    <mergeCell ref="S22:X22"/>
    <mergeCell ref="G23:L23"/>
    <mergeCell ref="S23:W23"/>
    <mergeCell ref="G8:K8"/>
    <mergeCell ref="G9:K9"/>
    <mergeCell ref="G10:K10"/>
    <mergeCell ref="A12:C12"/>
    <mergeCell ref="A14:A18"/>
    <mergeCell ref="B14:B18"/>
    <mergeCell ref="C16:C18"/>
    <mergeCell ref="A1:P1"/>
    <mergeCell ref="B2:P2"/>
    <mergeCell ref="B3:P3"/>
    <mergeCell ref="G5:K5"/>
    <mergeCell ref="G6:K6"/>
    <mergeCell ref="G7:K7"/>
  </mergeCells>
  <hyperlinks>
    <hyperlink ref="A1" location="null!A1" display="Volver al inicio"/>
    <hyperlink ref="A4" location="'Solicitud Insumo - DS'!A1" display="Datos simulados"/>
    <hyperlink ref="B7" location="Reserva!A1" display="Reserva"/>
    <hyperlink ref="C14" location="'Solicitud Insumo'!A7" display="Reserva"/>
    <hyperlink ref="A1:P1" location="'Objetos de dominio'!A1" display="Volver al inicio"/>
    <hyperlink ref="Q24:R27" location="Reserva!A36" display="Reserva!A36"/>
    <hyperlink ref="Q28:R28" location="Reserva!A32" display="Reserva!A32"/>
    <hyperlink ref="B10" location="'Estado Solicitud'!A1" display="Estado Solicitud"/>
    <hyperlink ref="B8" location="Usuario!A1" display="Usuario"/>
    <hyperlink ref="Q24:R28" location="'Solicitud Insumo'!A32" display="'Solicitud Insumo'!A32"/>
    <hyperlink ref="C15" location="'Solicitud Insumo'!A8" display="Autor"/>
    <hyperlink ref="C16:C18" location="'Solicitud Insumo'!A9" display="Hor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C1" workbookViewId="0">
      <selection activeCell="G3" sqref="G3:G5"/>
    </sheetView>
  </sheetViews>
  <sheetFormatPr baseColWidth="10" defaultRowHeight="14.4" x14ac:dyDescent="0.3"/>
  <cols>
    <col min="2" max="2" width="33.88671875" customWidth="1"/>
    <col min="3" max="3" width="31.5546875" customWidth="1"/>
    <col min="4" max="4" width="25.6640625" bestFit="1" customWidth="1"/>
    <col min="5" max="6" width="31.5546875" customWidth="1"/>
    <col min="7" max="7" width="60.44140625" customWidth="1"/>
  </cols>
  <sheetData>
    <row r="1" spans="1:7" x14ac:dyDescent="0.3">
      <c r="A1" s="5" t="s">
        <v>127</v>
      </c>
      <c r="D1" s="75" t="s">
        <v>149</v>
      </c>
      <c r="G1" s="46"/>
    </row>
    <row r="2" spans="1:7" ht="28.8" x14ac:dyDescent="0.3">
      <c r="A2" s="69" t="s">
        <v>8</v>
      </c>
      <c r="B2" s="64" t="s">
        <v>116</v>
      </c>
      <c r="C2" s="64" t="s">
        <v>10</v>
      </c>
      <c r="D2" s="64" t="s">
        <v>164</v>
      </c>
      <c r="E2" s="64" t="s">
        <v>18</v>
      </c>
      <c r="F2" s="64" t="s">
        <v>117</v>
      </c>
      <c r="G2" s="70" t="s">
        <v>11</v>
      </c>
    </row>
    <row r="3" spans="1:7" ht="43.2" x14ac:dyDescent="0.3">
      <c r="A3" s="71">
        <v>1</v>
      </c>
      <c r="B3" s="65" t="str">
        <f>'Usuario - DS'!E3</f>
        <v>Usuario :Jose Arbelaez-12314-Jose.Arbelaez314@uco.net.co</v>
      </c>
      <c r="C3" s="61" t="s">
        <v>165</v>
      </c>
      <c r="D3" s="61">
        <v>15</v>
      </c>
      <c r="E3" s="65" t="str">
        <f>'Estado Solicitud - DS'!D3</f>
        <v>Pendiente</v>
      </c>
      <c r="F3" s="63" t="s">
        <v>333</v>
      </c>
      <c r="G3" s="71" t="str">
        <f>CONCATENATE(B3,"-",C3,"-",D3,"-",F3)</f>
        <v>Usuario :Jose Arbelaez-12314-Jose.Arbelaez314@uco.net.co-Necesito una reserva para el dia martes "31/10/2023" de 2 a 4 de la tarde para mi clase de estadistica -15-'3/3/2023- 15:34</v>
      </c>
    </row>
    <row r="4" spans="1:7" ht="72" x14ac:dyDescent="0.3">
      <c r="A4" s="71">
        <v>2</v>
      </c>
      <c r="B4" s="65" t="str">
        <f>'Usuario - DS'!E7</f>
        <v>Usuario :Wider Farid-21231113-Wider.Farid31233@uco.net.co</v>
      </c>
      <c r="C4" s="61" t="s">
        <v>166</v>
      </c>
      <c r="D4" s="61">
        <v>20</v>
      </c>
      <c r="E4" s="65" t="str">
        <f>'Estado Solicitud - DS'!D4</f>
        <v>Aprobada</v>
      </c>
      <c r="F4" s="63" t="s">
        <v>334</v>
      </c>
      <c r="G4" s="71" t="str">
        <f t="shared" ref="G4:G5" si="0">CONCATENATE(B4,"-",C4,"-",D4,"-",F4)</f>
        <v>Usuario :Wider Farid-21231113-Wider.Farid31233@uco.net.co-Necesito una reserva de todo el semestre para mi clase de diseño orientado a objetos, los dias martes de 8 a 10 de la noche y los viernes de 5 a 7 de la noche-20-'3/3/2023- 15:35</v>
      </c>
    </row>
    <row r="5" spans="1:7" ht="43.2" x14ac:dyDescent="0.3">
      <c r="A5" s="71">
        <v>3</v>
      </c>
      <c r="B5" s="65" t="str">
        <f>'Usuario - DS'!E5</f>
        <v>Usuario :Diana Tamayo-321233-Diana.Tamayo3432@uco.net.co</v>
      </c>
      <c r="C5" s="61" t="s">
        <v>167</v>
      </c>
      <c r="D5" s="61">
        <v>12</v>
      </c>
      <c r="E5" s="65" t="str">
        <f>'Estado Solicitud - DS'!D5</f>
        <v>Rechazada</v>
      </c>
      <c r="F5" s="63" t="s">
        <v>335</v>
      </c>
      <c r="G5" s="71" t="str">
        <f t="shared" si="0"/>
        <v>Usuario :Diana Tamayo-321233-Diana.Tamayo3432@uco.net.co-Necesito una reserva para un parcial el dia lunes "30/10/2023" de 4 a 5-12-'3/3/2023- 15:36</v>
      </c>
    </row>
  </sheetData>
  <hyperlinks>
    <hyperlink ref="A1" location="'Objetos de dominio'!A1" display="&lt;-Volver a inicio"/>
    <hyperlink ref="E3:E5" location="'Estado Solicitud - DS'!A1" display="'Estado Solicitud - DS'!A1"/>
    <hyperlink ref="B3:B5" location="'Usuario - DS'!A1" display="'Usuario - DS'!A1"/>
    <hyperlink ref="D1" location="'Solicitud Horario'!A1" display="&lt;-Volver a objetos de dominio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baseColWidth="10" defaultRowHeight="14.4" x14ac:dyDescent="0.3"/>
  <cols>
    <col min="2" max="2" width="145.88671875" customWidth="1"/>
    <col min="3" max="3" width="49.109375" customWidth="1"/>
  </cols>
  <sheetData>
    <row r="1" spans="1:3" x14ac:dyDescent="0.3">
      <c r="A1" s="75" t="s">
        <v>127</v>
      </c>
      <c r="C1" s="75" t="s">
        <v>359</v>
      </c>
    </row>
    <row r="2" spans="1:3" x14ac:dyDescent="0.3">
      <c r="A2" s="62" t="s">
        <v>357</v>
      </c>
      <c r="B2" s="62" t="s">
        <v>186</v>
      </c>
      <c r="C2" s="225" t="s">
        <v>11</v>
      </c>
    </row>
    <row r="3" spans="1:3" ht="57.6" x14ac:dyDescent="0.3">
      <c r="A3" s="63">
        <v>1</v>
      </c>
      <c r="B3" s="61" t="str">
        <f>'Solicitud Horario - DS'!G3</f>
        <v>Usuario :Jose Arbelaez-12314-Jose.Arbelaez314@uco.net.co-Necesito una reserva para el dia martes "31/10/2023" de 2 a 4 de la tarde para mi clase de estadistica -15-'3/3/2023- 15:34</v>
      </c>
      <c r="C3" s="61" t="str">
        <f>B3</f>
        <v>Usuario :Jose Arbelaez-12314-Jose.Arbelaez314@uco.net.co-Necesito una reserva para el dia martes "31/10/2023" de 2 a 4 de la tarde para mi clase de estadistica -15-'3/3/2023- 15:34</v>
      </c>
    </row>
    <row r="4" spans="1:3" ht="72" x14ac:dyDescent="0.3">
      <c r="A4" s="63">
        <v>2</v>
      </c>
      <c r="B4" s="61" t="str">
        <f>'Solicitud Horario - DS'!G4</f>
        <v>Usuario :Wider Farid-21231113-Wider.Farid31233@uco.net.co-Necesito una reserva de todo el semestre para mi clase de diseño orientado a objetos, los dias martes de 8 a 10 de la noche y los viernes de 5 a 7 de la noche-20-'3/3/2023- 15:35</v>
      </c>
      <c r="C4" s="61" t="str">
        <f t="shared" ref="C4:C8" si="0">B4</f>
        <v>Usuario :Wider Farid-21231113-Wider.Farid31233@uco.net.co-Necesito una reserva de todo el semestre para mi clase de diseño orientado a objetos, los dias martes de 8 a 10 de la noche y los viernes de 5 a 7 de la noche-20-'3/3/2023- 15:35</v>
      </c>
    </row>
    <row r="5" spans="1:3" ht="57.6" x14ac:dyDescent="0.3">
      <c r="A5" s="63">
        <v>3</v>
      </c>
      <c r="B5" s="61" t="str">
        <f>'Solicitud Horario - DS'!G5</f>
        <v>Usuario :Diana Tamayo-321233-Diana.Tamayo3432@uco.net.co-Necesito una reserva para un parcial el dia lunes "30/10/2023" de 4 a 5-12-'3/3/2023- 15:36</v>
      </c>
      <c r="C5" s="61" t="str">
        <f t="shared" si="0"/>
        <v>Usuario :Diana Tamayo-321233-Diana.Tamayo3432@uco.net.co-Necesito una reserva para un parcial el dia lunes "30/10/2023" de 4 a 5-12-'3/3/2023- 15:36</v>
      </c>
    </row>
    <row r="6" spans="1:3" ht="28.8" x14ac:dyDescent="0.3">
      <c r="A6" s="63">
        <v>4</v>
      </c>
      <c r="B6" s="61" t="str">
        <f>'Solicitud Insumo - DS'!F3</f>
        <v>Usuario :Jose Arbelaez-12314-Jose.Arbelaez314@uco.net.co-3/3/2023- 15:34</v>
      </c>
      <c r="C6" s="61" t="str">
        <f t="shared" si="0"/>
        <v>Usuario :Jose Arbelaez-12314-Jose.Arbelaez314@uco.net.co-3/3/2023- 15:34</v>
      </c>
    </row>
    <row r="7" spans="1:3" ht="28.8" x14ac:dyDescent="0.3">
      <c r="A7" s="63">
        <v>5</v>
      </c>
      <c r="B7" s="61" t="str">
        <f>'Solicitud Insumo - DS'!F4</f>
        <v>Usuario :Alvaro Ramirez-31232-Alvaro.Ramirez232@uco.net.co-24/03/2023 - 16:44</v>
      </c>
      <c r="C7" s="61" t="str">
        <f t="shared" si="0"/>
        <v>Usuario :Alvaro Ramirez-31232-Alvaro.Ramirez232@uco.net.co-24/03/2023 - 16:44</v>
      </c>
    </row>
    <row r="8" spans="1:3" ht="28.8" x14ac:dyDescent="0.3">
      <c r="A8" s="63">
        <v>6</v>
      </c>
      <c r="B8" s="61" t="str">
        <f>'Solicitud Insumo - DS'!F5</f>
        <v>Usuario :Jaime Gomez-123121-Jaime Gomez2121@uco.net.co-26/04/2023 - 16:00</v>
      </c>
      <c r="C8" s="61" t="str">
        <f t="shared" si="0"/>
        <v>Usuario :Jaime Gomez-123121-Jaime Gomez2121@uco.net.co-26/04/2023 - 16:00</v>
      </c>
    </row>
  </sheetData>
  <hyperlinks>
    <hyperlink ref="C1" location="'Solicitud Pendiente'!A1" display="&lt;-Volver a objeto de dominio"/>
    <hyperlink ref="A1" location="'Objetos de dominio'!A1" display="&lt;-Volver a inicio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J1" workbookViewId="0">
      <selection activeCell="A19" sqref="A1:X19"/>
    </sheetView>
  </sheetViews>
  <sheetFormatPr baseColWidth="10" defaultRowHeight="14.4" x14ac:dyDescent="0.3"/>
  <cols>
    <col min="1" max="1" width="18.44140625" customWidth="1"/>
  </cols>
  <sheetData>
    <row r="1" spans="1:25" x14ac:dyDescent="0.3">
      <c r="A1" s="111" t="s">
        <v>35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173"/>
      <c r="R1" s="173"/>
      <c r="S1" s="173"/>
      <c r="T1" s="173"/>
      <c r="U1" s="173"/>
      <c r="V1" s="173"/>
      <c r="W1" s="174"/>
      <c r="X1" s="174"/>
      <c r="Y1" s="175"/>
    </row>
    <row r="2" spans="1:25" x14ac:dyDescent="0.3">
      <c r="A2" s="176" t="s">
        <v>36</v>
      </c>
      <c r="B2" s="523" t="str">
        <f>'Objetos de dominio'!A10</f>
        <v>Solicitud Pediente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5"/>
      <c r="Q2" s="177"/>
      <c r="R2" s="177"/>
      <c r="S2" s="177"/>
      <c r="T2" s="177"/>
      <c r="U2" s="177"/>
      <c r="V2" s="177"/>
      <c r="W2" s="174"/>
      <c r="X2" s="174"/>
      <c r="Y2" s="175"/>
    </row>
    <row r="3" spans="1:25" x14ac:dyDescent="0.3">
      <c r="A3" s="176" t="s">
        <v>220</v>
      </c>
      <c r="B3" s="526" t="str">
        <f>'Objetos de dominio'!D10</f>
        <v xml:space="preserve">Objeto de dominio que sirve para envolver las solicitudes insumo y solicitudes horario en un mismo tipo </v>
      </c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7"/>
      <c r="Q3" s="177"/>
      <c r="R3" s="177"/>
      <c r="S3" s="177"/>
      <c r="T3" s="177"/>
      <c r="U3" s="177"/>
      <c r="V3" s="177"/>
      <c r="W3" s="174"/>
      <c r="X3" s="174"/>
      <c r="Y3" s="175"/>
    </row>
    <row r="4" spans="1:25" ht="15" thickBot="1" x14ac:dyDescent="0.35">
      <c r="A4" s="178" t="s">
        <v>38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4"/>
      <c r="X4" s="174"/>
      <c r="Y4" s="175"/>
    </row>
    <row r="5" spans="1:25" ht="41.4" x14ac:dyDescent="0.3">
      <c r="A5" s="134" t="s">
        <v>39</v>
      </c>
      <c r="B5" s="134" t="s">
        <v>40</v>
      </c>
      <c r="C5" s="134" t="s">
        <v>41</v>
      </c>
      <c r="D5" s="134" t="s">
        <v>42</v>
      </c>
      <c r="E5" s="134" t="s">
        <v>43</v>
      </c>
      <c r="F5" s="134" t="s">
        <v>44</v>
      </c>
      <c r="G5" s="463"/>
      <c r="H5" s="464"/>
      <c r="I5" s="464"/>
      <c r="J5" s="464"/>
      <c r="K5" s="465"/>
      <c r="L5" s="134" t="s">
        <v>45</v>
      </c>
      <c r="M5" s="134" t="s">
        <v>46</v>
      </c>
      <c r="N5" s="134" t="s">
        <v>47</v>
      </c>
      <c r="O5" s="134"/>
      <c r="P5" s="134" t="s">
        <v>48</v>
      </c>
      <c r="Q5" s="134" t="s">
        <v>49</v>
      </c>
      <c r="R5" s="134" t="s">
        <v>50</v>
      </c>
      <c r="S5" s="134" t="s">
        <v>51</v>
      </c>
      <c r="T5" s="134" t="s">
        <v>52</v>
      </c>
      <c r="U5" s="134" t="s">
        <v>53</v>
      </c>
      <c r="V5" s="134" t="s">
        <v>10</v>
      </c>
      <c r="W5" s="159" t="str">
        <f>A14</f>
        <v xml:space="preserve">Generar Solicitud Pendiente </v>
      </c>
    </row>
    <row r="6" spans="1:25" ht="124.2" x14ac:dyDescent="0.3">
      <c r="A6" s="180" t="s">
        <v>8</v>
      </c>
      <c r="B6" s="189" t="s">
        <v>55</v>
      </c>
      <c r="C6" s="180">
        <v>36</v>
      </c>
      <c r="D6" s="180">
        <v>36</v>
      </c>
      <c r="E6" s="180"/>
      <c r="F6" s="211"/>
      <c r="G6" s="469"/>
      <c r="H6" s="470"/>
      <c r="I6" s="470"/>
      <c r="J6" s="470"/>
      <c r="K6" s="471"/>
      <c r="L6" s="181"/>
      <c r="M6" s="180" t="s">
        <v>56</v>
      </c>
      <c r="N6" s="180"/>
      <c r="O6" s="180"/>
      <c r="P6" s="182" t="s">
        <v>57</v>
      </c>
      <c r="Q6" s="180" t="s">
        <v>58</v>
      </c>
      <c r="R6" s="180" t="s">
        <v>59</v>
      </c>
      <c r="S6" s="180" t="s">
        <v>58</v>
      </c>
      <c r="T6" s="180" t="s">
        <v>59</v>
      </c>
      <c r="U6" s="180" t="s">
        <v>58</v>
      </c>
      <c r="V6" s="273" t="s">
        <v>418</v>
      </c>
      <c r="W6" s="183" t="s">
        <v>61</v>
      </c>
    </row>
    <row r="7" spans="1:25" ht="69" x14ac:dyDescent="0.3">
      <c r="A7" s="213" t="s">
        <v>186</v>
      </c>
      <c r="B7" s="202" t="s">
        <v>186</v>
      </c>
      <c r="C7" s="181"/>
      <c r="D7" s="180"/>
      <c r="E7" s="180"/>
      <c r="F7" s="211"/>
      <c r="G7" s="527"/>
      <c r="H7" s="528"/>
      <c r="I7" s="528"/>
      <c r="J7" s="528"/>
      <c r="K7" s="529"/>
      <c r="L7" s="181"/>
      <c r="M7" s="180"/>
      <c r="N7" s="180"/>
      <c r="O7" s="180"/>
      <c r="P7" s="180"/>
      <c r="Q7" s="180" t="s">
        <v>59</v>
      </c>
      <c r="R7" s="180" t="s">
        <v>59</v>
      </c>
      <c r="S7" s="180" t="s">
        <v>224</v>
      </c>
      <c r="T7" s="180" t="s">
        <v>59</v>
      </c>
      <c r="U7" s="180" t="s">
        <v>59</v>
      </c>
      <c r="V7" s="273" t="s">
        <v>419</v>
      </c>
      <c r="W7" s="183" t="s">
        <v>61</v>
      </c>
    </row>
    <row r="8" spans="1:25" x14ac:dyDescent="0.3">
      <c r="A8" s="174"/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5"/>
    </row>
    <row r="9" spans="1:25" x14ac:dyDescent="0.3">
      <c r="A9" s="174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5"/>
    </row>
    <row r="10" spans="1:25" x14ac:dyDescent="0.3">
      <c r="A10" s="174"/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5"/>
    </row>
    <row r="11" spans="1:25" x14ac:dyDescent="0.3">
      <c r="A11" s="174"/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5"/>
    </row>
    <row r="12" spans="1:25" x14ac:dyDescent="0.3">
      <c r="A12" s="518" t="s">
        <v>80</v>
      </c>
      <c r="B12" s="522"/>
      <c r="C12" s="518" t="s">
        <v>54</v>
      </c>
      <c r="D12" s="521"/>
      <c r="E12" s="521"/>
      <c r="F12" s="522"/>
      <c r="G12" s="515" t="s">
        <v>81</v>
      </c>
      <c r="H12" s="516"/>
      <c r="I12" s="516"/>
      <c r="J12" s="516"/>
      <c r="K12" s="516"/>
      <c r="L12" s="516"/>
      <c r="M12" s="516"/>
      <c r="N12" s="517"/>
      <c r="O12" s="533" t="s">
        <v>82</v>
      </c>
      <c r="P12" s="517"/>
      <c r="Q12" s="518" t="s">
        <v>234</v>
      </c>
      <c r="R12" s="522"/>
      <c r="S12" s="515" t="s">
        <v>84</v>
      </c>
      <c r="T12" s="516"/>
      <c r="U12" s="516"/>
      <c r="V12" s="516"/>
      <c r="W12" s="516"/>
      <c r="X12" s="517"/>
      <c r="Y12" s="175"/>
    </row>
    <row r="13" spans="1:25" x14ac:dyDescent="0.3">
      <c r="A13" s="530"/>
      <c r="B13" s="531"/>
      <c r="C13" s="530"/>
      <c r="D13" s="532"/>
      <c r="E13" s="532"/>
      <c r="F13" s="531"/>
      <c r="G13" s="518" t="s">
        <v>85</v>
      </c>
      <c r="H13" s="519"/>
      <c r="I13" s="519"/>
      <c r="J13" s="519"/>
      <c r="K13" s="519"/>
      <c r="L13" s="520"/>
      <c r="M13" s="172" t="s">
        <v>86</v>
      </c>
      <c r="N13" s="172" t="s">
        <v>54</v>
      </c>
      <c r="O13" s="142" t="s">
        <v>86</v>
      </c>
      <c r="P13" s="172" t="s">
        <v>235</v>
      </c>
      <c r="Q13" s="530"/>
      <c r="R13" s="531"/>
      <c r="S13" s="518" t="s">
        <v>87</v>
      </c>
      <c r="T13" s="521"/>
      <c r="U13" s="521"/>
      <c r="V13" s="521"/>
      <c r="W13" s="522"/>
      <c r="X13" s="172" t="s">
        <v>236</v>
      </c>
      <c r="Y13" s="175"/>
    </row>
    <row r="14" spans="1:25" ht="28.8" customHeight="1" x14ac:dyDescent="0.3">
      <c r="A14" s="557" t="s">
        <v>420</v>
      </c>
      <c r="B14" s="556"/>
      <c r="C14" s="557" t="s">
        <v>421</v>
      </c>
      <c r="D14" s="556"/>
      <c r="E14" s="556"/>
      <c r="F14" s="556"/>
      <c r="G14" s="557" t="s">
        <v>422</v>
      </c>
      <c r="H14" s="478"/>
      <c r="I14" s="478"/>
      <c r="J14" s="478"/>
      <c r="K14" s="478"/>
      <c r="L14" s="478"/>
      <c r="M14" s="557" t="s">
        <v>423</v>
      </c>
      <c r="N14" s="557" t="s">
        <v>424</v>
      </c>
      <c r="O14" s="492"/>
      <c r="P14" s="488"/>
      <c r="Q14" s="534" t="str">
        <f>A19</f>
        <v>SolicitudPendiente-Política-1</v>
      </c>
      <c r="R14" s="535"/>
      <c r="S14" s="540" t="s">
        <v>426</v>
      </c>
      <c r="T14" s="541"/>
      <c r="U14" s="541"/>
      <c r="V14" s="541"/>
      <c r="W14" s="542"/>
      <c r="X14" s="549" t="s">
        <v>302</v>
      </c>
      <c r="Y14" s="175"/>
    </row>
    <row r="15" spans="1:25" ht="14.4" customHeight="1" x14ac:dyDescent="0.3">
      <c r="A15" s="556"/>
      <c r="B15" s="556"/>
      <c r="C15" s="556"/>
      <c r="D15" s="558"/>
      <c r="E15" s="558"/>
      <c r="F15" s="556"/>
      <c r="G15" s="478"/>
      <c r="H15" s="478"/>
      <c r="I15" s="478"/>
      <c r="J15" s="478"/>
      <c r="K15" s="478"/>
      <c r="L15" s="478"/>
      <c r="M15" s="556"/>
      <c r="N15" s="556"/>
      <c r="O15" s="493"/>
      <c r="P15" s="556"/>
      <c r="Q15" s="536"/>
      <c r="R15" s="537"/>
      <c r="S15" s="543"/>
      <c r="T15" s="544"/>
      <c r="U15" s="544"/>
      <c r="V15" s="544"/>
      <c r="W15" s="545"/>
      <c r="X15" s="550"/>
      <c r="Y15" s="175"/>
    </row>
    <row r="16" spans="1:25" ht="14.4" customHeight="1" x14ac:dyDescent="0.3">
      <c r="A16" s="556"/>
      <c r="B16" s="556"/>
      <c r="C16" s="556"/>
      <c r="D16" s="558"/>
      <c r="E16" s="558"/>
      <c r="F16" s="556"/>
      <c r="G16" s="478"/>
      <c r="H16" s="478"/>
      <c r="I16" s="478"/>
      <c r="J16" s="478"/>
      <c r="K16" s="478"/>
      <c r="L16" s="478"/>
      <c r="M16" s="556"/>
      <c r="N16" s="556"/>
      <c r="O16" s="494"/>
      <c r="P16" s="556"/>
      <c r="Q16" s="538"/>
      <c r="R16" s="539"/>
      <c r="S16" s="546"/>
      <c r="T16" s="547"/>
      <c r="U16" s="547"/>
      <c r="V16" s="547"/>
      <c r="W16" s="548"/>
      <c r="X16" s="551"/>
      <c r="Y16" s="175"/>
    </row>
    <row r="17" spans="1:25" x14ac:dyDescent="0.3">
      <c r="A17" s="275"/>
      <c r="B17" s="275"/>
      <c r="C17" s="275"/>
      <c r="D17" s="276"/>
      <c r="E17" s="276"/>
      <c r="F17" s="275"/>
      <c r="G17" s="277"/>
      <c r="H17" s="277"/>
      <c r="I17" s="277"/>
      <c r="J17" s="277"/>
      <c r="K17" s="277"/>
      <c r="L17" s="277"/>
      <c r="M17" s="275"/>
      <c r="N17" s="275"/>
      <c r="O17" s="277"/>
      <c r="P17" s="275"/>
      <c r="Q17" s="278"/>
      <c r="R17" s="279"/>
      <c r="S17" s="280"/>
      <c r="T17" s="275"/>
      <c r="U17" s="275"/>
      <c r="V17" s="275"/>
      <c r="W17" s="275"/>
      <c r="X17" s="277"/>
      <c r="Y17" s="175"/>
    </row>
    <row r="18" spans="1:25" x14ac:dyDescent="0.3">
      <c r="A18" s="144" t="s">
        <v>8</v>
      </c>
      <c r="B18" s="504" t="s">
        <v>54</v>
      </c>
      <c r="C18" s="552"/>
      <c r="D18" s="552"/>
      <c r="E18" s="552"/>
      <c r="F18" s="552"/>
      <c r="G18" s="552"/>
      <c r="H18" s="552"/>
      <c r="I18" s="552"/>
      <c r="J18" s="552"/>
      <c r="K18" s="552"/>
      <c r="L18" s="553"/>
      <c r="M18" s="175"/>
      <c r="N18" s="175"/>
      <c r="O18" s="175"/>
      <c r="P18" s="175"/>
      <c r="Q18" s="200"/>
      <c r="R18" s="175"/>
      <c r="S18" s="175"/>
      <c r="T18" s="175"/>
      <c r="U18" s="175"/>
      <c r="V18" s="175"/>
      <c r="W18" s="175"/>
      <c r="X18" s="175"/>
      <c r="Y18" s="175"/>
    </row>
    <row r="19" spans="1:25" ht="27.6" x14ac:dyDescent="0.3">
      <c r="A19" s="281" t="s">
        <v>427</v>
      </c>
      <c r="B19" s="554" t="s">
        <v>425</v>
      </c>
      <c r="C19" s="516"/>
      <c r="D19" s="516"/>
      <c r="E19" s="516"/>
      <c r="F19" s="516"/>
      <c r="G19" s="516"/>
      <c r="H19" s="516"/>
      <c r="I19" s="516"/>
      <c r="J19" s="516"/>
      <c r="K19" s="516"/>
      <c r="L19" s="55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</row>
  </sheetData>
  <mergeCells count="25">
    <mergeCell ref="Q14:R16"/>
    <mergeCell ref="S14:W16"/>
    <mergeCell ref="X14:X16"/>
    <mergeCell ref="B18:L18"/>
    <mergeCell ref="B19:L19"/>
    <mergeCell ref="P14:P16"/>
    <mergeCell ref="A14:B16"/>
    <mergeCell ref="C14:F16"/>
    <mergeCell ref="G14:L16"/>
    <mergeCell ref="M14:M16"/>
    <mergeCell ref="N14:N16"/>
    <mergeCell ref="O14:O16"/>
    <mergeCell ref="S12:X12"/>
    <mergeCell ref="G13:L13"/>
    <mergeCell ref="S13:W13"/>
    <mergeCell ref="B2:P2"/>
    <mergeCell ref="B3:P3"/>
    <mergeCell ref="G5:K5"/>
    <mergeCell ref="G6:K6"/>
    <mergeCell ref="G7:K7"/>
    <mergeCell ref="A12:B13"/>
    <mergeCell ref="C12:F13"/>
    <mergeCell ref="G12:N12"/>
    <mergeCell ref="O12:P12"/>
    <mergeCell ref="Q12:R13"/>
  </mergeCells>
  <hyperlinks>
    <hyperlink ref="A1" location="'Objetos de dominio'!A1" display="Volver al inicio"/>
    <hyperlink ref="A4" location="'Solicitud Pendiente - DS'!A1" display="Datos simulados"/>
    <hyperlink ref="A1:P1" location="'Objetos de dominio'!A1" display="Volver al inici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4" sqref="C4"/>
    </sheetView>
  </sheetViews>
  <sheetFormatPr baseColWidth="10" defaultRowHeight="14.4" x14ac:dyDescent="0.3"/>
  <cols>
    <col min="1" max="1" width="16.88671875" bestFit="1" customWidth="1"/>
    <col min="2" max="2" width="23" bestFit="1" customWidth="1"/>
    <col min="3" max="3" width="15.109375" bestFit="1" customWidth="1"/>
    <col min="4" max="4" width="64" customWidth="1"/>
  </cols>
  <sheetData>
    <row r="1" spans="1:5" x14ac:dyDescent="0.3">
      <c r="A1" s="66" t="s">
        <v>0</v>
      </c>
      <c r="B1" s="66" t="s">
        <v>1</v>
      </c>
      <c r="C1" s="66" t="s">
        <v>2</v>
      </c>
      <c r="D1" s="66" t="s">
        <v>3</v>
      </c>
      <c r="E1" s="62" t="s">
        <v>4</v>
      </c>
    </row>
    <row r="2" spans="1:5" ht="28.8" x14ac:dyDescent="0.3">
      <c r="A2" s="219" t="s">
        <v>347</v>
      </c>
      <c r="B2" s="65" t="s">
        <v>173</v>
      </c>
      <c r="C2" s="65" t="s">
        <v>173</v>
      </c>
      <c r="D2" s="219" t="s">
        <v>350</v>
      </c>
      <c r="E2" s="226">
        <v>5</v>
      </c>
    </row>
    <row r="3" spans="1:5" ht="28.8" x14ac:dyDescent="0.3">
      <c r="A3" s="219" t="s">
        <v>348</v>
      </c>
      <c r="B3" s="65" t="s">
        <v>173</v>
      </c>
      <c r="C3" s="65" t="s">
        <v>173</v>
      </c>
      <c r="D3" s="219" t="s">
        <v>351</v>
      </c>
      <c r="E3" s="226">
        <v>6</v>
      </c>
    </row>
    <row r="4" spans="1:5" ht="28.8" x14ac:dyDescent="0.3">
      <c r="A4" s="219" t="s">
        <v>349</v>
      </c>
      <c r="B4" s="65" t="s">
        <v>173</v>
      </c>
      <c r="C4" s="65" t="s">
        <v>173</v>
      </c>
      <c r="D4" s="219" t="s">
        <v>352</v>
      </c>
      <c r="E4" s="226">
        <v>1</v>
      </c>
    </row>
    <row r="5" spans="1:5" ht="28.8" x14ac:dyDescent="0.3">
      <c r="A5" s="61" t="s">
        <v>18</v>
      </c>
      <c r="B5" s="65" t="s">
        <v>173</v>
      </c>
      <c r="C5" s="65" t="s">
        <v>173</v>
      </c>
      <c r="D5" s="61" t="s">
        <v>123</v>
      </c>
      <c r="E5" s="226">
        <v>1</v>
      </c>
    </row>
    <row r="6" spans="1:5" ht="28.8" x14ac:dyDescent="0.3">
      <c r="A6" s="61" t="s">
        <v>170</v>
      </c>
      <c r="B6" s="65" t="s">
        <v>173</v>
      </c>
      <c r="C6" s="65" t="s">
        <v>173</v>
      </c>
      <c r="D6" s="61" t="s">
        <v>171</v>
      </c>
      <c r="E6" s="226">
        <v>4</v>
      </c>
    </row>
    <row r="7" spans="1:5" ht="28.8" x14ac:dyDescent="0.3">
      <c r="A7" s="61" t="s">
        <v>125</v>
      </c>
      <c r="B7" s="65" t="s">
        <v>173</v>
      </c>
      <c r="C7" s="65" t="s">
        <v>173</v>
      </c>
      <c r="D7" s="61" t="s">
        <v>126</v>
      </c>
      <c r="E7" s="226">
        <v>2</v>
      </c>
    </row>
    <row r="8" spans="1:5" ht="28.8" x14ac:dyDescent="0.3">
      <c r="A8" s="61" t="s">
        <v>168</v>
      </c>
      <c r="B8" s="65" t="s">
        <v>173</v>
      </c>
      <c r="C8" s="65" t="s">
        <v>173</v>
      </c>
      <c r="D8" s="61" t="s">
        <v>305</v>
      </c>
      <c r="E8" s="226">
        <v>3</v>
      </c>
    </row>
    <row r="9" spans="1:5" ht="28.8" x14ac:dyDescent="0.3">
      <c r="A9" s="61" t="s">
        <v>169</v>
      </c>
      <c r="B9" s="65" t="s">
        <v>173</v>
      </c>
      <c r="C9" s="65" t="s">
        <v>173</v>
      </c>
      <c r="D9" s="61" t="s">
        <v>306</v>
      </c>
      <c r="E9" s="226">
        <v>2</v>
      </c>
    </row>
    <row r="10" spans="1:5" ht="28.8" x14ac:dyDescent="0.3">
      <c r="A10" s="61" t="s">
        <v>364</v>
      </c>
      <c r="B10" s="65" t="s">
        <v>173</v>
      </c>
      <c r="C10" s="65" t="s">
        <v>173</v>
      </c>
      <c r="D10" s="61" t="s">
        <v>365</v>
      </c>
      <c r="E10" s="226">
        <v>4</v>
      </c>
    </row>
    <row r="11" spans="1:5" ht="28.8" x14ac:dyDescent="0.3">
      <c r="A11" s="61" t="s">
        <v>155</v>
      </c>
      <c r="B11" s="65" t="s">
        <v>173</v>
      </c>
      <c r="C11" s="65" t="s">
        <v>173</v>
      </c>
      <c r="D11" s="61" t="s">
        <v>172</v>
      </c>
      <c r="E11" s="226">
        <v>1</v>
      </c>
    </row>
    <row r="12" spans="1:5" ht="28.8" x14ac:dyDescent="0.3">
      <c r="A12" s="61" t="s">
        <v>19</v>
      </c>
      <c r="B12" s="65" t="s">
        <v>173</v>
      </c>
      <c r="C12" s="65" t="s">
        <v>173</v>
      </c>
      <c r="D12" s="61" t="s">
        <v>124</v>
      </c>
      <c r="E12" s="226">
        <v>1</v>
      </c>
    </row>
  </sheetData>
  <autoFilter ref="A1:E12"/>
  <hyperlinks>
    <hyperlink ref="C5" location="'Estado Solicitud - DS'!A1" display="Enlace"/>
    <hyperlink ref="C6" location="'Insumo - DS'!A1" display="Enlace"/>
    <hyperlink ref="C7" location="'Reserva - DS'!A1" display="Enlace"/>
    <hyperlink ref="C8" location="'Solicitud Insumo - DS'!A1" display="Enlace"/>
    <hyperlink ref="C9" location="'Solicitud Horario - DS'!A1" display="Enlace"/>
    <hyperlink ref="C11" location="'Tipo Insumo - DS'!A1" display="Enlace"/>
    <hyperlink ref="C12" location="'Usuario - DS'!A1" display="Enlace"/>
    <hyperlink ref="B5" location="'Estado Solicitud'!A1" display="Enlace"/>
    <hyperlink ref="B6" location="Insumo!A1" display="Enlace"/>
    <hyperlink ref="B7" location="Reserva!A1" display="Enlace"/>
    <hyperlink ref="B8" location="'Solicitud Insumo'!A1" display="Enlace"/>
    <hyperlink ref="B9" location="'Solicitud Horario'!A1" display="Enlace"/>
    <hyperlink ref="B11" location="'Tipo Insumo'!A1" display="Enlace"/>
    <hyperlink ref="B12" location="Usuario!A1" display="Enlace"/>
    <hyperlink ref="C2" location="'Bandeja Entrada - DS'!A1" display="Enlace"/>
    <hyperlink ref="C3" location="'Buzon - DS'!A1" display="Enlace"/>
    <hyperlink ref="C4" location="'Coordinador - DS'!A1" display="Enlace"/>
    <hyperlink ref="C10" location="'Solicitud Pendiente - DS'!A1" display="Enlace"/>
    <hyperlink ref="B4" location="Coordinador!A1" display="Enlace"/>
    <hyperlink ref="B3" location="Buzon!A1" display="Enlace"/>
    <hyperlink ref="B10" location="'Solicitud Pendiente'!A1" display="Enlace"/>
    <hyperlink ref="B2" location="'Bandeja Entrada'!A1" display="Enlace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="63" workbookViewId="0">
      <selection activeCell="A34" sqref="A1:Y34"/>
    </sheetView>
  </sheetViews>
  <sheetFormatPr baseColWidth="10" defaultRowHeight="14.4" x14ac:dyDescent="0.3"/>
  <cols>
    <col min="1" max="1" width="18.33203125" customWidth="1"/>
  </cols>
  <sheetData>
    <row r="1" spans="1:25" x14ac:dyDescent="0.3">
      <c r="A1" s="111" t="s">
        <v>35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73"/>
      <c r="R1" s="173"/>
      <c r="S1" s="173"/>
      <c r="T1" s="173"/>
      <c r="U1" s="173"/>
      <c r="V1" s="173"/>
      <c r="W1" s="174"/>
      <c r="X1" s="174"/>
      <c r="Y1" s="175"/>
    </row>
    <row r="2" spans="1:25" x14ac:dyDescent="0.3">
      <c r="A2" s="176" t="s">
        <v>36</v>
      </c>
      <c r="B2" s="526" t="str">
        <f>'Objetos de dominio'!A9</f>
        <v>Solicitud Horario</v>
      </c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7"/>
      <c r="Q2" s="177"/>
      <c r="R2" s="177"/>
      <c r="S2" s="177"/>
      <c r="T2" s="177"/>
      <c r="U2" s="177"/>
      <c r="V2" s="177"/>
      <c r="W2" s="174"/>
      <c r="X2" s="174"/>
      <c r="Y2" s="175"/>
    </row>
    <row r="3" spans="1:25" x14ac:dyDescent="0.3">
      <c r="A3" s="176" t="s">
        <v>220</v>
      </c>
      <c r="B3" s="526" t="str">
        <f>'Objetos de dominio'!D9</f>
        <v>Objeto de dominio que representa una solicitud de algun horario disponible. Por ejemplo en caso de un usuario que con urgencia necesite algun espacio</v>
      </c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7"/>
      <c r="Q3" s="177"/>
      <c r="R3" s="177"/>
      <c r="S3" s="177"/>
      <c r="T3" s="177"/>
      <c r="U3" s="177"/>
      <c r="V3" s="177"/>
      <c r="W3" s="174"/>
      <c r="X3" s="174"/>
      <c r="Y3" s="175"/>
    </row>
    <row r="4" spans="1:25" ht="15" thickBot="1" x14ac:dyDescent="0.35">
      <c r="A4" s="178" t="s">
        <v>38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4"/>
      <c r="X4" s="174"/>
      <c r="Y4" s="175"/>
    </row>
    <row r="5" spans="1:25" ht="41.4" x14ac:dyDescent="0.3">
      <c r="A5" s="134" t="s">
        <v>39</v>
      </c>
      <c r="B5" s="134" t="s">
        <v>40</v>
      </c>
      <c r="C5" s="134" t="s">
        <v>41</v>
      </c>
      <c r="D5" s="134" t="s">
        <v>42</v>
      </c>
      <c r="E5" s="134" t="s">
        <v>43</v>
      </c>
      <c r="F5" s="134" t="s">
        <v>44</v>
      </c>
      <c r="G5" s="463"/>
      <c r="H5" s="464"/>
      <c r="I5" s="464"/>
      <c r="J5" s="464"/>
      <c r="K5" s="465"/>
      <c r="L5" s="134" t="s">
        <v>45</v>
      </c>
      <c r="M5" s="134" t="s">
        <v>46</v>
      </c>
      <c r="N5" s="134" t="s">
        <v>47</v>
      </c>
      <c r="O5" s="134"/>
      <c r="P5" s="134" t="s">
        <v>48</v>
      </c>
      <c r="Q5" s="134" t="s">
        <v>49</v>
      </c>
      <c r="R5" s="134" t="s">
        <v>50</v>
      </c>
      <c r="S5" s="134" t="s">
        <v>51</v>
      </c>
      <c r="T5" s="134" t="s">
        <v>52</v>
      </c>
      <c r="U5" s="134" t="s">
        <v>53</v>
      </c>
      <c r="V5" s="134" t="s">
        <v>10</v>
      </c>
      <c r="W5" s="159" t="str">
        <f>A25</f>
        <v>Crear Solicitud Horario</v>
      </c>
      <c r="X5" s="153" t="str">
        <f>A28</f>
        <v>Consultar Solicitud Horario</v>
      </c>
      <c r="Y5" s="147" t="str">
        <f>A29</f>
        <v>Responder Solicitud Horario</v>
      </c>
    </row>
    <row r="6" spans="1:25" ht="124.2" x14ac:dyDescent="0.3">
      <c r="A6" s="180" t="s">
        <v>8</v>
      </c>
      <c r="B6" s="180" t="s">
        <v>55</v>
      </c>
      <c r="C6" s="180">
        <v>36</v>
      </c>
      <c r="D6" s="180">
        <v>36</v>
      </c>
      <c r="E6" s="180"/>
      <c r="F6" s="85"/>
      <c r="G6" s="469"/>
      <c r="H6" s="470"/>
      <c r="I6" s="470"/>
      <c r="J6" s="470"/>
      <c r="K6" s="471"/>
      <c r="L6" s="181"/>
      <c r="M6" s="180" t="s">
        <v>56</v>
      </c>
      <c r="N6" s="180"/>
      <c r="O6" s="180"/>
      <c r="P6" s="182" t="s">
        <v>57</v>
      </c>
      <c r="Q6" s="180" t="s">
        <v>58</v>
      </c>
      <c r="R6" s="180" t="s">
        <v>59</v>
      </c>
      <c r="S6" s="180" t="s">
        <v>58</v>
      </c>
      <c r="T6" s="180" t="s">
        <v>59</v>
      </c>
      <c r="U6" s="180" t="s">
        <v>58</v>
      </c>
      <c r="V6" s="180" t="s">
        <v>309</v>
      </c>
      <c r="W6" s="183" t="s">
        <v>61</v>
      </c>
      <c r="X6" s="184" t="s">
        <v>222</v>
      </c>
      <c r="Y6" s="185" t="s">
        <v>61</v>
      </c>
    </row>
    <row r="7" spans="1:25" ht="69" x14ac:dyDescent="0.3">
      <c r="A7" s="180" t="s">
        <v>116</v>
      </c>
      <c r="B7" s="186" t="s">
        <v>19</v>
      </c>
      <c r="C7" s="180"/>
      <c r="D7" s="180"/>
      <c r="E7" s="180"/>
      <c r="F7" s="85"/>
      <c r="G7" s="527"/>
      <c r="H7" s="528"/>
      <c r="I7" s="528"/>
      <c r="J7" s="528"/>
      <c r="K7" s="529"/>
      <c r="L7" s="181"/>
      <c r="M7" s="180"/>
      <c r="N7" s="180"/>
      <c r="O7" s="180"/>
      <c r="P7" s="180"/>
      <c r="Q7" s="180" t="s">
        <v>59</v>
      </c>
      <c r="R7" s="180" t="s">
        <v>59</v>
      </c>
      <c r="S7" s="180" t="s">
        <v>224</v>
      </c>
      <c r="T7" s="180" t="s">
        <v>59</v>
      </c>
      <c r="U7" s="180" t="s">
        <v>59</v>
      </c>
      <c r="V7" s="180" t="s">
        <v>310</v>
      </c>
      <c r="W7" s="183" t="s">
        <v>61</v>
      </c>
      <c r="X7" s="184" t="s">
        <v>222</v>
      </c>
      <c r="Y7" s="187" t="s">
        <v>70</v>
      </c>
    </row>
    <row r="8" spans="1:25" ht="82.8" x14ac:dyDescent="0.3">
      <c r="A8" s="180" t="s">
        <v>3</v>
      </c>
      <c r="B8" s="188" t="s">
        <v>55</v>
      </c>
      <c r="C8" s="180"/>
      <c r="D8" s="180"/>
      <c r="E8" s="180"/>
      <c r="F8" s="85"/>
      <c r="G8" s="527"/>
      <c r="H8" s="528"/>
      <c r="I8" s="528"/>
      <c r="J8" s="528"/>
      <c r="K8" s="529"/>
      <c r="L8" s="181"/>
      <c r="M8" s="180" t="s">
        <v>312</v>
      </c>
      <c r="N8" s="180"/>
      <c r="O8" s="180"/>
      <c r="P8" s="182" t="str">
        <f>P6</f>
        <v>-Quitar espacios en blanco al inicio y al final.</v>
      </c>
      <c r="Q8" s="180" t="s">
        <v>59</v>
      </c>
      <c r="R8" s="180" t="s">
        <v>59</v>
      </c>
      <c r="S8" s="180" t="s">
        <v>58</v>
      </c>
      <c r="T8" s="180" t="s">
        <v>59</v>
      </c>
      <c r="U8" s="180" t="s">
        <v>59</v>
      </c>
      <c r="V8" s="180" t="s">
        <v>311</v>
      </c>
      <c r="W8" s="183" t="s">
        <v>61</v>
      </c>
      <c r="X8" s="184" t="s">
        <v>222</v>
      </c>
      <c r="Y8" s="187" t="s">
        <v>70</v>
      </c>
    </row>
    <row r="9" spans="1:25" ht="55.2" x14ac:dyDescent="0.3">
      <c r="A9" s="189" t="s">
        <v>164</v>
      </c>
      <c r="B9" s="189" t="s">
        <v>66</v>
      </c>
      <c r="C9" s="189"/>
      <c r="D9" s="189"/>
      <c r="E9" s="189"/>
      <c r="F9" s="86"/>
      <c r="G9" s="559"/>
      <c r="H9" s="560"/>
      <c r="I9" s="560"/>
      <c r="J9" s="560"/>
      <c r="K9" s="561"/>
      <c r="L9" s="190"/>
      <c r="M9" s="189" t="s">
        <v>307</v>
      </c>
      <c r="N9" s="189"/>
      <c r="O9" s="189"/>
      <c r="P9" s="191"/>
      <c r="Q9" s="189" t="s">
        <v>59</v>
      </c>
      <c r="R9" s="189" t="s">
        <v>228</v>
      </c>
      <c r="S9" s="189" t="s">
        <v>58</v>
      </c>
      <c r="T9" s="189" t="s">
        <v>59</v>
      </c>
      <c r="U9" s="189" t="s">
        <v>59</v>
      </c>
      <c r="V9" s="189" t="s">
        <v>313</v>
      </c>
      <c r="W9" s="192" t="s">
        <v>61</v>
      </c>
      <c r="X9" s="193" t="s">
        <v>222</v>
      </c>
      <c r="Y9" s="185" t="s">
        <v>70</v>
      </c>
    </row>
    <row r="10" spans="1:25" ht="55.2" x14ac:dyDescent="0.3">
      <c r="A10" s="194" t="s">
        <v>18</v>
      </c>
      <c r="B10" s="195" t="s">
        <v>18</v>
      </c>
      <c r="C10" s="194"/>
      <c r="D10" s="194"/>
      <c r="E10" s="194"/>
      <c r="F10" s="194"/>
      <c r="G10" s="562"/>
      <c r="H10" s="562"/>
      <c r="I10" s="562"/>
      <c r="J10" s="562"/>
      <c r="K10" s="562"/>
      <c r="L10" s="194"/>
      <c r="M10" s="194"/>
      <c r="N10" s="194"/>
      <c r="O10" s="194"/>
      <c r="P10" s="196"/>
      <c r="Q10" s="194" t="s">
        <v>59</v>
      </c>
      <c r="R10" s="194" t="s">
        <v>59</v>
      </c>
      <c r="S10" s="194" t="s">
        <v>58</v>
      </c>
      <c r="T10" s="194" t="s">
        <v>59</v>
      </c>
      <c r="U10" s="194" t="s">
        <v>59</v>
      </c>
      <c r="V10" s="194" t="s">
        <v>275</v>
      </c>
      <c r="W10" s="197" t="s">
        <v>61</v>
      </c>
      <c r="X10" s="198" t="s">
        <v>222</v>
      </c>
      <c r="Y10" s="199" t="s">
        <v>70</v>
      </c>
    </row>
    <row r="11" spans="1:25" ht="82.8" x14ac:dyDescent="0.3">
      <c r="A11" s="194" t="s">
        <v>117</v>
      </c>
      <c r="B11" s="202" t="s">
        <v>226</v>
      </c>
      <c r="C11" s="194"/>
      <c r="D11" s="194"/>
      <c r="E11" s="194"/>
      <c r="F11" s="194"/>
      <c r="G11" s="562"/>
      <c r="H11" s="562"/>
      <c r="I11" s="562"/>
      <c r="J11" s="562"/>
      <c r="K11" s="562"/>
      <c r="L11" s="194"/>
      <c r="M11" s="194" t="s">
        <v>276</v>
      </c>
      <c r="N11" s="194"/>
      <c r="O11" s="194"/>
      <c r="P11" s="196"/>
      <c r="Q11" s="194" t="s">
        <v>59</v>
      </c>
      <c r="R11" s="194" t="s">
        <v>59</v>
      </c>
      <c r="S11" s="194" t="s">
        <v>58</v>
      </c>
      <c r="T11" s="194" t="s">
        <v>59</v>
      </c>
      <c r="U11" s="194" t="s">
        <v>59</v>
      </c>
      <c r="V11" s="194" t="s">
        <v>336</v>
      </c>
      <c r="W11" s="197" t="s">
        <v>61</v>
      </c>
      <c r="X11" s="198" t="s">
        <v>337</v>
      </c>
      <c r="Y11" s="199" t="s">
        <v>70</v>
      </c>
    </row>
    <row r="12" spans="1:25" ht="15" thickBot="1" x14ac:dyDescent="0.35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5"/>
    </row>
    <row r="13" spans="1:25" x14ac:dyDescent="0.3">
      <c r="A13" s="410" t="s">
        <v>75</v>
      </c>
      <c r="B13" s="563"/>
      <c r="C13" s="56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5"/>
    </row>
    <row r="14" spans="1:25" x14ac:dyDescent="0.3">
      <c r="A14" s="98" t="s">
        <v>76</v>
      </c>
      <c r="B14" s="99" t="s">
        <v>54</v>
      </c>
      <c r="C14" s="100" t="s">
        <v>77</v>
      </c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5"/>
    </row>
    <row r="15" spans="1:25" x14ac:dyDescent="0.3">
      <c r="A15" s="472" t="s">
        <v>78</v>
      </c>
      <c r="B15" s="472" t="s">
        <v>304</v>
      </c>
      <c r="C15" s="171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5"/>
    </row>
    <row r="16" spans="1:25" x14ac:dyDescent="0.3">
      <c r="A16" s="565"/>
      <c r="B16" s="565"/>
      <c r="C16" s="170" t="s">
        <v>116</v>
      </c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5"/>
    </row>
    <row r="17" spans="1:25" x14ac:dyDescent="0.3">
      <c r="A17" s="565"/>
      <c r="B17" s="565"/>
      <c r="C17" s="508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5"/>
    </row>
    <row r="18" spans="1:25" x14ac:dyDescent="0.3">
      <c r="A18" s="565"/>
      <c r="B18" s="565"/>
      <c r="C18" s="509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5"/>
    </row>
    <row r="19" spans="1:25" x14ac:dyDescent="0.3">
      <c r="A19" s="565"/>
      <c r="B19" s="565"/>
      <c r="C19" s="510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5"/>
    </row>
    <row r="20" spans="1:25" x14ac:dyDescent="0.3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5"/>
    </row>
    <row r="21" spans="1:25" x14ac:dyDescent="0.3">
      <c r="A21" s="174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5"/>
    </row>
    <row r="22" spans="1:25" x14ac:dyDescent="0.3">
      <c r="A22" s="174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5"/>
    </row>
    <row r="23" spans="1:25" x14ac:dyDescent="0.3">
      <c r="A23" s="518" t="s">
        <v>80</v>
      </c>
      <c r="B23" s="522"/>
      <c r="C23" s="518" t="s">
        <v>54</v>
      </c>
      <c r="D23" s="521"/>
      <c r="E23" s="521"/>
      <c r="F23" s="522"/>
      <c r="G23" s="515" t="s">
        <v>81</v>
      </c>
      <c r="H23" s="516"/>
      <c r="I23" s="516"/>
      <c r="J23" s="516"/>
      <c r="K23" s="516"/>
      <c r="L23" s="516"/>
      <c r="M23" s="516"/>
      <c r="N23" s="517"/>
      <c r="O23" s="533" t="s">
        <v>82</v>
      </c>
      <c r="P23" s="517"/>
      <c r="Q23" s="518" t="s">
        <v>234</v>
      </c>
      <c r="R23" s="522"/>
      <c r="S23" s="515" t="s">
        <v>84</v>
      </c>
      <c r="T23" s="516"/>
      <c r="U23" s="516"/>
      <c r="V23" s="516"/>
      <c r="W23" s="516"/>
      <c r="X23" s="517"/>
      <c r="Y23" s="175"/>
    </row>
    <row r="24" spans="1:25" x14ac:dyDescent="0.3">
      <c r="A24" s="530"/>
      <c r="B24" s="531"/>
      <c r="C24" s="530"/>
      <c r="D24" s="532"/>
      <c r="E24" s="532"/>
      <c r="F24" s="531"/>
      <c r="G24" s="518" t="s">
        <v>85</v>
      </c>
      <c r="H24" s="519"/>
      <c r="I24" s="519"/>
      <c r="J24" s="519"/>
      <c r="K24" s="519"/>
      <c r="L24" s="520"/>
      <c r="M24" s="172" t="s">
        <v>86</v>
      </c>
      <c r="N24" s="172" t="s">
        <v>54</v>
      </c>
      <c r="O24" s="142" t="s">
        <v>86</v>
      </c>
      <c r="P24" s="172" t="s">
        <v>235</v>
      </c>
      <c r="Q24" s="530"/>
      <c r="R24" s="531"/>
      <c r="S24" s="518" t="s">
        <v>87</v>
      </c>
      <c r="T24" s="521"/>
      <c r="U24" s="521"/>
      <c r="V24" s="521"/>
      <c r="W24" s="522"/>
      <c r="X24" s="172" t="s">
        <v>236</v>
      </c>
      <c r="Y24" s="175"/>
    </row>
    <row r="25" spans="1:25" ht="43.2" x14ac:dyDescent="0.3">
      <c r="A25" s="478" t="s">
        <v>314</v>
      </c>
      <c r="B25" s="556"/>
      <c r="C25" s="478" t="s">
        <v>315</v>
      </c>
      <c r="D25" s="556"/>
      <c r="E25" s="556"/>
      <c r="F25" s="556"/>
      <c r="G25" s="478" t="s">
        <v>316</v>
      </c>
      <c r="H25" s="478"/>
      <c r="I25" s="478"/>
      <c r="J25" s="478"/>
      <c r="K25" s="478"/>
      <c r="L25" s="478"/>
      <c r="M25" s="478" t="s">
        <v>169</v>
      </c>
      <c r="N25" s="478" t="s">
        <v>317</v>
      </c>
      <c r="O25" s="492"/>
      <c r="P25" s="488"/>
      <c r="Q25" s="566" t="str">
        <f>A31</f>
        <v>SolicitudInsumo-Política-1</v>
      </c>
      <c r="R25" s="567"/>
      <c r="S25" s="491" t="s">
        <v>331</v>
      </c>
      <c r="T25" s="556"/>
      <c r="U25" s="556"/>
      <c r="V25" s="556"/>
      <c r="W25" s="556"/>
      <c r="X25" s="157" t="s">
        <v>240</v>
      </c>
      <c r="Y25" s="175"/>
    </row>
    <row r="26" spans="1:25" ht="43.2" x14ac:dyDescent="0.3">
      <c r="A26" s="556"/>
      <c r="B26" s="556"/>
      <c r="C26" s="556"/>
      <c r="D26" s="558"/>
      <c r="E26" s="558"/>
      <c r="F26" s="556"/>
      <c r="G26" s="478"/>
      <c r="H26" s="478"/>
      <c r="I26" s="478"/>
      <c r="J26" s="478"/>
      <c r="K26" s="478"/>
      <c r="L26" s="478"/>
      <c r="M26" s="556"/>
      <c r="N26" s="556"/>
      <c r="O26" s="493"/>
      <c r="P26" s="556"/>
      <c r="Q26" s="566" t="str">
        <f>A32</f>
        <v>SolicitudInsumo-Política-2</v>
      </c>
      <c r="R26" s="567"/>
      <c r="S26" s="491" t="s">
        <v>332</v>
      </c>
      <c r="T26" s="556"/>
      <c r="U26" s="556"/>
      <c r="V26" s="556"/>
      <c r="W26" s="556"/>
      <c r="X26" s="157" t="s">
        <v>240</v>
      </c>
      <c r="Y26" s="175"/>
    </row>
    <row r="27" spans="1:25" ht="28.8" x14ac:dyDescent="0.3">
      <c r="A27" s="556"/>
      <c r="B27" s="556"/>
      <c r="C27" s="556"/>
      <c r="D27" s="558"/>
      <c r="E27" s="558"/>
      <c r="F27" s="556"/>
      <c r="G27" s="478"/>
      <c r="H27" s="478"/>
      <c r="I27" s="478"/>
      <c r="J27" s="478"/>
      <c r="K27" s="478"/>
      <c r="L27" s="478"/>
      <c r="M27" s="556"/>
      <c r="N27" s="556"/>
      <c r="O27" s="494"/>
      <c r="P27" s="556"/>
      <c r="Q27" s="566" t="str">
        <f>A33</f>
        <v>SolicitudInsumo-Política-3</v>
      </c>
      <c r="R27" s="567"/>
      <c r="S27" s="491" t="s">
        <v>301</v>
      </c>
      <c r="T27" s="556"/>
      <c r="U27" s="556"/>
      <c r="V27" s="556"/>
      <c r="W27" s="556"/>
      <c r="X27" s="157" t="s">
        <v>302</v>
      </c>
      <c r="Y27" s="175"/>
    </row>
    <row r="28" spans="1:25" ht="129.6" x14ac:dyDescent="0.3">
      <c r="A28" s="486" t="s">
        <v>321</v>
      </c>
      <c r="B28" s="568"/>
      <c r="C28" s="486" t="s">
        <v>322</v>
      </c>
      <c r="D28" s="568"/>
      <c r="E28" s="568"/>
      <c r="F28" s="568"/>
      <c r="G28" s="486" t="s">
        <v>323</v>
      </c>
      <c r="H28" s="486"/>
      <c r="I28" s="486"/>
      <c r="J28" s="486"/>
      <c r="K28" s="486"/>
      <c r="L28" s="486"/>
      <c r="M28" s="152" t="s">
        <v>169</v>
      </c>
      <c r="N28" s="152" t="s">
        <v>324</v>
      </c>
      <c r="O28" s="152" t="s">
        <v>326</v>
      </c>
      <c r="P28" s="152" t="s">
        <v>325</v>
      </c>
      <c r="Q28" s="484"/>
      <c r="R28" s="569"/>
      <c r="S28" s="486" t="s">
        <v>249</v>
      </c>
      <c r="T28" s="568"/>
      <c r="U28" s="568"/>
      <c r="V28" s="568"/>
      <c r="W28" s="568"/>
      <c r="X28" s="152" t="s">
        <v>249</v>
      </c>
      <c r="Y28" s="175"/>
    </row>
    <row r="29" spans="1:25" ht="115.2" x14ac:dyDescent="0.3">
      <c r="A29" s="496" t="s">
        <v>318</v>
      </c>
      <c r="B29" s="496"/>
      <c r="C29" s="496" t="s">
        <v>319</v>
      </c>
      <c r="D29" s="496"/>
      <c r="E29" s="496"/>
      <c r="F29" s="496"/>
      <c r="G29" s="496" t="s">
        <v>289</v>
      </c>
      <c r="H29" s="496"/>
      <c r="I29" s="496"/>
      <c r="J29" s="496"/>
      <c r="K29" s="496"/>
      <c r="L29" s="496"/>
      <c r="M29" s="167" t="s">
        <v>169</v>
      </c>
      <c r="N29" s="168" t="s">
        <v>320</v>
      </c>
      <c r="O29" s="168"/>
      <c r="P29" s="169"/>
      <c r="Q29" s="499" t="str">
        <f>A34</f>
        <v>SolicitudInsumo-Política-4</v>
      </c>
      <c r="R29" s="499"/>
      <c r="S29" s="496" t="s">
        <v>303</v>
      </c>
      <c r="T29" s="496"/>
      <c r="U29" s="496"/>
      <c r="V29" s="496"/>
      <c r="W29" s="496"/>
      <c r="X29" s="168" t="s">
        <v>240</v>
      </c>
      <c r="Y29" s="175"/>
    </row>
    <row r="30" spans="1:25" x14ac:dyDescent="0.3">
      <c r="A30" s="144" t="s">
        <v>8</v>
      </c>
      <c r="B30" s="504" t="s">
        <v>54</v>
      </c>
      <c r="C30" s="552"/>
      <c r="D30" s="552"/>
      <c r="E30" s="552"/>
      <c r="F30" s="552"/>
      <c r="G30" s="552"/>
      <c r="H30" s="552"/>
      <c r="I30" s="552"/>
      <c r="J30" s="552"/>
      <c r="K30" s="552"/>
      <c r="L30" s="553"/>
      <c r="M30" s="175"/>
      <c r="N30" s="175"/>
      <c r="O30" s="175"/>
      <c r="P30" s="175"/>
      <c r="Q30" s="200"/>
      <c r="R30" s="175"/>
      <c r="S30" s="175"/>
      <c r="T30" s="175"/>
      <c r="U30" s="175"/>
      <c r="V30" s="175"/>
      <c r="W30" s="175"/>
      <c r="X30" s="175"/>
      <c r="Y30" s="175"/>
    </row>
    <row r="31" spans="1:25" ht="27.6" x14ac:dyDescent="0.3">
      <c r="A31" s="201" t="s">
        <v>295</v>
      </c>
      <c r="B31" s="554" t="s">
        <v>327</v>
      </c>
      <c r="C31" s="516"/>
      <c r="D31" s="516"/>
      <c r="E31" s="516"/>
      <c r="F31" s="516"/>
      <c r="G31" s="516"/>
      <c r="H31" s="516"/>
      <c r="I31" s="516"/>
      <c r="J31" s="516"/>
      <c r="K31" s="516"/>
      <c r="L31" s="55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</row>
    <row r="32" spans="1:25" ht="27.6" x14ac:dyDescent="0.3">
      <c r="A32" s="201" t="s">
        <v>296</v>
      </c>
      <c r="B32" s="554" t="s">
        <v>328</v>
      </c>
      <c r="C32" s="516"/>
      <c r="D32" s="516"/>
      <c r="E32" s="516"/>
      <c r="F32" s="516"/>
      <c r="G32" s="516"/>
      <c r="H32" s="516"/>
      <c r="I32" s="516"/>
      <c r="J32" s="516"/>
      <c r="K32" s="516"/>
      <c r="L32" s="55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</row>
    <row r="33" spans="1:25" ht="28.2" thickBot="1" x14ac:dyDescent="0.35">
      <c r="A33" s="201" t="s">
        <v>297</v>
      </c>
      <c r="B33" s="570" t="s">
        <v>329</v>
      </c>
      <c r="C33" s="571"/>
      <c r="D33" s="571"/>
      <c r="E33" s="571"/>
      <c r="F33" s="571"/>
      <c r="G33" s="571"/>
      <c r="H33" s="571"/>
      <c r="I33" s="571"/>
      <c r="J33" s="571"/>
      <c r="K33" s="571"/>
      <c r="L33" s="572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</row>
    <row r="34" spans="1:25" ht="28.2" thickBot="1" x14ac:dyDescent="0.35">
      <c r="A34" s="201" t="s">
        <v>298</v>
      </c>
      <c r="B34" s="570" t="s">
        <v>330</v>
      </c>
      <c r="C34" s="571"/>
      <c r="D34" s="571"/>
      <c r="E34" s="571"/>
      <c r="F34" s="571"/>
      <c r="G34" s="571"/>
      <c r="H34" s="571"/>
      <c r="I34" s="571"/>
      <c r="J34" s="571"/>
      <c r="K34" s="571"/>
      <c r="L34" s="572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</row>
  </sheetData>
  <mergeCells count="49">
    <mergeCell ref="B32:L32"/>
    <mergeCell ref="B33:L33"/>
    <mergeCell ref="B34:L34"/>
    <mergeCell ref="A23:B24"/>
    <mergeCell ref="C23:F24"/>
    <mergeCell ref="G23:N23"/>
    <mergeCell ref="B30:L30"/>
    <mergeCell ref="B31:L31"/>
    <mergeCell ref="P25:P27"/>
    <mergeCell ref="Q25:R25"/>
    <mergeCell ref="A25:B27"/>
    <mergeCell ref="C25:F27"/>
    <mergeCell ref="G25:L27"/>
    <mergeCell ref="M25:M27"/>
    <mergeCell ref="N25:N27"/>
    <mergeCell ref="O25:O27"/>
    <mergeCell ref="S28:W28"/>
    <mergeCell ref="A29:B29"/>
    <mergeCell ref="C29:F29"/>
    <mergeCell ref="G29:L29"/>
    <mergeCell ref="Q29:R29"/>
    <mergeCell ref="S29:W29"/>
    <mergeCell ref="A28:B28"/>
    <mergeCell ref="C28:F28"/>
    <mergeCell ref="G28:L28"/>
    <mergeCell ref="Q28:R28"/>
    <mergeCell ref="S25:W25"/>
    <mergeCell ref="Q26:R26"/>
    <mergeCell ref="S26:W26"/>
    <mergeCell ref="Q27:R27"/>
    <mergeCell ref="S27:W27"/>
    <mergeCell ref="O23:P23"/>
    <mergeCell ref="Q23:R24"/>
    <mergeCell ref="S23:X23"/>
    <mergeCell ref="G24:L24"/>
    <mergeCell ref="S24:W24"/>
    <mergeCell ref="G8:K8"/>
    <mergeCell ref="G9:K9"/>
    <mergeCell ref="G10:K10"/>
    <mergeCell ref="A13:C13"/>
    <mergeCell ref="A15:A19"/>
    <mergeCell ref="B15:B19"/>
    <mergeCell ref="C17:C19"/>
    <mergeCell ref="G11:K11"/>
    <mergeCell ref="B2:P2"/>
    <mergeCell ref="B3:P3"/>
    <mergeCell ref="G5:K5"/>
    <mergeCell ref="G6:K6"/>
    <mergeCell ref="G7:K7"/>
  </mergeCells>
  <hyperlinks>
    <hyperlink ref="A1" location="null!A1" display="Volver al inicio"/>
    <hyperlink ref="A4" location="'Solicitud Horario - DS'!A1" display="Datos simulados"/>
    <hyperlink ref="B7" location="Usuario!A1" display="Usuario"/>
    <hyperlink ref="A1:P1" location="'Objetos de dominio'!A1" display="Volver al inicio"/>
    <hyperlink ref="Q25:R28" location="Reserva!A36" display="Reserva!A36"/>
    <hyperlink ref="Q29:R29" location="Reserva!A32" display="Reserva!A32"/>
    <hyperlink ref="B10" location="'Estado Solicitud'!A1" display="Estado Solicitud"/>
    <hyperlink ref="Q25:R29" location="'Solicitud Horario'!A30" display="'Solicitud Horario'!A30"/>
    <hyperlink ref="C16" location="'Solicitud Insumo'!A8" display="Autor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4.4" x14ac:dyDescent="0.3"/>
  <cols>
    <col min="2" max="2" width="20.5546875" bestFit="1" customWidth="1"/>
    <col min="3" max="3" width="46" customWidth="1"/>
    <col min="4" max="4" width="25.33203125" bestFit="1" customWidth="1"/>
  </cols>
  <sheetData>
    <row r="1" spans="1:4" x14ac:dyDescent="0.3">
      <c r="A1" s="75" t="s">
        <v>20</v>
      </c>
      <c r="B1" s="6"/>
      <c r="C1" s="6"/>
      <c r="D1" s="75" t="s">
        <v>7</v>
      </c>
    </row>
    <row r="2" spans="1:4" x14ac:dyDescent="0.3">
      <c r="A2" s="2" t="s">
        <v>8</v>
      </c>
      <c r="B2" s="7" t="s">
        <v>9</v>
      </c>
      <c r="C2" s="7" t="s">
        <v>10</v>
      </c>
      <c r="D2" s="3" t="s">
        <v>11</v>
      </c>
    </row>
    <row r="3" spans="1:4" ht="28.8" x14ac:dyDescent="0.3">
      <c r="A3" s="1">
        <v>1</v>
      </c>
      <c r="B3" s="1" t="s">
        <v>151</v>
      </c>
      <c r="C3" s="8" t="s">
        <v>153</v>
      </c>
      <c r="D3" s="8" t="str">
        <f t="shared" ref="D3:D4" si="0">B3</f>
        <v>Instalación de Software</v>
      </c>
    </row>
    <row r="4" spans="1:4" ht="28.8" x14ac:dyDescent="0.3">
      <c r="A4" s="1">
        <v>2</v>
      </c>
      <c r="B4" s="1" t="s">
        <v>152</v>
      </c>
      <c r="C4" s="8" t="s">
        <v>154</v>
      </c>
      <c r="D4" s="8" t="str">
        <f t="shared" si="0"/>
        <v>Material de Laboratorio</v>
      </c>
    </row>
  </sheetData>
  <hyperlinks>
    <hyperlink ref="A1" location="'Objetos de dominio'!A1" display="&lt;-Volver al inicio"/>
    <hyperlink ref="D1" location="'Tipo Insumo'!A1" display="&lt;-Volver a Objeto de Dominio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E1" workbookViewId="0">
      <selection activeCell="A22" sqref="A1:T22"/>
    </sheetView>
  </sheetViews>
  <sheetFormatPr baseColWidth="10" defaultRowHeight="14.4" x14ac:dyDescent="0.3"/>
  <cols>
    <col min="1" max="1" width="16.77734375" customWidth="1"/>
  </cols>
  <sheetData>
    <row r="1" spans="1:20" x14ac:dyDescent="0.3">
      <c r="A1" s="310" t="s">
        <v>35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77"/>
    </row>
    <row r="2" spans="1:20" x14ac:dyDescent="0.3">
      <c r="A2" s="78" t="s">
        <v>36</v>
      </c>
      <c r="B2" s="403" t="str">
        <f>'Objetos de dominio'!A11</f>
        <v>Tipo Insumo</v>
      </c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8"/>
      <c r="T2" s="77"/>
    </row>
    <row r="3" spans="1:20" x14ac:dyDescent="0.3">
      <c r="A3" s="78" t="s">
        <v>37</v>
      </c>
      <c r="B3" s="403" t="str">
        <f>'Objetos de dominio'!D11</f>
        <v>Objeto de dominio que representa el tipo de insumo, Por ejemplo si es de instalar un programa o de algun material de laboratorio especifico.</v>
      </c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8"/>
      <c r="T3" s="77"/>
    </row>
    <row r="4" spans="1:20" ht="15" thickBot="1" x14ac:dyDescent="0.35">
      <c r="A4" s="111" t="s">
        <v>38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7"/>
    </row>
    <row r="5" spans="1:20" ht="27.6" x14ac:dyDescent="0.3">
      <c r="A5" s="80" t="s">
        <v>39</v>
      </c>
      <c r="B5" s="81" t="s">
        <v>40</v>
      </c>
      <c r="C5" s="81" t="s">
        <v>41</v>
      </c>
      <c r="D5" s="81" t="s">
        <v>42</v>
      </c>
      <c r="E5" s="81" t="s">
        <v>43</v>
      </c>
      <c r="F5" s="81" t="s">
        <v>44</v>
      </c>
      <c r="G5" s="81" t="s">
        <v>45</v>
      </c>
      <c r="H5" s="404" t="s">
        <v>46</v>
      </c>
      <c r="I5" s="405"/>
      <c r="J5" s="406"/>
      <c r="K5" s="404" t="s">
        <v>47</v>
      </c>
      <c r="L5" s="406"/>
      <c r="M5" s="81" t="s">
        <v>48</v>
      </c>
      <c r="N5" s="81" t="s">
        <v>49</v>
      </c>
      <c r="O5" s="81" t="s">
        <v>50</v>
      </c>
      <c r="P5" s="81" t="s">
        <v>51</v>
      </c>
      <c r="Q5" s="81" t="s">
        <v>52</v>
      </c>
      <c r="R5" s="81" t="s">
        <v>53</v>
      </c>
      <c r="S5" s="81" t="s">
        <v>54</v>
      </c>
      <c r="T5" s="82" t="str">
        <f>A22</f>
        <v>Consultar Tipo Insumo</v>
      </c>
    </row>
    <row r="6" spans="1:20" ht="110.4" x14ac:dyDescent="0.3">
      <c r="A6" s="83" t="s">
        <v>8</v>
      </c>
      <c r="B6" s="84" t="s">
        <v>55</v>
      </c>
      <c r="C6" s="84">
        <v>36</v>
      </c>
      <c r="D6" s="84">
        <v>36</v>
      </c>
      <c r="E6" s="84"/>
      <c r="F6" s="84"/>
      <c r="G6" s="84"/>
      <c r="H6" s="407" t="s">
        <v>56</v>
      </c>
      <c r="I6" s="389"/>
      <c r="J6" s="388"/>
      <c r="K6" s="408"/>
      <c r="L6" s="392"/>
      <c r="M6" s="87" t="s">
        <v>57</v>
      </c>
      <c r="N6" s="84" t="s">
        <v>58</v>
      </c>
      <c r="O6" s="84" t="s">
        <v>59</v>
      </c>
      <c r="P6" s="84" t="s">
        <v>58</v>
      </c>
      <c r="Q6" s="84" t="s">
        <v>59</v>
      </c>
      <c r="R6" s="84" t="s">
        <v>58</v>
      </c>
      <c r="S6" s="88" t="s">
        <v>338</v>
      </c>
      <c r="T6" s="89" t="s">
        <v>62</v>
      </c>
    </row>
    <row r="7" spans="1:20" ht="69" x14ac:dyDescent="0.3">
      <c r="A7" s="90" t="s">
        <v>176</v>
      </c>
      <c r="B7" s="90" t="s">
        <v>55</v>
      </c>
      <c r="C7" s="91">
        <v>6</v>
      </c>
      <c r="D7" s="84">
        <v>10</v>
      </c>
      <c r="E7" s="84"/>
      <c r="F7" s="84"/>
      <c r="G7" s="88"/>
      <c r="H7" s="409" t="s">
        <v>177</v>
      </c>
      <c r="I7" s="389"/>
      <c r="J7" s="389"/>
      <c r="K7" s="407"/>
      <c r="L7" s="388"/>
      <c r="M7" s="92" t="s">
        <v>57</v>
      </c>
      <c r="N7" s="84" t="s">
        <v>59</v>
      </c>
      <c r="O7" s="84" t="s">
        <v>64</v>
      </c>
      <c r="P7" s="84" t="s">
        <v>58</v>
      </c>
      <c r="Q7" s="84" t="s">
        <v>59</v>
      </c>
      <c r="R7" s="84" t="s">
        <v>59</v>
      </c>
      <c r="S7" s="88" t="s">
        <v>339</v>
      </c>
      <c r="T7" s="93" t="s">
        <v>62</v>
      </c>
    </row>
    <row r="8" spans="1:20" ht="69" x14ac:dyDescent="0.3">
      <c r="A8" s="90" t="s">
        <v>10</v>
      </c>
      <c r="B8" s="94" t="s">
        <v>55</v>
      </c>
      <c r="C8" s="95">
        <v>20</v>
      </c>
      <c r="D8" s="90">
        <v>50</v>
      </c>
      <c r="E8" s="90"/>
      <c r="F8" s="90"/>
      <c r="G8" s="90"/>
      <c r="H8" s="407" t="s">
        <v>179</v>
      </c>
      <c r="I8" s="389"/>
      <c r="J8" s="389"/>
      <c r="K8" s="409"/>
      <c r="L8" s="388"/>
      <c r="M8" s="96" t="s">
        <v>57</v>
      </c>
      <c r="N8" s="90" t="s">
        <v>59</v>
      </c>
      <c r="O8" s="90" t="s">
        <v>59</v>
      </c>
      <c r="P8" s="90" t="s">
        <v>58</v>
      </c>
      <c r="Q8" s="90" t="s">
        <v>59</v>
      </c>
      <c r="R8" s="97" t="s">
        <v>59</v>
      </c>
      <c r="S8" s="90" t="s">
        <v>340</v>
      </c>
      <c r="T8" s="93" t="s">
        <v>181</v>
      </c>
    </row>
    <row r="9" spans="1:20" x14ac:dyDescent="0.3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</row>
    <row r="10" spans="1:20" ht="15" thickBot="1" x14ac:dyDescent="0.3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</row>
    <row r="11" spans="1:20" x14ac:dyDescent="0.3">
      <c r="A11" s="410" t="s">
        <v>75</v>
      </c>
      <c r="B11" s="405"/>
      <c r="C11" s="411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</row>
    <row r="12" spans="1:20" ht="27.6" x14ac:dyDescent="0.3">
      <c r="A12" s="98" t="s">
        <v>76</v>
      </c>
      <c r="B12" s="99" t="s">
        <v>54</v>
      </c>
      <c r="C12" s="100" t="s">
        <v>77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</row>
    <row r="13" spans="1:20" x14ac:dyDescent="0.3">
      <c r="A13" s="401" t="s">
        <v>78</v>
      </c>
      <c r="B13" s="401" t="s">
        <v>182</v>
      </c>
      <c r="C13" s="101" t="s">
        <v>176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1:20" x14ac:dyDescent="0.3">
      <c r="A14" s="402"/>
      <c r="B14" s="402"/>
      <c r="C14" s="102" t="s">
        <v>10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1:20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1:20" x14ac:dyDescent="0.3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</row>
    <row r="17" spans="1:20" x14ac:dyDescent="0.3">
      <c r="A17" s="391" t="s">
        <v>80</v>
      </c>
      <c r="B17" s="392"/>
      <c r="C17" s="391" t="s">
        <v>54</v>
      </c>
      <c r="D17" s="397"/>
      <c r="E17" s="397"/>
      <c r="F17" s="397"/>
      <c r="G17" s="397"/>
      <c r="H17" s="392"/>
      <c r="I17" s="391" t="s">
        <v>81</v>
      </c>
      <c r="J17" s="397"/>
      <c r="K17" s="397"/>
      <c r="L17" s="391" t="s">
        <v>82</v>
      </c>
      <c r="M17" s="392"/>
      <c r="N17" s="391" t="s">
        <v>83</v>
      </c>
      <c r="O17" s="391" t="s">
        <v>84</v>
      </c>
      <c r="P17" s="397"/>
      <c r="Q17" s="397"/>
      <c r="R17" s="397"/>
      <c r="S17" s="392"/>
      <c r="T17" s="77"/>
    </row>
    <row r="18" spans="1:20" x14ac:dyDescent="0.3">
      <c r="A18" s="393"/>
      <c r="B18" s="394"/>
      <c r="C18" s="393"/>
      <c r="D18" s="321"/>
      <c r="E18" s="321"/>
      <c r="F18" s="321"/>
      <c r="G18" s="321"/>
      <c r="H18" s="394"/>
      <c r="I18" s="393"/>
      <c r="J18" s="321"/>
      <c r="K18" s="399"/>
      <c r="L18" s="393"/>
      <c r="M18" s="394"/>
      <c r="N18" s="393"/>
      <c r="O18" s="393"/>
      <c r="P18" s="321"/>
      <c r="Q18" s="321"/>
      <c r="R18" s="321"/>
      <c r="S18" s="394"/>
      <c r="T18" s="77"/>
    </row>
    <row r="19" spans="1:20" x14ac:dyDescent="0.3">
      <c r="A19" s="393"/>
      <c r="B19" s="394"/>
      <c r="C19" s="393"/>
      <c r="D19" s="321"/>
      <c r="E19" s="321"/>
      <c r="F19" s="321"/>
      <c r="G19" s="321"/>
      <c r="H19" s="394"/>
      <c r="I19" s="393"/>
      <c r="J19" s="321"/>
      <c r="K19" s="399"/>
      <c r="L19" s="393"/>
      <c r="M19" s="394"/>
      <c r="N19" s="393"/>
      <c r="O19" s="393"/>
      <c r="P19" s="321"/>
      <c r="Q19" s="321"/>
      <c r="R19" s="321"/>
      <c r="S19" s="394"/>
      <c r="T19" s="77"/>
    </row>
    <row r="20" spans="1:20" x14ac:dyDescent="0.3">
      <c r="A20" s="393"/>
      <c r="B20" s="394"/>
      <c r="C20" s="393"/>
      <c r="D20" s="321"/>
      <c r="E20" s="321"/>
      <c r="F20" s="321"/>
      <c r="G20" s="321"/>
      <c r="H20" s="394"/>
      <c r="I20" s="395"/>
      <c r="J20" s="398"/>
      <c r="K20" s="398"/>
      <c r="L20" s="395"/>
      <c r="M20" s="396"/>
      <c r="N20" s="393"/>
      <c r="O20" s="395"/>
      <c r="P20" s="398"/>
      <c r="Q20" s="398"/>
      <c r="R20" s="398"/>
      <c r="S20" s="396"/>
      <c r="T20" s="77"/>
    </row>
    <row r="21" spans="1:20" x14ac:dyDescent="0.3">
      <c r="A21" s="395"/>
      <c r="B21" s="396"/>
      <c r="C21" s="395"/>
      <c r="D21" s="398"/>
      <c r="E21" s="398"/>
      <c r="F21" s="398"/>
      <c r="G21" s="398"/>
      <c r="H21" s="396"/>
      <c r="I21" s="103" t="s">
        <v>85</v>
      </c>
      <c r="J21" s="103" t="s">
        <v>86</v>
      </c>
      <c r="K21" s="104" t="s">
        <v>10</v>
      </c>
      <c r="L21" s="105" t="s">
        <v>86</v>
      </c>
      <c r="M21" s="105" t="s">
        <v>10</v>
      </c>
      <c r="N21" s="395"/>
      <c r="O21" s="400" t="s">
        <v>87</v>
      </c>
      <c r="P21" s="389"/>
      <c r="Q21" s="389"/>
      <c r="R21" s="388"/>
      <c r="S21" s="105" t="s">
        <v>88</v>
      </c>
      <c r="T21" s="77"/>
    </row>
    <row r="22" spans="1:20" ht="124.2" x14ac:dyDescent="0.3">
      <c r="A22" s="387" t="s">
        <v>341</v>
      </c>
      <c r="B22" s="388"/>
      <c r="C22" s="387" t="s">
        <v>342</v>
      </c>
      <c r="D22" s="389"/>
      <c r="E22" s="389"/>
      <c r="F22" s="389"/>
      <c r="G22" s="389"/>
      <c r="H22" s="388"/>
      <c r="I22" s="106" t="s">
        <v>343</v>
      </c>
      <c r="J22" s="106" t="s">
        <v>155</v>
      </c>
      <c r="K22" s="107" t="s">
        <v>344</v>
      </c>
      <c r="L22" s="108" t="s">
        <v>345</v>
      </c>
      <c r="M22" s="108" t="s">
        <v>102</v>
      </c>
      <c r="N22" s="109"/>
      <c r="O22" s="390"/>
      <c r="P22" s="389"/>
      <c r="Q22" s="389"/>
      <c r="R22" s="388"/>
      <c r="S22" s="107"/>
      <c r="T22" s="77"/>
    </row>
  </sheetData>
  <mergeCells count="24">
    <mergeCell ref="A22:B22"/>
    <mergeCell ref="C22:H22"/>
    <mergeCell ref="O22:R22"/>
    <mergeCell ref="A17:B21"/>
    <mergeCell ref="C17:H21"/>
    <mergeCell ref="I17:K20"/>
    <mergeCell ref="L17:M20"/>
    <mergeCell ref="N17:N21"/>
    <mergeCell ref="O17:S20"/>
    <mergeCell ref="O21:R21"/>
    <mergeCell ref="A13:A14"/>
    <mergeCell ref="B13:B14"/>
    <mergeCell ref="A1:S1"/>
    <mergeCell ref="B2:S2"/>
    <mergeCell ref="B3:S3"/>
    <mergeCell ref="H5:J5"/>
    <mergeCell ref="K5:L5"/>
    <mergeCell ref="H6:J6"/>
    <mergeCell ref="K6:L6"/>
    <mergeCell ref="H7:J7"/>
    <mergeCell ref="K7:L7"/>
    <mergeCell ref="H8:J8"/>
    <mergeCell ref="K8:L8"/>
    <mergeCell ref="A11:C11"/>
  </mergeCells>
  <hyperlinks>
    <hyperlink ref="A1" location="null!A1" display="Volver al inicio"/>
    <hyperlink ref="A4" location="'Tipo Insumo - DS'!B2" display="Datos simulados"/>
    <hyperlink ref="C13" location="'Estado Solicitud'!A7" display="Nombre "/>
    <hyperlink ref="C14" location="'Estado Solicitud'!A8" display="Descripcion"/>
    <hyperlink ref="A1:S1" location="'Objetos de dominio'!A1" display="Volver al inicio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" sqref="D1"/>
    </sheetView>
  </sheetViews>
  <sheetFormatPr baseColWidth="10" defaultRowHeight="14.4" x14ac:dyDescent="0.3"/>
  <cols>
    <col min="2" max="2" width="13.21875" bestFit="1" customWidth="1"/>
    <col min="4" max="4" width="27.6640625" bestFit="1" customWidth="1"/>
    <col min="5" max="5" width="54.5546875" bestFit="1" customWidth="1"/>
  </cols>
  <sheetData>
    <row r="1" spans="1:5" x14ac:dyDescent="0.3">
      <c r="A1" s="75" t="s">
        <v>127</v>
      </c>
      <c r="D1" s="75" t="s">
        <v>174</v>
      </c>
    </row>
    <row r="2" spans="1:5" x14ac:dyDescent="0.3">
      <c r="A2" s="2" t="s">
        <v>8</v>
      </c>
      <c r="B2" s="2" t="s">
        <v>9</v>
      </c>
      <c r="C2" s="2" t="s">
        <v>21</v>
      </c>
      <c r="D2" s="2" t="s">
        <v>22</v>
      </c>
      <c r="E2" s="3" t="s">
        <v>11</v>
      </c>
    </row>
    <row r="3" spans="1:5" x14ac:dyDescent="0.3">
      <c r="A3" s="1">
        <v>1</v>
      </c>
      <c r="B3" s="1" t="s">
        <v>23</v>
      </c>
      <c r="C3" s="1">
        <v>12314</v>
      </c>
      <c r="D3" s="1" t="s">
        <v>24</v>
      </c>
      <c r="E3" s="1" t="str">
        <f t="shared" ref="E3:E8" si="0">CONCATENATE("Usuario :",B3,"-",C3,"-",D3)</f>
        <v>Usuario :Jose Arbelaez-12314-Jose.Arbelaez314@uco.net.co</v>
      </c>
    </row>
    <row r="4" spans="1:5" x14ac:dyDescent="0.3">
      <c r="A4" s="1">
        <v>2</v>
      </c>
      <c r="B4" s="1" t="s">
        <v>25</v>
      </c>
      <c r="C4" s="1">
        <v>31232</v>
      </c>
      <c r="D4" s="1" t="s">
        <v>26</v>
      </c>
      <c r="E4" s="1" t="str">
        <f t="shared" si="0"/>
        <v>Usuario :Alvaro Ramirez-31232-Alvaro.Ramirez232@uco.net.co</v>
      </c>
    </row>
    <row r="5" spans="1:5" x14ac:dyDescent="0.3">
      <c r="A5" s="1">
        <v>3</v>
      </c>
      <c r="B5" s="1" t="s">
        <v>27</v>
      </c>
      <c r="C5" s="1">
        <v>321233</v>
      </c>
      <c r="D5" s="1" t="s">
        <v>28</v>
      </c>
      <c r="E5" s="1" t="str">
        <f t="shared" si="0"/>
        <v>Usuario :Diana Tamayo-321233-Diana.Tamayo3432@uco.net.co</v>
      </c>
    </row>
    <row r="6" spans="1:5" x14ac:dyDescent="0.3">
      <c r="A6" s="1">
        <v>4</v>
      </c>
      <c r="B6" s="1" t="s">
        <v>29</v>
      </c>
      <c r="C6" s="1">
        <v>123121</v>
      </c>
      <c r="D6" s="1" t="s">
        <v>30</v>
      </c>
      <c r="E6" s="1" t="str">
        <f t="shared" si="0"/>
        <v>Usuario :Jaime Gomez-123121-Jaime Gomez2121@uco.net.co</v>
      </c>
    </row>
    <row r="7" spans="1:5" x14ac:dyDescent="0.3">
      <c r="A7" s="1">
        <v>5</v>
      </c>
      <c r="B7" s="1" t="s">
        <v>31</v>
      </c>
      <c r="C7" s="1">
        <v>21231113</v>
      </c>
      <c r="D7" s="1" t="s">
        <v>32</v>
      </c>
      <c r="E7" s="1" t="str">
        <f t="shared" si="0"/>
        <v>Usuario :Wider Farid-21231113-Wider.Farid31233@uco.net.co</v>
      </c>
    </row>
    <row r="8" spans="1:5" x14ac:dyDescent="0.3">
      <c r="A8" s="1">
        <v>6</v>
      </c>
      <c r="B8" s="1" t="s">
        <v>33</v>
      </c>
      <c r="C8" s="1">
        <v>46382</v>
      </c>
      <c r="D8" s="1" t="s">
        <v>34</v>
      </c>
      <c r="E8" s="1" t="str">
        <f t="shared" si="0"/>
        <v>Usuario :Luz Mery Rios-46382-Luz.Rios382@uco.net.co</v>
      </c>
    </row>
  </sheetData>
  <hyperlinks>
    <hyperlink ref="A1" location="'Objetos de dominio'!A1" display="&lt;-Volver a inicio"/>
    <hyperlink ref="D1" location="Usuario!A1" display="&lt;-Volver a Objetos de dominio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C1" zoomScale="80" workbookViewId="0">
      <selection activeCell="A36" sqref="A1:V36"/>
    </sheetView>
  </sheetViews>
  <sheetFormatPr baseColWidth="10" defaultRowHeight="14.4" x14ac:dyDescent="0.3"/>
  <cols>
    <col min="1" max="1" width="14.88671875" customWidth="1"/>
  </cols>
  <sheetData>
    <row r="1" spans="1:22" x14ac:dyDescent="0.3">
      <c r="A1" s="310" t="s">
        <v>35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9"/>
      <c r="U1" s="9"/>
      <c r="V1" s="9"/>
    </row>
    <row r="2" spans="1:22" ht="27.6" x14ac:dyDescent="0.3">
      <c r="A2" s="10" t="s">
        <v>36</v>
      </c>
      <c r="B2" s="312" t="str">
        <f>'Objetos de dominio'!A12</f>
        <v>Usuario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4"/>
      <c r="T2" s="9"/>
      <c r="U2" s="9"/>
      <c r="V2" s="9"/>
    </row>
    <row r="3" spans="1:22" x14ac:dyDescent="0.3">
      <c r="A3" s="10" t="s">
        <v>37</v>
      </c>
      <c r="B3" s="312" t="str">
        <f>'Objetos de dominio'!D12</f>
        <v xml:space="preserve">Objeto de dominio que representa  un usuario, el cual es el actor encargado de realizar  las solicitudes 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4"/>
      <c r="T3" s="9"/>
      <c r="U3" s="9"/>
      <c r="V3" s="9"/>
    </row>
    <row r="4" spans="1:22" ht="15" thickBot="1" x14ac:dyDescent="0.35">
      <c r="A4" s="11" t="s">
        <v>38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9"/>
      <c r="U4" s="9"/>
      <c r="V4" s="9"/>
    </row>
    <row r="5" spans="1:22" ht="27.6" x14ac:dyDescent="0.3">
      <c r="A5" s="13" t="s">
        <v>39</v>
      </c>
      <c r="B5" s="13" t="s">
        <v>40</v>
      </c>
      <c r="C5" s="13" t="s">
        <v>41</v>
      </c>
      <c r="D5" s="13" t="s">
        <v>42</v>
      </c>
      <c r="E5" s="13" t="s">
        <v>43</v>
      </c>
      <c r="F5" s="13" t="s">
        <v>44</v>
      </c>
      <c r="G5" s="13" t="s">
        <v>45</v>
      </c>
      <c r="H5" s="462" t="s">
        <v>46</v>
      </c>
      <c r="I5" s="313"/>
      <c r="J5" s="314"/>
      <c r="K5" s="462" t="s">
        <v>47</v>
      </c>
      <c r="L5" s="314"/>
      <c r="M5" s="13" t="s">
        <v>48</v>
      </c>
      <c r="N5" s="13" t="s">
        <v>49</v>
      </c>
      <c r="O5" s="13" t="s">
        <v>50</v>
      </c>
      <c r="P5" s="13" t="s">
        <v>51</v>
      </c>
      <c r="Q5" s="13" t="s">
        <v>52</v>
      </c>
      <c r="R5" s="13" t="s">
        <v>53</v>
      </c>
      <c r="S5" s="13" t="s">
        <v>54</v>
      </c>
      <c r="T5" s="14" t="str">
        <f>A26</f>
        <v>Crear Usuario</v>
      </c>
      <c r="U5" s="15" t="str">
        <f>A29</f>
        <v>Consultar Usuario</v>
      </c>
      <c r="V5" s="16" t="str">
        <f>A30</f>
        <v>Eliminar Usuario</v>
      </c>
    </row>
    <row r="6" spans="1:22" ht="110.4" x14ac:dyDescent="0.3">
      <c r="A6" s="18" t="s">
        <v>8</v>
      </c>
      <c r="B6" s="19" t="s">
        <v>55</v>
      </c>
      <c r="C6" s="19">
        <v>36</v>
      </c>
      <c r="D6" s="18">
        <v>36</v>
      </c>
      <c r="E6" s="18"/>
      <c r="F6" s="18"/>
      <c r="G6" s="18"/>
      <c r="H6" s="460" t="s">
        <v>56</v>
      </c>
      <c r="I6" s="313"/>
      <c r="J6" s="314"/>
      <c r="K6" s="460"/>
      <c r="L6" s="314"/>
      <c r="M6" s="20" t="s">
        <v>57</v>
      </c>
      <c r="N6" s="18" t="s">
        <v>58</v>
      </c>
      <c r="O6" s="18" t="s">
        <v>59</v>
      </c>
      <c r="P6" s="18" t="s">
        <v>58</v>
      </c>
      <c r="Q6" s="18" t="s">
        <v>59</v>
      </c>
      <c r="R6" s="18" t="s">
        <v>58</v>
      </c>
      <c r="S6" s="18" t="s">
        <v>60</v>
      </c>
      <c r="T6" s="21" t="s">
        <v>61</v>
      </c>
      <c r="U6" s="22" t="s">
        <v>61</v>
      </c>
      <c r="V6" s="23" t="s">
        <v>62</v>
      </c>
    </row>
    <row r="7" spans="1:22" ht="69" x14ac:dyDescent="0.3">
      <c r="A7" s="25" t="s">
        <v>9</v>
      </c>
      <c r="B7" s="26" t="s">
        <v>55</v>
      </c>
      <c r="C7" s="18">
        <v>5</v>
      </c>
      <c r="D7" s="27">
        <v>15</v>
      </c>
      <c r="E7" s="18"/>
      <c r="F7" s="18"/>
      <c r="G7" s="18"/>
      <c r="H7" s="386" t="s">
        <v>63</v>
      </c>
      <c r="I7" s="313"/>
      <c r="J7" s="314"/>
      <c r="K7" s="460"/>
      <c r="L7" s="314"/>
      <c r="M7" s="18" t="str">
        <f>M6</f>
        <v>-Quitar espacios en blanco al inicio y al final.</v>
      </c>
      <c r="N7" s="18" t="s">
        <v>59</v>
      </c>
      <c r="O7" s="18" t="s">
        <v>64</v>
      </c>
      <c r="P7" s="18" t="s">
        <v>58</v>
      </c>
      <c r="Q7" s="18" t="s">
        <v>59</v>
      </c>
      <c r="R7" s="18" t="s">
        <v>59</v>
      </c>
      <c r="S7" s="18" t="s">
        <v>65</v>
      </c>
      <c r="T7" s="21" t="s">
        <v>61</v>
      </c>
      <c r="U7" s="22" t="s">
        <v>61</v>
      </c>
      <c r="V7" s="28" t="s">
        <v>62</v>
      </c>
    </row>
    <row r="8" spans="1:22" ht="69" x14ac:dyDescent="0.3">
      <c r="A8" s="25" t="s">
        <v>21</v>
      </c>
      <c r="B8" s="26" t="s">
        <v>66</v>
      </c>
      <c r="C8" s="18">
        <v>10</v>
      </c>
      <c r="D8" s="27">
        <v>15</v>
      </c>
      <c r="E8" s="18"/>
      <c r="F8" s="18"/>
      <c r="G8" s="18"/>
      <c r="H8" s="386" t="s">
        <v>67</v>
      </c>
      <c r="I8" s="313"/>
      <c r="J8" s="314"/>
      <c r="K8" s="460"/>
      <c r="L8" s="314"/>
      <c r="M8" s="20" t="s">
        <v>68</v>
      </c>
      <c r="N8" s="18" t="s">
        <v>59</v>
      </c>
      <c r="O8" s="18" t="s">
        <v>64</v>
      </c>
      <c r="P8" s="18" t="s">
        <v>58</v>
      </c>
      <c r="Q8" s="18" t="s">
        <v>59</v>
      </c>
      <c r="R8" s="18" t="s">
        <v>59</v>
      </c>
      <c r="S8" s="18" t="s">
        <v>69</v>
      </c>
      <c r="T8" s="21" t="s">
        <v>61</v>
      </c>
      <c r="U8" s="22" t="s">
        <v>61</v>
      </c>
      <c r="V8" s="28" t="s">
        <v>70</v>
      </c>
    </row>
    <row r="9" spans="1:22" ht="151.80000000000001" x14ac:dyDescent="0.3">
      <c r="A9" s="18" t="s">
        <v>22</v>
      </c>
      <c r="B9" s="29" t="s">
        <v>55</v>
      </c>
      <c r="C9" s="29">
        <v>10</v>
      </c>
      <c r="D9" s="18">
        <v>20</v>
      </c>
      <c r="E9" s="18"/>
      <c r="F9" s="18"/>
      <c r="G9" s="18"/>
      <c r="H9" s="386" t="s">
        <v>71</v>
      </c>
      <c r="I9" s="313"/>
      <c r="J9" s="314"/>
      <c r="K9" s="460"/>
      <c r="L9" s="314"/>
      <c r="M9" s="20" t="s">
        <v>72</v>
      </c>
      <c r="N9" s="18" t="s">
        <v>59</v>
      </c>
      <c r="O9" s="18" t="s">
        <v>64</v>
      </c>
      <c r="P9" s="18" t="s">
        <v>58</v>
      </c>
      <c r="Q9" s="18" t="s">
        <v>59</v>
      </c>
      <c r="R9" s="18" t="s">
        <v>59</v>
      </c>
      <c r="S9" s="18" t="s">
        <v>73</v>
      </c>
      <c r="T9" s="21" t="s">
        <v>61</v>
      </c>
      <c r="U9" s="22" t="s">
        <v>74</v>
      </c>
      <c r="V9" s="28" t="s">
        <v>70</v>
      </c>
    </row>
    <row r="10" spans="1:22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">
      <c r="A12" s="353" t="s">
        <v>75</v>
      </c>
      <c r="B12" s="316"/>
      <c r="C12" s="33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27.6" x14ac:dyDescent="0.3">
      <c r="A13" s="30" t="s">
        <v>76</v>
      </c>
      <c r="B13" s="31" t="s">
        <v>54</v>
      </c>
      <c r="C13" s="32" t="s">
        <v>77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">
      <c r="A14" s="354" t="s">
        <v>78</v>
      </c>
      <c r="B14" s="354" t="s">
        <v>79</v>
      </c>
      <c r="C14" s="576" t="s">
        <v>9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">
      <c r="A15" s="335"/>
      <c r="B15" s="335"/>
      <c r="C15" s="35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28.8" x14ac:dyDescent="0.3">
      <c r="A16" s="355"/>
      <c r="B16" s="355"/>
      <c r="C16" s="33" t="s">
        <v>22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318" t="s">
        <v>80</v>
      </c>
      <c r="B21" s="309"/>
      <c r="C21" s="318" t="s">
        <v>54</v>
      </c>
      <c r="D21" s="308"/>
      <c r="E21" s="308"/>
      <c r="F21" s="308"/>
      <c r="G21" s="308"/>
      <c r="H21" s="309"/>
      <c r="I21" s="318" t="s">
        <v>81</v>
      </c>
      <c r="J21" s="308"/>
      <c r="K21" s="308"/>
      <c r="L21" s="318" t="s">
        <v>82</v>
      </c>
      <c r="M21" s="309"/>
      <c r="N21" s="318" t="s">
        <v>83</v>
      </c>
      <c r="O21" s="318" t="s">
        <v>84</v>
      </c>
      <c r="P21" s="308"/>
      <c r="Q21" s="308"/>
      <c r="R21" s="308"/>
      <c r="S21" s="309"/>
      <c r="T21" s="9"/>
      <c r="U21" s="9"/>
      <c r="V21" s="9"/>
    </row>
    <row r="22" spans="1:22" x14ac:dyDescent="0.3">
      <c r="A22" s="319"/>
      <c r="B22" s="322"/>
      <c r="C22" s="319"/>
      <c r="D22" s="321"/>
      <c r="E22" s="321"/>
      <c r="F22" s="321"/>
      <c r="G22" s="321"/>
      <c r="H22" s="322"/>
      <c r="I22" s="319"/>
      <c r="J22" s="321"/>
      <c r="K22" s="333"/>
      <c r="L22" s="319"/>
      <c r="M22" s="322"/>
      <c r="N22" s="319"/>
      <c r="O22" s="319"/>
      <c r="P22" s="321"/>
      <c r="Q22" s="321"/>
      <c r="R22" s="321"/>
      <c r="S22" s="322"/>
      <c r="T22" s="9"/>
      <c r="U22" s="9"/>
      <c r="V22" s="9"/>
    </row>
    <row r="23" spans="1:22" x14ac:dyDescent="0.3">
      <c r="A23" s="319"/>
      <c r="B23" s="322"/>
      <c r="C23" s="319"/>
      <c r="D23" s="321"/>
      <c r="E23" s="321"/>
      <c r="F23" s="321"/>
      <c r="G23" s="321"/>
      <c r="H23" s="322"/>
      <c r="I23" s="319"/>
      <c r="J23" s="321"/>
      <c r="K23" s="333"/>
      <c r="L23" s="319"/>
      <c r="M23" s="322"/>
      <c r="N23" s="319"/>
      <c r="O23" s="319"/>
      <c r="P23" s="321"/>
      <c r="Q23" s="321"/>
      <c r="R23" s="321"/>
      <c r="S23" s="322"/>
      <c r="T23" s="9"/>
      <c r="U23" s="9"/>
      <c r="V23" s="9"/>
    </row>
    <row r="24" spans="1:22" x14ac:dyDescent="0.3">
      <c r="A24" s="319"/>
      <c r="B24" s="322"/>
      <c r="C24" s="319"/>
      <c r="D24" s="321"/>
      <c r="E24" s="321"/>
      <c r="F24" s="321"/>
      <c r="G24" s="321"/>
      <c r="H24" s="322"/>
      <c r="I24" s="320"/>
      <c r="J24" s="323"/>
      <c r="K24" s="323"/>
      <c r="L24" s="320"/>
      <c r="M24" s="324"/>
      <c r="N24" s="319"/>
      <c r="O24" s="320"/>
      <c r="P24" s="323"/>
      <c r="Q24" s="323"/>
      <c r="R24" s="323"/>
      <c r="S24" s="324"/>
      <c r="T24" s="9"/>
      <c r="U24" s="9"/>
      <c r="V24" s="9"/>
    </row>
    <row r="25" spans="1:22" x14ac:dyDescent="0.3">
      <c r="A25" s="320"/>
      <c r="B25" s="324"/>
      <c r="C25" s="320"/>
      <c r="D25" s="323"/>
      <c r="E25" s="323"/>
      <c r="F25" s="323"/>
      <c r="G25" s="323"/>
      <c r="H25" s="324"/>
      <c r="I25" s="34" t="s">
        <v>85</v>
      </c>
      <c r="J25" s="34" t="s">
        <v>86</v>
      </c>
      <c r="K25" s="35" t="s">
        <v>10</v>
      </c>
      <c r="L25" s="36" t="s">
        <v>86</v>
      </c>
      <c r="M25" s="36" t="s">
        <v>10</v>
      </c>
      <c r="N25" s="320"/>
      <c r="O25" s="325" t="s">
        <v>87</v>
      </c>
      <c r="P25" s="313"/>
      <c r="Q25" s="313"/>
      <c r="R25" s="314"/>
      <c r="S25" s="36" t="s">
        <v>88</v>
      </c>
      <c r="T25" s="9"/>
      <c r="U25" s="9"/>
      <c r="V25" s="9"/>
    </row>
    <row r="26" spans="1:22" ht="28.8" x14ac:dyDescent="0.3">
      <c r="A26" s="332" t="s">
        <v>89</v>
      </c>
      <c r="B26" s="309"/>
      <c r="C26" s="332" t="s">
        <v>90</v>
      </c>
      <c r="D26" s="308"/>
      <c r="E26" s="308"/>
      <c r="F26" s="308"/>
      <c r="G26" s="308"/>
      <c r="H26" s="309"/>
      <c r="I26" s="334" t="s">
        <v>91</v>
      </c>
      <c r="J26" s="334" t="s">
        <v>19</v>
      </c>
      <c r="K26" s="334" t="s">
        <v>92</v>
      </c>
      <c r="L26" s="336"/>
      <c r="M26" s="328"/>
      <c r="N26" s="37" t="str">
        <f t="shared" ref="N26:N28" si="0">A33</f>
        <v>Usuario-Política-1</v>
      </c>
      <c r="O26" s="329" t="s">
        <v>93</v>
      </c>
      <c r="P26" s="313"/>
      <c r="Q26" s="313"/>
      <c r="R26" s="314"/>
      <c r="S26" s="38" t="s">
        <v>94</v>
      </c>
      <c r="T26" s="9"/>
      <c r="U26" s="9"/>
      <c r="V26" s="9"/>
    </row>
    <row r="27" spans="1:22" ht="28.8" x14ac:dyDescent="0.3">
      <c r="A27" s="319"/>
      <c r="B27" s="322"/>
      <c r="C27" s="319"/>
      <c r="D27" s="321"/>
      <c r="E27" s="321"/>
      <c r="F27" s="321"/>
      <c r="G27" s="321"/>
      <c r="H27" s="322"/>
      <c r="I27" s="335"/>
      <c r="J27" s="335"/>
      <c r="K27" s="335"/>
      <c r="L27" s="335"/>
      <c r="M27" s="319"/>
      <c r="N27" s="37" t="str">
        <f t="shared" si="0"/>
        <v>Usuario-Política-2</v>
      </c>
      <c r="O27" s="329" t="s">
        <v>95</v>
      </c>
      <c r="P27" s="313"/>
      <c r="Q27" s="313"/>
      <c r="R27" s="314"/>
      <c r="S27" s="39" t="s">
        <v>94</v>
      </c>
      <c r="T27" s="9"/>
      <c r="U27" s="9"/>
      <c r="V27" s="9"/>
    </row>
    <row r="28" spans="1:22" ht="28.8" x14ac:dyDescent="0.3">
      <c r="A28" s="319"/>
      <c r="B28" s="322"/>
      <c r="C28" s="319"/>
      <c r="D28" s="333"/>
      <c r="E28" s="333"/>
      <c r="F28" s="333"/>
      <c r="G28" s="333"/>
      <c r="H28" s="322"/>
      <c r="I28" s="335"/>
      <c r="J28" s="335"/>
      <c r="K28" s="335"/>
      <c r="L28" s="335"/>
      <c r="M28" s="319"/>
      <c r="N28" s="37" t="str">
        <f t="shared" si="0"/>
        <v>Usuario-Política-3</v>
      </c>
      <c r="O28" s="329" t="s">
        <v>96</v>
      </c>
      <c r="P28" s="313"/>
      <c r="Q28" s="313"/>
      <c r="R28" s="314"/>
      <c r="S28" s="39" t="s">
        <v>94</v>
      </c>
      <c r="T28" s="9"/>
      <c r="U28" s="9"/>
      <c r="V28" s="9"/>
    </row>
    <row r="29" spans="1:22" ht="110.4" x14ac:dyDescent="0.3">
      <c r="A29" s="331" t="s">
        <v>97</v>
      </c>
      <c r="B29" s="309"/>
      <c r="C29" s="575" t="s">
        <v>98</v>
      </c>
      <c r="D29" s="308"/>
      <c r="E29" s="308"/>
      <c r="F29" s="308"/>
      <c r="G29" s="308"/>
      <c r="H29" s="309"/>
      <c r="I29" s="115" t="s">
        <v>99</v>
      </c>
      <c r="J29" s="203" t="s">
        <v>19</v>
      </c>
      <c r="K29" s="204" t="s">
        <v>100</v>
      </c>
      <c r="L29" s="205" t="s">
        <v>101</v>
      </c>
      <c r="M29" s="205" t="s">
        <v>102</v>
      </c>
      <c r="N29" s="206"/>
      <c r="O29" s="331"/>
      <c r="P29" s="308"/>
      <c r="Q29" s="308"/>
      <c r="R29" s="309"/>
      <c r="S29" s="40"/>
      <c r="T29" s="9"/>
      <c r="U29" s="9"/>
      <c r="V29" s="9"/>
    </row>
    <row r="30" spans="1:22" ht="96.6" x14ac:dyDescent="0.3">
      <c r="A30" s="573" t="s">
        <v>103</v>
      </c>
      <c r="B30" s="351"/>
      <c r="C30" s="574" t="s">
        <v>104</v>
      </c>
      <c r="D30" s="351"/>
      <c r="E30" s="351"/>
      <c r="F30" s="351"/>
      <c r="G30" s="351"/>
      <c r="H30" s="351"/>
      <c r="I30" s="207" t="s">
        <v>105</v>
      </c>
      <c r="J30" s="208" t="s">
        <v>19</v>
      </c>
      <c r="K30" s="120" t="s">
        <v>106</v>
      </c>
      <c r="L30" s="209"/>
      <c r="M30" s="209"/>
      <c r="N30" s="210" t="str">
        <f>A36</f>
        <v>Usuario-Política-4</v>
      </c>
      <c r="O30" s="573" t="s">
        <v>107</v>
      </c>
      <c r="P30" s="351"/>
      <c r="Q30" s="351"/>
      <c r="R30" s="351"/>
      <c r="S30" s="209" t="s">
        <v>94</v>
      </c>
      <c r="T30" s="9"/>
      <c r="U30" s="9"/>
      <c r="V30" s="9"/>
    </row>
    <row r="31" spans="1:22" ht="15" thickBo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3">
      <c r="A32" s="44" t="s">
        <v>8</v>
      </c>
      <c r="B32" s="338" t="s">
        <v>54</v>
      </c>
      <c r="C32" s="316"/>
      <c r="D32" s="316"/>
      <c r="E32" s="316"/>
      <c r="F32" s="316"/>
      <c r="G32" s="33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3">
      <c r="A33" s="45" t="s">
        <v>108</v>
      </c>
      <c r="B33" s="340" t="s">
        <v>109</v>
      </c>
      <c r="C33" s="313"/>
      <c r="D33" s="313"/>
      <c r="E33" s="313"/>
      <c r="F33" s="313"/>
      <c r="G33" s="34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3">
      <c r="A34" s="45" t="s">
        <v>110</v>
      </c>
      <c r="B34" s="340" t="s">
        <v>111</v>
      </c>
      <c r="C34" s="313"/>
      <c r="D34" s="313"/>
      <c r="E34" s="313"/>
      <c r="F34" s="313"/>
      <c r="G34" s="34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5" thickBot="1" x14ac:dyDescent="0.35">
      <c r="A35" s="45" t="s">
        <v>112</v>
      </c>
      <c r="B35" s="414" t="s">
        <v>113</v>
      </c>
      <c r="C35" s="415"/>
      <c r="D35" s="415"/>
      <c r="E35" s="415"/>
      <c r="F35" s="415"/>
      <c r="G35" s="416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5" thickBot="1" x14ac:dyDescent="0.35">
      <c r="A36" s="45" t="s">
        <v>114</v>
      </c>
      <c r="B36" s="414" t="s">
        <v>115</v>
      </c>
      <c r="C36" s="415"/>
      <c r="D36" s="415"/>
      <c r="E36" s="415"/>
      <c r="F36" s="415"/>
      <c r="G36" s="41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</sheetData>
  <mergeCells count="45">
    <mergeCell ref="H6:J6"/>
    <mergeCell ref="K6:L6"/>
    <mergeCell ref="A1:S1"/>
    <mergeCell ref="B2:S2"/>
    <mergeCell ref="B3:S3"/>
    <mergeCell ref="H5:J5"/>
    <mergeCell ref="K5:L5"/>
    <mergeCell ref="H7:J7"/>
    <mergeCell ref="K7:L7"/>
    <mergeCell ref="H8:J8"/>
    <mergeCell ref="K8:L8"/>
    <mergeCell ref="H9:J9"/>
    <mergeCell ref="K9:L9"/>
    <mergeCell ref="A12:C12"/>
    <mergeCell ref="A14:A16"/>
    <mergeCell ref="B14:B16"/>
    <mergeCell ref="C14:C15"/>
    <mergeCell ref="A21:B25"/>
    <mergeCell ref="C21:H25"/>
    <mergeCell ref="I21:K24"/>
    <mergeCell ref="L21:M24"/>
    <mergeCell ref="N21:N25"/>
    <mergeCell ref="O21:S24"/>
    <mergeCell ref="O25:R25"/>
    <mergeCell ref="O27:R27"/>
    <mergeCell ref="O28:R28"/>
    <mergeCell ref="A30:B30"/>
    <mergeCell ref="C30:H30"/>
    <mergeCell ref="O30:R30"/>
    <mergeCell ref="A29:B29"/>
    <mergeCell ref="C29:H29"/>
    <mergeCell ref="O29:R29"/>
    <mergeCell ref="A26:B28"/>
    <mergeCell ref="C26:H28"/>
    <mergeCell ref="I26:I28"/>
    <mergeCell ref="J26:J28"/>
    <mergeCell ref="K26:K28"/>
    <mergeCell ref="L26:L28"/>
    <mergeCell ref="M26:M28"/>
    <mergeCell ref="O26:R26"/>
    <mergeCell ref="B36:G36"/>
    <mergeCell ref="B35:G35"/>
    <mergeCell ref="B32:G32"/>
    <mergeCell ref="B33:G33"/>
    <mergeCell ref="B34:G34"/>
  </mergeCells>
  <hyperlinks>
    <hyperlink ref="A1" location="null!A1" display="Volver al inicio"/>
    <hyperlink ref="A4" location="'Usuario - DS'!B2" display="Datos simulados"/>
    <hyperlink ref="C14" location="null!A7" display="Nombre"/>
    <hyperlink ref="C16" location="Usuario!A9" display="Correo Institucional"/>
    <hyperlink ref="A1:S1" location="'Objetos de dominio'!A1" display="Volver al inicio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" sqref="C1"/>
    </sheetView>
  </sheetViews>
  <sheetFormatPr baseColWidth="10" defaultRowHeight="14.4" x14ac:dyDescent="0.3"/>
  <cols>
    <col min="1" max="1" width="14.21875" customWidth="1"/>
    <col min="2" max="2" width="68.33203125" bestFit="1" customWidth="1"/>
    <col min="3" max="3" width="93.21875" customWidth="1"/>
    <col min="4" max="4" width="65" customWidth="1"/>
    <col min="5" max="5" width="93.6640625" customWidth="1"/>
  </cols>
  <sheetData>
    <row r="1" spans="1:5" x14ac:dyDescent="0.3">
      <c r="A1" s="65" t="s">
        <v>127</v>
      </c>
      <c r="B1" s="61"/>
      <c r="C1" s="65" t="s">
        <v>359</v>
      </c>
      <c r="D1" s="61"/>
      <c r="E1" s="61"/>
    </row>
    <row r="2" spans="1:5" ht="28.8" x14ac:dyDescent="0.3">
      <c r="A2" s="66" t="s">
        <v>357</v>
      </c>
      <c r="B2" s="66" t="s">
        <v>348</v>
      </c>
      <c r="C2" s="66" t="s">
        <v>186</v>
      </c>
      <c r="D2" s="66" t="s">
        <v>358</v>
      </c>
      <c r="E2" s="67" t="s">
        <v>11</v>
      </c>
    </row>
    <row r="3" spans="1:5" ht="46.2" customHeight="1" x14ac:dyDescent="0.3">
      <c r="A3" s="61">
        <v>1</v>
      </c>
      <c r="B3" s="65" t="str">
        <f>'Buzon - DS'!C3</f>
        <v>Buzon De: Lisdey Cardona-Coordinador.SalaSistemas2134@uco.net.co-21344112</v>
      </c>
      <c r="C3" s="65" t="str">
        <f>'Solicitud Pendiente - DS'!C3</f>
        <v>Usuario :Jose Arbelaez-12314-Jose.Arbelaez314@uco.net.co-Necesito una reserva para el dia martes "31/10/2023" de 2 a 4 de la tarde para mi clase de estadistica -15-'3/3/2023- 15:34</v>
      </c>
      <c r="D3" s="61" t="s">
        <v>360</v>
      </c>
      <c r="E3" s="61" t="str">
        <f>CONCATENATE(B3,"-",C3,"-",D3)</f>
        <v xml:space="preserve">Buzon De: Lisdey Cardona-Coordinador.SalaSistemas2134@uco.net.co-21344112-Usuario :Jose Arbelaez-12314-Jose.Arbelaez314@uco.net.co-Necesito una reserva para el dia martes "31/10/2023" de 2 a 4 de la tarde para mi clase de estadistica -15-'3/3/2023- 15:34-Hola tu solicitud  ha sido aprovada </v>
      </c>
    </row>
    <row r="4" spans="1:5" ht="57.6" x14ac:dyDescent="0.3">
      <c r="A4" s="61">
        <v>3</v>
      </c>
      <c r="B4" s="65" t="str">
        <f>B3</f>
        <v>Buzon De: Lisdey Cardona-Coordinador.SalaSistemas2134@uco.net.co-21344112</v>
      </c>
      <c r="C4" s="65" t="str">
        <f>'Solicitud Pendiente - DS'!C4</f>
        <v>Usuario :Wider Farid-21231113-Wider.Farid31233@uco.net.co-Necesito una reserva de todo el semestre para mi clase de diseño orientado a objetos, los dias martes de 8 a 10 de la noche y los viernes de 5 a 7 de la noche-20-'3/3/2023- 15:35</v>
      </c>
      <c r="D4" s="61" t="s">
        <v>361</v>
      </c>
      <c r="E4" s="61" t="str">
        <f t="shared" ref="E4:E6" si="0">CONCATENATE(B4,"-",C4,"-",D4)</f>
        <v>Buzon De: Lisdey Cardona-Coordinador.SalaSistemas2134@uco.net.co-21344112-Usuario :Wider Farid-21231113-Wider.Farid31233@uco.net.co-Necesito una reserva de todo el semestre para mi clase de diseño orientado a objetos, los dias martes de 8 a 10 de la noche y los viernes de 5 a 7 de la noche-20-'3/3/2023- 15:35-Hola tu solicitud no es posible realizarla, debido a que no se cuenta con los insumos</v>
      </c>
    </row>
    <row r="5" spans="1:5" ht="43.2" x14ac:dyDescent="0.3">
      <c r="A5" s="61">
        <v>4</v>
      </c>
      <c r="B5" s="65" t="str">
        <f t="shared" ref="B5:B6" si="1">B4</f>
        <v>Buzon De: Lisdey Cardona-Coordinador.SalaSistemas2134@uco.net.co-21344112</v>
      </c>
      <c r="C5" s="65" t="str">
        <f>'Solicitud Pendiente - DS'!C5</f>
        <v>Usuario :Diana Tamayo-321233-Diana.Tamayo3432@uco.net.co-Necesito una reserva para un parcial el dia lunes "30/10/2023" de 4 a 5-12-'3/3/2023- 15:36</v>
      </c>
      <c r="D5" s="61" t="s">
        <v>362</v>
      </c>
      <c r="E5" s="61" t="str">
        <f t="shared" si="0"/>
        <v xml:space="preserve">Buzon De: Lisdey Cardona-Coordinador.SalaSistemas2134@uco.net.co-21344112-Usuario :Diana Tamayo-321233-Diana.Tamayo3432@uco.net.co-Necesito una reserva para un parcial el dia lunes "30/10/2023" de 4 a 5-12-'3/3/2023- 15:36-Hola tu solicictud ya fue aprovada </v>
      </c>
    </row>
    <row r="6" spans="1:5" ht="43.2" x14ac:dyDescent="0.3">
      <c r="A6" s="61">
        <v>5</v>
      </c>
      <c r="B6" s="65" t="str">
        <f t="shared" si="1"/>
        <v>Buzon De: Lisdey Cardona-Coordinador.SalaSistemas2134@uco.net.co-21344112</v>
      </c>
      <c r="C6" s="65" t="str">
        <f>'Solicitud Pendiente - DS'!C6</f>
        <v>Usuario :Jose Arbelaez-12314-Jose.Arbelaez314@uco.net.co-3/3/2023- 15:34</v>
      </c>
      <c r="D6" s="61" t="s">
        <v>363</v>
      </c>
      <c r="E6" s="61" t="str">
        <f t="shared" si="0"/>
        <v xml:space="preserve">Buzon De: Lisdey Cardona-Coordinador.SalaSistemas2134@uco.net.co-21344112-Usuario :Jose Arbelaez-12314-Jose.Arbelaez314@uco.net.co-3/3/2023- 15:34-Hola tu solicitud de instalar un programa será procesada y llevada a cabo </v>
      </c>
    </row>
  </sheetData>
  <hyperlinks>
    <hyperlink ref="B3:B6" location="'Buzon - DS'!A1" display="'Buzon - DS'!A1"/>
    <hyperlink ref="C3:C6" location="'Solicitud Pendiente - DS'!A1" display="'Solicitud Pendiente - DS'!A1"/>
    <hyperlink ref="A1" location="'Objetos de dominio'!A1" display="&lt;-Volver a inicio"/>
    <hyperlink ref="C1" location="'Bandeja Entrada'!A1" display="&lt;-Volver a objeto de domini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68" workbookViewId="0">
      <selection activeCell="A30" sqref="A1:W30"/>
    </sheetView>
  </sheetViews>
  <sheetFormatPr baseColWidth="10" defaultRowHeight="14.4" x14ac:dyDescent="0.3"/>
  <cols>
    <col min="1" max="1" width="18.109375" customWidth="1"/>
    <col min="11" max="11" width="24.77734375" bestFit="1" customWidth="1"/>
    <col min="13" max="13" width="12.6640625" customWidth="1"/>
    <col min="19" max="19" width="21.6640625" bestFit="1" customWidth="1"/>
  </cols>
  <sheetData>
    <row r="1" spans="1:23" x14ac:dyDescent="0.3">
      <c r="A1" s="310" t="s">
        <v>35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9"/>
      <c r="U1" s="9"/>
      <c r="V1" s="9"/>
    </row>
    <row r="2" spans="1:23" ht="27.6" x14ac:dyDescent="0.3">
      <c r="A2" s="10" t="s">
        <v>36</v>
      </c>
      <c r="B2" s="312" t="str">
        <f>'Objetos de dominio'!A2</f>
        <v>Bandeja Entrada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4"/>
      <c r="T2" s="9"/>
      <c r="U2" s="9"/>
      <c r="V2" s="9"/>
    </row>
    <row r="3" spans="1:23" x14ac:dyDescent="0.3">
      <c r="A3" s="10" t="s">
        <v>37</v>
      </c>
      <c r="B3" s="312" t="str">
        <f>'Objetos de dominio'!D2</f>
        <v>Objeto de dominio que representa la bandeja de entrada a la cual llegan todas las solicitudes creadas por usuarios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4"/>
      <c r="T3" s="9"/>
      <c r="U3" s="9"/>
      <c r="V3" s="9"/>
    </row>
    <row r="4" spans="1:23" ht="15" thickBot="1" x14ac:dyDescent="0.35">
      <c r="A4" s="111" t="s">
        <v>38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9"/>
      <c r="U4" s="9"/>
      <c r="V4" s="9"/>
    </row>
    <row r="5" spans="1:23" ht="43.2" x14ac:dyDescent="0.3">
      <c r="A5" s="230" t="s">
        <v>39</v>
      </c>
      <c r="B5" s="231" t="s">
        <v>40</v>
      </c>
      <c r="C5" s="231" t="s">
        <v>41</v>
      </c>
      <c r="D5" s="231" t="s">
        <v>42</v>
      </c>
      <c r="E5" s="231" t="s">
        <v>43</v>
      </c>
      <c r="F5" s="231" t="s">
        <v>44</v>
      </c>
      <c r="G5" s="231" t="s">
        <v>45</v>
      </c>
      <c r="H5" s="315" t="s">
        <v>46</v>
      </c>
      <c r="I5" s="316"/>
      <c r="J5" s="317"/>
      <c r="K5" s="315" t="s">
        <v>47</v>
      </c>
      <c r="L5" s="317"/>
      <c r="M5" s="231" t="s">
        <v>48</v>
      </c>
      <c r="N5" s="231" t="s">
        <v>49</v>
      </c>
      <c r="O5" s="231" t="s">
        <v>50</v>
      </c>
      <c r="P5" s="231" t="s">
        <v>51</v>
      </c>
      <c r="Q5" s="231" t="s">
        <v>52</v>
      </c>
      <c r="R5" s="231" t="s">
        <v>53</v>
      </c>
      <c r="S5" s="231" t="s">
        <v>54</v>
      </c>
      <c r="T5" s="282" t="str">
        <f>A18</f>
        <v>Crear Bandeja Entrada</v>
      </c>
      <c r="U5" s="15" t="str">
        <f>A20</f>
        <v>Modificar Bandeja Entrada</v>
      </c>
      <c r="V5" s="301" t="str">
        <f>A21</f>
        <v>Consultar Bandeja Entrada</v>
      </c>
      <c r="W5" s="302" t="str">
        <f>A22</f>
        <v>Eliminar Bandeja Entrada</v>
      </c>
    </row>
    <row r="6" spans="1:23" ht="96.6" x14ac:dyDescent="0.3">
      <c r="A6" s="232" t="s">
        <v>8</v>
      </c>
      <c r="B6" s="19" t="s">
        <v>55</v>
      </c>
      <c r="C6" s="19">
        <v>36</v>
      </c>
      <c r="D6" s="19">
        <v>36</v>
      </c>
      <c r="E6" s="19"/>
      <c r="F6" s="19"/>
      <c r="G6" s="19"/>
      <c r="H6" s="307" t="s">
        <v>56</v>
      </c>
      <c r="I6" s="308"/>
      <c r="J6" s="309"/>
      <c r="K6" s="307"/>
      <c r="L6" s="309"/>
      <c r="M6" s="113" t="s">
        <v>57</v>
      </c>
      <c r="N6" s="19" t="s">
        <v>58</v>
      </c>
      <c r="O6" s="19" t="s">
        <v>59</v>
      </c>
      <c r="P6" s="19" t="s">
        <v>58</v>
      </c>
      <c r="Q6" s="19" t="s">
        <v>59</v>
      </c>
      <c r="R6" s="19" t="s">
        <v>58</v>
      </c>
      <c r="S6" s="121" t="s">
        <v>428</v>
      </c>
      <c r="T6" s="38" t="s">
        <v>61</v>
      </c>
      <c r="U6" s="22" t="s">
        <v>367</v>
      </c>
      <c r="V6" s="119" t="s">
        <v>62</v>
      </c>
      <c r="W6" s="302" t="s">
        <v>61</v>
      </c>
    </row>
    <row r="7" spans="1:23" ht="41.4" x14ac:dyDescent="0.3">
      <c r="A7" s="18" t="s">
        <v>348</v>
      </c>
      <c r="B7" s="140" t="s">
        <v>348</v>
      </c>
      <c r="C7" s="234"/>
      <c r="D7" s="19"/>
      <c r="E7" s="121"/>
      <c r="F7" s="19"/>
      <c r="G7" s="19"/>
      <c r="H7" s="326"/>
      <c r="I7" s="308"/>
      <c r="J7" s="309"/>
      <c r="K7" s="327"/>
      <c r="L7" s="309"/>
      <c r="M7" s="234"/>
      <c r="N7" s="19" t="s">
        <v>59</v>
      </c>
      <c r="O7" s="19" t="s">
        <v>64</v>
      </c>
      <c r="P7" s="19" t="s">
        <v>58</v>
      </c>
      <c r="Q7" s="19" t="s">
        <v>59</v>
      </c>
      <c r="R7" s="19" t="s">
        <v>59</v>
      </c>
      <c r="S7" s="121" t="s">
        <v>484</v>
      </c>
      <c r="T7" s="288" t="s">
        <v>61</v>
      </c>
      <c r="U7" s="40" t="s">
        <v>367</v>
      </c>
      <c r="V7" s="119" t="s">
        <v>62</v>
      </c>
      <c r="W7" s="304" t="s">
        <v>70</v>
      </c>
    </row>
    <row r="8" spans="1:23" ht="55.2" x14ac:dyDescent="0.3">
      <c r="A8" s="19" t="s">
        <v>186</v>
      </c>
      <c r="B8" s="295" t="s">
        <v>423</v>
      </c>
      <c r="C8" s="19"/>
      <c r="D8" s="19"/>
      <c r="E8" s="19"/>
      <c r="F8" s="19"/>
      <c r="G8" s="19"/>
      <c r="H8" s="326"/>
      <c r="I8" s="308"/>
      <c r="J8" s="309"/>
      <c r="K8" s="307"/>
      <c r="L8" s="309"/>
      <c r="M8" s="113"/>
      <c r="N8" s="19" t="s">
        <v>59</v>
      </c>
      <c r="O8" s="19" t="s">
        <v>64</v>
      </c>
      <c r="P8" s="19" t="s">
        <v>58</v>
      </c>
      <c r="Q8" s="19" t="s">
        <v>59</v>
      </c>
      <c r="R8" s="121" t="s">
        <v>59</v>
      </c>
      <c r="S8" s="253" t="s">
        <v>430</v>
      </c>
      <c r="T8" s="305" t="s">
        <v>61</v>
      </c>
      <c r="U8" s="123" t="s">
        <v>431</v>
      </c>
      <c r="V8" s="124" t="s">
        <v>62</v>
      </c>
      <c r="W8" s="302" t="s">
        <v>70</v>
      </c>
    </row>
    <row r="9" spans="1:23" ht="86.4" x14ac:dyDescent="0.3">
      <c r="A9" s="114" t="s">
        <v>358</v>
      </c>
      <c r="B9" s="274" t="s">
        <v>55</v>
      </c>
      <c r="C9" s="114">
        <v>30</v>
      </c>
      <c r="D9" s="114">
        <v>120</v>
      </c>
      <c r="E9" s="114"/>
      <c r="F9" s="114"/>
      <c r="G9" s="114"/>
      <c r="H9" s="345"/>
      <c r="I9" s="346"/>
      <c r="J9" s="347"/>
      <c r="K9" s="345"/>
      <c r="L9" s="347"/>
      <c r="M9" s="114" t="str">
        <f>M6</f>
        <v>-Quitar espacios en blanco al inicio y al final.</v>
      </c>
      <c r="N9" s="114" t="s">
        <v>59</v>
      </c>
      <c r="O9" s="114" t="s">
        <v>59</v>
      </c>
      <c r="P9" s="114" t="s">
        <v>59</v>
      </c>
      <c r="Q9" s="114" t="s">
        <v>59</v>
      </c>
      <c r="R9" s="122" t="s">
        <v>59</v>
      </c>
      <c r="S9" s="114" t="s">
        <v>454</v>
      </c>
      <c r="T9" s="306" t="s">
        <v>70</v>
      </c>
      <c r="U9" s="126" t="s">
        <v>431</v>
      </c>
      <c r="V9" s="127" t="s">
        <v>337</v>
      </c>
      <c r="W9" s="303" t="s">
        <v>70</v>
      </c>
    </row>
    <row r="10" spans="1:23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3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3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3" x14ac:dyDescent="0.3">
      <c r="A13" s="318" t="s">
        <v>80</v>
      </c>
      <c r="B13" s="309"/>
      <c r="C13" s="318" t="s">
        <v>54</v>
      </c>
      <c r="D13" s="308"/>
      <c r="E13" s="308"/>
      <c r="F13" s="308"/>
      <c r="G13" s="308"/>
      <c r="H13" s="309"/>
      <c r="I13" s="318" t="s">
        <v>81</v>
      </c>
      <c r="J13" s="308"/>
      <c r="K13" s="308"/>
      <c r="L13" s="318" t="s">
        <v>82</v>
      </c>
      <c r="M13" s="309"/>
      <c r="N13" s="318" t="s">
        <v>83</v>
      </c>
      <c r="O13" s="318" t="s">
        <v>84</v>
      </c>
      <c r="P13" s="308"/>
      <c r="Q13" s="308"/>
      <c r="R13" s="308"/>
      <c r="S13" s="309"/>
      <c r="T13" s="9"/>
      <c r="U13" s="9"/>
      <c r="V13" s="9"/>
    </row>
    <row r="14" spans="1:23" x14ac:dyDescent="0.3">
      <c r="A14" s="319"/>
      <c r="B14" s="322"/>
      <c r="C14" s="319"/>
      <c r="D14" s="321"/>
      <c r="E14" s="321"/>
      <c r="F14" s="321"/>
      <c r="G14" s="321"/>
      <c r="H14" s="322"/>
      <c r="I14" s="319"/>
      <c r="J14" s="321"/>
      <c r="K14" s="333"/>
      <c r="L14" s="319"/>
      <c r="M14" s="322"/>
      <c r="N14" s="319"/>
      <c r="O14" s="319"/>
      <c r="P14" s="321"/>
      <c r="Q14" s="321"/>
      <c r="R14" s="321"/>
      <c r="S14" s="322"/>
      <c r="T14" s="9"/>
      <c r="U14" s="9"/>
      <c r="V14" s="9"/>
    </row>
    <row r="15" spans="1:23" x14ac:dyDescent="0.3">
      <c r="A15" s="319"/>
      <c r="B15" s="322"/>
      <c r="C15" s="319"/>
      <c r="D15" s="321"/>
      <c r="E15" s="321"/>
      <c r="F15" s="321"/>
      <c r="G15" s="321"/>
      <c r="H15" s="322"/>
      <c r="I15" s="319"/>
      <c r="J15" s="321"/>
      <c r="K15" s="333"/>
      <c r="L15" s="319"/>
      <c r="M15" s="322"/>
      <c r="N15" s="319"/>
      <c r="O15" s="319"/>
      <c r="P15" s="321"/>
      <c r="Q15" s="321"/>
      <c r="R15" s="321"/>
      <c r="S15" s="322"/>
      <c r="T15" s="9"/>
      <c r="U15" s="9"/>
      <c r="V15" s="9"/>
    </row>
    <row r="16" spans="1:23" x14ac:dyDescent="0.3">
      <c r="A16" s="319"/>
      <c r="B16" s="322"/>
      <c r="C16" s="319"/>
      <c r="D16" s="321"/>
      <c r="E16" s="321"/>
      <c r="F16" s="321"/>
      <c r="G16" s="321"/>
      <c r="H16" s="322"/>
      <c r="I16" s="320"/>
      <c r="J16" s="323"/>
      <c r="K16" s="323"/>
      <c r="L16" s="320"/>
      <c r="M16" s="324"/>
      <c r="N16" s="319"/>
      <c r="O16" s="320"/>
      <c r="P16" s="323"/>
      <c r="Q16" s="323"/>
      <c r="R16" s="323"/>
      <c r="S16" s="324"/>
      <c r="T16" s="9"/>
      <c r="U16" s="9"/>
      <c r="V16" s="9"/>
    </row>
    <row r="17" spans="1:22" x14ac:dyDescent="0.3">
      <c r="A17" s="320"/>
      <c r="B17" s="324"/>
      <c r="C17" s="320"/>
      <c r="D17" s="323"/>
      <c r="E17" s="323"/>
      <c r="F17" s="323"/>
      <c r="G17" s="323"/>
      <c r="H17" s="324"/>
      <c r="I17" s="34" t="s">
        <v>85</v>
      </c>
      <c r="J17" s="34" t="s">
        <v>86</v>
      </c>
      <c r="K17" s="215" t="s">
        <v>10</v>
      </c>
      <c r="L17" s="36" t="s">
        <v>86</v>
      </c>
      <c r="M17" s="36" t="s">
        <v>10</v>
      </c>
      <c r="N17" s="320"/>
      <c r="O17" s="325" t="s">
        <v>87</v>
      </c>
      <c r="P17" s="313"/>
      <c r="Q17" s="313"/>
      <c r="R17" s="314"/>
      <c r="S17" s="36" t="s">
        <v>88</v>
      </c>
      <c r="T17" s="9"/>
      <c r="U17" s="9"/>
      <c r="V17" s="9"/>
    </row>
    <row r="18" spans="1:22" ht="43.2" x14ac:dyDescent="0.3">
      <c r="A18" s="332" t="s">
        <v>455</v>
      </c>
      <c r="B18" s="309"/>
      <c r="C18" s="332" t="s">
        <v>456</v>
      </c>
      <c r="D18" s="308"/>
      <c r="E18" s="308"/>
      <c r="F18" s="308"/>
      <c r="G18" s="308"/>
      <c r="H18" s="309"/>
      <c r="I18" s="334" t="s">
        <v>457</v>
      </c>
      <c r="J18" s="334" t="s">
        <v>347</v>
      </c>
      <c r="K18" s="334" t="s">
        <v>458</v>
      </c>
      <c r="L18" s="336"/>
      <c r="M18" s="328"/>
      <c r="N18" s="292" t="str">
        <f>A27</f>
        <v>Bandeja Entrada-Política-1</v>
      </c>
      <c r="O18" s="329" t="s">
        <v>467</v>
      </c>
      <c r="P18" s="313"/>
      <c r="Q18" s="313"/>
      <c r="R18" s="314"/>
      <c r="S18" s="38" t="s">
        <v>468</v>
      </c>
      <c r="T18" s="9"/>
      <c r="U18" s="9"/>
      <c r="V18" s="9"/>
    </row>
    <row r="19" spans="1:22" ht="43.2" x14ac:dyDescent="0.3">
      <c r="A19" s="319"/>
      <c r="B19" s="322"/>
      <c r="C19" s="319"/>
      <c r="D19" s="333"/>
      <c r="E19" s="333"/>
      <c r="F19" s="333"/>
      <c r="G19" s="333"/>
      <c r="H19" s="322"/>
      <c r="I19" s="335"/>
      <c r="J19" s="335"/>
      <c r="K19" s="335"/>
      <c r="L19" s="335"/>
      <c r="M19" s="319"/>
      <c r="N19" s="292" t="str">
        <f t="shared" ref="N19:N20" si="0">A28</f>
        <v>Bandeja Entrada-Política-2</v>
      </c>
      <c r="O19" s="329" t="s">
        <v>469</v>
      </c>
      <c r="P19" s="313"/>
      <c r="Q19" s="313"/>
      <c r="R19" s="314"/>
      <c r="S19" s="39" t="s">
        <v>94</v>
      </c>
      <c r="T19" s="9"/>
      <c r="U19" s="9"/>
      <c r="V19" s="9"/>
    </row>
    <row r="20" spans="1:22" ht="96.6" x14ac:dyDescent="0.3">
      <c r="A20" s="330" t="s">
        <v>470</v>
      </c>
      <c r="B20" s="314"/>
      <c r="C20" s="330" t="s">
        <v>471</v>
      </c>
      <c r="D20" s="313"/>
      <c r="E20" s="313"/>
      <c r="F20" s="313"/>
      <c r="G20" s="313"/>
      <c r="H20" s="314"/>
      <c r="I20" s="283" t="s">
        <v>472</v>
      </c>
      <c r="J20" s="283" t="s">
        <v>347</v>
      </c>
      <c r="K20" s="22" t="s">
        <v>473</v>
      </c>
      <c r="L20" s="284"/>
      <c r="M20" s="284"/>
      <c r="N20" s="297" t="str">
        <f t="shared" si="0"/>
        <v>Bandeja Entrada-Política-3</v>
      </c>
      <c r="O20" s="331" t="s">
        <v>474</v>
      </c>
      <c r="P20" s="308"/>
      <c r="Q20" s="308"/>
      <c r="R20" s="309"/>
      <c r="S20" s="40" t="s">
        <v>94</v>
      </c>
      <c r="T20" s="9"/>
      <c r="U20" s="9"/>
      <c r="V20" s="9"/>
    </row>
    <row r="21" spans="1:22" ht="110.4" x14ac:dyDescent="0.3">
      <c r="A21" s="349" t="s">
        <v>481</v>
      </c>
      <c r="B21" s="309"/>
      <c r="C21" s="349" t="s">
        <v>482</v>
      </c>
      <c r="D21" s="308"/>
      <c r="E21" s="308"/>
      <c r="F21" s="308"/>
      <c r="G21" s="308"/>
      <c r="H21" s="309"/>
      <c r="I21" s="298" t="s">
        <v>480</v>
      </c>
      <c r="J21" s="298" t="s">
        <v>347</v>
      </c>
      <c r="K21" s="43" t="s">
        <v>442</v>
      </c>
      <c r="L21" s="42" t="s">
        <v>479</v>
      </c>
      <c r="M21" s="42" t="s">
        <v>102</v>
      </c>
      <c r="N21" s="117"/>
      <c r="O21" s="337"/>
      <c r="P21" s="308"/>
      <c r="Q21" s="308"/>
      <c r="R21" s="309"/>
      <c r="S21" s="43"/>
      <c r="T21" s="9"/>
      <c r="U21" s="9"/>
      <c r="V21" s="9"/>
    </row>
    <row r="22" spans="1:22" ht="46.8" customHeight="1" x14ac:dyDescent="0.3">
      <c r="A22" s="342" t="s">
        <v>475</v>
      </c>
      <c r="B22" s="342"/>
      <c r="C22" s="342" t="s">
        <v>476</v>
      </c>
      <c r="D22" s="342"/>
      <c r="E22" s="342"/>
      <c r="F22" s="342"/>
      <c r="G22" s="342"/>
      <c r="H22" s="342"/>
      <c r="I22" s="299" t="s">
        <v>477</v>
      </c>
      <c r="J22" s="299" t="s">
        <v>357</v>
      </c>
      <c r="K22" s="299" t="s">
        <v>478</v>
      </c>
      <c r="L22" s="299"/>
      <c r="M22" s="299"/>
      <c r="N22" s="300" t="str">
        <f>A30</f>
        <v>Bandeja Entrada-Política-4</v>
      </c>
      <c r="O22" s="342" t="s">
        <v>483</v>
      </c>
      <c r="P22" s="342"/>
      <c r="Q22" s="342"/>
      <c r="R22" s="342"/>
      <c r="S22" s="299" t="s">
        <v>94</v>
      </c>
      <c r="T22" s="9"/>
      <c r="U22" s="9"/>
      <c r="V22" s="9"/>
    </row>
    <row r="23" spans="1:22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5" thickBo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44" t="s">
        <v>8</v>
      </c>
      <c r="B26" s="338" t="s">
        <v>54</v>
      </c>
      <c r="C26" s="316"/>
      <c r="D26" s="316"/>
      <c r="E26" s="316"/>
      <c r="F26" s="316"/>
      <c r="G26" s="33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27.6" x14ac:dyDescent="0.3">
      <c r="A27" s="45" t="s">
        <v>462</v>
      </c>
      <c r="B27" s="340" t="s">
        <v>459</v>
      </c>
      <c r="C27" s="313"/>
      <c r="D27" s="313"/>
      <c r="E27" s="313"/>
      <c r="F27" s="313"/>
      <c r="G27" s="34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27.6" x14ac:dyDescent="0.3">
      <c r="A28" s="45" t="s">
        <v>463</v>
      </c>
      <c r="B28" s="340" t="s">
        <v>460</v>
      </c>
      <c r="C28" s="313"/>
      <c r="D28" s="313"/>
      <c r="E28" s="313"/>
      <c r="F28" s="313"/>
      <c r="G28" s="34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27.6" x14ac:dyDescent="0.3">
      <c r="A29" s="45" t="s">
        <v>464</v>
      </c>
      <c r="B29" s="343" t="s">
        <v>461</v>
      </c>
      <c r="C29" s="308"/>
      <c r="D29" s="308"/>
      <c r="E29" s="308"/>
      <c r="F29" s="308"/>
      <c r="G29" s="344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27.6" x14ac:dyDescent="0.3">
      <c r="A30" s="296" t="s">
        <v>465</v>
      </c>
      <c r="B30" s="348" t="s">
        <v>466</v>
      </c>
      <c r="C30" s="348"/>
      <c r="D30" s="348"/>
      <c r="E30" s="348"/>
      <c r="F30" s="348"/>
      <c r="G30" s="348"/>
    </row>
  </sheetData>
  <mergeCells count="43">
    <mergeCell ref="B29:G29"/>
    <mergeCell ref="H9:J9"/>
    <mergeCell ref="K9:L9"/>
    <mergeCell ref="B30:G30"/>
    <mergeCell ref="A22:B22"/>
    <mergeCell ref="C22:H22"/>
    <mergeCell ref="A21:B21"/>
    <mergeCell ref="C21:H21"/>
    <mergeCell ref="A13:B17"/>
    <mergeCell ref="C13:H17"/>
    <mergeCell ref="I13:K16"/>
    <mergeCell ref="L13:M16"/>
    <mergeCell ref="O21:R21"/>
    <mergeCell ref="B26:G26"/>
    <mergeCell ref="B27:G27"/>
    <mergeCell ref="B28:G28"/>
    <mergeCell ref="O22:R22"/>
    <mergeCell ref="M18:M19"/>
    <mergeCell ref="O18:R18"/>
    <mergeCell ref="O19:R19"/>
    <mergeCell ref="A20:B20"/>
    <mergeCell ref="C20:H20"/>
    <mergeCell ref="O20:R20"/>
    <mergeCell ref="A18:B19"/>
    <mergeCell ref="C18:H19"/>
    <mergeCell ref="I18:I19"/>
    <mergeCell ref="J18:J19"/>
    <mergeCell ref="K18:K19"/>
    <mergeCell ref="L18:L19"/>
    <mergeCell ref="N13:N17"/>
    <mergeCell ref="O13:S16"/>
    <mergeCell ref="O17:R17"/>
    <mergeCell ref="H7:J7"/>
    <mergeCell ref="K7:L7"/>
    <mergeCell ref="H8:J8"/>
    <mergeCell ref="K8:L8"/>
    <mergeCell ref="H6:J6"/>
    <mergeCell ref="K6:L6"/>
    <mergeCell ref="A1:S1"/>
    <mergeCell ref="B2:S2"/>
    <mergeCell ref="B3:S3"/>
    <mergeCell ref="H5:J5"/>
    <mergeCell ref="K5:L5"/>
  </mergeCells>
  <hyperlinks>
    <hyperlink ref="A1" location="null!A1" display="Volver al inicio"/>
    <hyperlink ref="A4" location="'Bandeja Entrada - DS'!A1" display="Datos simulados"/>
    <hyperlink ref="B7" location="Buzon!A1" display="Buzon"/>
    <hyperlink ref="B8" location="'Solicitud Pendiente'!A1" display="Solicitud Pendiente"/>
    <hyperlink ref="N18" location="Solicitud!A30" display="Solicitud-Política-1"/>
    <hyperlink ref="A1:S1" location="'Objetos de dominio'!A1" display="Volver al inicio"/>
    <hyperlink ref="N19:N20" location="Solicitud!A30" display="Solicitud-Política-1"/>
    <hyperlink ref="N18:N22" location="'Bandeja Entrada'!A30" display="'Bandeja Entrada'!A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RowHeight="14.4" x14ac:dyDescent="0.3"/>
  <cols>
    <col min="2" max="2" width="59.44140625" bestFit="1" customWidth="1"/>
    <col min="3" max="3" width="50.6640625" customWidth="1"/>
  </cols>
  <sheetData>
    <row r="1" spans="1:3" x14ac:dyDescent="0.3">
      <c r="A1" s="224" t="s">
        <v>127</v>
      </c>
      <c r="B1" s="63"/>
      <c r="C1" s="224" t="s">
        <v>359</v>
      </c>
    </row>
    <row r="2" spans="1:3" x14ac:dyDescent="0.3">
      <c r="A2" s="62" t="s">
        <v>8</v>
      </c>
      <c r="B2" s="62" t="s">
        <v>349</v>
      </c>
      <c r="C2" s="225" t="s">
        <v>11</v>
      </c>
    </row>
    <row r="3" spans="1:3" ht="28.8" x14ac:dyDescent="0.3">
      <c r="A3" s="63">
        <v>1</v>
      </c>
      <c r="B3" s="224" t="str">
        <f>'Coordinador - DS'!E3</f>
        <v>Lisdey Cardona-Coordinador.SalaSistemas2134@uco.net.co-21344112</v>
      </c>
      <c r="C3" s="61" t="str">
        <f>CONCATENATE("Buzon De: ",B3)</f>
        <v>Buzon De: Lisdey Cardona-Coordinador.SalaSistemas2134@uco.net.co-21344112</v>
      </c>
    </row>
  </sheetData>
  <hyperlinks>
    <hyperlink ref="A1" location="'Objetos de dominio'!A1" display="&lt;-Volver a inicio"/>
    <hyperlink ref="B3" location="'Coordinador - DS'!A1" display="'Coordinador - DS'!A1"/>
    <hyperlink ref="C1" location="Buzon!A1" display="&lt;-Volver a objeto de dominio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H1" workbookViewId="0">
      <selection activeCell="A26" sqref="A1:V26"/>
    </sheetView>
  </sheetViews>
  <sheetFormatPr baseColWidth="10" defaultRowHeight="14.4" x14ac:dyDescent="0.3"/>
  <cols>
    <col min="1" max="1" width="17.21875" customWidth="1"/>
    <col min="9" max="9" width="17.6640625" customWidth="1"/>
    <col min="11" max="11" width="21.5546875" customWidth="1"/>
  </cols>
  <sheetData>
    <row r="1" spans="1:22" x14ac:dyDescent="0.3">
      <c r="A1" s="310" t="s">
        <v>35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9"/>
      <c r="U1" s="9"/>
      <c r="V1" s="9"/>
    </row>
    <row r="2" spans="1:22" ht="27.6" x14ac:dyDescent="0.3">
      <c r="A2" s="10" t="s">
        <v>36</v>
      </c>
      <c r="B2" s="312" t="str">
        <f>'Objetos de dominio'!A3</f>
        <v>Buzon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4"/>
      <c r="T2" s="9"/>
      <c r="U2" s="9"/>
      <c r="V2" s="9"/>
    </row>
    <row r="3" spans="1:22" x14ac:dyDescent="0.3">
      <c r="A3" s="10" t="s">
        <v>37</v>
      </c>
      <c r="B3" s="312" t="str">
        <f>'Objetos de dominio'!D3</f>
        <v xml:space="preserve">Objeto de dominio que relaciona al coordinador con su respectiva bandeja de entrada 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4"/>
      <c r="T3" s="9"/>
      <c r="U3" s="9"/>
      <c r="V3" s="9"/>
    </row>
    <row r="4" spans="1:22" ht="15" thickBot="1" x14ac:dyDescent="0.35">
      <c r="A4" s="111" t="s">
        <v>38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9"/>
      <c r="U4" s="9"/>
      <c r="V4" s="9"/>
    </row>
    <row r="5" spans="1:22" ht="27.6" x14ac:dyDescent="0.3">
      <c r="A5" s="230" t="s">
        <v>39</v>
      </c>
      <c r="B5" s="231" t="s">
        <v>40</v>
      </c>
      <c r="C5" s="231" t="s">
        <v>41</v>
      </c>
      <c r="D5" s="231" t="s">
        <v>42</v>
      </c>
      <c r="E5" s="231" t="s">
        <v>43</v>
      </c>
      <c r="F5" s="231" t="s">
        <v>44</v>
      </c>
      <c r="G5" s="231" t="s">
        <v>45</v>
      </c>
      <c r="H5" s="315" t="s">
        <v>46</v>
      </c>
      <c r="I5" s="316"/>
      <c r="J5" s="317"/>
      <c r="K5" s="315" t="s">
        <v>47</v>
      </c>
      <c r="L5" s="317"/>
      <c r="M5" s="231" t="s">
        <v>48</v>
      </c>
      <c r="N5" s="231" t="s">
        <v>49</v>
      </c>
      <c r="O5" s="231" t="s">
        <v>50</v>
      </c>
      <c r="P5" s="231" t="s">
        <v>51</v>
      </c>
      <c r="Q5" s="231" t="s">
        <v>52</v>
      </c>
      <c r="R5" s="231" t="s">
        <v>53</v>
      </c>
      <c r="S5" s="231" t="s">
        <v>54</v>
      </c>
      <c r="T5" s="282" t="str">
        <f>A20</f>
        <v xml:space="preserve">Generar Buzon </v>
      </c>
      <c r="U5" s="15" t="str">
        <f>A21</f>
        <v>Eliminar Buzon</v>
      </c>
      <c r="V5" s="16" t="str">
        <f>A22</f>
        <v xml:space="preserve">Consultar buzon </v>
      </c>
    </row>
    <row r="6" spans="1:22" ht="110.4" x14ac:dyDescent="0.3">
      <c r="A6" s="232" t="s">
        <v>8</v>
      </c>
      <c r="B6" s="19" t="s">
        <v>55</v>
      </c>
      <c r="C6" s="19">
        <v>36</v>
      </c>
      <c r="D6" s="19">
        <v>36</v>
      </c>
      <c r="E6" s="19"/>
      <c r="F6" s="19"/>
      <c r="G6" s="19"/>
      <c r="H6" s="307" t="s">
        <v>56</v>
      </c>
      <c r="I6" s="308"/>
      <c r="J6" s="309"/>
      <c r="K6" s="307"/>
      <c r="L6" s="309"/>
      <c r="M6" s="113" t="s">
        <v>57</v>
      </c>
      <c r="N6" s="19" t="s">
        <v>58</v>
      </c>
      <c r="O6" s="19" t="s">
        <v>59</v>
      </c>
      <c r="P6" s="19" t="s">
        <v>58</v>
      </c>
      <c r="Q6" s="19" t="s">
        <v>59</v>
      </c>
      <c r="R6" s="19" t="s">
        <v>58</v>
      </c>
      <c r="S6" s="121" t="s">
        <v>428</v>
      </c>
      <c r="T6" s="288" t="s">
        <v>61</v>
      </c>
      <c r="U6" s="40" t="s">
        <v>367</v>
      </c>
      <c r="V6" s="23" t="s">
        <v>62</v>
      </c>
    </row>
    <row r="7" spans="1:22" ht="110.4" x14ac:dyDescent="0.3">
      <c r="A7" s="253" t="s">
        <v>349</v>
      </c>
      <c r="B7" s="289" t="s">
        <v>349</v>
      </c>
      <c r="C7" s="253"/>
      <c r="D7" s="253"/>
      <c r="E7" s="253"/>
      <c r="F7" s="253"/>
      <c r="G7" s="253"/>
      <c r="H7" s="350"/>
      <c r="I7" s="351"/>
      <c r="J7" s="351"/>
      <c r="K7" s="352"/>
      <c r="L7" s="351"/>
      <c r="M7" s="253"/>
      <c r="N7" s="253" t="s">
        <v>59</v>
      </c>
      <c r="O7" s="253" t="s">
        <v>64</v>
      </c>
      <c r="P7" s="253" t="s">
        <v>58</v>
      </c>
      <c r="Q7" s="253" t="s">
        <v>59</v>
      </c>
      <c r="R7" s="253" t="s">
        <v>59</v>
      </c>
      <c r="S7" s="253" t="s">
        <v>429</v>
      </c>
      <c r="T7" s="290" t="s">
        <v>61</v>
      </c>
      <c r="U7" s="291" t="s">
        <v>367</v>
      </c>
      <c r="V7" s="209" t="s">
        <v>62</v>
      </c>
    </row>
    <row r="8" spans="1:22" ht="15" thickBot="1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3">
      <c r="A9" s="353" t="s">
        <v>75</v>
      </c>
      <c r="B9" s="316"/>
      <c r="C9" s="33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27.6" x14ac:dyDescent="0.3">
      <c r="A10" s="30" t="s">
        <v>76</v>
      </c>
      <c r="B10" s="31" t="s">
        <v>54</v>
      </c>
      <c r="C10" s="32" t="s">
        <v>77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">
      <c r="A11" s="354" t="s">
        <v>78</v>
      </c>
      <c r="B11" s="354" t="s">
        <v>445</v>
      </c>
      <c r="C11" s="356" t="str">
        <f>A7</f>
        <v>Coordinador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31.2" customHeight="1" x14ac:dyDescent="0.3">
      <c r="A12" s="355"/>
      <c r="B12" s="355"/>
      <c r="C12" s="35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">
      <c r="A15" s="318" t="s">
        <v>80</v>
      </c>
      <c r="B15" s="309"/>
      <c r="C15" s="318" t="s">
        <v>54</v>
      </c>
      <c r="D15" s="308"/>
      <c r="E15" s="308"/>
      <c r="F15" s="308"/>
      <c r="G15" s="308"/>
      <c r="H15" s="309"/>
      <c r="I15" s="318" t="s">
        <v>81</v>
      </c>
      <c r="J15" s="308"/>
      <c r="K15" s="308"/>
      <c r="L15" s="318" t="s">
        <v>82</v>
      </c>
      <c r="M15" s="309"/>
      <c r="N15" s="318" t="s">
        <v>83</v>
      </c>
      <c r="O15" s="318" t="s">
        <v>84</v>
      </c>
      <c r="P15" s="308"/>
      <c r="Q15" s="308"/>
      <c r="R15" s="308"/>
      <c r="S15" s="309"/>
      <c r="T15" s="9"/>
      <c r="U15" s="9"/>
      <c r="V15" s="9"/>
    </row>
    <row r="16" spans="1:22" x14ac:dyDescent="0.3">
      <c r="A16" s="319"/>
      <c r="B16" s="322"/>
      <c r="C16" s="319"/>
      <c r="D16" s="321"/>
      <c r="E16" s="321"/>
      <c r="F16" s="321"/>
      <c r="G16" s="321"/>
      <c r="H16" s="322"/>
      <c r="I16" s="319"/>
      <c r="J16" s="321"/>
      <c r="K16" s="333"/>
      <c r="L16" s="319"/>
      <c r="M16" s="322"/>
      <c r="N16" s="319"/>
      <c r="O16" s="319"/>
      <c r="P16" s="321"/>
      <c r="Q16" s="321"/>
      <c r="R16" s="321"/>
      <c r="S16" s="322"/>
      <c r="T16" s="9"/>
      <c r="U16" s="9"/>
      <c r="V16" s="9"/>
    </row>
    <row r="17" spans="1:22" x14ac:dyDescent="0.3">
      <c r="A17" s="319"/>
      <c r="B17" s="322"/>
      <c r="C17" s="319"/>
      <c r="D17" s="321"/>
      <c r="E17" s="321"/>
      <c r="F17" s="321"/>
      <c r="G17" s="321"/>
      <c r="H17" s="322"/>
      <c r="I17" s="319"/>
      <c r="J17" s="321"/>
      <c r="K17" s="333"/>
      <c r="L17" s="319"/>
      <c r="M17" s="322"/>
      <c r="N17" s="319"/>
      <c r="O17" s="319"/>
      <c r="P17" s="321"/>
      <c r="Q17" s="321"/>
      <c r="R17" s="321"/>
      <c r="S17" s="322"/>
      <c r="T17" s="9"/>
      <c r="U17" s="9"/>
      <c r="V17" s="9"/>
    </row>
    <row r="18" spans="1:22" x14ac:dyDescent="0.3">
      <c r="A18" s="319"/>
      <c r="B18" s="322"/>
      <c r="C18" s="319"/>
      <c r="D18" s="321"/>
      <c r="E18" s="321"/>
      <c r="F18" s="321"/>
      <c r="G18" s="321"/>
      <c r="H18" s="322"/>
      <c r="I18" s="320"/>
      <c r="J18" s="323"/>
      <c r="K18" s="323"/>
      <c r="L18" s="320"/>
      <c r="M18" s="324"/>
      <c r="N18" s="319"/>
      <c r="O18" s="320"/>
      <c r="P18" s="323"/>
      <c r="Q18" s="323"/>
      <c r="R18" s="323"/>
      <c r="S18" s="324"/>
      <c r="T18" s="9"/>
      <c r="U18" s="9"/>
      <c r="V18" s="9"/>
    </row>
    <row r="19" spans="1:22" x14ac:dyDescent="0.3">
      <c r="A19" s="320"/>
      <c r="B19" s="324"/>
      <c r="C19" s="320"/>
      <c r="D19" s="323"/>
      <c r="E19" s="323"/>
      <c r="F19" s="323"/>
      <c r="G19" s="323"/>
      <c r="H19" s="324"/>
      <c r="I19" s="34" t="s">
        <v>85</v>
      </c>
      <c r="J19" s="34" t="s">
        <v>86</v>
      </c>
      <c r="K19" s="215" t="s">
        <v>10</v>
      </c>
      <c r="L19" s="36" t="s">
        <v>86</v>
      </c>
      <c r="M19" s="36" t="s">
        <v>10</v>
      </c>
      <c r="N19" s="320"/>
      <c r="O19" s="325" t="s">
        <v>87</v>
      </c>
      <c r="P19" s="313"/>
      <c r="Q19" s="313"/>
      <c r="R19" s="314"/>
      <c r="S19" s="36" t="s">
        <v>88</v>
      </c>
      <c r="T19" s="9"/>
      <c r="U19" s="9"/>
      <c r="V19" s="9"/>
    </row>
    <row r="20" spans="1:22" ht="69" x14ac:dyDescent="0.3">
      <c r="A20" s="332" t="s">
        <v>453</v>
      </c>
      <c r="B20" s="360"/>
      <c r="C20" s="332" t="s">
        <v>448</v>
      </c>
      <c r="D20" s="308"/>
      <c r="E20" s="308"/>
      <c r="F20" s="308"/>
      <c r="G20" s="308"/>
      <c r="H20" s="309"/>
      <c r="I20" s="216" t="s">
        <v>432</v>
      </c>
      <c r="J20" s="216" t="s">
        <v>433</v>
      </c>
      <c r="K20" s="216" t="s">
        <v>434</v>
      </c>
      <c r="L20" s="217"/>
      <c r="M20" s="218"/>
      <c r="N20" s="293" t="s">
        <v>435</v>
      </c>
      <c r="O20" s="329" t="s">
        <v>451</v>
      </c>
      <c r="P20" s="313"/>
      <c r="Q20" s="313"/>
      <c r="R20" s="314"/>
      <c r="S20" s="38" t="s">
        <v>436</v>
      </c>
      <c r="T20" s="9"/>
      <c r="U20" s="9"/>
      <c r="V20" s="9"/>
    </row>
    <row r="21" spans="1:22" ht="55.2" x14ac:dyDescent="0.3">
      <c r="A21" s="358" t="s">
        <v>446</v>
      </c>
      <c r="B21" s="359"/>
      <c r="C21" s="330" t="s">
        <v>447</v>
      </c>
      <c r="D21" s="313"/>
      <c r="E21" s="313"/>
      <c r="F21" s="313"/>
      <c r="G21" s="313"/>
      <c r="H21" s="314"/>
      <c r="I21" s="283" t="s">
        <v>438</v>
      </c>
      <c r="J21" s="283" t="s">
        <v>433</v>
      </c>
      <c r="K21" s="22" t="s">
        <v>439</v>
      </c>
      <c r="L21" s="284"/>
      <c r="M21" s="284"/>
      <c r="N21" s="293" t="s">
        <v>437</v>
      </c>
      <c r="O21" s="331" t="s">
        <v>449</v>
      </c>
      <c r="P21" s="308"/>
      <c r="Q21" s="308"/>
      <c r="R21" s="309"/>
      <c r="S21" s="40" t="s">
        <v>94</v>
      </c>
      <c r="T21" s="9"/>
      <c r="U21" s="9"/>
      <c r="V21" s="9"/>
    </row>
    <row r="22" spans="1:22" ht="82.8" x14ac:dyDescent="0.3">
      <c r="A22" s="361" t="s">
        <v>452</v>
      </c>
      <c r="B22" s="359"/>
      <c r="C22" s="362" t="s">
        <v>440</v>
      </c>
      <c r="D22" s="313"/>
      <c r="E22" s="313"/>
      <c r="F22" s="313"/>
      <c r="G22" s="313"/>
      <c r="H22" s="314"/>
      <c r="I22" s="285" t="s">
        <v>441</v>
      </c>
      <c r="J22" s="285" t="s">
        <v>433</v>
      </c>
      <c r="K22" s="286" t="s">
        <v>442</v>
      </c>
      <c r="L22" s="287" t="s">
        <v>450</v>
      </c>
      <c r="M22" s="287" t="s">
        <v>102</v>
      </c>
      <c r="N22" s="294"/>
      <c r="O22" s="361"/>
      <c r="P22" s="313"/>
      <c r="Q22" s="313"/>
      <c r="R22" s="314"/>
      <c r="S22" s="286"/>
      <c r="T22" s="9"/>
      <c r="U22" s="9"/>
      <c r="V22" s="9"/>
    </row>
    <row r="23" spans="1:22" ht="15" thickBo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44" t="s">
        <v>8</v>
      </c>
      <c r="B24" s="338" t="s">
        <v>54</v>
      </c>
      <c r="C24" s="316"/>
      <c r="D24" s="316"/>
      <c r="E24" s="316"/>
      <c r="F24" s="316"/>
      <c r="G24" s="33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45" t="s">
        <v>435</v>
      </c>
      <c r="B25" s="340" t="s">
        <v>443</v>
      </c>
      <c r="C25" s="313"/>
      <c r="D25" s="313"/>
      <c r="E25" s="313"/>
      <c r="F25" s="313"/>
      <c r="G25" s="34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45" t="s">
        <v>437</v>
      </c>
      <c r="B26" s="340" t="s">
        <v>444</v>
      </c>
      <c r="C26" s="313"/>
      <c r="D26" s="313"/>
      <c r="E26" s="313"/>
      <c r="F26" s="313"/>
      <c r="G26" s="34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</sheetData>
  <mergeCells count="32">
    <mergeCell ref="B26:G26"/>
    <mergeCell ref="O20:R20"/>
    <mergeCell ref="A21:B21"/>
    <mergeCell ref="C21:H21"/>
    <mergeCell ref="O21:R21"/>
    <mergeCell ref="A20:B20"/>
    <mergeCell ref="C20:H20"/>
    <mergeCell ref="A22:B22"/>
    <mergeCell ref="C22:H22"/>
    <mergeCell ref="O22:R22"/>
    <mergeCell ref="B24:G24"/>
    <mergeCell ref="B25:G25"/>
    <mergeCell ref="O15:S18"/>
    <mergeCell ref="O19:R19"/>
    <mergeCell ref="H7:J7"/>
    <mergeCell ref="K7:L7"/>
    <mergeCell ref="A9:C9"/>
    <mergeCell ref="A11:A12"/>
    <mergeCell ref="B11:B12"/>
    <mergeCell ref="C11:C12"/>
    <mergeCell ref="A15:B19"/>
    <mergeCell ref="C15:H19"/>
    <mergeCell ref="I15:K18"/>
    <mergeCell ref="L15:M18"/>
    <mergeCell ref="N15:N19"/>
    <mergeCell ref="H6:J6"/>
    <mergeCell ref="K6:L6"/>
    <mergeCell ref="A1:S1"/>
    <mergeCell ref="B2:S2"/>
    <mergeCell ref="B3:S3"/>
    <mergeCell ref="H5:J5"/>
    <mergeCell ref="K5:L5"/>
  </mergeCells>
  <hyperlinks>
    <hyperlink ref="A1" location="null!A1" display="Volver al inicio"/>
    <hyperlink ref="A4" location="'Buzon - DS'!A1" display="Datos simulados"/>
    <hyperlink ref="B7" location="Coordinador!A1" display="Coordinador"/>
    <hyperlink ref="C11" location="'Estado Solicitud'!A7" display="Solicitud"/>
    <hyperlink ref="N20" location="Solicitud!A30" display="Solicitud-Política-1"/>
    <hyperlink ref="A1:S1" location="'Objetos de dominio'!A1" display="Volver al inicio"/>
    <hyperlink ref="C11:C12" location="Buzon!A7" display="Buzon!A7"/>
    <hyperlink ref="N21" location="Solicitud!A30" display="Solicitud-Política-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" sqref="C1"/>
    </sheetView>
  </sheetViews>
  <sheetFormatPr baseColWidth="10" defaultRowHeight="14.4" x14ac:dyDescent="0.3"/>
  <cols>
    <col min="2" max="2" width="13.33203125" bestFit="1" customWidth="1"/>
    <col min="3" max="3" width="37.33203125" bestFit="1" customWidth="1"/>
    <col min="4" max="4" width="9" bestFit="1" customWidth="1"/>
    <col min="5" max="5" width="52" customWidth="1"/>
  </cols>
  <sheetData>
    <row r="1" spans="1:5" x14ac:dyDescent="0.3">
      <c r="A1" s="75" t="s">
        <v>20</v>
      </c>
      <c r="B1" s="212"/>
      <c r="C1" s="75" t="s">
        <v>7</v>
      </c>
      <c r="D1" s="5"/>
      <c r="E1" s="212"/>
    </row>
    <row r="2" spans="1:5" x14ac:dyDescent="0.3">
      <c r="A2" s="2" t="s">
        <v>8</v>
      </c>
      <c r="B2" s="7" t="s">
        <v>9</v>
      </c>
      <c r="C2" s="220" t="s">
        <v>353</v>
      </c>
      <c r="D2" s="7" t="s">
        <v>354</v>
      </c>
      <c r="E2" s="221" t="s">
        <v>11</v>
      </c>
    </row>
    <row r="3" spans="1:5" ht="28.8" x14ac:dyDescent="0.3">
      <c r="A3" s="1">
        <v>1</v>
      </c>
      <c r="B3" s="222" t="s">
        <v>355</v>
      </c>
      <c r="C3" s="222" t="s">
        <v>356</v>
      </c>
      <c r="D3" s="1">
        <v>21344112</v>
      </c>
      <c r="E3" s="223" t="str">
        <f>CONCATENATE(B3,"-",C3,"-",D3)</f>
        <v>Lisdey Cardona-Coordinador.SalaSistemas2134@uco.net.co-21344112</v>
      </c>
    </row>
  </sheetData>
  <hyperlinks>
    <hyperlink ref="A1" location="'Objetos de dominio'!A1" display="&lt;-Volver al inicio"/>
    <hyperlink ref="C1" location="Coordinador!A1" display="&lt;-Volver a Objeto de Dominio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G1" zoomScale="93" workbookViewId="0">
      <selection activeCell="A31" sqref="A1:W31"/>
    </sheetView>
  </sheetViews>
  <sheetFormatPr baseColWidth="10" defaultRowHeight="14.4" x14ac:dyDescent="0.3"/>
  <cols>
    <col min="1" max="1" width="20.44140625" bestFit="1" customWidth="1"/>
    <col min="14" max="14" width="11.6640625" customWidth="1"/>
    <col min="19" max="19" width="20.109375" customWidth="1"/>
  </cols>
  <sheetData>
    <row r="1" spans="1:23" x14ac:dyDescent="0.3">
      <c r="A1" s="364" t="s">
        <v>35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212"/>
      <c r="U1" s="212"/>
      <c r="V1" s="212"/>
      <c r="W1" s="212"/>
    </row>
    <row r="2" spans="1:23" x14ac:dyDescent="0.3">
      <c r="A2" s="227" t="str">
        <f>'[1]Objetos dominio'!A36</f>
        <v>Destinatario Notificacion</v>
      </c>
      <c r="B2" s="365" t="str">
        <f>'Objetos de dominio'!A4</f>
        <v>Coordinador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4"/>
      <c r="T2" s="212"/>
      <c r="U2" s="212"/>
      <c r="V2" s="212"/>
      <c r="W2" s="212"/>
    </row>
    <row r="3" spans="1:23" x14ac:dyDescent="0.3">
      <c r="A3" s="227" t="str">
        <f>'[1]Objetos dominio'!D1</f>
        <v xml:space="preserve">Descripcion </v>
      </c>
      <c r="B3" s="312" t="str">
        <f>'Objetos de dominio'!D4</f>
        <v xml:space="preserve">Objeto de dominio que representa al coordinador responsable de responder y atender las solicitudes 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4"/>
      <c r="T3" s="212"/>
      <c r="U3" s="212"/>
      <c r="V3" s="212"/>
      <c r="W3" s="212"/>
    </row>
    <row r="4" spans="1:23" ht="15" thickBot="1" x14ac:dyDescent="0.35">
      <c r="A4" s="228" t="s">
        <v>38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12"/>
      <c r="T4" s="212"/>
      <c r="U4" s="212"/>
      <c r="V4" s="212"/>
      <c r="W4" s="212"/>
    </row>
    <row r="5" spans="1:23" ht="27.6" x14ac:dyDescent="0.3">
      <c r="A5" s="250" t="s">
        <v>39</v>
      </c>
      <c r="B5" s="251" t="s">
        <v>40</v>
      </c>
      <c r="C5" s="251" t="s">
        <v>41</v>
      </c>
      <c r="D5" s="251" t="s">
        <v>42</v>
      </c>
      <c r="E5" s="251" t="s">
        <v>43</v>
      </c>
      <c r="F5" s="251" t="s">
        <v>44</v>
      </c>
      <c r="G5" s="251" t="s">
        <v>45</v>
      </c>
      <c r="H5" s="366" t="s">
        <v>46</v>
      </c>
      <c r="I5" s="367"/>
      <c r="J5" s="368"/>
      <c r="K5" s="366" t="s">
        <v>47</v>
      </c>
      <c r="L5" s="368"/>
      <c r="M5" s="251" t="s">
        <v>48</v>
      </c>
      <c r="N5" s="251" t="s">
        <v>49</v>
      </c>
      <c r="O5" s="251" t="s">
        <v>50</v>
      </c>
      <c r="P5" s="251" t="s">
        <v>51</v>
      </c>
      <c r="Q5" s="251" t="s">
        <v>52</v>
      </c>
      <c r="R5" s="251" t="s">
        <v>53</v>
      </c>
      <c r="S5" s="257" t="s">
        <v>54</v>
      </c>
      <c r="T5" s="269" t="str">
        <f>$A$18</f>
        <v>Registrar Coordinador</v>
      </c>
      <c r="U5" s="270" t="str">
        <f>A20</f>
        <v>Modificar Coordinador</v>
      </c>
      <c r="V5" s="271" t="str">
        <f>$A$22</f>
        <v>Consultar Coordinador</v>
      </c>
      <c r="W5" s="272" t="str">
        <f>$A$23</f>
        <v>Eliminar Coordinador</v>
      </c>
    </row>
    <row r="6" spans="1:23" ht="69" x14ac:dyDescent="0.3">
      <c r="A6" s="253" t="s">
        <v>8</v>
      </c>
      <c r="B6" s="253" t="s">
        <v>55</v>
      </c>
      <c r="C6" s="253">
        <v>36</v>
      </c>
      <c r="D6" s="253">
        <v>36</v>
      </c>
      <c r="E6" s="253"/>
      <c r="F6" s="253"/>
      <c r="G6" s="253"/>
      <c r="H6" s="352" t="s">
        <v>56</v>
      </c>
      <c r="I6" s="351"/>
      <c r="J6" s="351"/>
      <c r="K6" s="352"/>
      <c r="L6" s="351"/>
      <c r="M6" s="254" t="s">
        <v>57</v>
      </c>
      <c r="N6" s="253" t="s">
        <v>58</v>
      </c>
      <c r="O6" s="253" t="s">
        <v>59</v>
      </c>
      <c r="P6" s="253" t="s">
        <v>58</v>
      </c>
      <c r="Q6" s="253" t="s">
        <v>59</v>
      </c>
      <c r="R6" s="253" t="s">
        <v>58</v>
      </c>
      <c r="S6" s="267" t="s">
        <v>366</v>
      </c>
      <c r="T6" s="263" t="s">
        <v>61</v>
      </c>
      <c r="U6" s="264" t="s">
        <v>367</v>
      </c>
      <c r="V6" s="265" t="s">
        <v>368</v>
      </c>
      <c r="W6" s="266" t="s">
        <v>61</v>
      </c>
    </row>
    <row r="7" spans="1:23" ht="69" x14ac:dyDescent="0.3">
      <c r="A7" s="253" t="s">
        <v>176</v>
      </c>
      <c r="B7" s="253" t="s">
        <v>55</v>
      </c>
      <c r="C7" s="253">
        <v>10</v>
      </c>
      <c r="D7" s="253">
        <v>40</v>
      </c>
      <c r="E7" s="253"/>
      <c r="F7" s="253"/>
      <c r="G7" s="253"/>
      <c r="H7" s="352" t="s">
        <v>372</v>
      </c>
      <c r="I7" s="351"/>
      <c r="J7" s="351"/>
      <c r="K7" s="352"/>
      <c r="L7" s="351"/>
      <c r="M7" s="254" t="s">
        <v>57</v>
      </c>
      <c r="N7" s="253" t="s">
        <v>59</v>
      </c>
      <c r="O7" s="253" t="s">
        <v>59</v>
      </c>
      <c r="P7" s="253" t="s">
        <v>58</v>
      </c>
      <c r="Q7" s="253" t="s">
        <v>59</v>
      </c>
      <c r="R7" s="253" t="s">
        <v>59</v>
      </c>
      <c r="S7" s="267" t="s">
        <v>373</v>
      </c>
      <c r="T7" s="263" t="s">
        <v>61</v>
      </c>
      <c r="U7" s="264" t="s">
        <v>374</v>
      </c>
      <c r="V7" s="265" t="s">
        <v>369</v>
      </c>
      <c r="W7" s="266" t="s">
        <v>370</v>
      </c>
    </row>
    <row r="8" spans="1:23" ht="69" x14ac:dyDescent="0.3">
      <c r="A8" s="252" t="s">
        <v>353</v>
      </c>
      <c r="B8" s="112" t="s">
        <v>55</v>
      </c>
      <c r="C8" s="112">
        <v>18</v>
      </c>
      <c r="D8" s="112">
        <v>50</v>
      </c>
      <c r="E8" s="112"/>
      <c r="F8" s="112"/>
      <c r="G8" s="112"/>
      <c r="H8" s="370" t="s">
        <v>375</v>
      </c>
      <c r="I8" s="333"/>
      <c r="J8" s="333"/>
      <c r="K8" s="370"/>
      <c r="L8" s="322"/>
      <c r="M8" s="233" t="s">
        <v>57</v>
      </c>
      <c r="N8" s="255" t="s">
        <v>59</v>
      </c>
      <c r="O8" s="112" t="s">
        <v>59</v>
      </c>
      <c r="P8" s="112" t="s">
        <v>58</v>
      </c>
      <c r="Q8" s="112" t="s">
        <v>59</v>
      </c>
      <c r="R8" s="112" t="s">
        <v>59</v>
      </c>
      <c r="S8" s="258" t="s">
        <v>376</v>
      </c>
      <c r="T8" s="263" t="s">
        <v>61</v>
      </c>
      <c r="U8" s="264" t="s">
        <v>374</v>
      </c>
      <c r="V8" s="265" t="s">
        <v>337</v>
      </c>
      <c r="W8" s="266" t="s">
        <v>370</v>
      </c>
    </row>
    <row r="9" spans="1:23" ht="57.6" x14ac:dyDescent="0.3">
      <c r="A9" s="26" t="s">
        <v>354</v>
      </c>
      <c r="B9" s="26" t="s">
        <v>66</v>
      </c>
      <c r="C9" s="26"/>
      <c r="D9" s="26"/>
      <c r="E9" s="26"/>
      <c r="F9" s="26"/>
      <c r="G9" s="26"/>
      <c r="H9" s="371" t="s">
        <v>371</v>
      </c>
      <c r="I9" s="313"/>
      <c r="J9" s="314"/>
      <c r="K9" s="371"/>
      <c r="L9" s="314"/>
      <c r="M9" s="26"/>
      <c r="N9" s="26" t="s">
        <v>59</v>
      </c>
      <c r="O9" s="26" t="s">
        <v>64</v>
      </c>
      <c r="P9" s="26" t="s">
        <v>58</v>
      </c>
      <c r="Q9" s="26" t="s">
        <v>59</v>
      </c>
      <c r="R9" s="256" t="s">
        <v>59</v>
      </c>
      <c r="S9" s="268" t="s">
        <v>377</v>
      </c>
      <c r="T9" s="263" t="s">
        <v>61</v>
      </c>
      <c r="U9" s="264" t="s">
        <v>417</v>
      </c>
      <c r="V9" s="265" t="s">
        <v>369</v>
      </c>
      <c r="W9" s="266" t="s">
        <v>370</v>
      </c>
    </row>
    <row r="10" spans="1:23" ht="15" thickBot="1" x14ac:dyDescent="0.35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</row>
    <row r="11" spans="1:23" x14ac:dyDescent="0.3">
      <c r="A11" s="363" t="s">
        <v>75</v>
      </c>
      <c r="B11" s="316"/>
      <c r="C11" s="339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</row>
    <row r="12" spans="1:23" x14ac:dyDescent="0.3">
      <c r="A12" s="235" t="s">
        <v>76</v>
      </c>
      <c r="B12" s="236" t="s">
        <v>54</v>
      </c>
      <c r="C12" s="237" t="s">
        <v>77</v>
      </c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</row>
    <row r="13" spans="1:23" ht="96.6" x14ac:dyDescent="0.3">
      <c r="A13" s="238" t="s">
        <v>378</v>
      </c>
      <c r="B13" s="239" t="s">
        <v>379</v>
      </c>
      <c r="C13" s="240" t="s">
        <v>353</v>
      </c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</row>
    <row r="14" spans="1:23" x14ac:dyDescent="0.3">
      <c r="A14" s="212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</row>
    <row r="15" spans="1:23" x14ac:dyDescent="0.3">
      <c r="A15" s="212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</row>
    <row r="16" spans="1:23" x14ac:dyDescent="0.3">
      <c r="A16" s="318" t="s">
        <v>80</v>
      </c>
      <c r="B16" s="309"/>
      <c r="C16" s="318" t="s">
        <v>54</v>
      </c>
      <c r="D16" s="308"/>
      <c r="E16" s="308"/>
      <c r="F16" s="308"/>
      <c r="G16" s="308"/>
      <c r="H16" s="309"/>
      <c r="I16" s="325" t="s">
        <v>81</v>
      </c>
      <c r="J16" s="313"/>
      <c r="K16" s="314"/>
      <c r="L16" s="373" t="s">
        <v>82</v>
      </c>
      <c r="M16" s="314"/>
      <c r="N16" s="369" t="s">
        <v>83</v>
      </c>
      <c r="O16" s="325" t="s">
        <v>84</v>
      </c>
      <c r="P16" s="313"/>
      <c r="Q16" s="313"/>
      <c r="R16" s="313"/>
      <c r="S16" s="314"/>
      <c r="T16" s="212"/>
      <c r="U16" s="212"/>
      <c r="V16" s="212"/>
      <c r="W16" s="212"/>
    </row>
    <row r="17" spans="1:23" x14ac:dyDescent="0.3">
      <c r="A17" s="320"/>
      <c r="B17" s="324"/>
      <c r="C17" s="320"/>
      <c r="D17" s="323"/>
      <c r="E17" s="323"/>
      <c r="F17" s="323"/>
      <c r="G17" s="323"/>
      <c r="H17" s="324"/>
      <c r="I17" s="36" t="s">
        <v>380</v>
      </c>
      <c r="J17" s="36" t="s">
        <v>381</v>
      </c>
      <c r="K17" s="241" t="s">
        <v>10</v>
      </c>
      <c r="L17" s="36" t="s">
        <v>381</v>
      </c>
      <c r="M17" s="241" t="s">
        <v>10</v>
      </c>
      <c r="N17" s="355"/>
      <c r="O17" s="325" t="s">
        <v>87</v>
      </c>
      <c r="P17" s="313"/>
      <c r="Q17" s="314"/>
      <c r="R17" s="325" t="s">
        <v>88</v>
      </c>
      <c r="S17" s="314"/>
      <c r="T17" s="212"/>
      <c r="U17" s="212"/>
      <c r="V17" s="212"/>
      <c r="W17" s="212"/>
    </row>
    <row r="18" spans="1:23" ht="28.8" x14ac:dyDescent="0.3">
      <c r="A18" s="374" t="s">
        <v>382</v>
      </c>
      <c r="B18" s="309"/>
      <c r="C18" s="374" t="s">
        <v>383</v>
      </c>
      <c r="D18" s="308"/>
      <c r="E18" s="308"/>
      <c r="F18" s="308"/>
      <c r="G18" s="308"/>
      <c r="H18" s="309"/>
      <c r="I18" s="372" t="s">
        <v>384</v>
      </c>
      <c r="J18" s="372" t="s">
        <v>349</v>
      </c>
      <c r="K18" s="372" t="s">
        <v>385</v>
      </c>
      <c r="L18" s="372"/>
      <c r="M18" s="372"/>
      <c r="N18" s="259" t="s">
        <v>386</v>
      </c>
      <c r="O18" s="377" t="s">
        <v>387</v>
      </c>
      <c r="P18" s="313"/>
      <c r="Q18" s="314"/>
      <c r="R18" s="377" t="s">
        <v>388</v>
      </c>
      <c r="S18" s="314"/>
      <c r="T18" s="212"/>
      <c r="U18" s="212"/>
      <c r="V18" s="212"/>
      <c r="W18" s="212"/>
    </row>
    <row r="19" spans="1:23" ht="28.8" x14ac:dyDescent="0.3">
      <c r="A19" s="320"/>
      <c r="B19" s="324"/>
      <c r="C19" s="320"/>
      <c r="D19" s="323"/>
      <c r="E19" s="323"/>
      <c r="F19" s="323"/>
      <c r="G19" s="323"/>
      <c r="H19" s="324"/>
      <c r="I19" s="355"/>
      <c r="J19" s="355"/>
      <c r="K19" s="355"/>
      <c r="L19" s="355"/>
      <c r="M19" s="355"/>
      <c r="N19" s="259" t="s">
        <v>389</v>
      </c>
      <c r="O19" s="377" t="s">
        <v>390</v>
      </c>
      <c r="P19" s="313"/>
      <c r="Q19" s="314"/>
      <c r="R19" s="377" t="s">
        <v>388</v>
      </c>
      <c r="S19" s="314"/>
      <c r="T19" s="212"/>
      <c r="U19" s="212"/>
      <c r="V19" s="212"/>
      <c r="W19" s="212"/>
    </row>
    <row r="20" spans="1:23" ht="28.8" x14ac:dyDescent="0.3">
      <c r="A20" s="375" t="s">
        <v>391</v>
      </c>
      <c r="B20" s="309"/>
      <c r="C20" s="375" t="s">
        <v>392</v>
      </c>
      <c r="D20" s="308"/>
      <c r="E20" s="308"/>
      <c r="F20" s="308"/>
      <c r="G20" s="308"/>
      <c r="H20" s="309"/>
      <c r="I20" s="376" t="s">
        <v>393</v>
      </c>
      <c r="J20" s="376" t="s">
        <v>349</v>
      </c>
      <c r="K20" s="376" t="s">
        <v>394</v>
      </c>
      <c r="L20" s="376"/>
      <c r="M20" s="376"/>
      <c r="N20" s="260" t="s">
        <v>395</v>
      </c>
      <c r="O20" s="378" t="s">
        <v>396</v>
      </c>
      <c r="P20" s="313"/>
      <c r="Q20" s="314"/>
      <c r="R20" s="378" t="s">
        <v>397</v>
      </c>
      <c r="S20" s="314"/>
      <c r="T20" s="212"/>
      <c r="U20" s="212"/>
      <c r="V20" s="212"/>
      <c r="W20" s="212"/>
    </row>
    <row r="21" spans="1:23" ht="28.8" x14ac:dyDescent="0.3">
      <c r="A21" s="320"/>
      <c r="B21" s="324"/>
      <c r="C21" s="320"/>
      <c r="D21" s="323"/>
      <c r="E21" s="323"/>
      <c r="F21" s="323"/>
      <c r="G21" s="323"/>
      <c r="H21" s="324"/>
      <c r="I21" s="355"/>
      <c r="J21" s="355"/>
      <c r="K21" s="355"/>
      <c r="L21" s="355"/>
      <c r="M21" s="355"/>
      <c r="N21" s="260" t="s">
        <v>398</v>
      </c>
      <c r="O21" s="378" t="s">
        <v>399</v>
      </c>
      <c r="P21" s="313"/>
      <c r="Q21" s="314"/>
      <c r="R21" s="378" t="s">
        <v>400</v>
      </c>
      <c r="S21" s="314"/>
      <c r="T21" s="212"/>
      <c r="U21" s="212"/>
      <c r="V21" s="212"/>
      <c r="W21" s="212"/>
    </row>
    <row r="22" spans="1:23" ht="151.80000000000001" x14ac:dyDescent="0.3">
      <c r="A22" s="380" t="s">
        <v>401</v>
      </c>
      <c r="B22" s="314"/>
      <c r="C22" s="381" t="s">
        <v>402</v>
      </c>
      <c r="D22" s="313"/>
      <c r="E22" s="313"/>
      <c r="F22" s="313"/>
      <c r="G22" s="313"/>
      <c r="H22" s="314"/>
      <c r="I22" s="242" t="s">
        <v>403</v>
      </c>
      <c r="J22" s="242" t="s">
        <v>349</v>
      </c>
      <c r="K22" s="243" t="s">
        <v>404</v>
      </c>
      <c r="L22" s="243" t="s">
        <v>349</v>
      </c>
      <c r="M22" s="244" t="s">
        <v>405</v>
      </c>
      <c r="N22" s="261"/>
      <c r="O22" s="380"/>
      <c r="P22" s="313"/>
      <c r="Q22" s="314"/>
      <c r="R22" s="380"/>
      <c r="S22" s="314"/>
      <c r="T22" s="212"/>
      <c r="U22" s="212"/>
      <c r="V22" s="212"/>
      <c r="W22" s="212"/>
    </row>
    <row r="23" spans="1:23" ht="110.4" x14ac:dyDescent="0.3">
      <c r="A23" s="382" t="s">
        <v>406</v>
      </c>
      <c r="B23" s="314"/>
      <c r="C23" s="383" t="s">
        <v>407</v>
      </c>
      <c r="D23" s="313"/>
      <c r="E23" s="313"/>
      <c r="F23" s="313"/>
      <c r="G23" s="313"/>
      <c r="H23" s="314"/>
      <c r="I23" s="245" t="s">
        <v>408</v>
      </c>
      <c r="J23" s="245" t="s">
        <v>409</v>
      </c>
      <c r="K23" s="246" t="s">
        <v>410</v>
      </c>
      <c r="L23" s="246"/>
      <c r="M23" s="246"/>
      <c r="N23" s="262" t="s">
        <v>411</v>
      </c>
      <c r="O23" s="382" t="s">
        <v>396</v>
      </c>
      <c r="P23" s="313"/>
      <c r="Q23" s="314"/>
      <c r="R23" s="382" t="s">
        <v>412</v>
      </c>
      <c r="S23" s="314"/>
      <c r="T23" s="212"/>
      <c r="U23" s="212"/>
      <c r="V23" s="212"/>
      <c r="W23" s="212"/>
    </row>
    <row r="24" spans="1:23" x14ac:dyDescent="0.3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</row>
    <row r="25" spans="1:23" x14ac:dyDescent="0.3">
      <c r="A25" s="212"/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</row>
    <row r="26" spans="1:23" x14ac:dyDescent="0.3">
      <c r="A26" s="247" t="s">
        <v>8</v>
      </c>
      <c r="B26" s="384" t="s">
        <v>54</v>
      </c>
      <c r="C26" s="313"/>
      <c r="D26" s="313"/>
      <c r="E26" s="313"/>
      <c r="F26" s="313"/>
      <c r="G26" s="314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</row>
    <row r="27" spans="1:23" x14ac:dyDescent="0.3">
      <c r="A27" s="248" t="s">
        <v>386</v>
      </c>
      <c r="B27" s="385" t="s">
        <v>413</v>
      </c>
      <c r="C27" s="313"/>
      <c r="D27" s="313"/>
      <c r="E27" s="313"/>
      <c r="F27" s="313"/>
      <c r="G27" s="314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</row>
    <row r="28" spans="1:23" x14ac:dyDescent="0.3">
      <c r="A28" s="249" t="s">
        <v>389</v>
      </c>
      <c r="B28" s="340" t="s">
        <v>414</v>
      </c>
      <c r="C28" s="313"/>
      <c r="D28" s="313"/>
      <c r="E28" s="313"/>
      <c r="F28" s="313"/>
      <c r="G28" s="314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</row>
    <row r="29" spans="1:23" x14ac:dyDescent="0.3">
      <c r="A29" s="249" t="s">
        <v>395</v>
      </c>
      <c r="B29" s="379" t="s">
        <v>415</v>
      </c>
      <c r="C29" s="313"/>
      <c r="D29" s="313"/>
      <c r="E29" s="313"/>
      <c r="F29" s="313"/>
      <c r="G29" s="314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</row>
    <row r="30" spans="1:23" x14ac:dyDescent="0.3">
      <c r="A30" s="249" t="s">
        <v>398</v>
      </c>
      <c r="B30" s="386" t="s">
        <v>416</v>
      </c>
      <c r="C30" s="313"/>
      <c r="D30" s="313"/>
      <c r="E30" s="313"/>
      <c r="F30" s="313"/>
      <c r="G30" s="314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</row>
    <row r="31" spans="1:23" x14ac:dyDescent="0.3">
      <c r="A31" s="249" t="s">
        <v>411</v>
      </c>
      <c r="B31" s="379" t="s">
        <v>415</v>
      </c>
      <c r="C31" s="313"/>
      <c r="D31" s="313"/>
      <c r="E31" s="313"/>
      <c r="F31" s="313"/>
      <c r="G31" s="314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</row>
  </sheetData>
  <mergeCells count="58">
    <mergeCell ref="B31:G31"/>
    <mergeCell ref="A22:B22"/>
    <mergeCell ref="C22:H22"/>
    <mergeCell ref="O22:Q22"/>
    <mergeCell ref="R22:S22"/>
    <mergeCell ref="A23:B23"/>
    <mergeCell ref="C23:H23"/>
    <mergeCell ref="O23:Q23"/>
    <mergeCell ref="R23:S23"/>
    <mergeCell ref="B26:G26"/>
    <mergeCell ref="B27:G27"/>
    <mergeCell ref="B28:G28"/>
    <mergeCell ref="B29:G29"/>
    <mergeCell ref="B30:G30"/>
    <mergeCell ref="O18:Q18"/>
    <mergeCell ref="R18:S18"/>
    <mergeCell ref="O19:Q19"/>
    <mergeCell ref="R19:S19"/>
    <mergeCell ref="L20:L21"/>
    <mergeCell ref="M20:M21"/>
    <mergeCell ref="O20:Q20"/>
    <mergeCell ref="R20:S20"/>
    <mergeCell ref="O21:Q21"/>
    <mergeCell ref="R21:S21"/>
    <mergeCell ref="A20:B21"/>
    <mergeCell ref="C20:H21"/>
    <mergeCell ref="I20:I21"/>
    <mergeCell ref="J20:J21"/>
    <mergeCell ref="K20:K21"/>
    <mergeCell ref="L18:L19"/>
    <mergeCell ref="A16:B17"/>
    <mergeCell ref="C16:H17"/>
    <mergeCell ref="I16:K16"/>
    <mergeCell ref="L16:M16"/>
    <mergeCell ref="A18:B19"/>
    <mergeCell ref="C18:H19"/>
    <mergeCell ref="I18:I19"/>
    <mergeCell ref="J18:J19"/>
    <mergeCell ref="K18:K19"/>
    <mergeCell ref="M18:M19"/>
    <mergeCell ref="N16:N17"/>
    <mergeCell ref="O16:S16"/>
    <mergeCell ref="O17:Q17"/>
    <mergeCell ref="R17:S17"/>
    <mergeCell ref="H8:J8"/>
    <mergeCell ref="K8:L8"/>
    <mergeCell ref="H9:J9"/>
    <mergeCell ref="K9:L9"/>
    <mergeCell ref="A11:C11"/>
    <mergeCell ref="H7:J7"/>
    <mergeCell ref="K7:L7"/>
    <mergeCell ref="A1:S1"/>
    <mergeCell ref="B2:S2"/>
    <mergeCell ref="B3:S3"/>
    <mergeCell ref="H5:J5"/>
    <mergeCell ref="K5:L5"/>
    <mergeCell ref="H6:J6"/>
    <mergeCell ref="K6:L6"/>
  </mergeCells>
  <hyperlinks>
    <hyperlink ref="A1" location="null!A1" display="Volver al inicio"/>
    <hyperlink ref="A4" location="'Coordinador - DS'!A1" display="Datos simulados"/>
    <hyperlink ref="C13" location="Coordinador!A8" display="Correo "/>
    <hyperlink ref="N18" location="Coordinador!A31" display="Coordinador-Política-1"/>
    <hyperlink ref="N19" location="Coordinador!A32" display="Coordinador-Política-2"/>
    <hyperlink ref="N20" location="Coordinador!A33" display="Coordinador-Política-3"/>
    <hyperlink ref="N21" location="Coordinador!A34" display="Coordinador-Política-4"/>
    <hyperlink ref="N23" location="Coordinador!A35" display="Coordinador-Política-5"/>
    <hyperlink ref="N18:N23" location="Coordinador!A29" display="Coordinador-Política-1"/>
    <hyperlink ref="A1:S1" location="'Objetos de dominio'!A1" display="Volver al inicio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"/>
    </sheetView>
  </sheetViews>
  <sheetFormatPr baseColWidth="10" defaultRowHeight="14.4" x14ac:dyDescent="0.3"/>
  <cols>
    <col min="1" max="1" width="14.21875" bestFit="1" customWidth="1"/>
    <col min="2" max="2" width="9.77734375" bestFit="1" customWidth="1"/>
    <col min="3" max="3" width="50.33203125" customWidth="1"/>
  </cols>
  <sheetData>
    <row r="1" spans="1:4" x14ac:dyDescent="0.3">
      <c r="A1" s="4" t="s">
        <v>6</v>
      </c>
      <c r="B1" s="1"/>
      <c r="C1" s="4" t="s">
        <v>7</v>
      </c>
      <c r="D1" s="1"/>
    </row>
    <row r="2" spans="1:4" x14ac:dyDescent="0.3">
      <c r="A2" s="2" t="s">
        <v>8</v>
      </c>
      <c r="B2" s="2" t="s">
        <v>9</v>
      </c>
      <c r="C2" s="2" t="s">
        <v>10</v>
      </c>
      <c r="D2" s="3" t="s">
        <v>11</v>
      </c>
    </row>
    <row r="3" spans="1:4" x14ac:dyDescent="0.3">
      <c r="A3" s="1">
        <v>1</v>
      </c>
      <c r="B3" s="1" t="s">
        <v>12</v>
      </c>
      <c r="C3" s="1" t="s">
        <v>13</v>
      </c>
      <c r="D3" s="1" t="str">
        <f t="shared" ref="D3:D5" si="0">B3</f>
        <v>Pendiente</v>
      </c>
    </row>
    <row r="4" spans="1:4" x14ac:dyDescent="0.3">
      <c r="A4" s="1">
        <v>2</v>
      </c>
      <c r="B4" s="1" t="s">
        <v>14</v>
      </c>
      <c r="C4" s="1" t="s">
        <v>15</v>
      </c>
      <c r="D4" s="1" t="str">
        <f t="shared" si="0"/>
        <v>Aprobada</v>
      </c>
    </row>
    <row r="5" spans="1:4" x14ac:dyDescent="0.3">
      <c r="A5" s="1">
        <v>3</v>
      </c>
      <c r="B5" s="1" t="s">
        <v>16</v>
      </c>
      <c r="C5" s="1" t="s">
        <v>17</v>
      </c>
      <c r="D5" s="1" t="str">
        <f t="shared" si="0"/>
        <v>Rechazada</v>
      </c>
    </row>
  </sheetData>
  <hyperlinks>
    <hyperlink ref="A1" location="'Objetos de dominio'!A1" display="&lt;-Volver a Inicio"/>
    <hyperlink ref="C1" location="'Estado Solicitud'!A1" display="&lt;-Volver a Objeto de Domini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Modelo de dominio</vt:lpstr>
      <vt:lpstr>Objetos de dominio</vt:lpstr>
      <vt:lpstr>Bandeja Entrada - DS</vt:lpstr>
      <vt:lpstr>Bandeja Entrada</vt:lpstr>
      <vt:lpstr>Buzon - DS</vt:lpstr>
      <vt:lpstr>Buzon</vt:lpstr>
      <vt:lpstr>Coordinador - DS</vt:lpstr>
      <vt:lpstr>Coordinador</vt:lpstr>
      <vt:lpstr>Estado Solicitud - DS</vt:lpstr>
      <vt:lpstr>Estado Solicitud</vt:lpstr>
      <vt:lpstr>Insumo - DS</vt:lpstr>
      <vt:lpstr>Insumo</vt:lpstr>
      <vt:lpstr>Reserva - DS</vt:lpstr>
      <vt:lpstr>Reserva</vt:lpstr>
      <vt:lpstr>Solicitud Insumo - DS</vt:lpstr>
      <vt:lpstr>Solicitud Insumo</vt:lpstr>
      <vt:lpstr>Solicitud Horario - DS</vt:lpstr>
      <vt:lpstr>Solicitud Pendiente - DS</vt:lpstr>
      <vt:lpstr>Solicitud Pendiente</vt:lpstr>
      <vt:lpstr>Solicitud Horario</vt:lpstr>
      <vt:lpstr>Tipo Insumo - DS</vt:lpstr>
      <vt:lpstr>Tipo Insumo</vt:lpstr>
      <vt:lpstr>Usuario - DS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2023-10-31T13:21:33Z</dcterms:created>
  <dcterms:modified xsi:type="dcterms:W3CDTF">2023-11-02T06:45:41Z</dcterms:modified>
</cp:coreProperties>
</file>