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keoutdoorargentina-my.sharepoint.com/personal/auditoria_mikeoutdoor_com/Documents/Escritorio/"/>
    </mc:Choice>
  </mc:AlternateContent>
  <xr:revisionPtr revIDLastSave="123" documentId="8_{BFA5CC92-B2C4-415C-AB09-99072244F39A}" xr6:coauthVersionLast="47" xr6:coauthVersionMax="47" xr10:uidLastSave="{484DB702-075F-4202-A4EF-0080E84D075F}"/>
  <bookViews>
    <workbookView xWindow="-120" yWindow="-120" windowWidth="29040" windowHeight="15720" activeTab="2" xr2:uid="{08593069-5BA4-4409-8645-86C6B8FE88A1}"/>
  </bookViews>
  <sheets>
    <sheet name="Ingresos" sheetId="3" r:id="rId1"/>
    <sheet name="Egresos" sheetId="1" r:id="rId2"/>
    <sheet name="Resumen" sheetId="4" r:id="rId3"/>
    <sheet name="Listas" sheetId="2" r:id="rId4"/>
  </sheets>
  <calcPr calcId="191029"/>
  <pivotCaches>
    <pivotCache cacheId="8" r:id="rId5"/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K6" i="4"/>
  <c r="K10" i="4"/>
  <c r="K14" i="4"/>
  <c r="K18" i="4"/>
  <c r="K22" i="4"/>
  <c r="K26" i="4"/>
  <c r="K30" i="4"/>
  <c r="K34" i="4"/>
  <c r="K38" i="4"/>
  <c r="K42" i="4"/>
  <c r="K46" i="4"/>
  <c r="K50" i="4"/>
  <c r="K54" i="4"/>
  <c r="K58" i="4"/>
  <c r="K62" i="4"/>
  <c r="K66" i="4"/>
  <c r="K70" i="4"/>
  <c r="K74" i="4"/>
  <c r="K78" i="4"/>
  <c r="K82" i="4"/>
  <c r="K86" i="4"/>
  <c r="K90" i="4"/>
  <c r="K67" i="4"/>
  <c r="K75" i="4"/>
  <c r="K83" i="4"/>
  <c r="K91" i="4"/>
  <c r="K4" i="4"/>
  <c r="K12" i="4"/>
  <c r="K20" i="4"/>
  <c r="K28" i="4"/>
  <c r="K36" i="4"/>
  <c r="K48" i="4"/>
  <c r="K52" i="4"/>
  <c r="K60" i="4"/>
  <c r="K68" i="4"/>
  <c r="K76" i="4"/>
  <c r="K84" i="4"/>
  <c r="K5" i="4"/>
  <c r="K13" i="4"/>
  <c r="K21" i="4"/>
  <c r="K25" i="4"/>
  <c r="K33" i="4"/>
  <c r="K41" i="4"/>
  <c r="K49" i="4"/>
  <c r="K57" i="4"/>
  <c r="K65" i="4"/>
  <c r="K73" i="4"/>
  <c r="K81" i="4"/>
  <c r="K89" i="4"/>
  <c r="K3" i="4"/>
  <c r="K7" i="4"/>
  <c r="K11" i="4"/>
  <c r="K15" i="4"/>
  <c r="K19" i="4"/>
  <c r="K23" i="4"/>
  <c r="K27" i="4"/>
  <c r="K31" i="4"/>
  <c r="K35" i="4"/>
  <c r="K39" i="4"/>
  <c r="K43" i="4"/>
  <c r="K47" i="4"/>
  <c r="K51" i="4"/>
  <c r="K55" i="4"/>
  <c r="K59" i="4"/>
  <c r="K63" i="4"/>
  <c r="K71" i="4"/>
  <c r="K79" i="4"/>
  <c r="K87" i="4"/>
  <c r="K8" i="4"/>
  <c r="K16" i="4"/>
  <c r="K24" i="4"/>
  <c r="K32" i="4"/>
  <c r="K40" i="4"/>
  <c r="K44" i="4"/>
  <c r="K56" i="4"/>
  <c r="K64" i="4"/>
  <c r="K72" i="4"/>
  <c r="K80" i="4"/>
  <c r="K88" i="4"/>
  <c r="K9" i="4"/>
  <c r="K17" i="4"/>
  <c r="K29" i="4"/>
  <c r="K37" i="4"/>
  <c r="K45" i="4"/>
  <c r="K53" i="4"/>
  <c r="K61" i="4"/>
  <c r="K69" i="4"/>
  <c r="K77" i="4"/>
  <c r="K85" i="4"/>
</calcChain>
</file>

<file path=xl/sharedStrings.xml><?xml version="1.0" encoding="utf-8"?>
<sst xmlns="http://schemas.openxmlformats.org/spreadsheetml/2006/main" count="273" uniqueCount="54">
  <si>
    <t>Fecha</t>
  </si>
  <si>
    <t>Tipo Movimiento</t>
  </si>
  <si>
    <t>Deposito</t>
  </si>
  <si>
    <t>Perfil</t>
  </si>
  <si>
    <t>Observacion</t>
  </si>
  <si>
    <t>Cant. Kilos</t>
  </si>
  <si>
    <t>PesoXMetro</t>
  </si>
  <si>
    <t>MetroXPeso</t>
  </si>
  <si>
    <t>Tubo 110X25</t>
  </si>
  <si>
    <t>Tubo 75X25</t>
  </si>
  <si>
    <t>Tubo 60X25</t>
  </si>
  <si>
    <t>Tubo 60X20</t>
  </si>
  <si>
    <t>Tubo 40X40</t>
  </si>
  <si>
    <t>Tubo 40X20</t>
  </si>
  <si>
    <t>Tubo 20X20</t>
  </si>
  <si>
    <t>Perfil U</t>
  </si>
  <si>
    <t>Tubo Redondo</t>
  </si>
  <si>
    <t>L 50X25</t>
  </si>
  <si>
    <t>L 25X25</t>
  </si>
  <si>
    <t>Escuadra 25</t>
  </si>
  <si>
    <t>Escuadra 40</t>
  </si>
  <si>
    <t>Macho</t>
  </si>
  <si>
    <t>Planchuela 38</t>
  </si>
  <si>
    <t>Planchuela 19x10</t>
  </si>
  <si>
    <t>Guias de Repo</t>
  </si>
  <si>
    <t>Tubo 100x100</t>
  </si>
  <si>
    <t>Colores de Perfiles</t>
  </si>
  <si>
    <t>Negro</t>
  </si>
  <si>
    <t>Gris</t>
  </si>
  <si>
    <t>Oliva</t>
  </si>
  <si>
    <t>Naranja</t>
  </si>
  <si>
    <t>Mike Greige</t>
  </si>
  <si>
    <t>Runco Oscuro</t>
  </si>
  <si>
    <t>Runco Claro</t>
  </si>
  <si>
    <t>Crudo</t>
  </si>
  <si>
    <t>Blanco</t>
  </si>
  <si>
    <t>Mueble</t>
  </si>
  <si>
    <t>Tipo de Movimiento Egreso</t>
  </si>
  <si>
    <t>Egreso por Traslado</t>
  </si>
  <si>
    <t>Egreso por Consumo</t>
  </si>
  <si>
    <t>Tipo de Movimiento Ingreso</t>
  </si>
  <si>
    <t>Ingreso por Compra</t>
  </si>
  <si>
    <t>Ingreso por Traslado</t>
  </si>
  <si>
    <t>Fabrica</t>
  </si>
  <si>
    <t>Pintureria</t>
  </si>
  <si>
    <t>Guty</t>
  </si>
  <si>
    <t>Depositos</t>
  </si>
  <si>
    <t>TDA</t>
  </si>
  <si>
    <t>Monti</t>
  </si>
  <si>
    <t>Etiquetas de fila</t>
  </si>
  <si>
    <t>Total general</t>
  </si>
  <si>
    <t>Suma de Cant. Kilos</t>
  </si>
  <si>
    <t>Cant. Kilos Ingresada</t>
  </si>
  <si>
    <t>Cantidad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</si>
</sst>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 Postventa" refreshedDate="45776.703058564817" createdVersion="8" refreshedVersion="8" minRefreshableVersion="3" recordCount="4" xr:uid="{C0E00EB3-4117-41E1-807F-137712ADEEAD}">
  <cacheSource type="worksheet">
    <worksheetSource name="Tabla16"/>
  </cacheSource>
  <cacheFields count="6">
    <cacheField name="Fecha" numFmtId="14">
      <sharedItems containsSemiMixedTypes="0" containsNonDate="0" containsDate="1" containsString="0" minDate="2025-04-11T00:00:00" maxDate="2025-04-14T00:00:00"/>
    </cacheField>
    <cacheField name="Tipo Movimiento" numFmtId="0">
      <sharedItems/>
    </cacheField>
    <cacheField name="Deposito" numFmtId="0">
      <sharedItems count="2">
        <s v="Guty"/>
        <s v="Fabrica"/>
      </sharedItems>
    </cacheField>
    <cacheField name="Perfil" numFmtId="0">
      <sharedItems count="3">
        <s v="Tubo 60X20"/>
        <s v="Tubo 75X25"/>
        <s v="Tubo 40X20"/>
      </sharedItems>
    </cacheField>
    <cacheField name="Observacion" numFmtId="0">
      <sharedItems containsNonDate="0" containsString="0" containsBlank="1"/>
    </cacheField>
    <cacheField name="Cant. Kilos" numFmtId="0">
      <sharedItems containsSemiMixedTypes="0" containsString="0" containsNumber="1" containsInteger="1" minValue="10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 Postventa" refreshedDate="45776.703425925924" createdVersion="8" refreshedVersion="8" minRefreshableVersion="3" recordCount="2" xr:uid="{5DDDB7AF-591D-4C85-8B73-BF4C0F14E987}">
  <cacheSource type="worksheet">
    <worksheetSource name="Tabla1"/>
  </cacheSource>
  <cacheFields count="7">
    <cacheField name="Fecha" numFmtId="14">
      <sharedItems containsSemiMixedTypes="0" containsNonDate="0" containsDate="1" containsString="0" minDate="2025-04-13T00:00:00" maxDate="2025-04-14T00:00:00"/>
    </cacheField>
    <cacheField name="Tipo Movimiento" numFmtId="0">
      <sharedItems/>
    </cacheField>
    <cacheField name="Deposito" numFmtId="0">
      <sharedItems count="2">
        <s v="Fabrica"/>
        <s v="Guty"/>
      </sharedItems>
    </cacheField>
    <cacheField name="Mueble" numFmtId="0">
      <sharedItems containsNonDate="0" containsString="0" containsBlank="1"/>
    </cacheField>
    <cacheField name="Perfil" numFmtId="0">
      <sharedItems count="2">
        <s v="Tubo 40X20"/>
        <s v="Tubo 75X25"/>
      </sharedItems>
    </cacheField>
    <cacheField name="Observacion" numFmtId="0">
      <sharedItems containsNonDate="0" containsString="0" containsBlank="1"/>
    </cacheField>
    <cacheField name="Cant. Kilos" numFmtId="0">
      <sharedItems containsSemiMixedTypes="0" containsString="0" containsNumber="1" containsInteger="1" minValue="-1500" maxValue="-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d v="2025-04-11T00:00:00"/>
    <s v="Ingreso por Compra"/>
    <x v="0"/>
    <x v="0"/>
    <m/>
    <n v="2500"/>
  </r>
  <r>
    <d v="2025-04-12T00:00:00"/>
    <s v="Ingreso por Compra"/>
    <x v="0"/>
    <x v="1"/>
    <m/>
    <n v="1000"/>
  </r>
  <r>
    <d v="2025-04-13T00:00:00"/>
    <s v="Ingreso por Traslado"/>
    <x v="0"/>
    <x v="2"/>
    <m/>
    <n v="1500"/>
  </r>
  <r>
    <d v="2025-04-13T00:00:00"/>
    <s v="Ingreso por Traslado"/>
    <x v="1"/>
    <x v="1"/>
    <m/>
    <n v="1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d v="2025-04-13T00:00:00"/>
    <s v="Egreso por Traslado"/>
    <x v="0"/>
    <m/>
    <x v="0"/>
    <m/>
    <n v="-1500"/>
  </r>
  <r>
    <d v="2025-04-13T00:00:00"/>
    <s v="Egreso por Traslado"/>
    <x v="1"/>
    <m/>
    <x v="1"/>
    <m/>
    <n v="-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7516A-F449-41D8-BD95-587E44A9FEB3}" name="TablaDiná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E2:F7" firstHeaderRow="1" firstDataRow="1" firstDataCol="1"/>
  <pivotFields count="7">
    <pivotField numFmtId="14" showAll="0"/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2">
    <field x="2"/>
    <field x="4"/>
  </rowFields>
  <rowItems count="5">
    <i>
      <x/>
    </i>
    <i r="1">
      <x/>
    </i>
    <i>
      <x v="1"/>
    </i>
    <i r="1">
      <x v="1"/>
    </i>
    <i t="grand">
      <x/>
    </i>
  </rowItems>
  <colItems count="1">
    <i/>
  </colItems>
  <dataFields count="1">
    <dataField name="Suma de Cant. Kilos" fld="6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750CE-C474-40FC-8643-6989A7D263D0}" name="TablaDiná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B2:C9" firstHeaderRow="1" firstDataRow="1" firstDataCol="1"/>
  <pivotFields count="6">
    <pivotField numFmtId="14"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dataField="1" showAll="0"/>
  </pivotFields>
  <rowFields count="2">
    <field x="2"/>
    <field x="3"/>
  </rowFields>
  <rowItems count="7">
    <i>
      <x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Cant. Kilos Ingresada" fld="5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91F50E-1798-42E8-AD39-45169D5B03BC}" name="Tabla16" displayName="Tabla16" ref="A1:F5" totalsRowShown="0">
  <autoFilter ref="A1:F5" xr:uid="{5391F50E-1798-42E8-AD39-45169D5B03BC}"/>
  <tableColumns count="6">
    <tableColumn id="1" xr3:uid="{9FC412D6-267A-49C0-B5C8-8EB12B07155F}" name="Fecha" dataDxfId="2"/>
    <tableColumn id="2" xr3:uid="{82120334-7183-4222-B25E-EF37D30D6D31}" name="Tipo Movimiento"/>
    <tableColumn id="3" xr3:uid="{28C0912D-C7B9-4661-99E0-CCAA53215414}" name="Deposito"/>
    <tableColumn id="4" xr3:uid="{EC667830-90A6-4D24-A6F0-EE574CA80838}" name="Perfil"/>
    <tableColumn id="6" xr3:uid="{5E8F29CE-A88D-4FD2-AF85-EB037A5CE2C7}" name="Observacion"/>
    <tableColumn id="8" xr3:uid="{A77BE9E3-2928-4C2B-A5F0-B01E0A1E3EA2}" name="Cant. Kilo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596217-A4F2-42BB-9F86-9A719272017B}" name="Tabla1" displayName="Tabla1" ref="A1:G3" totalsRowShown="0">
  <autoFilter ref="A1:G3" xr:uid="{06596217-A4F2-42BB-9F86-9A719272017B}"/>
  <tableColumns count="7">
    <tableColumn id="1" xr3:uid="{6AB6E524-8612-4EA7-94D2-2B973AFD5BF0}" name="Fecha" dataDxfId="1"/>
    <tableColumn id="2" xr3:uid="{CA3B5E15-9797-4544-9AC4-307FAD628474}" name="Tipo Movimiento"/>
    <tableColumn id="3" xr3:uid="{7CED47DE-7D31-45CA-85FC-F68C60456131}" name="Deposito"/>
    <tableColumn id="10" xr3:uid="{C3246952-112E-4C2E-AF3B-232B423F4378}" name="Mueble"/>
    <tableColumn id="4" xr3:uid="{8E1A22EF-AE09-41F5-BD2A-26E945ACDCC9}" name="Perfil"/>
    <tableColumn id="6" xr3:uid="{A6084F95-4F21-4B1E-B2A3-7B7844488822}" name="Observacion"/>
    <tableColumn id="8" xr3:uid="{BE7F9A0A-520D-4C3E-8E37-59AB9284CAF6}" name="Cant. Kilos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82E6D8-B0D4-443E-AE02-D603E5799688}" name="Tabla8" displayName="Tabla8" ref="I1:K91" totalsRowShown="0">
  <autoFilter ref="I1:K91" xr:uid="{3182E6D8-B0D4-443E-AE02-D603E5799688}"/>
  <tableColumns count="3">
    <tableColumn id="1" xr3:uid="{58FA7FC7-6978-41E3-95E5-2BEBB95FD20D}" name="Deposito"/>
    <tableColumn id="2" xr3:uid="{204945BF-280D-42C0-B1E7-C696D6D9B870}" name="Perfil"/>
    <tableColumn id="3" xr3:uid="{81E9B7FF-CF0A-488F-B92C-0FB96E0FF578}" name="Cantidad Kg" dataDxfId="0">
      <calculatedColumnFormula>(GETPIVOTDATA("Cant. Kilos",$B$2,"Deposito",Tabla8[[#This Row],[Deposito]],"Perfil",Tabla8[[#This Row],[Perfil]]))-(GETPIVOTDATA("Cant. Kilos",$E$2,"Deposito",Tabla8[[#This Row],[Deposito]],"Perfil",Tabla8[[#This Row],[Perfil]]))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867B0F-9A47-450B-A1F2-F6D1B6F7D074}" name="Tabla2" displayName="Tabla2" ref="A1:C19" totalsRowShown="0">
  <autoFilter ref="A1:C19" xr:uid="{05867B0F-9A47-450B-A1F2-F6D1B6F7D074}"/>
  <tableColumns count="3">
    <tableColumn id="1" xr3:uid="{3E5CC0B0-8B7D-436B-B2E6-9039784079B7}" name="Perfil"/>
    <tableColumn id="2" xr3:uid="{2441D588-C2A1-4ABC-A323-43050292D49C}" name="PesoXMetro"/>
    <tableColumn id="3" xr3:uid="{470E41F2-5963-413A-BBC9-160E7BE4297D}" name="MetroXPeso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EC55CC-24F3-4BA4-8256-03BACFF9FB16}" name="Tabla3" displayName="Tabla3" ref="E1:E10" totalsRowShown="0">
  <autoFilter ref="E1:E10" xr:uid="{56EC55CC-24F3-4BA4-8256-03BACFF9FB16}"/>
  <tableColumns count="1">
    <tableColumn id="1" xr3:uid="{91258A41-6E38-41C7-B483-07B843B95000}" name="Colores de Perfiles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CF11CF-286E-494F-8AE3-57C4752A0684}" name="Tabla4" displayName="Tabla4" ref="G1:G3" totalsRowShown="0">
  <autoFilter ref="G1:G3" xr:uid="{ACCF11CF-286E-494F-8AE3-57C4752A0684}"/>
  <tableColumns count="1">
    <tableColumn id="1" xr3:uid="{09F7660F-83EB-420E-B7B1-6B7750A4E53D}" name="Tipo de Movimiento Egreso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4641EE-5059-4F41-BCC7-06F1A2437197}" name="Tabla6" displayName="Tabla6" ref="I1:I3" totalsRowShown="0">
  <autoFilter ref="I1:I3" xr:uid="{784641EE-5059-4F41-BCC7-06F1A2437197}"/>
  <tableColumns count="1">
    <tableColumn id="1" xr3:uid="{ED06F7EA-133A-4183-B379-D9A293298127}" name="Tipo de Movimiento Ingreso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E6702C8-260D-4370-BC8C-327D611A99EF}" name="Tabla7" displayName="Tabla7" ref="K1:K6" totalsRowShown="0">
  <autoFilter ref="K1:K6" xr:uid="{6E6702C8-260D-4370-BC8C-327D611A99EF}"/>
  <tableColumns count="1">
    <tableColumn id="1" xr3:uid="{A61720B3-0448-479D-B906-1555D81AAFE2}" name="Deposito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CB6A-265C-4C2B-8157-EECBB366202E}">
  <dimension ref="A1:F5"/>
  <sheetViews>
    <sheetView workbookViewId="0"/>
  </sheetViews>
  <sheetFormatPr baseColWidth="10" defaultRowHeight="15" x14ac:dyDescent="0.25"/>
  <cols>
    <col min="2" max="2" width="18.42578125" bestFit="1" customWidth="1"/>
    <col min="3" max="3" width="11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45758</v>
      </c>
      <c r="B2" t="s">
        <v>41</v>
      </c>
      <c r="C2" t="s">
        <v>45</v>
      </c>
      <c r="D2" t="s">
        <v>11</v>
      </c>
      <c r="F2">
        <v>2500</v>
      </c>
    </row>
    <row r="3" spans="1:6" x14ac:dyDescent="0.25">
      <c r="A3" s="1">
        <v>45759</v>
      </c>
      <c r="B3" t="s">
        <v>41</v>
      </c>
      <c r="C3" t="s">
        <v>45</v>
      </c>
      <c r="D3" t="s">
        <v>9</v>
      </c>
      <c r="F3">
        <v>1000</v>
      </c>
    </row>
    <row r="4" spans="1:6" x14ac:dyDescent="0.25">
      <c r="A4" s="1">
        <v>45760</v>
      </c>
      <c r="B4" t="s">
        <v>42</v>
      </c>
      <c r="C4" t="s">
        <v>45</v>
      </c>
      <c r="D4" t="s">
        <v>13</v>
      </c>
      <c r="F4">
        <v>1500</v>
      </c>
    </row>
    <row r="5" spans="1:6" x14ac:dyDescent="0.25">
      <c r="A5" s="1">
        <v>45760</v>
      </c>
      <c r="B5" t="s">
        <v>42</v>
      </c>
      <c r="C5" t="s">
        <v>43</v>
      </c>
      <c r="D5" t="s">
        <v>9</v>
      </c>
      <c r="F5">
        <v>1000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243F9F0-BF63-4CD6-ABB0-C62FFEACAA2A}">
          <x14:formula1>
            <xm:f>Listas!$K$2:$K$6</xm:f>
          </x14:formula1>
          <xm:sqref>C2:C5</xm:sqref>
        </x14:dataValidation>
        <x14:dataValidation type="list" allowBlank="1" showInputMessage="1" showErrorMessage="1" xr:uid="{0567D7ED-A299-4A6E-8EB6-94034B068E6F}">
          <x14:formula1>
            <xm:f>Listas!$I$2:$I$3</xm:f>
          </x14:formula1>
          <xm:sqref>B2:B5</xm:sqref>
        </x14:dataValidation>
        <x14:dataValidation type="list" allowBlank="1" showInputMessage="1" showErrorMessage="1" xr:uid="{512D36C8-F335-4A36-BF85-3D675A9B8010}">
          <x14:formula1>
            <xm:f>Listas!$A$2:$A$19</xm:f>
          </x14:formula1>
          <xm:sqref>D2:D5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1043-19D6-4950-86A9-9F4CB168A952}">
  <dimension ref="A1:G3"/>
  <sheetViews>
    <sheetView workbookViewId="0">
      <selection sqref="A1:G3"/>
    </sheetView>
  </sheetViews>
  <sheetFormatPr baseColWidth="10" defaultRowHeight="15" x14ac:dyDescent="0.25"/>
  <cols>
    <col min="2" max="2" width="18.140625" customWidth="1"/>
    <col min="6" max="6" width="14.42578125" customWidth="1"/>
    <col min="7" max="7" width="12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36</v>
      </c>
      <c r="E1" t="s">
        <v>3</v>
      </c>
      <c r="F1" t="s">
        <v>4</v>
      </c>
      <c r="G1" t="s">
        <v>5</v>
      </c>
    </row>
    <row r="2" spans="1:7" x14ac:dyDescent="0.25">
      <c r="A2" s="1">
        <v>45760</v>
      </c>
      <c r="B2" t="s">
        <v>38</v>
      </c>
      <c r="C2" t="s">
        <v>43</v>
      </c>
      <c r="E2" t="s">
        <v>13</v>
      </c>
      <c r="G2">
        <v>-1500</v>
      </c>
    </row>
    <row r="3" spans="1:7" x14ac:dyDescent="0.25">
      <c r="A3" s="1">
        <v>45760</v>
      </c>
      <c r="B3" t="s">
        <v>38</v>
      </c>
      <c r="C3" t="s">
        <v>45</v>
      </c>
      <c r="E3" t="s">
        <v>9</v>
      </c>
      <c r="G3">
        <v>-1000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AB2C230-5E7A-498C-B740-680BE813B5A3}">
          <x14:formula1>
            <xm:f>Listas!$G$2:$G$3</xm:f>
          </x14:formula1>
          <xm:sqref>B2:B3</xm:sqref>
        </x14:dataValidation>
        <x14:dataValidation type="list" allowBlank="1" showInputMessage="1" showErrorMessage="1" xr:uid="{E29D8A16-9A32-4327-9335-0080D838AC2B}">
          <x14:formula1>
            <xm:f>Listas!$K$2:$K$6</xm:f>
          </x14:formula1>
          <xm:sqref>C2:C3</xm:sqref>
        </x14:dataValidation>
        <x14:dataValidation type="list" allowBlank="1" showInputMessage="1" showErrorMessage="1" xr:uid="{C3598205-87D8-4122-BB67-B39ED4155604}">
          <x14:formula1>
            <xm:f>Listas!$A$2:$A$19</xm:f>
          </x14:formula1>
          <xm:sqref>E2:E3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6BB3-0FF0-4D24-9F32-33EB916ED783}">
  <dimension ref="B1:K91"/>
  <sheetViews>
    <sheetView tabSelected="1" workbookViewId="0">
      <selection activeCell="K2" sqref="K2"/>
    </sheetView>
  </sheetViews>
  <sheetFormatPr baseColWidth="10" defaultRowHeight="15" x14ac:dyDescent="0.25"/>
  <cols>
    <col min="2" max="2" width="17.85546875" bestFit="1" customWidth="1"/>
    <col min="3" max="3" width="20" bestFit="1" customWidth="1"/>
    <col min="5" max="5" width="17.85546875" bestFit="1" customWidth="1"/>
    <col min="6" max="6" width="19" bestFit="1" customWidth="1"/>
    <col min="11" max="11" width="13.85546875" customWidth="1"/>
  </cols>
  <sheetData>
    <row r="1" spans="2:11" x14ac:dyDescent="0.25">
      <c r="I1" t="s">
        <v>2</v>
      </c>
      <c r="J1" t="s">
        <v>3</v>
      </c>
      <c r="K1" t="s">
        <v>53</v>
      </c>
    </row>
    <row r="2" spans="2:11" x14ac:dyDescent="0.25">
      <c r="B2" s="2" t="s">
        <v>49</v>
      </c>
      <c r="C2" t="s">
        <v>52</v>
      </c>
      <c r="E2" s="2" t="s">
        <v>49</v>
      </c>
      <c r="F2" t="s">
        <v>51</v>
      </c>
      <c r="I2" t="s">
        <v>43</v>
      </c>
      <c r="J2" t="s">
        <v>8</v>
      </c>
      <c r="K2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3" spans="2:11" x14ac:dyDescent="0.25">
      <c r="B3" s="3" t="s">
        <v>43</v>
      </c>
      <c r="C3" s="4">
        <v>1000</v>
      </c>
      <c r="E3" s="3" t="s">
        <v>43</v>
      </c>
      <c r="F3" s="4">
        <v>-1500</v>
      </c>
      <c r="I3" t="s">
        <v>43</v>
      </c>
      <c r="J3" t="s">
        <v>9</v>
      </c>
      <c r="K3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4" spans="2:11" x14ac:dyDescent="0.25">
      <c r="B4" s="5" t="s">
        <v>9</v>
      </c>
      <c r="C4" s="4">
        <v>1000</v>
      </c>
      <c r="E4" s="5" t="s">
        <v>13</v>
      </c>
      <c r="F4" s="4">
        <v>-1500</v>
      </c>
      <c r="I4" t="s">
        <v>43</v>
      </c>
      <c r="J4" t="s">
        <v>10</v>
      </c>
      <c r="K4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5" spans="2:11" x14ac:dyDescent="0.25">
      <c r="B5" s="3" t="s">
        <v>45</v>
      </c>
      <c r="C5" s="4">
        <v>5000</v>
      </c>
      <c r="E5" s="3" t="s">
        <v>45</v>
      </c>
      <c r="F5" s="4">
        <v>-1000</v>
      </c>
      <c r="I5" t="s">
        <v>43</v>
      </c>
      <c r="J5" t="s">
        <v>11</v>
      </c>
      <c r="K5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6" spans="2:11" x14ac:dyDescent="0.25">
      <c r="B6" s="5" t="s">
        <v>13</v>
      </c>
      <c r="C6" s="4">
        <v>1500</v>
      </c>
      <c r="E6" s="5" t="s">
        <v>9</v>
      </c>
      <c r="F6" s="4">
        <v>-1000</v>
      </c>
      <c r="I6" t="s">
        <v>43</v>
      </c>
      <c r="J6" t="s">
        <v>12</v>
      </c>
      <c r="K6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7" spans="2:11" x14ac:dyDescent="0.25">
      <c r="B7" s="5" t="s">
        <v>11</v>
      </c>
      <c r="C7" s="4">
        <v>2500</v>
      </c>
      <c r="E7" s="3" t="s">
        <v>50</v>
      </c>
      <c r="F7" s="4">
        <v>-2500</v>
      </c>
      <c r="I7" t="s">
        <v>43</v>
      </c>
      <c r="J7" t="s">
        <v>13</v>
      </c>
      <c r="K7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8" spans="2:11" x14ac:dyDescent="0.25">
      <c r="B8" s="5" t="s">
        <v>9</v>
      </c>
      <c r="C8" s="4">
        <v>1000</v>
      </c>
      <c r="I8" t="s">
        <v>43</v>
      </c>
      <c r="J8" t="s">
        <v>14</v>
      </c>
      <c r="K8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9" spans="2:11" x14ac:dyDescent="0.25">
      <c r="B9" s="3" t="s">
        <v>50</v>
      </c>
      <c r="C9" s="4">
        <v>6000</v>
      </c>
      <c r="I9" t="s">
        <v>43</v>
      </c>
      <c r="J9" t="s">
        <v>15</v>
      </c>
      <c r="K9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10" spans="2:11" x14ac:dyDescent="0.25">
      <c r="I10" t="s">
        <v>43</v>
      </c>
      <c r="J10" t="s">
        <v>16</v>
      </c>
      <c r="K10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11" spans="2:11" x14ac:dyDescent="0.25">
      <c r="I11" t="s">
        <v>43</v>
      </c>
      <c r="J11" t="s">
        <v>17</v>
      </c>
      <c r="K11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12" spans="2:11" x14ac:dyDescent="0.25">
      <c r="I12" t="s">
        <v>43</v>
      </c>
      <c r="J12" t="s">
        <v>18</v>
      </c>
      <c r="K12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13" spans="2:11" x14ac:dyDescent="0.25">
      <c r="I13" t="s">
        <v>43</v>
      </c>
      <c r="J13" t="s">
        <v>19</v>
      </c>
      <c r="K13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14" spans="2:11" x14ac:dyDescent="0.25">
      <c r="I14" t="s">
        <v>43</v>
      </c>
      <c r="J14" t="s">
        <v>20</v>
      </c>
      <c r="K14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15" spans="2:11" x14ac:dyDescent="0.25">
      <c r="I15" t="s">
        <v>43</v>
      </c>
      <c r="J15" t="s">
        <v>21</v>
      </c>
      <c r="K15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16" spans="2:11" x14ac:dyDescent="0.25">
      <c r="I16" t="s">
        <v>43</v>
      </c>
      <c r="J16" t="s">
        <v>22</v>
      </c>
      <c r="K16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17" spans="9:11" x14ac:dyDescent="0.25">
      <c r="I17" t="s">
        <v>43</v>
      </c>
      <c r="J17" t="s">
        <v>23</v>
      </c>
      <c r="K17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18" spans="9:11" x14ac:dyDescent="0.25">
      <c r="I18" t="s">
        <v>43</v>
      </c>
      <c r="J18" t="s">
        <v>24</v>
      </c>
      <c r="K18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19" spans="9:11" x14ac:dyDescent="0.25">
      <c r="I19" t="s">
        <v>43</v>
      </c>
      <c r="J19" t="s">
        <v>25</v>
      </c>
      <c r="K19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20" spans="9:11" x14ac:dyDescent="0.25">
      <c r="I20" t="s">
        <v>44</v>
      </c>
      <c r="J20" t="s">
        <v>8</v>
      </c>
      <c r="K20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21" spans="9:11" x14ac:dyDescent="0.25">
      <c r="I21" t="s">
        <v>44</v>
      </c>
      <c r="J21" t="s">
        <v>9</v>
      </c>
      <c r="K21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22" spans="9:11" x14ac:dyDescent="0.25">
      <c r="I22" t="s">
        <v>44</v>
      </c>
      <c r="J22" t="s">
        <v>10</v>
      </c>
      <c r="K22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23" spans="9:11" x14ac:dyDescent="0.25">
      <c r="I23" t="s">
        <v>44</v>
      </c>
      <c r="J23" t="s">
        <v>11</v>
      </c>
      <c r="K23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24" spans="9:11" x14ac:dyDescent="0.25">
      <c r="I24" t="s">
        <v>44</v>
      </c>
      <c r="J24" t="s">
        <v>12</v>
      </c>
      <c r="K24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25" spans="9:11" x14ac:dyDescent="0.25">
      <c r="I25" t="s">
        <v>44</v>
      </c>
      <c r="J25" t="s">
        <v>13</v>
      </c>
      <c r="K25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26" spans="9:11" x14ac:dyDescent="0.25">
      <c r="I26" t="s">
        <v>44</v>
      </c>
      <c r="J26" t="s">
        <v>14</v>
      </c>
      <c r="K26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27" spans="9:11" x14ac:dyDescent="0.25">
      <c r="I27" t="s">
        <v>44</v>
      </c>
      <c r="J27" t="s">
        <v>15</v>
      </c>
      <c r="K27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28" spans="9:11" x14ac:dyDescent="0.25">
      <c r="I28" t="s">
        <v>44</v>
      </c>
      <c r="J28" t="s">
        <v>16</v>
      </c>
      <c r="K28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29" spans="9:11" x14ac:dyDescent="0.25">
      <c r="I29" t="s">
        <v>44</v>
      </c>
      <c r="J29" t="s">
        <v>17</v>
      </c>
      <c r="K29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30" spans="9:11" x14ac:dyDescent="0.25">
      <c r="I30" t="s">
        <v>44</v>
      </c>
      <c r="J30" t="s">
        <v>18</v>
      </c>
      <c r="K30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31" spans="9:11" x14ac:dyDescent="0.25">
      <c r="I31" t="s">
        <v>44</v>
      </c>
      <c r="J31" t="s">
        <v>19</v>
      </c>
      <c r="K31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32" spans="9:11" x14ac:dyDescent="0.25">
      <c r="I32" t="s">
        <v>44</v>
      </c>
      <c r="J32" t="s">
        <v>20</v>
      </c>
      <c r="K32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33" spans="9:11" x14ac:dyDescent="0.25">
      <c r="I33" t="s">
        <v>44</v>
      </c>
      <c r="J33" t="s">
        <v>21</v>
      </c>
      <c r="K33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34" spans="9:11" x14ac:dyDescent="0.25">
      <c r="I34" t="s">
        <v>44</v>
      </c>
      <c r="J34" t="s">
        <v>22</v>
      </c>
      <c r="K34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35" spans="9:11" x14ac:dyDescent="0.25">
      <c r="I35" t="s">
        <v>44</v>
      </c>
      <c r="J35" t="s">
        <v>23</v>
      </c>
      <c r="K35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36" spans="9:11" x14ac:dyDescent="0.25">
      <c r="I36" t="s">
        <v>44</v>
      </c>
      <c r="J36" t="s">
        <v>24</v>
      </c>
      <c r="K36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37" spans="9:11" x14ac:dyDescent="0.25">
      <c r="I37" t="s">
        <v>44</v>
      </c>
      <c r="J37" t="s">
        <v>25</v>
      </c>
      <c r="K37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38" spans="9:11" x14ac:dyDescent="0.25">
      <c r="I38" t="s">
        <v>45</v>
      </c>
      <c r="J38" t="s">
        <v>8</v>
      </c>
      <c r="K38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39" spans="9:11" x14ac:dyDescent="0.25">
      <c r="I39" t="s">
        <v>45</v>
      </c>
      <c r="J39" t="s">
        <v>9</v>
      </c>
      <c r="K39">
        <f>(GETPIVOTDATA("Cant. Kilos",$B$2,"Deposito",Tabla8[[#This Row],[Deposito]],"Perfil",Tabla8[[#This Row],[Perfil]]))-(GETPIVOTDATA("Cant. Kilos",$E$2,"Deposito",Tabla8[[#This Row],[Deposito]],"Perfil",Tabla8[[#This Row],[Perfil]]))</f>
        <v>2000</v>
      </c>
    </row>
    <row r="40" spans="9:11" x14ac:dyDescent="0.25">
      <c r="I40" t="s">
        <v>45</v>
      </c>
      <c r="J40" t="s">
        <v>10</v>
      </c>
      <c r="K40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41" spans="9:11" x14ac:dyDescent="0.25">
      <c r="I41" t="s">
        <v>45</v>
      </c>
      <c r="J41" t="s">
        <v>11</v>
      </c>
      <c r="K41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42" spans="9:11" x14ac:dyDescent="0.25">
      <c r="I42" t="s">
        <v>45</v>
      </c>
      <c r="J42" t="s">
        <v>12</v>
      </c>
      <c r="K42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43" spans="9:11" x14ac:dyDescent="0.25">
      <c r="I43" t="s">
        <v>45</v>
      </c>
      <c r="J43" t="s">
        <v>13</v>
      </c>
      <c r="K43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44" spans="9:11" x14ac:dyDescent="0.25">
      <c r="I44" t="s">
        <v>45</v>
      </c>
      <c r="J44" t="s">
        <v>14</v>
      </c>
      <c r="K44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45" spans="9:11" x14ac:dyDescent="0.25">
      <c r="I45" t="s">
        <v>45</v>
      </c>
      <c r="J45" t="s">
        <v>15</v>
      </c>
      <c r="K45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46" spans="9:11" x14ac:dyDescent="0.25">
      <c r="I46" t="s">
        <v>45</v>
      </c>
      <c r="J46" t="s">
        <v>16</v>
      </c>
      <c r="K46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47" spans="9:11" x14ac:dyDescent="0.25">
      <c r="I47" t="s">
        <v>45</v>
      </c>
      <c r="J47" t="s">
        <v>17</v>
      </c>
      <c r="K47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48" spans="9:11" x14ac:dyDescent="0.25">
      <c r="I48" t="s">
        <v>45</v>
      </c>
      <c r="J48" t="s">
        <v>18</v>
      </c>
      <c r="K48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49" spans="9:11" x14ac:dyDescent="0.25">
      <c r="I49" t="s">
        <v>45</v>
      </c>
      <c r="J49" t="s">
        <v>19</v>
      </c>
      <c r="K49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50" spans="9:11" x14ac:dyDescent="0.25">
      <c r="I50" t="s">
        <v>45</v>
      </c>
      <c r="J50" t="s">
        <v>20</v>
      </c>
      <c r="K50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51" spans="9:11" x14ac:dyDescent="0.25">
      <c r="I51" t="s">
        <v>45</v>
      </c>
      <c r="J51" t="s">
        <v>21</v>
      </c>
      <c r="K51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52" spans="9:11" x14ac:dyDescent="0.25">
      <c r="I52" t="s">
        <v>45</v>
      </c>
      <c r="J52" t="s">
        <v>22</v>
      </c>
      <c r="K52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53" spans="9:11" x14ac:dyDescent="0.25">
      <c r="I53" t="s">
        <v>45</v>
      </c>
      <c r="J53" t="s">
        <v>23</v>
      </c>
      <c r="K53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54" spans="9:11" x14ac:dyDescent="0.25">
      <c r="I54" t="s">
        <v>45</v>
      </c>
      <c r="J54" t="s">
        <v>24</v>
      </c>
      <c r="K54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55" spans="9:11" x14ac:dyDescent="0.25">
      <c r="I55" t="s">
        <v>45</v>
      </c>
      <c r="J55" t="s">
        <v>25</v>
      </c>
      <c r="K55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56" spans="9:11" x14ac:dyDescent="0.25">
      <c r="I56" t="s">
        <v>47</v>
      </c>
      <c r="J56" t="s">
        <v>8</v>
      </c>
      <c r="K56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57" spans="9:11" x14ac:dyDescent="0.25">
      <c r="I57" t="s">
        <v>47</v>
      </c>
      <c r="J57" t="s">
        <v>9</v>
      </c>
      <c r="K57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58" spans="9:11" x14ac:dyDescent="0.25">
      <c r="I58" t="s">
        <v>47</v>
      </c>
      <c r="J58" t="s">
        <v>10</v>
      </c>
      <c r="K58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59" spans="9:11" x14ac:dyDescent="0.25">
      <c r="I59" t="s">
        <v>47</v>
      </c>
      <c r="J59" t="s">
        <v>11</v>
      </c>
      <c r="K59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60" spans="9:11" x14ac:dyDescent="0.25">
      <c r="I60" t="s">
        <v>47</v>
      </c>
      <c r="J60" t="s">
        <v>12</v>
      </c>
      <c r="K60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61" spans="9:11" x14ac:dyDescent="0.25">
      <c r="I61" t="s">
        <v>47</v>
      </c>
      <c r="J61" t="s">
        <v>13</v>
      </c>
      <c r="K61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62" spans="9:11" x14ac:dyDescent="0.25">
      <c r="I62" t="s">
        <v>47</v>
      </c>
      <c r="J62" t="s">
        <v>14</v>
      </c>
      <c r="K62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63" spans="9:11" x14ac:dyDescent="0.25">
      <c r="I63" t="s">
        <v>47</v>
      </c>
      <c r="J63" t="s">
        <v>15</v>
      </c>
      <c r="K63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64" spans="9:11" x14ac:dyDescent="0.25">
      <c r="I64" t="s">
        <v>47</v>
      </c>
      <c r="J64" t="s">
        <v>16</v>
      </c>
      <c r="K64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65" spans="9:11" x14ac:dyDescent="0.25">
      <c r="I65" t="s">
        <v>47</v>
      </c>
      <c r="J65" t="s">
        <v>17</v>
      </c>
      <c r="K65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66" spans="9:11" x14ac:dyDescent="0.25">
      <c r="I66" t="s">
        <v>47</v>
      </c>
      <c r="J66" t="s">
        <v>18</v>
      </c>
      <c r="K66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67" spans="9:11" x14ac:dyDescent="0.25">
      <c r="I67" t="s">
        <v>47</v>
      </c>
      <c r="J67" t="s">
        <v>19</v>
      </c>
      <c r="K67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68" spans="9:11" x14ac:dyDescent="0.25">
      <c r="I68" t="s">
        <v>47</v>
      </c>
      <c r="J68" t="s">
        <v>20</v>
      </c>
      <c r="K68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69" spans="9:11" x14ac:dyDescent="0.25">
      <c r="I69" t="s">
        <v>47</v>
      </c>
      <c r="J69" t="s">
        <v>21</v>
      </c>
      <c r="K69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70" spans="9:11" x14ac:dyDescent="0.25">
      <c r="I70" t="s">
        <v>47</v>
      </c>
      <c r="J70" t="s">
        <v>22</v>
      </c>
      <c r="K70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71" spans="9:11" x14ac:dyDescent="0.25">
      <c r="I71" t="s">
        <v>47</v>
      </c>
      <c r="J71" t="s">
        <v>23</v>
      </c>
      <c r="K71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72" spans="9:11" x14ac:dyDescent="0.25">
      <c r="I72" t="s">
        <v>47</v>
      </c>
      <c r="J72" t="s">
        <v>24</v>
      </c>
      <c r="K72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73" spans="9:11" x14ac:dyDescent="0.25">
      <c r="I73" t="s">
        <v>47</v>
      </c>
      <c r="J73" t="s">
        <v>25</v>
      </c>
      <c r="K73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74" spans="9:11" x14ac:dyDescent="0.25">
      <c r="I74" t="s">
        <v>48</v>
      </c>
      <c r="J74" t="s">
        <v>8</v>
      </c>
      <c r="K74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75" spans="9:11" x14ac:dyDescent="0.25">
      <c r="I75" t="s">
        <v>48</v>
      </c>
      <c r="J75" t="s">
        <v>9</v>
      </c>
      <c r="K75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76" spans="9:11" x14ac:dyDescent="0.25">
      <c r="I76" t="s">
        <v>48</v>
      </c>
      <c r="J76" t="s">
        <v>10</v>
      </c>
      <c r="K76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77" spans="9:11" x14ac:dyDescent="0.25">
      <c r="I77" t="s">
        <v>48</v>
      </c>
      <c r="J77" t="s">
        <v>11</v>
      </c>
      <c r="K77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78" spans="9:11" x14ac:dyDescent="0.25">
      <c r="I78" t="s">
        <v>48</v>
      </c>
      <c r="J78" t="s">
        <v>12</v>
      </c>
      <c r="K78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79" spans="9:11" x14ac:dyDescent="0.25">
      <c r="I79" t="s">
        <v>48</v>
      </c>
      <c r="J79" t="s">
        <v>13</v>
      </c>
      <c r="K79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80" spans="9:11" x14ac:dyDescent="0.25">
      <c r="I80" t="s">
        <v>48</v>
      </c>
      <c r="J80" t="s">
        <v>14</v>
      </c>
      <c r="K80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81" spans="9:11" x14ac:dyDescent="0.25">
      <c r="I81" t="s">
        <v>48</v>
      </c>
      <c r="J81" t="s">
        <v>15</v>
      </c>
      <c r="K81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82" spans="9:11" x14ac:dyDescent="0.25">
      <c r="I82" t="s">
        <v>48</v>
      </c>
      <c r="J82" t="s">
        <v>16</v>
      </c>
      <c r="K82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83" spans="9:11" x14ac:dyDescent="0.25">
      <c r="I83" t="s">
        <v>48</v>
      </c>
      <c r="J83" t="s">
        <v>17</v>
      </c>
      <c r="K83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84" spans="9:11" x14ac:dyDescent="0.25">
      <c r="I84" t="s">
        <v>48</v>
      </c>
      <c r="J84" t="s">
        <v>18</v>
      </c>
      <c r="K84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85" spans="9:11" x14ac:dyDescent="0.25">
      <c r="I85" t="s">
        <v>48</v>
      </c>
      <c r="J85" t="s">
        <v>19</v>
      </c>
      <c r="K85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86" spans="9:11" x14ac:dyDescent="0.25">
      <c r="I86" t="s">
        <v>48</v>
      </c>
      <c r="J86" t="s">
        <v>20</v>
      </c>
      <c r="K86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87" spans="9:11" x14ac:dyDescent="0.25">
      <c r="I87" t="s">
        <v>48</v>
      </c>
      <c r="J87" t="s">
        <v>21</v>
      </c>
      <c r="K87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88" spans="9:11" x14ac:dyDescent="0.25">
      <c r="I88" t="s">
        <v>48</v>
      </c>
      <c r="J88" t="s">
        <v>22</v>
      </c>
      <c r="K88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89" spans="9:11" x14ac:dyDescent="0.25">
      <c r="I89" t="s">
        <v>48</v>
      </c>
      <c r="J89" t="s">
        <v>23</v>
      </c>
      <c r="K89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90" spans="9:11" x14ac:dyDescent="0.25">
      <c r="I90" t="s">
        <v>48</v>
      </c>
      <c r="J90" t="s">
        <v>24</v>
      </c>
      <c r="K90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  <row r="91" spans="9:11" x14ac:dyDescent="0.25">
      <c r="I91" t="s">
        <v>48</v>
      </c>
      <c r="J91" t="s">
        <v>25</v>
      </c>
      <c r="K91" t="e">
        <f>(GETPIVOTDATA("Cant. Kilos",$B$2,"Deposito",Tabla8[[#This Row],[Deposito]],"Perfil",Tabla8[[#This Row],[Perfil]]))-(GETPIVOTDATA("Cant. Kilos",$E$2,"Deposito",Tabla8[[#This Row],[Deposito]],"Perfil",Tabla8[[#This Row],[Perfil]]))</f>
        <v>#REF!</v>
      </c>
    </row>
  </sheetData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8B101-0CD3-4300-B556-E4CA9A236C01}">
  <dimension ref="A1:K19"/>
  <sheetViews>
    <sheetView workbookViewId="0">
      <selection activeCell="K6" sqref="K6"/>
    </sheetView>
  </sheetViews>
  <sheetFormatPr baseColWidth="10" defaultRowHeight="15" x14ac:dyDescent="0.25"/>
  <cols>
    <col min="1" max="1" width="16.42578125" bestFit="1" customWidth="1"/>
    <col min="2" max="3" width="14" customWidth="1"/>
    <col min="5" max="5" width="19.42578125" customWidth="1"/>
    <col min="7" max="7" width="20.85546875" customWidth="1"/>
    <col min="9" max="9" width="28" customWidth="1"/>
    <col min="11" max="11" width="12.42578125" customWidth="1"/>
  </cols>
  <sheetData>
    <row r="1" spans="1:11" x14ac:dyDescent="0.25">
      <c r="A1" t="s">
        <v>3</v>
      </c>
      <c r="B1" t="s">
        <v>6</v>
      </c>
      <c r="C1" t="s">
        <v>7</v>
      </c>
      <c r="E1" t="s">
        <v>26</v>
      </c>
      <c r="G1" t="s">
        <v>37</v>
      </c>
      <c r="I1" t="s">
        <v>40</v>
      </c>
      <c r="K1" t="s">
        <v>46</v>
      </c>
    </row>
    <row r="2" spans="1:11" x14ac:dyDescent="0.25">
      <c r="A2" t="s">
        <v>8</v>
      </c>
      <c r="B2">
        <v>1.145</v>
      </c>
      <c r="C2">
        <v>0.87</v>
      </c>
      <c r="E2" t="s">
        <v>27</v>
      </c>
      <c r="G2" t="s">
        <v>39</v>
      </c>
      <c r="I2" t="s">
        <v>41</v>
      </c>
      <c r="K2" t="s">
        <v>43</v>
      </c>
    </row>
    <row r="3" spans="1:11" x14ac:dyDescent="0.25">
      <c r="A3" t="s">
        <v>9</v>
      </c>
      <c r="B3">
        <v>0.89</v>
      </c>
      <c r="C3">
        <v>1.1200000000000001</v>
      </c>
      <c r="E3" t="s">
        <v>28</v>
      </c>
      <c r="G3" t="s">
        <v>38</v>
      </c>
      <c r="I3" t="s">
        <v>42</v>
      </c>
      <c r="K3" t="s">
        <v>44</v>
      </c>
    </row>
    <row r="4" spans="1:11" x14ac:dyDescent="0.25">
      <c r="A4" t="s">
        <v>10</v>
      </c>
      <c r="B4">
        <v>0.74</v>
      </c>
      <c r="C4">
        <v>1.35</v>
      </c>
      <c r="E4" t="s">
        <v>29</v>
      </c>
      <c r="K4" t="s">
        <v>45</v>
      </c>
    </row>
    <row r="5" spans="1:11" x14ac:dyDescent="0.25">
      <c r="A5" t="s">
        <v>11</v>
      </c>
      <c r="B5">
        <v>0.60499999999999998</v>
      </c>
      <c r="C5">
        <v>1.65</v>
      </c>
      <c r="E5" t="s">
        <v>30</v>
      </c>
      <c r="K5" t="s">
        <v>47</v>
      </c>
    </row>
    <row r="6" spans="1:11" x14ac:dyDescent="0.25">
      <c r="A6" t="s">
        <v>12</v>
      </c>
      <c r="B6">
        <v>0.69499999999999995</v>
      </c>
      <c r="C6">
        <v>1.44</v>
      </c>
      <c r="E6" t="s">
        <v>31</v>
      </c>
      <c r="K6" t="s">
        <v>48</v>
      </c>
    </row>
    <row r="7" spans="1:11" x14ac:dyDescent="0.25">
      <c r="A7" t="s">
        <v>13</v>
      </c>
      <c r="B7">
        <v>0.495</v>
      </c>
      <c r="C7">
        <v>2.02</v>
      </c>
      <c r="E7" t="s">
        <v>32</v>
      </c>
    </row>
    <row r="8" spans="1:11" x14ac:dyDescent="0.25">
      <c r="A8" t="s">
        <v>14</v>
      </c>
      <c r="B8">
        <v>0.27500000000000002</v>
      </c>
      <c r="C8">
        <v>3.64</v>
      </c>
      <c r="E8" t="s">
        <v>33</v>
      </c>
    </row>
    <row r="9" spans="1:11" x14ac:dyDescent="0.25">
      <c r="A9" t="s">
        <v>15</v>
      </c>
      <c r="B9">
        <v>0.34</v>
      </c>
      <c r="C9">
        <v>2.94</v>
      </c>
      <c r="E9" t="s">
        <v>34</v>
      </c>
    </row>
    <row r="10" spans="1:11" x14ac:dyDescent="0.25">
      <c r="A10" t="s">
        <v>16</v>
      </c>
      <c r="B10">
        <v>0.16</v>
      </c>
      <c r="C10">
        <v>6.25</v>
      </c>
      <c r="E10" t="s">
        <v>35</v>
      </c>
    </row>
    <row r="11" spans="1:11" x14ac:dyDescent="0.25">
      <c r="A11" t="s">
        <v>17</v>
      </c>
      <c r="B11">
        <v>0.32</v>
      </c>
      <c r="C11">
        <v>3.13</v>
      </c>
    </row>
    <row r="12" spans="1:11" x14ac:dyDescent="0.25">
      <c r="A12" t="s">
        <v>18</v>
      </c>
      <c r="B12">
        <v>0.255</v>
      </c>
      <c r="C12">
        <v>3.92</v>
      </c>
    </row>
    <row r="13" spans="1:11" x14ac:dyDescent="0.25">
      <c r="A13" t="s">
        <v>19</v>
      </c>
      <c r="B13">
        <v>1</v>
      </c>
      <c r="C13">
        <v>1</v>
      </c>
    </row>
    <row r="14" spans="1:11" x14ac:dyDescent="0.25">
      <c r="A14" t="s">
        <v>20</v>
      </c>
      <c r="B14">
        <v>1.2450000000000001</v>
      </c>
      <c r="C14">
        <v>0.8</v>
      </c>
    </row>
    <row r="15" spans="1:11" x14ac:dyDescent="0.25">
      <c r="A15" t="s">
        <v>21</v>
      </c>
      <c r="B15">
        <v>0.61</v>
      </c>
      <c r="C15">
        <v>1.64</v>
      </c>
    </row>
    <row r="16" spans="1:11" x14ac:dyDescent="0.25">
      <c r="A16" t="s">
        <v>22</v>
      </c>
      <c r="B16">
        <v>0.20499999999999999</v>
      </c>
      <c r="C16">
        <v>4.88</v>
      </c>
    </row>
    <row r="17" spans="1:3" x14ac:dyDescent="0.25">
      <c r="A17" t="s">
        <v>23</v>
      </c>
      <c r="B17">
        <v>0.51</v>
      </c>
      <c r="C17">
        <v>1.96</v>
      </c>
    </row>
    <row r="18" spans="1:3" x14ac:dyDescent="0.25">
      <c r="A18" t="s">
        <v>24</v>
      </c>
      <c r="B18">
        <v>0.495</v>
      </c>
      <c r="C18">
        <v>2.02</v>
      </c>
    </row>
    <row r="19" spans="1:3" x14ac:dyDescent="0.25">
      <c r="A19" t="s">
        <v>25</v>
      </c>
    </row>
  </sheetData>
  <dataValidations count="1">
    <dataValidation type="list" allowBlank="1" showInputMessage="1" showErrorMessage="1" sqref="H9" xr:uid="{DD317509-4326-46DD-A762-93DBF9C54F66}">
      <formula1>$I$2:$I$3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Ingresos</vt:lpstr>
      <vt:lpstr>Egresos</vt:lpstr>
      <vt:lpstr>Resumen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 Chavez</dc:creator>
  <cp:lastModifiedBy>Alejo Chavez</cp:lastModifiedBy>
  <dcterms:created xsi:type="dcterms:W3CDTF">2025-04-29T19:35:21Z</dcterms:created>
  <dcterms:modified xsi:type="dcterms:W3CDTF">2025-04-29T20:05:22Z</dcterms:modified>
</cp:coreProperties>
</file>