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OneDrive\Escritorio\Universidad\Finitos 2\Taller_1\Viga_0.14\"/>
    </mc:Choice>
  </mc:AlternateContent>
  <xr:revisionPtr revIDLastSave="0" documentId="13_ncr:1_{BB6C2184-C4EF-4CDB-9A5E-4C0B273B5390}" xr6:coauthVersionLast="45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xnod" sheetId="1" r:id="rId1"/>
    <sheet name="LaG_EI_q" sheetId="2" r:id="rId2"/>
    <sheet name="restric" sheetId="3" r:id="rId3"/>
    <sheet name="carga_punt" sheetId="4" r:id="rId4"/>
    <sheet name="resortes" sheetId="5" r:id="rId5"/>
  </sheets>
  <externalReferences>
    <externalReference r:id="rId6"/>
  </externalReferences>
  <definedNames>
    <definedName name="alpha">LaG_EI_q!$O$7</definedName>
    <definedName name="b" localSheetId="4">[1]LaG_EI_q!$J$2</definedName>
    <definedName name="b">LaG_EI_q!$O$2</definedName>
    <definedName name="E" localSheetId="4">[1]LaG_EI_q!$J$4</definedName>
    <definedName name="E">LaG_EI_q!$O$4</definedName>
    <definedName name="G">LaG_EI_q!$O$6</definedName>
    <definedName name="h" localSheetId="4">[1]LaG_EI_q!$J$3</definedName>
    <definedName name="h">LaG_EI_q!$O$3</definedName>
    <definedName name="nu">LaG_EI_q!$O$5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4" i="2" l="1"/>
  <c r="O1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2" i="2"/>
  <c r="J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D4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O7" i="2"/>
  <c r="E7" i="2"/>
  <c r="E6" i="2"/>
  <c r="E5" i="2"/>
  <c r="D7" i="2"/>
  <c r="E4" i="2"/>
  <c r="E3" i="2"/>
  <c r="D3" i="2"/>
  <c r="E2" i="2"/>
  <c r="D2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5" i="2"/>
  <c r="D6" i="2"/>
  <c r="O6" i="2"/>
  <c r="F4" i="2" l="1"/>
  <c r="F3" i="2"/>
  <c r="F2" i="2"/>
  <c r="F7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6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Calibri"/>
            <family val="2"/>
            <charset val="134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1"/>
            <color rgb="FF000000"/>
            <rFont val="Calibri"/>
            <family val="2"/>
            <charset val="134"/>
          </rPr>
          <t>m o radianes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1"/>
            <color rgb="FF000000"/>
            <rFont val="Calibri"/>
            <family val="2"/>
            <charset val="134"/>
          </rPr>
          <t>kN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1"/>
            <color rgb="FF000000"/>
            <rFont val="Calibri"/>
            <family val="2"/>
            <charset val="134"/>
          </rPr>
          <t>kN o kN-m</t>
        </r>
      </text>
    </comment>
  </commentList>
</comments>
</file>

<file path=xl/sharedStrings.xml><?xml version="1.0" encoding="utf-8"?>
<sst xmlns="http://schemas.openxmlformats.org/spreadsheetml/2006/main" count="42" uniqueCount="32">
  <si>
    <t>nodo</t>
  </si>
  <si>
    <t>x</t>
  </si>
  <si>
    <t>EF</t>
  </si>
  <si>
    <t>NL1</t>
  </si>
  <si>
    <t>NL2</t>
  </si>
  <si>
    <t>E</t>
  </si>
  <si>
    <t>I</t>
  </si>
  <si>
    <t>G</t>
  </si>
  <si>
    <t>q1e</t>
  </si>
  <si>
    <t>q2e</t>
  </si>
  <si>
    <t>b =</t>
  </si>
  <si>
    <t>m</t>
  </si>
  <si>
    <t xml:space="preserve">h = </t>
  </si>
  <si>
    <t xml:space="preserve">E = </t>
  </si>
  <si>
    <t>kPa</t>
  </si>
  <si>
    <t>nu =</t>
  </si>
  <si>
    <t>G =</t>
  </si>
  <si>
    <t xml:space="preserve">alpha = </t>
  </si>
  <si>
    <t>direccion</t>
  </si>
  <si>
    <t>desplazamiento</t>
  </si>
  <si>
    <t>Y = 1</t>
  </si>
  <si>
    <t>TH = 2</t>
  </si>
  <si>
    <t>rad</t>
  </si>
  <si>
    <t>fuerza_puntual</t>
  </si>
  <si>
    <t>kN</t>
  </si>
  <si>
    <t>tipo</t>
  </si>
  <si>
    <t>k</t>
  </si>
  <si>
    <t>b</t>
  </si>
  <si>
    <t>h</t>
  </si>
  <si>
    <t>nu</t>
  </si>
  <si>
    <t>Aast</t>
  </si>
  <si>
    <t>h/L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</si>
</sst>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4"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charset val="134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295275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49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47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50</xdr:row>
      <xdr:rowOff>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jo\OneDrive\Escritorio\Universidad\Finitos%202\Taller_1\home\alejandro\Desktop\Universidad\Finitos%202\Vigas%20EB\home\alejandro\Desktop\Universidad\Finitos%202\Vigas%20EB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_EI_q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zoomScaleNormal="100" workbookViewId="0">
      <selection activeCell="D18" sqref="D18"/>
    </sheetView>
  </sheetViews>
  <sheetFormatPr baseColWidth="10" defaultColWidth="9.140625" defaultRowHeight="15"/>
  <cols>
    <col min="1" max="1025" width="8.85546875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s="2">
        <v>0</v>
      </c>
    </row>
    <row r="3" spans="1:2">
      <c r="A3">
        <v>2</v>
      </c>
      <c r="B3" s="2">
        <v>0.1</v>
      </c>
    </row>
    <row r="4" spans="1:2">
      <c r="A4">
        <v>3</v>
      </c>
      <c r="B4" s="2">
        <v>0.2</v>
      </c>
    </row>
    <row r="5" spans="1:2">
      <c r="A5">
        <v>4</v>
      </c>
      <c r="B5" s="2">
        <v>0.3</v>
      </c>
    </row>
    <row r="6" spans="1:2">
      <c r="A6">
        <v>5</v>
      </c>
      <c r="B6" s="2">
        <v>0.4</v>
      </c>
    </row>
    <row r="7" spans="1:2">
      <c r="A7">
        <v>6</v>
      </c>
      <c r="B7" s="2">
        <v>0.5</v>
      </c>
    </row>
    <row r="8" spans="1:2">
      <c r="A8">
        <v>7</v>
      </c>
      <c r="B8" s="2">
        <v>0.6</v>
      </c>
    </row>
    <row r="9" spans="1:2">
      <c r="A9">
        <v>8</v>
      </c>
      <c r="B9" s="2">
        <v>0.7</v>
      </c>
    </row>
    <row r="10" spans="1:2">
      <c r="A10">
        <v>9</v>
      </c>
      <c r="B10" s="2">
        <v>0.8</v>
      </c>
    </row>
    <row r="11" spans="1:2">
      <c r="A11">
        <v>10</v>
      </c>
      <c r="B11" s="2">
        <v>0.9</v>
      </c>
    </row>
    <row r="12" spans="1:2">
      <c r="A12">
        <v>11</v>
      </c>
      <c r="B12" s="2">
        <v>1</v>
      </c>
    </row>
    <row r="13" spans="1:2">
      <c r="A13">
        <v>12</v>
      </c>
      <c r="B13" s="2">
        <v>1.1000000000000001</v>
      </c>
    </row>
    <row r="14" spans="1:2">
      <c r="A14">
        <v>13</v>
      </c>
      <c r="B14" s="2">
        <v>1.2</v>
      </c>
    </row>
    <row r="15" spans="1:2">
      <c r="A15">
        <v>14</v>
      </c>
      <c r="B15" s="2">
        <v>1.3</v>
      </c>
    </row>
    <row r="16" spans="1:2">
      <c r="A16">
        <v>15</v>
      </c>
      <c r="B16" s="2">
        <v>1.4</v>
      </c>
    </row>
    <row r="17" spans="1:2">
      <c r="A17">
        <v>16</v>
      </c>
      <c r="B17" s="2">
        <v>1.5</v>
      </c>
    </row>
    <row r="18" spans="1:2">
      <c r="A18">
        <v>17</v>
      </c>
      <c r="B18" s="2">
        <v>1.6</v>
      </c>
    </row>
    <row r="19" spans="1:2">
      <c r="A19">
        <v>18</v>
      </c>
      <c r="B19" s="2">
        <v>1.7</v>
      </c>
    </row>
    <row r="20" spans="1:2">
      <c r="A20">
        <v>19</v>
      </c>
      <c r="B20" s="2">
        <v>1.8</v>
      </c>
    </row>
    <row r="21" spans="1:2">
      <c r="A21">
        <v>20</v>
      </c>
      <c r="B21" s="2">
        <v>1.9</v>
      </c>
    </row>
    <row r="22" spans="1:2">
      <c r="A22">
        <v>21</v>
      </c>
      <c r="B22" s="2">
        <v>2</v>
      </c>
    </row>
    <row r="23" spans="1:2">
      <c r="A23">
        <v>22</v>
      </c>
      <c r="B23" s="2">
        <v>2.1</v>
      </c>
    </row>
    <row r="24" spans="1:2">
      <c r="A24">
        <v>23</v>
      </c>
      <c r="B24" s="2">
        <v>2.2000000000000002</v>
      </c>
    </row>
    <row r="25" spans="1:2">
      <c r="A25">
        <v>24</v>
      </c>
      <c r="B25" s="2">
        <v>2.2999999999999998</v>
      </c>
    </row>
    <row r="26" spans="1:2">
      <c r="A26">
        <v>25</v>
      </c>
      <c r="B26" s="2">
        <v>2.4</v>
      </c>
    </row>
    <row r="27" spans="1:2">
      <c r="A27">
        <v>26</v>
      </c>
      <c r="B27" s="2">
        <v>2.5</v>
      </c>
    </row>
    <row r="28" spans="1:2">
      <c r="A28">
        <v>27</v>
      </c>
      <c r="B28" s="2">
        <v>2.6</v>
      </c>
    </row>
    <row r="29" spans="1:2">
      <c r="A29">
        <v>28</v>
      </c>
      <c r="B29" s="2">
        <v>2.7</v>
      </c>
    </row>
    <row r="30" spans="1:2">
      <c r="A30">
        <v>29</v>
      </c>
      <c r="B30" s="2">
        <v>2.8</v>
      </c>
    </row>
    <row r="31" spans="1:2">
      <c r="A31">
        <v>30</v>
      </c>
      <c r="B31" s="2">
        <v>2.9</v>
      </c>
    </row>
    <row r="32" spans="1:2">
      <c r="A32">
        <v>31</v>
      </c>
      <c r="B32" s="2">
        <v>3</v>
      </c>
    </row>
    <row r="33" spans="1:2">
      <c r="A33">
        <v>32</v>
      </c>
      <c r="B33" s="2">
        <v>3.1</v>
      </c>
    </row>
    <row r="34" spans="1:2">
      <c r="A34">
        <v>33</v>
      </c>
      <c r="B34" s="2">
        <v>3.2</v>
      </c>
    </row>
    <row r="35" spans="1:2">
      <c r="A35">
        <v>34</v>
      </c>
      <c r="B35" s="2">
        <v>3.3</v>
      </c>
    </row>
    <row r="36" spans="1:2">
      <c r="A36">
        <v>35</v>
      </c>
      <c r="B36" s="2">
        <v>3.4</v>
      </c>
    </row>
    <row r="37" spans="1:2">
      <c r="A37">
        <v>36</v>
      </c>
      <c r="B37" s="2">
        <v>3.5</v>
      </c>
    </row>
    <row r="38" spans="1:2">
      <c r="A38">
        <v>37</v>
      </c>
      <c r="B38" s="2">
        <v>3.6</v>
      </c>
    </row>
    <row r="39" spans="1:2">
      <c r="A39">
        <v>38</v>
      </c>
      <c r="B39" s="2">
        <v>3.7</v>
      </c>
    </row>
    <row r="40" spans="1:2">
      <c r="A40">
        <v>39</v>
      </c>
      <c r="B40" s="2">
        <v>3.8</v>
      </c>
    </row>
    <row r="41" spans="1:2">
      <c r="A41">
        <v>40</v>
      </c>
      <c r="B41" s="2">
        <v>3.9</v>
      </c>
    </row>
    <row r="42" spans="1:2">
      <c r="A42">
        <v>41</v>
      </c>
      <c r="B42" s="2">
        <v>4</v>
      </c>
    </row>
    <row r="43" spans="1:2">
      <c r="A43">
        <v>42</v>
      </c>
      <c r="B43" s="2">
        <v>4.0999999999999996</v>
      </c>
    </row>
    <row r="44" spans="1:2">
      <c r="A44">
        <v>43</v>
      </c>
      <c r="B44" s="2">
        <v>4.2</v>
      </c>
    </row>
    <row r="45" spans="1:2">
      <c r="A45">
        <v>44</v>
      </c>
      <c r="B45" s="2">
        <v>4.3</v>
      </c>
    </row>
    <row r="46" spans="1:2">
      <c r="A46">
        <v>45</v>
      </c>
      <c r="B46" s="2">
        <v>4.4000000000000004</v>
      </c>
    </row>
    <row r="47" spans="1:2">
      <c r="A47">
        <v>46</v>
      </c>
      <c r="B47" s="2">
        <v>4.5</v>
      </c>
    </row>
    <row r="48" spans="1:2">
      <c r="A48">
        <v>47</v>
      </c>
      <c r="B48" s="2">
        <v>4.5999999999999996</v>
      </c>
    </row>
    <row r="49" spans="1:2">
      <c r="A49">
        <v>48</v>
      </c>
      <c r="B49" s="2">
        <v>4.7</v>
      </c>
    </row>
    <row r="50" spans="1:2">
      <c r="A50">
        <v>49</v>
      </c>
      <c r="B50" s="2">
        <v>4.8</v>
      </c>
    </row>
    <row r="51" spans="1:2">
      <c r="A51">
        <v>50</v>
      </c>
      <c r="B51" s="2">
        <v>4.9000000000000004</v>
      </c>
    </row>
    <row r="52" spans="1:2">
      <c r="A52">
        <v>51</v>
      </c>
      <c r="B52" s="2">
        <v>5</v>
      </c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>
      <c r="B58" s="2"/>
    </row>
    <row r="59" spans="1:2">
      <c r="B59" s="2"/>
    </row>
    <row r="60" spans="1:2">
      <c r="B60" s="2"/>
    </row>
    <row r="61" spans="1:2">
      <c r="B61" s="2"/>
    </row>
    <row r="62" spans="1:2">
      <c r="B62" s="2"/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zoomScaleNormal="100" workbookViewId="0">
      <selection activeCell="K2" sqref="K2"/>
    </sheetView>
  </sheetViews>
  <sheetFormatPr baseColWidth="10" defaultColWidth="9.140625" defaultRowHeight="15"/>
  <cols>
    <col min="1" max="3" width="8.85546875" customWidth="1"/>
    <col min="4" max="4" width="10.42578125" customWidth="1"/>
    <col min="5" max="5" width="9.28515625" customWidth="1"/>
    <col min="6" max="6" width="11.85546875" customWidth="1"/>
    <col min="7" max="8" width="8.85546875" customWidth="1"/>
    <col min="9" max="13" width="11.140625" customWidth="1"/>
    <col min="14" max="14" width="8.85546875" customWidth="1"/>
    <col min="15" max="16" width="9.140625" customWidth="1"/>
    <col min="17" max="1028" width="8.85546875" customWidth="1"/>
  </cols>
  <sheetData>
    <row r="1" spans="1:16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8</v>
      </c>
      <c r="L1" s="1" t="s">
        <v>9</v>
      </c>
      <c r="M1" s="1"/>
    </row>
    <row r="2" spans="1:16">
      <c r="A2">
        <v>1</v>
      </c>
      <c r="B2">
        <v>1</v>
      </c>
      <c r="C2">
        <v>2</v>
      </c>
      <c r="D2">
        <f t="shared" ref="D2:D33" si="0">E</f>
        <v>35000000</v>
      </c>
      <c r="E2">
        <f t="shared" ref="E2:E33" si="1">b*h^3/12</f>
        <v>5.716666666666665E-3</v>
      </c>
      <c r="F2">
        <f t="shared" ref="F2:F33" si="2">G</f>
        <v>13461538.461538462</v>
      </c>
      <c r="G2">
        <f t="shared" ref="G2:G33" si="3">+b</f>
        <v>0.2</v>
      </c>
      <c r="H2">
        <f t="shared" ref="H2:H33" si="4">+h</f>
        <v>0.7</v>
      </c>
      <c r="I2">
        <f t="shared" ref="I2:I33" si="5">+nu</f>
        <v>0.3</v>
      </c>
      <c r="J2">
        <f t="shared" ref="J2:J33" si="6">+alpha*G2*H2</f>
        <v>0.11666666666666667</v>
      </c>
      <c r="K2">
        <v>-50</v>
      </c>
      <c r="L2">
        <v>-50</v>
      </c>
      <c r="N2" t="s">
        <v>10</v>
      </c>
      <c r="O2">
        <v>0.2</v>
      </c>
      <c r="P2" t="s">
        <v>11</v>
      </c>
    </row>
    <row r="3" spans="1:16">
      <c r="A3">
        <v>2</v>
      </c>
      <c r="B3">
        <v>2</v>
      </c>
      <c r="C3">
        <v>3</v>
      </c>
      <c r="D3">
        <f t="shared" si="0"/>
        <v>35000000</v>
      </c>
      <c r="E3">
        <f t="shared" si="1"/>
        <v>5.716666666666665E-3</v>
      </c>
      <c r="F3">
        <f t="shared" si="2"/>
        <v>13461538.461538462</v>
      </c>
      <c r="G3">
        <f t="shared" si="3"/>
        <v>0.2</v>
      </c>
      <c r="H3">
        <f t="shared" si="4"/>
        <v>0.7</v>
      </c>
      <c r="I3">
        <f t="shared" si="5"/>
        <v>0.3</v>
      </c>
      <c r="J3">
        <f t="shared" si="6"/>
        <v>0.11666666666666667</v>
      </c>
      <c r="K3">
        <v>-50</v>
      </c>
      <c r="L3">
        <v>-50</v>
      </c>
      <c r="N3" t="s">
        <v>12</v>
      </c>
      <c r="O3">
        <v>0.7</v>
      </c>
      <c r="P3" t="s">
        <v>11</v>
      </c>
    </row>
    <row r="4" spans="1:16">
      <c r="A4">
        <v>3</v>
      </c>
      <c r="B4">
        <v>3</v>
      </c>
      <c r="C4">
        <v>4</v>
      </c>
      <c r="D4">
        <f t="shared" si="0"/>
        <v>35000000</v>
      </c>
      <c r="E4">
        <f t="shared" si="1"/>
        <v>5.716666666666665E-3</v>
      </c>
      <c r="F4">
        <f t="shared" si="2"/>
        <v>13461538.461538462</v>
      </c>
      <c r="G4">
        <f t="shared" si="3"/>
        <v>0.2</v>
      </c>
      <c r="H4">
        <f t="shared" si="4"/>
        <v>0.7</v>
      </c>
      <c r="I4">
        <f t="shared" si="5"/>
        <v>0.3</v>
      </c>
      <c r="J4">
        <f t="shared" si="6"/>
        <v>0.11666666666666667</v>
      </c>
      <c r="K4">
        <v>-50</v>
      </c>
      <c r="L4">
        <v>-50</v>
      </c>
      <c r="N4" t="s">
        <v>13</v>
      </c>
      <c r="O4" s="3">
        <f>35*1000*1000</f>
        <v>35000000</v>
      </c>
      <c r="P4" t="s">
        <v>14</v>
      </c>
    </row>
    <row r="5" spans="1:16">
      <c r="A5">
        <v>4</v>
      </c>
      <c r="B5">
        <v>4</v>
      </c>
      <c r="C5">
        <v>5</v>
      </c>
      <c r="D5">
        <f t="shared" si="0"/>
        <v>35000000</v>
      </c>
      <c r="E5">
        <f t="shared" si="1"/>
        <v>5.716666666666665E-3</v>
      </c>
      <c r="F5">
        <f t="shared" si="2"/>
        <v>13461538.461538462</v>
      </c>
      <c r="G5">
        <f t="shared" si="3"/>
        <v>0.2</v>
      </c>
      <c r="H5">
        <f t="shared" si="4"/>
        <v>0.7</v>
      </c>
      <c r="I5">
        <f t="shared" si="5"/>
        <v>0.3</v>
      </c>
      <c r="J5">
        <f t="shared" si="6"/>
        <v>0.11666666666666667</v>
      </c>
      <c r="K5">
        <v>-50</v>
      </c>
      <c r="L5">
        <v>-50</v>
      </c>
      <c r="N5" t="s">
        <v>15</v>
      </c>
      <c r="O5">
        <v>0.3</v>
      </c>
    </row>
    <row r="6" spans="1:16">
      <c r="A6">
        <v>5</v>
      </c>
      <c r="B6">
        <v>5</v>
      </c>
      <c r="C6">
        <v>6</v>
      </c>
      <c r="D6">
        <f t="shared" si="0"/>
        <v>35000000</v>
      </c>
      <c r="E6">
        <f t="shared" si="1"/>
        <v>5.716666666666665E-3</v>
      </c>
      <c r="F6">
        <f t="shared" si="2"/>
        <v>13461538.461538462</v>
      </c>
      <c r="G6">
        <f t="shared" si="3"/>
        <v>0.2</v>
      </c>
      <c r="H6">
        <f t="shared" si="4"/>
        <v>0.7</v>
      </c>
      <c r="I6">
        <f t="shared" si="5"/>
        <v>0.3</v>
      </c>
      <c r="J6">
        <f t="shared" si="6"/>
        <v>0.11666666666666667</v>
      </c>
      <c r="K6">
        <v>-50</v>
      </c>
      <c r="L6">
        <v>-50</v>
      </c>
      <c r="N6" t="s">
        <v>16</v>
      </c>
      <c r="O6">
        <f>E/(2*(1+nu))</f>
        <v>13461538.461538462</v>
      </c>
    </row>
    <row r="7" spans="1:16">
      <c r="A7">
        <v>6</v>
      </c>
      <c r="B7">
        <v>6</v>
      </c>
      <c r="C7">
        <v>7</v>
      </c>
      <c r="D7">
        <f t="shared" si="0"/>
        <v>35000000</v>
      </c>
      <c r="E7">
        <f t="shared" si="1"/>
        <v>5.716666666666665E-3</v>
      </c>
      <c r="F7">
        <f t="shared" si="2"/>
        <v>13461538.461538462</v>
      </c>
      <c r="G7">
        <f t="shared" si="3"/>
        <v>0.2</v>
      </c>
      <c r="H7">
        <f t="shared" si="4"/>
        <v>0.7</v>
      </c>
      <c r="I7">
        <f t="shared" si="5"/>
        <v>0.3</v>
      </c>
      <c r="J7">
        <f t="shared" si="6"/>
        <v>0.11666666666666667</v>
      </c>
      <c r="K7">
        <v>-50</v>
      </c>
      <c r="L7">
        <v>-50</v>
      </c>
      <c r="N7" t="s">
        <v>17</v>
      </c>
      <c r="O7">
        <f>5/6</f>
        <v>0.83333333333333337</v>
      </c>
    </row>
    <row r="8" spans="1:16">
      <c r="A8">
        <v>7</v>
      </c>
      <c r="B8">
        <v>7</v>
      </c>
      <c r="C8">
        <v>8</v>
      </c>
      <c r="D8">
        <f t="shared" si="0"/>
        <v>35000000</v>
      </c>
      <c r="E8">
        <f t="shared" si="1"/>
        <v>5.716666666666665E-3</v>
      </c>
      <c r="F8">
        <f t="shared" si="2"/>
        <v>13461538.461538462</v>
      </c>
      <c r="G8">
        <f t="shared" si="3"/>
        <v>0.2</v>
      </c>
      <c r="H8">
        <f t="shared" si="4"/>
        <v>0.7</v>
      </c>
      <c r="I8">
        <f t="shared" si="5"/>
        <v>0.3</v>
      </c>
      <c r="J8">
        <f t="shared" si="6"/>
        <v>0.11666666666666667</v>
      </c>
      <c r="K8">
        <v>-50</v>
      </c>
      <c r="L8">
        <v>-50</v>
      </c>
    </row>
    <row r="9" spans="1:16">
      <c r="A9">
        <v>8</v>
      </c>
      <c r="B9">
        <v>8</v>
      </c>
      <c r="C9">
        <v>9</v>
      </c>
      <c r="D9">
        <f t="shared" si="0"/>
        <v>35000000</v>
      </c>
      <c r="E9">
        <f t="shared" si="1"/>
        <v>5.716666666666665E-3</v>
      </c>
      <c r="F9">
        <f t="shared" si="2"/>
        <v>13461538.461538462</v>
      </c>
      <c r="G9">
        <f t="shared" si="3"/>
        <v>0.2</v>
      </c>
      <c r="H9">
        <f t="shared" si="4"/>
        <v>0.7</v>
      </c>
      <c r="I9">
        <f t="shared" si="5"/>
        <v>0.3</v>
      </c>
      <c r="J9">
        <f t="shared" si="6"/>
        <v>0.11666666666666667</v>
      </c>
      <c r="K9">
        <v>-50</v>
      </c>
      <c r="L9">
        <v>-50</v>
      </c>
    </row>
    <row r="10" spans="1:16">
      <c r="A10">
        <v>9</v>
      </c>
      <c r="B10">
        <v>9</v>
      </c>
      <c r="C10">
        <v>10</v>
      </c>
      <c r="D10">
        <f t="shared" si="0"/>
        <v>35000000</v>
      </c>
      <c r="E10">
        <f t="shared" si="1"/>
        <v>5.716666666666665E-3</v>
      </c>
      <c r="F10">
        <f t="shared" si="2"/>
        <v>13461538.461538462</v>
      </c>
      <c r="G10">
        <f t="shared" si="3"/>
        <v>0.2</v>
      </c>
      <c r="H10">
        <f t="shared" si="4"/>
        <v>0.7</v>
      </c>
      <c r="I10">
        <f t="shared" si="5"/>
        <v>0.3</v>
      </c>
      <c r="J10">
        <f t="shared" si="6"/>
        <v>0.11666666666666667</v>
      </c>
      <c r="K10">
        <v>-50</v>
      </c>
      <c r="L10">
        <v>-50</v>
      </c>
    </row>
    <row r="11" spans="1:16">
      <c r="A11">
        <v>10</v>
      </c>
      <c r="B11">
        <v>10</v>
      </c>
      <c r="C11">
        <v>11</v>
      </c>
      <c r="D11">
        <f t="shared" si="0"/>
        <v>35000000</v>
      </c>
      <c r="E11">
        <f t="shared" si="1"/>
        <v>5.716666666666665E-3</v>
      </c>
      <c r="F11">
        <f t="shared" si="2"/>
        <v>13461538.461538462</v>
      </c>
      <c r="G11">
        <f t="shared" si="3"/>
        <v>0.2</v>
      </c>
      <c r="H11">
        <f t="shared" si="4"/>
        <v>0.7</v>
      </c>
      <c r="I11">
        <f t="shared" si="5"/>
        <v>0.3</v>
      </c>
      <c r="J11">
        <f t="shared" si="6"/>
        <v>0.11666666666666667</v>
      </c>
      <c r="K11">
        <v>-50</v>
      </c>
      <c r="L11">
        <v>-50</v>
      </c>
    </row>
    <row r="12" spans="1:16">
      <c r="A12">
        <v>11</v>
      </c>
      <c r="B12">
        <v>11</v>
      </c>
      <c r="C12">
        <v>12</v>
      </c>
      <c r="D12">
        <f t="shared" si="0"/>
        <v>35000000</v>
      </c>
      <c r="E12">
        <f t="shared" si="1"/>
        <v>5.716666666666665E-3</v>
      </c>
      <c r="F12">
        <f t="shared" si="2"/>
        <v>13461538.461538462</v>
      </c>
      <c r="G12">
        <f t="shared" si="3"/>
        <v>0.2</v>
      </c>
      <c r="H12">
        <f t="shared" si="4"/>
        <v>0.7</v>
      </c>
      <c r="I12">
        <f t="shared" si="5"/>
        <v>0.3</v>
      </c>
      <c r="J12">
        <f t="shared" si="6"/>
        <v>0.11666666666666667</v>
      </c>
      <c r="K12">
        <v>-50</v>
      </c>
      <c r="L12">
        <v>-50</v>
      </c>
      <c r="N12" t="s">
        <v>31</v>
      </c>
      <c r="O12">
        <f>h/5</f>
        <v>0.13999999999999999</v>
      </c>
    </row>
    <row r="13" spans="1:16">
      <c r="A13">
        <v>12</v>
      </c>
      <c r="B13">
        <v>12</v>
      </c>
      <c r="C13">
        <v>13</v>
      </c>
      <c r="D13">
        <f t="shared" si="0"/>
        <v>35000000</v>
      </c>
      <c r="E13">
        <f t="shared" si="1"/>
        <v>5.716666666666665E-3</v>
      </c>
      <c r="F13">
        <f t="shared" si="2"/>
        <v>13461538.461538462</v>
      </c>
      <c r="G13">
        <f t="shared" si="3"/>
        <v>0.2</v>
      </c>
      <c r="H13">
        <f t="shared" si="4"/>
        <v>0.7</v>
      </c>
      <c r="I13">
        <f t="shared" si="5"/>
        <v>0.3</v>
      </c>
      <c r="J13">
        <f t="shared" si="6"/>
        <v>0.11666666666666667</v>
      </c>
      <c r="K13">
        <v>-50</v>
      </c>
      <c r="L13">
        <v>-50</v>
      </c>
    </row>
    <row r="14" spans="1:16">
      <c r="A14">
        <v>13</v>
      </c>
      <c r="B14">
        <v>13</v>
      </c>
      <c r="C14">
        <v>14</v>
      </c>
      <c r="D14">
        <f t="shared" si="0"/>
        <v>35000000</v>
      </c>
      <c r="E14">
        <f t="shared" si="1"/>
        <v>5.716666666666665E-3</v>
      </c>
      <c r="F14">
        <f t="shared" si="2"/>
        <v>13461538.461538462</v>
      </c>
      <c r="G14">
        <f t="shared" si="3"/>
        <v>0.2</v>
      </c>
      <c r="H14">
        <f t="shared" si="4"/>
        <v>0.7</v>
      </c>
      <c r="I14">
        <f t="shared" si="5"/>
        <v>0.3</v>
      </c>
      <c r="J14">
        <f t="shared" si="6"/>
        <v>0.11666666666666667</v>
      </c>
      <c r="K14">
        <v>-50</v>
      </c>
      <c r="L14">
        <v>-50</v>
      </c>
    </row>
    <row r="15" spans="1:16">
      <c r="A15">
        <v>14</v>
      </c>
      <c r="B15">
        <v>14</v>
      </c>
      <c r="C15">
        <v>15</v>
      </c>
      <c r="D15">
        <f t="shared" si="0"/>
        <v>35000000</v>
      </c>
      <c r="E15">
        <f t="shared" si="1"/>
        <v>5.716666666666665E-3</v>
      </c>
      <c r="F15">
        <f t="shared" si="2"/>
        <v>13461538.461538462</v>
      </c>
      <c r="G15">
        <f t="shared" si="3"/>
        <v>0.2</v>
      </c>
      <c r="H15">
        <f t="shared" si="4"/>
        <v>0.7</v>
      </c>
      <c r="I15">
        <f t="shared" si="5"/>
        <v>0.3</v>
      </c>
      <c r="J15">
        <f t="shared" si="6"/>
        <v>0.11666666666666667</v>
      </c>
      <c r="K15">
        <v>-50</v>
      </c>
      <c r="L15">
        <v>-50</v>
      </c>
    </row>
    <row r="16" spans="1:16">
      <c r="A16">
        <v>15</v>
      </c>
      <c r="B16">
        <v>15</v>
      </c>
      <c r="C16">
        <v>16</v>
      </c>
      <c r="D16">
        <f t="shared" si="0"/>
        <v>35000000</v>
      </c>
      <c r="E16">
        <f t="shared" si="1"/>
        <v>5.716666666666665E-3</v>
      </c>
      <c r="F16">
        <f t="shared" si="2"/>
        <v>13461538.461538462</v>
      </c>
      <c r="G16">
        <f t="shared" si="3"/>
        <v>0.2</v>
      </c>
      <c r="H16">
        <f t="shared" si="4"/>
        <v>0.7</v>
      </c>
      <c r="I16">
        <f t="shared" si="5"/>
        <v>0.3</v>
      </c>
      <c r="J16">
        <f t="shared" si="6"/>
        <v>0.11666666666666667</v>
      </c>
      <c r="K16">
        <v>-50</v>
      </c>
      <c r="L16">
        <v>-50</v>
      </c>
    </row>
    <row r="17" spans="1:12">
      <c r="A17">
        <v>16</v>
      </c>
      <c r="B17">
        <v>16</v>
      </c>
      <c r="C17">
        <v>17</v>
      </c>
      <c r="D17">
        <f t="shared" si="0"/>
        <v>35000000</v>
      </c>
      <c r="E17">
        <f t="shared" si="1"/>
        <v>5.716666666666665E-3</v>
      </c>
      <c r="F17">
        <f t="shared" si="2"/>
        <v>13461538.461538462</v>
      </c>
      <c r="G17">
        <f t="shared" si="3"/>
        <v>0.2</v>
      </c>
      <c r="H17">
        <f t="shared" si="4"/>
        <v>0.7</v>
      </c>
      <c r="I17">
        <f t="shared" si="5"/>
        <v>0.3</v>
      </c>
      <c r="J17">
        <f t="shared" si="6"/>
        <v>0.11666666666666667</v>
      </c>
      <c r="K17">
        <v>-50</v>
      </c>
      <c r="L17">
        <v>-50</v>
      </c>
    </row>
    <row r="18" spans="1:12">
      <c r="A18">
        <v>17</v>
      </c>
      <c r="B18">
        <v>17</v>
      </c>
      <c r="C18">
        <v>18</v>
      </c>
      <c r="D18">
        <f t="shared" si="0"/>
        <v>35000000</v>
      </c>
      <c r="E18">
        <f t="shared" si="1"/>
        <v>5.716666666666665E-3</v>
      </c>
      <c r="F18">
        <f t="shared" si="2"/>
        <v>13461538.461538462</v>
      </c>
      <c r="G18">
        <f t="shared" si="3"/>
        <v>0.2</v>
      </c>
      <c r="H18">
        <f t="shared" si="4"/>
        <v>0.7</v>
      </c>
      <c r="I18">
        <f t="shared" si="5"/>
        <v>0.3</v>
      </c>
      <c r="J18">
        <f t="shared" si="6"/>
        <v>0.11666666666666667</v>
      </c>
      <c r="K18">
        <v>-50</v>
      </c>
      <c r="L18">
        <v>-50</v>
      </c>
    </row>
    <row r="19" spans="1:12">
      <c r="A19">
        <v>18</v>
      </c>
      <c r="B19">
        <v>18</v>
      </c>
      <c r="C19">
        <v>19</v>
      </c>
      <c r="D19">
        <f t="shared" si="0"/>
        <v>35000000</v>
      </c>
      <c r="E19">
        <f t="shared" si="1"/>
        <v>5.716666666666665E-3</v>
      </c>
      <c r="F19">
        <f t="shared" si="2"/>
        <v>13461538.461538462</v>
      </c>
      <c r="G19">
        <f t="shared" si="3"/>
        <v>0.2</v>
      </c>
      <c r="H19">
        <f t="shared" si="4"/>
        <v>0.7</v>
      </c>
      <c r="I19">
        <f t="shared" si="5"/>
        <v>0.3</v>
      </c>
      <c r="J19">
        <f t="shared" si="6"/>
        <v>0.11666666666666667</v>
      </c>
      <c r="K19">
        <v>-50</v>
      </c>
      <c r="L19">
        <v>-50</v>
      </c>
    </row>
    <row r="20" spans="1:12">
      <c r="A20">
        <v>19</v>
      </c>
      <c r="B20">
        <v>19</v>
      </c>
      <c r="C20">
        <v>20</v>
      </c>
      <c r="D20">
        <f t="shared" si="0"/>
        <v>35000000</v>
      </c>
      <c r="E20">
        <f t="shared" si="1"/>
        <v>5.716666666666665E-3</v>
      </c>
      <c r="F20">
        <f t="shared" si="2"/>
        <v>13461538.461538462</v>
      </c>
      <c r="G20">
        <f t="shared" si="3"/>
        <v>0.2</v>
      </c>
      <c r="H20">
        <f t="shared" si="4"/>
        <v>0.7</v>
      </c>
      <c r="I20">
        <f t="shared" si="5"/>
        <v>0.3</v>
      </c>
      <c r="J20">
        <f t="shared" si="6"/>
        <v>0.11666666666666667</v>
      </c>
      <c r="K20">
        <v>-50</v>
      </c>
      <c r="L20">
        <v>-50</v>
      </c>
    </row>
    <row r="21" spans="1:12">
      <c r="A21">
        <v>20</v>
      </c>
      <c r="B21">
        <v>20</v>
      </c>
      <c r="C21">
        <v>21</v>
      </c>
      <c r="D21">
        <f t="shared" si="0"/>
        <v>35000000</v>
      </c>
      <c r="E21">
        <f t="shared" si="1"/>
        <v>5.716666666666665E-3</v>
      </c>
      <c r="F21">
        <f t="shared" si="2"/>
        <v>13461538.461538462</v>
      </c>
      <c r="G21">
        <f t="shared" si="3"/>
        <v>0.2</v>
      </c>
      <c r="H21">
        <f t="shared" si="4"/>
        <v>0.7</v>
      </c>
      <c r="I21">
        <f t="shared" si="5"/>
        <v>0.3</v>
      </c>
      <c r="J21">
        <f t="shared" si="6"/>
        <v>0.11666666666666667</v>
      </c>
      <c r="K21">
        <v>-50</v>
      </c>
      <c r="L21">
        <v>-50</v>
      </c>
    </row>
    <row r="22" spans="1:12">
      <c r="A22">
        <v>21</v>
      </c>
      <c r="B22">
        <v>21</v>
      </c>
      <c r="C22">
        <v>22</v>
      </c>
      <c r="D22">
        <f t="shared" si="0"/>
        <v>35000000</v>
      </c>
      <c r="E22">
        <f t="shared" si="1"/>
        <v>5.716666666666665E-3</v>
      </c>
      <c r="F22">
        <f t="shared" si="2"/>
        <v>13461538.461538462</v>
      </c>
      <c r="G22">
        <f t="shared" si="3"/>
        <v>0.2</v>
      </c>
      <c r="H22">
        <f t="shared" si="4"/>
        <v>0.7</v>
      </c>
      <c r="I22">
        <f t="shared" si="5"/>
        <v>0.3</v>
      </c>
      <c r="J22">
        <f t="shared" si="6"/>
        <v>0.11666666666666667</v>
      </c>
      <c r="K22">
        <v>-50</v>
      </c>
      <c r="L22">
        <v>-50</v>
      </c>
    </row>
    <row r="23" spans="1:12">
      <c r="A23">
        <v>22</v>
      </c>
      <c r="B23">
        <v>22</v>
      </c>
      <c r="C23">
        <v>23</v>
      </c>
      <c r="D23">
        <f t="shared" si="0"/>
        <v>35000000</v>
      </c>
      <c r="E23">
        <f t="shared" si="1"/>
        <v>5.716666666666665E-3</v>
      </c>
      <c r="F23">
        <f t="shared" si="2"/>
        <v>13461538.461538462</v>
      </c>
      <c r="G23">
        <f t="shared" si="3"/>
        <v>0.2</v>
      </c>
      <c r="H23">
        <f t="shared" si="4"/>
        <v>0.7</v>
      </c>
      <c r="I23">
        <f t="shared" si="5"/>
        <v>0.3</v>
      </c>
      <c r="J23">
        <f t="shared" si="6"/>
        <v>0.11666666666666667</v>
      </c>
      <c r="K23">
        <v>-50</v>
      </c>
      <c r="L23">
        <v>-50</v>
      </c>
    </row>
    <row r="24" spans="1:12">
      <c r="A24">
        <v>23</v>
      </c>
      <c r="B24">
        <v>23</v>
      </c>
      <c r="C24">
        <v>24</v>
      </c>
      <c r="D24">
        <f t="shared" si="0"/>
        <v>35000000</v>
      </c>
      <c r="E24">
        <f t="shared" si="1"/>
        <v>5.716666666666665E-3</v>
      </c>
      <c r="F24">
        <f t="shared" si="2"/>
        <v>13461538.461538462</v>
      </c>
      <c r="G24">
        <f t="shared" si="3"/>
        <v>0.2</v>
      </c>
      <c r="H24">
        <f t="shared" si="4"/>
        <v>0.7</v>
      </c>
      <c r="I24">
        <f t="shared" si="5"/>
        <v>0.3</v>
      </c>
      <c r="J24">
        <f t="shared" si="6"/>
        <v>0.11666666666666667</v>
      </c>
      <c r="K24">
        <v>-50</v>
      </c>
      <c r="L24">
        <v>-50</v>
      </c>
    </row>
    <row r="25" spans="1:12">
      <c r="A25">
        <v>24</v>
      </c>
      <c r="B25">
        <v>24</v>
      </c>
      <c r="C25">
        <v>25</v>
      </c>
      <c r="D25">
        <f t="shared" si="0"/>
        <v>35000000</v>
      </c>
      <c r="E25">
        <f t="shared" si="1"/>
        <v>5.716666666666665E-3</v>
      </c>
      <c r="F25">
        <f t="shared" si="2"/>
        <v>13461538.461538462</v>
      </c>
      <c r="G25">
        <f t="shared" si="3"/>
        <v>0.2</v>
      </c>
      <c r="H25">
        <f t="shared" si="4"/>
        <v>0.7</v>
      </c>
      <c r="I25">
        <f t="shared" si="5"/>
        <v>0.3</v>
      </c>
      <c r="J25">
        <f t="shared" si="6"/>
        <v>0.11666666666666667</v>
      </c>
      <c r="K25">
        <v>-50</v>
      </c>
      <c r="L25">
        <v>-50</v>
      </c>
    </row>
    <row r="26" spans="1:12">
      <c r="A26">
        <v>25</v>
      </c>
      <c r="B26">
        <v>25</v>
      </c>
      <c r="C26">
        <v>26</v>
      </c>
      <c r="D26">
        <f t="shared" si="0"/>
        <v>35000000</v>
      </c>
      <c r="E26">
        <f t="shared" si="1"/>
        <v>5.716666666666665E-3</v>
      </c>
      <c r="F26">
        <f t="shared" si="2"/>
        <v>13461538.461538462</v>
      </c>
      <c r="G26">
        <f t="shared" si="3"/>
        <v>0.2</v>
      </c>
      <c r="H26">
        <f t="shared" si="4"/>
        <v>0.7</v>
      </c>
      <c r="I26">
        <f t="shared" si="5"/>
        <v>0.3</v>
      </c>
      <c r="J26">
        <f t="shared" si="6"/>
        <v>0.11666666666666667</v>
      </c>
      <c r="K26">
        <v>-50</v>
      </c>
      <c r="L26">
        <v>-50</v>
      </c>
    </row>
    <row r="27" spans="1:12">
      <c r="A27">
        <v>26</v>
      </c>
      <c r="B27">
        <v>26</v>
      </c>
      <c r="C27">
        <v>27</v>
      </c>
      <c r="D27">
        <f t="shared" si="0"/>
        <v>35000000</v>
      </c>
      <c r="E27">
        <f t="shared" si="1"/>
        <v>5.716666666666665E-3</v>
      </c>
      <c r="F27">
        <f t="shared" si="2"/>
        <v>13461538.461538462</v>
      </c>
      <c r="G27">
        <f t="shared" si="3"/>
        <v>0.2</v>
      </c>
      <c r="H27">
        <f t="shared" si="4"/>
        <v>0.7</v>
      </c>
      <c r="I27">
        <f t="shared" si="5"/>
        <v>0.3</v>
      </c>
      <c r="J27">
        <f t="shared" si="6"/>
        <v>0.11666666666666667</v>
      </c>
      <c r="K27">
        <v>-50</v>
      </c>
      <c r="L27">
        <v>-50</v>
      </c>
    </row>
    <row r="28" spans="1:12">
      <c r="A28">
        <v>27</v>
      </c>
      <c r="B28">
        <v>27</v>
      </c>
      <c r="C28">
        <v>28</v>
      </c>
      <c r="D28">
        <f t="shared" si="0"/>
        <v>35000000</v>
      </c>
      <c r="E28">
        <f t="shared" si="1"/>
        <v>5.716666666666665E-3</v>
      </c>
      <c r="F28">
        <f t="shared" si="2"/>
        <v>13461538.461538462</v>
      </c>
      <c r="G28">
        <f t="shared" si="3"/>
        <v>0.2</v>
      </c>
      <c r="H28">
        <f t="shared" si="4"/>
        <v>0.7</v>
      </c>
      <c r="I28">
        <f t="shared" si="5"/>
        <v>0.3</v>
      </c>
      <c r="J28">
        <f t="shared" si="6"/>
        <v>0.11666666666666667</v>
      </c>
      <c r="K28">
        <v>-50</v>
      </c>
      <c r="L28">
        <v>-50</v>
      </c>
    </row>
    <row r="29" spans="1:12">
      <c r="A29">
        <v>28</v>
      </c>
      <c r="B29">
        <v>28</v>
      </c>
      <c r="C29">
        <v>29</v>
      </c>
      <c r="D29">
        <f t="shared" si="0"/>
        <v>35000000</v>
      </c>
      <c r="E29">
        <f t="shared" si="1"/>
        <v>5.716666666666665E-3</v>
      </c>
      <c r="F29">
        <f t="shared" si="2"/>
        <v>13461538.461538462</v>
      </c>
      <c r="G29">
        <f t="shared" si="3"/>
        <v>0.2</v>
      </c>
      <c r="H29">
        <f t="shared" si="4"/>
        <v>0.7</v>
      </c>
      <c r="I29">
        <f t="shared" si="5"/>
        <v>0.3</v>
      </c>
      <c r="J29">
        <f t="shared" si="6"/>
        <v>0.11666666666666667</v>
      </c>
      <c r="K29">
        <v>-50</v>
      </c>
      <c r="L29">
        <v>-50</v>
      </c>
    </row>
    <row r="30" spans="1:12">
      <c r="A30">
        <v>29</v>
      </c>
      <c r="B30">
        <v>29</v>
      </c>
      <c r="C30">
        <v>30</v>
      </c>
      <c r="D30">
        <f t="shared" si="0"/>
        <v>35000000</v>
      </c>
      <c r="E30">
        <f t="shared" si="1"/>
        <v>5.716666666666665E-3</v>
      </c>
      <c r="F30">
        <f t="shared" si="2"/>
        <v>13461538.461538462</v>
      </c>
      <c r="G30">
        <f t="shared" si="3"/>
        <v>0.2</v>
      </c>
      <c r="H30">
        <f t="shared" si="4"/>
        <v>0.7</v>
      </c>
      <c r="I30">
        <f t="shared" si="5"/>
        <v>0.3</v>
      </c>
      <c r="J30">
        <f t="shared" si="6"/>
        <v>0.11666666666666667</v>
      </c>
      <c r="K30">
        <v>-50</v>
      </c>
      <c r="L30">
        <v>-50</v>
      </c>
    </row>
    <row r="31" spans="1:12">
      <c r="A31">
        <v>30</v>
      </c>
      <c r="B31">
        <v>30</v>
      </c>
      <c r="C31">
        <v>31</v>
      </c>
      <c r="D31">
        <f t="shared" si="0"/>
        <v>35000000</v>
      </c>
      <c r="E31">
        <f t="shared" si="1"/>
        <v>5.716666666666665E-3</v>
      </c>
      <c r="F31">
        <f t="shared" si="2"/>
        <v>13461538.461538462</v>
      </c>
      <c r="G31">
        <f t="shared" si="3"/>
        <v>0.2</v>
      </c>
      <c r="H31">
        <f t="shared" si="4"/>
        <v>0.7</v>
      </c>
      <c r="I31">
        <f t="shared" si="5"/>
        <v>0.3</v>
      </c>
      <c r="J31">
        <f t="shared" si="6"/>
        <v>0.11666666666666667</v>
      </c>
      <c r="K31">
        <v>-50</v>
      </c>
      <c r="L31">
        <v>-50</v>
      </c>
    </row>
    <row r="32" spans="1:12">
      <c r="A32">
        <v>31</v>
      </c>
      <c r="B32">
        <v>31</v>
      </c>
      <c r="C32">
        <v>32</v>
      </c>
      <c r="D32">
        <f t="shared" si="0"/>
        <v>35000000</v>
      </c>
      <c r="E32">
        <f t="shared" si="1"/>
        <v>5.716666666666665E-3</v>
      </c>
      <c r="F32">
        <f t="shared" si="2"/>
        <v>13461538.461538462</v>
      </c>
      <c r="G32">
        <f t="shared" si="3"/>
        <v>0.2</v>
      </c>
      <c r="H32">
        <f t="shared" si="4"/>
        <v>0.7</v>
      </c>
      <c r="I32">
        <f t="shared" si="5"/>
        <v>0.3</v>
      </c>
      <c r="J32">
        <f t="shared" si="6"/>
        <v>0.11666666666666667</v>
      </c>
      <c r="K32">
        <v>-50</v>
      </c>
      <c r="L32">
        <v>-50</v>
      </c>
    </row>
    <row r="33" spans="1:12">
      <c r="A33">
        <v>32</v>
      </c>
      <c r="B33">
        <v>32</v>
      </c>
      <c r="C33">
        <v>33</v>
      </c>
      <c r="D33">
        <f t="shared" si="0"/>
        <v>35000000</v>
      </c>
      <c r="E33">
        <f t="shared" si="1"/>
        <v>5.716666666666665E-3</v>
      </c>
      <c r="F33">
        <f t="shared" si="2"/>
        <v>13461538.461538462</v>
      </c>
      <c r="G33">
        <f t="shared" si="3"/>
        <v>0.2</v>
      </c>
      <c r="H33">
        <f t="shared" si="4"/>
        <v>0.7</v>
      </c>
      <c r="I33">
        <f t="shared" si="5"/>
        <v>0.3</v>
      </c>
      <c r="J33">
        <f t="shared" si="6"/>
        <v>0.11666666666666667</v>
      </c>
      <c r="K33">
        <v>-50</v>
      </c>
      <c r="L33">
        <v>-50</v>
      </c>
    </row>
    <row r="34" spans="1:12">
      <c r="A34">
        <v>33</v>
      </c>
      <c r="B34">
        <v>33</v>
      </c>
      <c r="C34">
        <v>34</v>
      </c>
      <c r="D34">
        <f t="shared" ref="D34:D61" si="7">E</f>
        <v>35000000</v>
      </c>
      <c r="E34">
        <f t="shared" ref="E34:E61" si="8">b*h^3/12</f>
        <v>5.716666666666665E-3</v>
      </c>
      <c r="F34">
        <f t="shared" ref="F34:F61" si="9">G</f>
        <v>13461538.461538462</v>
      </c>
      <c r="G34">
        <f t="shared" ref="G34:G61" si="10">+b</f>
        <v>0.2</v>
      </c>
      <c r="H34">
        <f t="shared" ref="H34:H61" si="11">+h</f>
        <v>0.7</v>
      </c>
      <c r="I34">
        <f t="shared" ref="I34:I61" si="12">+nu</f>
        <v>0.3</v>
      </c>
      <c r="J34">
        <f t="shared" ref="J34:J61" si="13">+alpha*G34*H34</f>
        <v>0.11666666666666667</v>
      </c>
      <c r="K34">
        <v>-50</v>
      </c>
      <c r="L34">
        <v>-50</v>
      </c>
    </row>
    <row r="35" spans="1:12">
      <c r="A35">
        <v>34</v>
      </c>
      <c r="B35">
        <v>34</v>
      </c>
      <c r="C35">
        <v>35</v>
      </c>
      <c r="D35">
        <f t="shared" si="7"/>
        <v>35000000</v>
      </c>
      <c r="E35">
        <f t="shared" si="8"/>
        <v>5.716666666666665E-3</v>
      </c>
      <c r="F35">
        <f t="shared" si="9"/>
        <v>13461538.461538462</v>
      </c>
      <c r="G35">
        <f t="shared" si="10"/>
        <v>0.2</v>
      </c>
      <c r="H35">
        <f t="shared" si="11"/>
        <v>0.7</v>
      </c>
      <c r="I35">
        <f t="shared" si="12"/>
        <v>0.3</v>
      </c>
      <c r="J35">
        <f t="shared" si="13"/>
        <v>0.11666666666666667</v>
      </c>
      <c r="K35">
        <v>-50</v>
      </c>
      <c r="L35">
        <v>-50</v>
      </c>
    </row>
    <row r="36" spans="1:12">
      <c r="A36">
        <v>35</v>
      </c>
      <c r="B36">
        <v>35</v>
      </c>
      <c r="C36">
        <v>36</v>
      </c>
      <c r="D36">
        <f t="shared" si="7"/>
        <v>35000000</v>
      </c>
      <c r="E36">
        <f t="shared" si="8"/>
        <v>5.716666666666665E-3</v>
      </c>
      <c r="F36">
        <f t="shared" si="9"/>
        <v>13461538.461538462</v>
      </c>
      <c r="G36">
        <f t="shared" si="10"/>
        <v>0.2</v>
      </c>
      <c r="H36">
        <f t="shared" si="11"/>
        <v>0.7</v>
      </c>
      <c r="I36">
        <f t="shared" si="12"/>
        <v>0.3</v>
      </c>
      <c r="J36">
        <f t="shared" si="13"/>
        <v>0.11666666666666667</v>
      </c>
      <c r="K36">
        <v>-50</v>
      </c>
      <c r="L36">
        <v>-50</v>
      </c>
    </row>
    <row r="37" spans="1:12">
      <c r="A37">
        <v>36</v>
      </c>
      <c r="B37">
        <v>36</v>
      </c>
      <c r="C37">
        <v>37</v>
      </c>
      <c r="D37">
        <f t="shared" si="7"/>
        <v>35000000</v>
      </c>
      <c r="E37">
        <f t="shared" si="8"/>
        <v>5.716666666666665E-3</v>
      </c>
      <c r="F37">
        <f t="shared" si="9"/>
        <v>13461538.461538462</v>
      </c>
      <c r="G37">
        <f t="shared" si="10"/>
        <v>0.2</v>
      </c>
      <c r="H37">
        <f t="shared" si="11"/>
        <v>0.7</v>
      </c>
      <c r="I37">
        <f t="shared" si="12"/>
        <v>0.3</v>
      </c>
      <c r="J37">
        <f t="shared" si="13"/>
        <v>0.11666666666666667</v>
      </c>
      <c r="K37">
        <v>-50</v>
      </c>
      <c r="L37">
        <v>-50</v>
      </c>
    </row>
    <row r="38" spans="1:12">
      <c r="A38">
        <v>37</v>
      </c>
      <c r="B38">
        <v>37</v>
      </c>
      <c r="C38">
        <v>38</v>
      </c>
      <c r="D38">
        <f t="shared" si="7"/>
        <v>35000000</v>
      </c>
      <c r="E38">
        <f t="shared" si="8"/>
        <v>5.716666666666665E-3</v>
      </c>
      <c r="F38">
        <f t="shared" si="9"/>
        <v>13461538.461538462</v>
      </c>
      <c r="G38">
        <f t="shared" si="10"/>
        <v>0.2</v>
      </c>
      <c r="H38">
        <f t="shared" si="11"/>
        <v>0.7</v>
      </c>
      <c r="I38">
        <f t="shared" si="12"/>
        <v>0.3</v>
      </c>
      <c r="J38">
        <f t="shared" si="13"/>
        <v>0.11666666666666667</v>
      </c>
      <c r="K38">
        <v>-50</v>
      </c>
      <c r="L38">
        <v>-50</v>
      </c>
    </row>
    <row r="39" spans="1:12">
      <c r="A39">
        <v>38</v>
      </c>
      <c r="B39">
        <v>38</v>
      </c>
      <c r="C39">
        <v>39</v>
      </c>
      <c r="D39">
        <f t="shared" si="7"/>
        <v>35000000</v>
      </c>
      <c r="E39">
        <f t="shared" si="8"/>
        <v>5.716666666666665E-3</v>
      </c>
      <c r="F39">
        <f t="shared" si="9"/>
        <v>13461538.461538462</v>
      </c>
      <c r="G39">
        <f t="shared" si="10"/>
        <v>0.2</v>
      </c>
      <c r="H39">
        <f t="shared" si="11"/>
        <v>0.7</v>
      </c>
      <c r="I39">
        <f t="shared" si="12"/>
        <v>0.3</v>
      </c>
      <c r="J39">
        <f t="shared" si="13"/>
        <v>0.11666666666666667</v>
      </c>
      <c r="K39">
        <v>-50</v>
      </c>
      <c r="L39">
        <v>-50</v>
      </c>
    </row>
    <row r="40" spans="1:12">
      <c r="A40">
        <v>39</v>
      </c>
      <c r="B40">
        <v>39</v>
      </c>
      <c r="C40">
        <v>40</v>
      </c>
      <c r="D40">
        <f t="shared" si="7"/>
        <v>35000000</v>
      </c>
      <c r="E40">
        <f t="shared" si="8"/>
        <v>5.716666666666665E-3</v>
      </c>
      <c r="F40">
        <f t="shared" si="9"/>
        <v>13461538.461538462</v>
      </c>
      <c r="G40">
        <f t="shared" si="10"/>
        <v>0.2</v>
      </c>
      <c r="H40">
        <f t="shared" si="11"/>
        <v>0.7</v>
      </c>
      <c r="I40">
        <f t="shared" si="12"/>
        <v>0.3</v>
      </c>
      <c r="J40">
        <f t="shared" si="13"/>
        <v>0.11666666666666667</v>
      </c>
      <c r="K40">
        <v>-50</v>
      </c>
      <c r="L40">
        <v>-50</v>
      </c>
    </row>
    <row r="41" spans="1:12">
      <c r="A41">
        <v>40</v>
      </c>
      <c r="B41">
        <v>40</v>
      </c>
      <c r="C41">
        <v>41</v>
      </c>
      <c r="D41">
        <f t="shared" si="7"/>
        <v>35000000</v>
      </c>
      <c r="E41">
        <f t="shared" si="8"/>
        <v>5.716666666666665E-3</v>
      </c>
      <c r="F41">
        <f t="shared" si="9"/>
        <v>13461538.461538462</v>
      </c>
      <c r="G41">
        <f t="shared" si="10"/>
        <v>0.2</v>
      </c>
      <c r="H41">
        <f t="shared" si="11"/>
        <v>0.7</v>
      </c>
      <c r="I41">
        <f t="shared" si="12"/>
        <v>0.3</v>
      </c>
      <c r="J41">
        <f t="shared" si="13"/>
        <v>0.11666666666666667</v>
      </c>
      <c r="K41">
        <v>-50</v>
      </c>
      <c r="L41">
        <v>-50</v>
      </c>
    </row>
    <row r="42" spans="1:12">
      <c r="A42">
        <v>41</v>
      </c>
      <c r="B42">
        <v>41</v>
      </c>
      <c r="C42">
        <v>42</v>
      </c>
      <c r="D42">
        <f t="shared" si="7"/>
        <v>35000000</v>
      </c>
      <c r="E42">
        <f t="shared" si="8"/>
        <v>5.716666666666665E-3</v>
      </c>
      <c r="F42">
        <f t="shared" si="9"/>
        <v>13461538.461538462</v>
      </c>
      <c r="G42">
        <f t="shared" si="10"/>
        <v>0.2</v>
      </c>
      <c r="H42">
        <f t="shared" si="11"/>
        <v>0.7</v>
      </c>
      <c r="I42">
        <f t="shared" si="12"/>
        <v>0.3</v>
      </c>
      <c r="J42">
        <f t="shared" si="13"/>
        <v>0.11666666666666667</v>
      </c>
      <c r="K42">
        <v>-50</v>
      </c>
      <c r="L42">
        <v>-50</v>
      </c>
    </row>
    <row r="43" spans="1:12">
      <c r="A43">
        <v>42</v>
      </c>
      <c r="B43">
        <v>42</v>
      </c>
      <c r="C43">
        <v>43</v>
      </c>
      <c r="D43">
        <f t="shared" si="7"/>
        <v>35000000</v>
      </c>
      <c r="E43">
        <f t="shared" si="8"/>
        <v>5.716666666666665E-3</v>
      </c>
      <c r="F43">
        <f t="shared" si="9"/>
        <v>13461538.461538462</v>
      </c>
      <c r="G43">
        <f t="shared" si="10"/>
        <v>0.2</v>
      </c>
      <c r="H43">
        <f t="shared" si="11"/>
        <v>0.7</v>
      </c>
      <c r="I43">
        <f t="shared" si="12"/>
        <v>0.3</v>
      </c>
      <c r="J43">
        <f t="shared" si="13"/>
        <v>0.11666666666666667</v>
      </c>
      <c r="K43">
        <v>-50</v>
      </c>
      <c r="L43">
        <v>-50</v>
      </c>
    </row>
    <row r="44" spans="1:12">
      <c r="A44">
        <v>43</v>
      </c>
      <c r="B44">
        <v>43</v>
      </c>
      <c r="C44">
        <v>44</v>
      </c>
      <c r="D44">
        <f t="shared" si="7"/>
        <v>35000000</v>
      </c>
      <c r="E44">
        <f t="shared" si="8"/>
        <v>5.716666666666665E-3</v>
      </c>
      <c r="F44">
        <f t="shared" si="9"/>
        <v>13461538.461538462</v>
      </c>
      <c r="G44">
        <f t="shared" si="10"/>
        <v>0.2</v>
      </c>
      <c r="H44">
        <f t="shared" si="11"/>
        <v>0.7</v>
      </c>
      <c r="I44">
        <f t="shared" si="12"/>
        <v>0.3</v>
      </c>
      <c r="J44">
        <f t="shared" si="13"/>
        <v>0.11666666666666667</v>
      </c>
      <c r="K44">
        <v>-50</v>
      </c>
      <c r="L44">
        <v>-50</v>
      </c>
    </row>
    <row r="45" spans="1:12">
      <c r="A45">
        <v>44</v>
      </c>
      <c r="B45">
        <v>44</v>
      </c>
      <c r="C45">
        <v>45</v>
      </c>
      <c r="D45">
        <f t="shared" si="7"/>
        <v>35000000</v>
      </c>
      <c r="E45">
        <f t="shared" si="8"/>
        <v>5.716666666666665E-3</v>
      </c>
      <c r="F45">
        <f t="shared" si="9"/>
        <v>13461538.461538462</v>
      </c>
      <c r="G45">
        <f t="shared" si="10"/>
        <v>0.2</v>
      </c>
      <c r="H45">
        <f t="shared" si="11"/>
        <v>0.7</v>
      </c>
      <c r="I45">
        <f t="shared" si="12"/>
        <v>0.3</v>
      </c>
      <c r="J45">
        <f t="shared" si="13"/>
        <v>0.11666666666666667</v>
      </c>
      <c r="K45">
        <v>-50</v>
      </c>
      <c r="L45">
        <v>-50</v>
      </c>
    </row>
    <row r="46" spans="1:12">
      <c r="A46">
        <v>45</v>
      </c>
      <c r="B46">
        <v>45</v>
      </c>
      <c r="C46">
        <v>46</v>
      </c>
      <c r="D46">
        <f t="shared" si="7"/>
        <v>35000000</v>
      </c>
      <c r="E46">
        <f t="shared" si="8"/>
        <v>5.716666666666665E-3</v>
      </c>
      <c r="F46">
        <f t="shared" si="9"/>
        <v>13461538.461538462</v>
      </c>
      <c r="G46">
        <f t="shared" si="10"/>
        <v>0.2</v>
      </c>
      <c r="H46">
        <f t="shared" si="11"/>
        <v>0.7</v>
      </c>
      <c r="I46">
        <f t="shared" si="12"/>
        <v>0.3</v>
      </c>
      <c r="J46">
        <f t="shared" si="13"/>
        <v>0.11666666666666667</v>
      </c>
      <c r="K46">
        <v>-50</v>
      </c>
      <c r="L46">
        <v>-50</v>
      </c>
    </row>
    <row r="47" spans="1:12">
      <c r="A47">
        <v>46</v>
      </c>
      <c r="B47">
        <v>46</v>
      </c>
      <c r="C47">
        <v>47</v>
      </c>
      <c r="D47">
        <f t="shared" si="7"/>
        <v>35000000</v>
      </c>
      <c r="E47">
        <f t="shared" si="8"/>
        <v>5.716666666666665E-3</v>
      </c>
      <c r="F47">
        <f t="shared" si="9"/>
        <v>13461538.461538462</v>
      </c>
      <c r="G47">
        <f t="shared" si="10"/>
        <v>0.2</v>
      </c>
      <c r="H47">
        <f t="shared" si="11"/>
        <v>0.7</v>
      </c>
      <c r="I47">
        <f t="shared" si="12"/>
        <v>0.3</v>
      </c>
      <c r="J47">
        <f t="shared" si="13"/>
        <v>0.11666666666666667</v>
      </c>
      <c r="K47">
        <v>-50</v>
      </c>
      <c r="L47">
        <v>-50</v>
      </c>
    </row>
    <row r="48" spans="1:12">
      <c r="A48">
        <v>47</v>
      </c>
      <c r="B48">
        <v>47</v>
      </c>
      <c r="C48">
        <v>48</v>
      </c>
      <c r="D48">
        <f t="shared" si="7"/>
        <v>35000000</v>
      </c>
      <c r="E48">
        <f t="shared" si="8"/>
        <v>5.716666666666665E-3</v>
      </c>
      <c r="F48">
        <f t="shared" si="9"/>
        <v>13461538.461538462</v>
      </c>
      <c r="G48">
        <f t="shared" si="10"/>
        <v>0.2</v>
      </c>
      <c r="H48">
        <f t="shared" si="11"/>
        <v>0.7</v>
      </c>
      <c r="I48">
        <f t="shared" si="12"/>
        <v>0.3</v>
      </c>
      <c r="J48">
        <f t="shared" si="13"/>
        <v>0.11666666666666667</v>
      </c>
      <c r="K48">
        <v>-50</v>
      </c>
      <c r="L48">
        <v>-50</v>
      </c>
    </row>
    <row r="49" spans="1:12">
      <c r="A49">
        <v>48</v>
      </c>
      <c r="B49">
        <v>48</v>
      </c>
      <c r="C49">
        <v>49</v>
      </c>
      <c r="D49">
        <f t="shared" si="7"/>
        <v>35000000</v>
      </c>
      <c r="E49">
        <f t="shared" si="8"/>
        <v>5.716666666666665E-3</v>
      </c>
      <c r="F49">
        <f t="shared" si="9"/>
        <v>13461538.461538462</v>
      </c>
      <c r="G49">
        <f t="shared" si="10"/>
        <v>0.2</v>
      </c>
      <c r="H49">
        <f t="shared" si="11"/>
        <v>0.7</v>
      </c>
      <c r="I49">
        <f t="shared" si="12"/>
        <v>0.3</v>
      </c>
      <c r="J49">
        <f t="shared" si="13"/>
        <v>0.11666666666666667</v>
      </c>
      <c r="K49">
        <v>-50</v>
      </c>
      <c r="L49">
        <v>-50</v>
      </c>
    </row>
    <row r="50" spans="1:12">
      <c r="A50">
        <v>49</v>
      </c>
      <c r="B50">
        <v>49</v>
      </c>
      <c r="C50">
        <v>50</v>
      </c>
      <c r="D50">
        <f t="shared" si="7"/>
        <v>35000000</v>
      </c>
      <c r="E50">
        <f t="shared" si="8"/>
        <v>5.716666666666665E-3</v>
      </c>
      <c r="F50">
        <f t="shared" si="9"/>
        <v>13461538.461538462</v>
      </c>
      <c r="G50">
        <f t="shared" si="10"/>
        <v>0.2</v>
      </c>
      <c r="H50">
        <f t="shared" si="11"/>
        <v>0.7</v>
      </c>
      <c r="I50">
        <f t="shared" si="12"/>
        <v>0.3</v>
      </c>
      <c r="J50">
        <f t="shared" si="13"/>
        <v>0.11666666666666667</v>
      </c>
      <c r="K50">
        <v>-50</v>
      </c>
      <c r="L50">
        <v>-50</v>
      </c>
    </row>
    <row r="51" spans="1:12">
      <c r="A51">
        <v>50</v>
      </c>
      <c r="B51">
        <v>50</v>
      </c>
      <c r="C51">
        <v>51</v>
      </c>
      <c r="D51">
        <f t="shared" si="7"/>
        <v>35000000</v>
      </c>
      <c r="E51">
        <f t="shared" si="8"/>
        <v>5.716666666666665E-3</v>
      </c>
      <c r="F51">
        <f t="shared" si="9"/>
        <v>13461538.461538462</v>
      </c>
      <c r="G51">
        <f t="shared" si="10"/>
        <v>0.2</v>
      </c>
      <c r="H51">
        <f t="shared" si="11"/>
        <v>0.7</v>
      </c>
      <c r="I51">
        <f t="shared" si="12"/>
        <v>0.3</v>
      </c>
      <c r="J51">
        <f t="shared" si="13"/>
        <v>0.11666666666666667</v>
      </c>
      <c r="K51">
        <v>-50</v>
      </c>
      <c r="L51">
        <v>-50</v>
      </c>
    </row>
    <row r="52" spans="1:12">
      <c r="A52">
        <v>51</v>
      </c>
      <c r="B52">
        <v>51</v>
      </c>
      <c r="C52">
        <v>52</v>
      </c>
      <c r="D52">
        <f t="shared" si="7"/>
        <v>35000000</v>
      </c>
      <c r="E52">
        <f t="shared" si="8"/>
        <v>5.716666666666665E-3</v>
      </c>
      <c r="F52">
        <f t="shared" si="9"/>
        <v>13461538.461538462</v>
      </c>
      <c r="G52">
        <f t="shared" si="10"/>
        <v>0.2</v>
      </c>
      <c r="H52">
        <f t="shared" si="11"/>
        <v>0.7</v>
      </c>
      <c r="I52">
        <f t="shared" si="12"/>
        <v>0.3</v>
      </c>
      <c r="J52">
        <f t="shared" si="13"/>
        <v>0.11666666666666667</v>
      </c>
      <c r="K52">
        <v>-50</v>
      </c>
      <c r="L52">
        <v>-50</v>
      </c>
    </row>
    <row r="53" spans="1:12">
      <c r="A53">
        <v>52</v>
      </c>
      <c r="B53">
        <v>52</v>
      </c>
      <c r="C53">
        <v>53</v>
      </c>
      <c r="D53">
        <f t="shared" si="7"/>
        <v>35000000</v>
      </c>
      <c r="E53">
        <f t="shared" si="8"/>
        <v>5.716666666666665E-3</v>
      </c>
      <c r="F53">
        <f t="shared" si="9"/>
        <v>13461538.461538462</v>
      </c>
      <c r="G53">
        <f t="shared" si="10"/>
        <v>0.2</v>
      </c>
      <c r="H53">
        <f t="shared" si="11"/>
        <v>0.7</v>
      </c>
      <c r="I53">
        <f t="shared" si="12"/>
        <v>0.3</v>
      </c>
      <c r="J53">
        <f t="shared" si="13"/>
        <v>0.11666666666666667</v>
      </c>
      <c r="K53">
        <v>-50</v>
      </c>
      <c r="L53">
        <v>-50</v>
      </c>
    </row>
    <row r="54" spans="1:12">
      <c r="A54">
        <v>53</v>
      </c>
      <c r="B54">
        <v>53</v>
      </c>
      <c r="C54">
        <v>54</v>
      </c>
      <c r="D54">
        <f t="shared" si="7"/>
        <v>35000000</v>
      </c>
      <c r="E54">
        <f t="shared" si="8"/>
        <v>5.716666666666665E-3</v>
      </c>
      <c r="F54">
        <f t="shared" si="9"/>
        <v>13461538.461538462</v>
      </c>
      <c r="G54">
        <f t="shared" si="10"/>
        <v>0.2</v>
      </c>
      <c r="H54">
        <f t="shared" si="11"/>
        <v>0.7</v>
      </c>
      <c r="I54">
        <f t="shared" si="12"/>
        <v>0.3</v>
      </c>
      <c r="J54">
        <f t="shared" si="13"/>
        <v>0.11666666666666667</v>
      </c>
      <c r="K54">
        <v>-50</v>
      </c>
      <c r="L54">
        <v>-50</v>
      </c>
    </row>
    <row r="55" spans="1:12">
      <c r="A55">
        <v>54</v>
      </c>
      <c r="B55">
        <v>54</v>
      </c>
      <c r="C55">
        <v>55</v>
      </c>
      <c r="D55">
        <f t="shared" si="7"/>
        <v>35000000</v>
      </c>
      <c r="E55">
        <f t="shared" si="8"/>
        <v>5.716666666666665E-3</v>
      </c>
      <c r="F55">
        <f t="shared" si="9"/>
        <v>13461538.461538462</v>
      </c>
      <c r="G55">
        <f t="shared" si="10"/>
        <v>0.2</v>
      </c>
      <c r="H55">
        <f t="shared" si="11"/>
        <v>0.7</v>
      </c>
      <c r="I55">
        <f t="shared" si="12"/>
        <v>0.3</v>
      </c>
      <c r="J55">
        <f t="shared" si="13"/>
        <v>0.11666666666666667</v>
      </c>
      <c r="K55">
        <v>-50</v>
      </c>
      <c r="L55">
        <v>-50</v>
      </c>
    </row>
    <row r="56" spans="1:12">
      <c r="A56">
        <v>55</v>
      </c>
      <c r="B56">
        <v>55</v>
      </c>
      <c r="C56">
        <v>56</v>
      </c>
      <c r="D56">
        <f t="shared" si="7"/>
        <v>35000000</v>
      </c>
      <c r="E56">
        <f t="shared" si="8"/>
        <v>5.716666666666665E-3</v>
      </c>
      <c r="F56">
        <f t="shared" si="9"/>
        <v>13461538.461538462</v>
      </c>
      <c r="G56">
        <f t="shared" si="10"/>
        <v>0.2</v>
      </c>
      <c r="H56">
        <f t="shared" si="11"/>
        <v>0.7</v>
      </c>
      <c r="I56">
        <f t="shared" si="12"/>
        <v>0.3</v>
      </c>
      <c r="J56">
        <f t="shared" si="13"/>
        <v>0.11666666666666667</v>
      </c>
      <c r="K56">
        <v>-50</v>
      </c>
      <c r="L56">
        <v>-50</v>
      </c>
    </row>
    <row r="57" spans="1:12">
      <c r="A57">
        <v>56</v>
      </c>
      <c r="B57">
        <v>56</v>
      </c>
      <c r="C57">
        <v>57</v>
      </c>
      <c r="D57">
        <f t="shared" si="7"/>
        <v>35000000</v>
      </c>
      <c r="E57">
        <f t="shared" si="8"/>
        <v>5.716666666666665E-3</v>
      </c>
      <c r="F57">
        <f t="shared" si="9"/>
        <v>13461538.461538462</v>
      </c>
      <c r="G57">
        <f t="shared" si="10"/>
        <v>0.2</v>
      </c>
      <c r="H57">
        <f t="shared" si="11"/>
        <v>0.7</v>
      </c>
      <c r="I57">
        <f t="shared" si="12"/>
        <v>0.3</v>
      </c>
      <c r="J57">
        <f t="shared" si="13"/>
        <v>0.11666666666666667</v>
      </c>
      <c r="K57">
        <v>-50</v>
      </c>
      <c r="L57">
        <v>-50</v>
      </c>
    </row>
    <row r="58" spans="1:12">
      <c r="A58">
        <v>57</v>
      </c>
      <c r="B58">
        <v>57</v>
      </c>
      <c r="C58">
        <v>58</v>
      </c>
      <c r="D58">
        <f t="shared" si="7"/>
        <v>35000000</v>
      </c>
      <c r="E58">
        <f t="shared" si="8"/>
        <v>5.716666666666665E-3</v>
      </c>
      <c r="F58">
        <f t="shared" si="9"/>
        <v>13461538.461538462</v>
      </c>
      <c r="G58">
        <f t="shared" si="10"/>
        <v>0.2</v>
      </c>
      <c r="H58">
        <f t="shared" si="11"/>
        <v>0.7</v>
      </c>
      <c r="I58">
        <f t="shared" si="12"/>
        <v>0.3</v>
      </c>
      <c r="J58">
        <f t="shared" si="13"/>
        <v>0.11666666666666667</v>
      </c>
      <c r="K58">
        <v>-50</v>
      </c>
      <c r="L58">
        <v>-50</v>
      </c>
    </row>
    <row r="59" spans="1:12">
      <c r="A59">
        <v>58</v>
      </c>
      <c r="B59">
        <v>58</v>
      </c>
      <c r="C59">
        <v>59</v>
      </c>
      <c r="D59">
        <f t="shared" si="7"/>
        <v>35000000</v>
      </c>
      <c r="E59">
        <f t="shared" si="8"/>
        <v>5.716666666666665E-3</v>
      </c>
      <c r="F59">
        <f t="shared" si="9"/>
        <v>13461538.461538462</v>
      </c>
      <c r="G59">
        <f t="shared" si="10"/>
        <v>0.2</v>
      </c>
      <c r="H59">
        <f t="shared" si="11"/>
        <v>0.7</v>
      </c>
      <c r="I59">
        <f t="shared" si="12"/>
        <v>0.3</v>
      </c>
      <c r="J59">
        <f t="shared" si="13"/>
        <v>0.11666666666666667</v>
      </c>
      <c r="K59">
        <v>-50</v>
      </c>
      <c r="L59">
        <v>-50</v>
      </c>
    </row>
    <row r="60" spans="1:12">
      <c r="A60">
        <v>59</v>
      </c>
      <c r="B60">
        <v>59</v>
      </c>
      <c r="C60">
        <v>60</v>
      </c>
      <c r="D60">
        <f t="shared" si="7"/>
        <v>35000000</v>
      </c>
      <c r="E60">
        <f t="shared" si="8"/>
        <v>5.716666666666665E-3</v>
      </c>
      <c r="F60">
        <f t="shared" si="9"/>
        <v>13461538.461538462</v>
      </c>
      <c r="G60">
        <f t="shared" si="10"/>
        <v>0.2</v>
      </c>
      <c r="H60">
        <f t="shared" si="11"/>
        <v>0.7</v>
      </c>
      <c r="I60">
        <f t="shared" si="12"/>
        <v>0.3</v>
      </c>
      <c r="J60">
        <f t="shared" si="13"/>
        <v>0.11666666666666667</v>
      </c>
      <c r="K60">
        <v>-50</v>
      </c>
      <c r="L60">
        <v>-50</v>
      </c>
    </row>
    <row r="61" spans="1:12">
      <c r="A61">
        <v>60</v>
      </c>
      <c r="B61">
        <v>60</v>
      </c>
      <c r="C61">
        <v>61</v>
      </c>
      <c r="D61">
        <f t="shared" si="7"/>
        <v>35000000</v>
      </c>
      <c r="E61">
        <f t="shared" si="8"/>
        <v>5.716666666666665E-3</v>
      </c>
      <c r="F61">
        <f t="shared" si="9"/>
        <v>13461538.461538462</v>
      </c>
      <c r="G61">
        <f t="shared" si="10"/>
        <v>0.2</v>
      </c>
      <c r="H61">
        <f t="shared" si="11"/>
        <v>0.7</v>
      </c>
      <c r="I61">
        <f t="shared" si="12"/>
        <v>0.3</v>
      </c>
      <c r="J61">
        <f t="shared" si="13"/>
        <v>0.11666666666666667</v>
      </c>
      <c r="K61">
        <v>-50</v>
      </c>
      <c r="L61">
        <v>-50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zoomScaleNormal="100" workbookViewId="0">
      <selection activeCell="B6" sqref="B6"/>
    </sheetView>
  </sheetViews>
  <sheetFormatPr baseColWidth="10" defaultColWidth="9.140625" defaultRowHeight="15"/>
  <cols>
    <col min="1" max="1025" width="8.85546875" customWidth="1"/>
  </cols>
  <sheetData>
    <row r="1" spans="1:7">
      <c r="A1" s="4" t="s">
        <v>0</v>
      </c>
      <c r="B1" s="4" t="s">
        <v>18</v>
      </c>
      <c r="C1" s="4" t="s">
        <v>19</v>
      </c>
      <c r="F1" s="5" t="s">
        <v>20</v>
      </c>
      <c r="G1" s="5" t="s">
        <v>21</v>
      </c>
    </row>
    <row r="2" spans="1:7">
      <c r="A2">
        <v>1</v>
      </c>
      <c r="B2">
        <v>1</v>
      </c>
      <c r="C2">
        <v>0</v>
      </c>
      <c r="D2" t="s">
        <v>11</v>
      </c>
      <c r="F2" s="5"/>
      <c r="G2" s="5"/>
    </row>
    <row r="3" spans="1:7">
      <c r="A3">
        <v>1</v>
      </c>
      <c r="B3">
        <v>2</v>
      </c>
      <c r="C3">
        <v>0</v>
      </c>
      <c r="D3" t="s">
        <v>22</v>
      </c>
      <c r="F3" s="5"/>
      <c r="G3" s="5"/>
    </row>
    <row r="4" spans="1:7">
      <c r="A4">
        <v>51</v>
      </c>
      <c r="B4">
        <v>1</v>
      </c>
      <c r="C4">
        <v>0</v>
      </c>
    </row>
    <row r="5" spans="1:7">
      <c r="A5">
        <v>51</v>
      </c>
      <c r="B5">
        <v>2</v>
      </c>
      <c r="C5">
        <v>0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"/>
  <sheetViews>
    <sheetView zoomScaleNormal="100" workbookViewId="0">
      <selection activeCell="C2" sqref="C2"/>
    </sheetView>
  </sheetViews>
  <sheetFormatPr baseColWidth="10" defaultColWidth="9.140625" defaultRowHeight="15"/>
  <cols>
    <col min="1" max="2" width="8.85546875" style="5" customWidth="1"/>
    <col min="3" max="3" width="14.85546875" style="5" customWidth="1"/>
    <col min="4" max="1025" width="8.85546875" style="5" customWidth="1"/>
  </cols>
  <sheetData>
    <row r="1" spans="1:7" ht="30">
      <c r="A1" s="6" t="s">
        <v>0</v>
      </c>
      <c r="B1" s="7" t="s">
        <v>18</v>
      </c>
      <c r="C1" s="7" t="s">
        <v>23</v>
      </c>
      <c r="D1"/>
      <c r="F1" s="5" t="s">
        <v>20</v>
      </c>
      <c r="G1" s="5" t="s">
        <v>21</v>
      </c>
    </row>
    <row r="2" spans="1:7">
      <c r="A2" s="8">
        <v>41</v>
      </c>
      <c r="B2" s="8">
        <v>1</v>
      </c>
      <c r="C2" s="8">
        <v>-80</v>
      </c>
      <c r="D2" s="5" t="s">
        <v>24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"/>
  <sheetViews>
    <sheetView zoomScaleNormal="100" workbookViewId="0">
      <selection activeCell="A2" sqref="A2:C2"/>
    </sheetView>
  </sheetViews>
  <sheetFormatPr baseColWidth="10" defaultColWidth="9.140625" defaultRowHeight="15"/>
  <cols>
    <col min="1" max="1025" width="8.85546875" customWidth="1"/>
  </cols>
  <sheetData>
    <row r="1" spans="1:7">
      <c r="A1" s="6" t="s">
        <v>0</v>
      </c>
      <c r="B1" s="7" t="s">
        <v>25</v>
      </c>
      <c r="C1" s="7" t="s">
        <v>26</v>
      </c>
      <c r="D1" s="5"/>
      <c r="E1" s="5" t="s">
        <v>20</v>
      </c>
      <c r="F1" s="5" t="s">
        <v>21</v>
      </c>
      <c r="G1" s="5"/>
    </row>
  </sheetData>
  <pageMargins left="0.75" right="0.75" top="1" bottom="1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xnod</vt:lpstr>
      <vt:lpstr>LaG_EI_q</vt:lpstr>
      <vt:lpstr>restric</vt:lpstr>
      <vt:lpstr>carga_punt</vt:lpstr>
      <vt:lpstr>resortes</vt:lpstr>
      <vt:lpstr>alpha</vt:lpstr>
      <vt:lpstr>b</vt:lpstr>
      <vt:lpstr>E</vt:lpstr>
      <vt:lpstr>G</vt:lpstr>
      <vt:lpstr>h</vt:lpstr>
      <vt:lpstr>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daalvarez</dc:creator>
  <dc:description/>
  <cp:lastModifiedBy>Alejandro Hincapié Giraldo</cp:lastModifiedBy>
  <cp:revision>6</cp:revision>
  <dcterms:created xsi:type="dcterms:W3CDTF">2020-03-11T13:50:00Z</dcterms:created>
  <dcterms:modified xsi:type="dcterms:W3CDTF">2020-06-15T05:42:51Z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